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التسجيل" sheetId="1" r:id="rId1"/>
  </sheets>
  <externalReferences>
    <externalReference r:id="rId2"/>
    <externalReference r:id="rId3"/>
  </externalReferences>
  <definedNames>
    <definedName name="_xlnm._FilterDatabase" localSheetId="0" hidden="1">التسجيل!$B$5:$D$350</definedName>
    <definedName name="_xlnm.Criteria" localSheetId="0">التسجيل!$DC$1:$DT$2</definedName>
    <definedName name="ehab">INDEX('[1]قاعدة بيانات'!$M$390:$N$589,MATCH('[1]قاعدة بيانات'!$AV$4,'[1]قاعدة بيانات'!$M$390:$M$589,0),2)</definedName>
    <definedName name="ehab2">INDEX('[1]قاعدة بيانات'!$M$390:$T$960,MATCH('[1]قاعدة بيانات'!$AV$4,'[1]قاعدة بيانات'!$M$390:$M$960,0),3)</definedName>
    <definedName name="ehab3">INDEX('[1]قاعدة بيانات'!$M$390:$T$960,MATCH('[1]قاعدة بيانات'!$AV$4,'[1]قاعدة بيانات'!$M$390:$M$960,0),4)</definedName>
    <definedName name="ehab5">INDEX('[1]قاعدة بيانات'!$M$390:$T$960,MATCH('[1]قاعدة بيانات'!$AV$4,'[1]قاعدة بيانات'!$M$390:$M$960,0),5)</definedName>
    <definedName name="ehab6">INDEX('[1]قاعدة بيانات'!$M$390:$T$960,MATCH('[1]قاعدة بيانات'!$AV$4,'[1]قاعدة بيانات'!$M$390:$M$960,0),6)</definedName>
    <definedName name="ehab7">INDEX('[1]قاعدة بيانات'!$M$390:$T$960,MATCH('[1]قاعدة بيانات'!$AV$4,'[1]قاعدة بيانات'!$M$390:$M$960,0),7)</definedName>
    <definedName name="_xlnm.Extract" localSheetId="0">التسجيل!$DC$7:$DT$7</definedName>
    <definedName name="_xlnm.Print_Area" localSheetId="0">التسجيل!$A$1:$S$27</definedName>
    <definedName name="_xlnm.Print_Titles" localSheetId="0">التسجيل!$1:$5</definedName>
    <definedName name="Z_03C4BC41_7504_4DAA_866B_2588DBFA4561_.wvu.Cols" localSheetId="0" hidden="1">التسجيل!$DB:$DT,التسجيل!$XET:$XET</definedName>
    <definedName name="Z_03C4BC41_7504_4DAA_866B_2588DBFA4561_.wvu.FilterData" localSheetId="0" hidden="1">التسجيل!$B$5:$D$350</definedName>
    <definedName name="Z_03C4BC41_7504_4DAA_866B_2588DBFA4561_.wvu.PrintArea" localSheetId="0" hidden="1">التسجيل!$A$1:$S$27</definedName>
    <definedName name="Z_03C4BC41_7504_4DAA_866B_2588DBFA4561_.wvu.PrintTitles" localSheetId="0" hidden="1">التسجيل!$1:$5</definedName>
    <definedName name="Z_10DA7205_615C_4741_8E03_1E03E7834B3C_.wvu.Cols" localSheetId="0" hidden="1">التسجيل!$DB:$DT,التسجيل!$XET:$XET</definedName>
    <definedName name="Z_10DA7205_615C_4741_8E03_1E03E7834B3C_.wvu.FilterData" localSheetId="0" hidden="1">التسجيل!$B$5:$D$350</definedName>
    <definedName name="Z_10DA7205_615C_4741_8E03_1E03E7834B3C_.wvu.PrintArea" localSheetId="0" hidden="1">التسجيل!$A$1:$S$27</definedName>
    <definedName name="Z_10DA7205_615C_4741_8E03_1E03E7834B3C_.wvu.PrintTitles" localSheetId="0" hidden="1">التسجيل!$1:$5</definedName>
    <definedName name="Z_10F50912_2D4E_44F1_812D_E2E8AF6D41E2_.wvu.FilterData" localSheetId="0" hidden="1">التسجيل!$B$5:$D$350</definedName>
    <definedName name="Z_1ED8C136_8033_4927_9F98_BBD06680B1C4_.wvu.Cols" localSheetId="0" hidden="1">التسجيل!$DB:$DT,التسجيل!$XET:$XET</definedName>
    <definedName name="Z_1ED8C136_8033_4927_9F98_BBD06680B1C4_.wvu.FilterData" localSheetId="0" hidden="1">التسجيل!$B$5:$D$350</definedName>
    <definedName name="Z_1ED8C136_8033_4927_9F98_BBD06680B1C4_.wvu.PrintArea" localSheetId="0" hidden="1">التسجيل!$A$1:$S$27</definedName>
    <definedName name="Z_1ED8C136_8033_4927_9F98_BBD06680B1C4_.wvu.PrintTitles" localSheetId="0" hidden="1">التسجيل!$1:$5</definedName>
    <definedName name="Z_2CAFE1B4_0405_45F6_B266_CAD92E8504DA_.wvu.FilterData" localSheetId="0" hidden="1">التسجيل!$B$5:$D$350</definedName>
    <definedName name="Z_484A93EC_074E_4FD5_9A3B_7871AA10EA4B_.wvu.FilterData" localSheetId="0" hidden="1">التسجيل!$A$5:$D$350</definedName>
    <definedName name="Z_4A09D10E_FC1C_4F18_B753_23F740A93C12_.wvu.Cols" localSheetId="0" hidden="1">التسجيل!$XET:$XET</definedName>
    <definedName name="Z_4A09D10E_FC1C_4F18_B753_23F740A93C12_.wvu.FilterData" localSheetId="0" hidden="1">التسجيل!$A$5:$D$350</definedName>
    <definedName name="Z_4A09D10E_FC1C_4F18_B753_23F740A93C12_.wvu.PrintArea" localSheetId="0" hidden="1">التسجيل!$A$1:$S$27</definedName>
    <definedName name="Z_4A09D10E_FC1C_4F18_B753_23F740A93C12_.wvu.PrintTitles" localSheetId="0" hidden="1">التسجيل!$1:$5</definedName>
    <definedName name="Z_4A4D52E3_D598_4A7F_A7F5_370AB3698527_.wvu.Cols" localSheetId="0" hidden="1">التسجيل!$DB:$DT,التسجيل!$XET:$XET</definedName>
    <definedName name="Z_4A4D52E3_D598_4A7F_A7F5_370AB3698527_.wvu.FilterData" localSheetId="0" hidden="1">التسجيل!$B$5:$D$350</definedName>
    <definedName name="Z_4A4D52E3_D598_4A7F_A7F5_370AB3698527_.wvu.PrintArea" localSheetId="0" hidden="1">التسجيل!$A$1:$S$27</definedName>
    <definedName name="Z_4A4D52E3_D598_4A7F_A7F5_370AB3698527_.wvu.PrintTitles" localSheetId="0" hidden="1">التسجيل!$1:$5</definedName>
    <definedName name="Z_4BDBA69F_34BE_4373_A5D1_BAEF979FE111_.wvu.Cols" localSheetId="0" hidden="1">التسجيل!$DB:$DT,التسجيل!$XET:$XET</definedName>
    <definedName name="Z_4BDBA69F_34BE_4373_A5D1_BAEF979FE111_.wvu.FilterData" localSheetId="0" hidden="1">التسجيل!$B$5:$D$350</definedName>
    <definedName name="Z_4BDBA69F_34BE_4373_A5D1_BAEF979FE111_.wvu.PrintArea" localSheetId="0" hidden="1">التسجيل!$A$1:$S$27</definedName>
    <definedName name="Z_4BDBA69F_34BE_4373_A5D1_BAEF979FE111_.wvu.PrintTitles" localSheetId="0" hidden="1">التسجيل!$1:$5</definedName>
    <definedName name="Z_54BE04A2_5916_483E_9CAB_DCF2A229502A_.wvu.FilterData" localSheetId="0" hidden="1">التسجيل!$B$5:$D$350</definedName>
    <definedName name="Z_649D77E9_EE09_4575_A260_22D84522F3E6_.wvu.FilterData" localSheetId="0" hidden="1">التسجيل!$B$5:$D$350</definedName>
    <definedName name="Z_7B8E4956_482C_4FF7_9237_0CF652AD0FF7_.wvu.FilterData" localSheetId="0" hidden="1">التسجيل!$B$5:$D$350</definedName>
    <definedName name="Z_82ACA7F2_E2BC_480B_81C5_E856575C3CCC_.wvu.Cols" localSheetId="0" hidden="1">التسجيل!$DB:$DT,التسجيل!$XET:$XET</definedName>
    <definedName name="Z_82ACA7F2_E2BC_480B_81C5_E856575C3CCC_.wvu.FilterData" localSheetId="0" hidden="1">التسجيل!$B$5:$D$350</definedName>
    <definedName name="Z_82ACA7F2_E2BC_480B_81C5_E856575C3CCC_.wvu.PrintArea" localSheetId="0" hidden="1">التسجيل!$A$1:$S$27</definedName>
    <definedName name="Z_82ACA7F2_E2BC_480B_81C5_E856575C3CCC_.wvu.PrintTitles" localSheetId="0" hidden="1">التسجيل!$1:$5</definedName>
    <definedName name="Z_BBE0CCE6_1BBA_4ED5_9E47_500219657770_.wvu.FilterData" localSheetId="0" hidden="1">التسجيل!$B$5:$D$350</definedName>
    <definedName name="Z_C7BCEBD4_4065_453F_B869_845F198CF53C_.wvu.Cols" localSheetId="0" hidden="1">التسجيل!$XET:$XET</definedName>
    <definedName name="Z_C7BCEBD4_4065_453F_B869_845F198CF53C_.wvu.FilterData" localSheetId="0" hidden="1">التسجيل!$A$5:$D$350</definedName>
    <definedName name="Z_C7BCEBD4_4065_453F_B869_845F198CF53C_.wvu.PrintArea" localSheetId="0" hidden="1">التسجيل!$A$1:$S$27</definedName>
    <definedName name="Z_C7BCEBD4_4065_453F_B869_845F198CF53C_.wvu.PrintTitles" localSheetId="0" hidden="1">التسجيل!$1:$5</definedName>
    <definedName name="Z_CA7CEFDA_3270_4482_9565_FD943BA12C48_.wvu.Cols" localSheetId="0" hidden="1">التسجيل!$DB:$DT,التسجيل!$XET:$XET</definedName>
    <definedName name="Z_CA7CEFDA_3270_4482_9565_FD943BA12C48_.wvu.FilterData" localSheetId="0" hidden="1">التسجيل!$B$5:$D$350</definedName>
    <definedName name="Z_CA7CEFDA_3270_4482_9565_FD943BA12C48_.wvu.PrintArea" localSheetId="0" hidden="1">التسجيل!$A$1:$S$27</definedName>
    <definedName name="Z_CA7CEFDA_3270_4482_9565_FD943BA12C48_.wvu.PrintTitles" localSheetId="0" hidden="1">التسجيل!$1:$5</definedName>
    <definedName name="Z_D06C5ECF_BFD5_4C46_8B02_A2271B2A7F55_.wvu.FilterData" localSheetId="0" hidden="1">التسجيل!$B$5:$D$350</definedName>
    <definedName name="Z_E3E9D5FC_27C8_4A6B_82A8_0A8D89D1B6A3_.wvu.FilterData" localSheetId="0" hidden="1">التسجيل!$B$5:$D$350</definedName>
    <definedName name="Z_E5E49E99_A372_42B8_8B8A_31063CDA0BA1_.wvu.FilterData" localSheetId="0" hidden="1">التسجيل!$B$5:$D$350</definedName>
    <definedName name="Z_F3818E7D_D4A8_4B42_983E_F15939D2B405_.wvu.FilterData" localSheetId="0" hidden="1">التسجيل!$A$5:$D$5</definedName>
    <definedName name="Z_F72E23B8_C29C_4369_9488_92EE43483AB2_.wvu.FilterData" localSheetId="0" hidden="1">التسجيل!$B$5:$D$350</definedName>
    <definedName name="قاعدة">'[2]البيانات الرئيسية'!$B$7:$AE$201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0" i="1" l="1"/>
  <c r="R350" i="1"/>
  <c r="Q350" i="1"/>
  <c r="E350" i="1"/>
  <c r="S349" i="1"/>
  <c r="R349" i="1"/>
  <c r="Q349" i="1"/>
  <c r="E349" i="1"/>
  <c r="S348" i="1"/>
  <c r="R348" i="1"/>
  <c r="Q348" i="1"/>
  <c r="E348" i="1"/>
  <c r="S347" i="1"/>
  <c r="R347" i="1"/>
  <c r="Q347" i="1"/>
  <c r="E347" i="1"/>
  <c r="S346" i="1"/>
  <c r="R346" i="1"/>
  <c r="Q346" i="1"/>
  <c r="E346" i="1"/>
  <c r="S345" i="1"/>
  <c r="R345" i="1"/>
  <c r="Q345" i="1"/>
  <c r="E345" i="1"/>
  <c r="S344" i="1"/>
  <c r="R344" i="1"/>
  <c r="Q344" i="1"/>
  <c r="E344" i="1"/>
  <c r="S343" i="1"/>
  <c r="R343" i="1"/>
  <c r="Q343" i="1"/>
  <c r="E343" i="1"/>
  <c r="S342" i="1"/>
  <c r="R342" i="1"/>
  <c r="Q342" i="1"/>
  <c r="E342" i="1"/>
  <c r="S341" i="1"/>
  <c r="R341" i="1"/>
  <c r="Q341" i="1"/>
  <c r="E341" i="1"/>
  <c r="S340" i="1"/>
  <c r="R340" i="1"/>
  <c r="Q340" i="1"/>
  <c r="E340" i="1"/>
  <c r="S339" i="1"/>
  <c r="R339" i="1"/>
  <c r="Q339" i="1"/>
  <c r="E339" i="1"/>
  <c r="S338" i="1"/>
  <c r="R338" i="1"/>
  <c r="Q338" i="1"/>
  <c r="E338" i="1"/>
  <c r="S337" i="1"/>
  <c r="R337" i="1"/>
  <c r="Q337" i="1"/>
  <c r="E337" i="1"/>
  <c r="S336" i="1"/>
  <c r="R336" i="1"/>
  <c r="Q336" i="1"/>
  <c r="E336" i="1"/>
  <c r="S335" i="1"/>
  <c r="R335" i="1"/>
  <c r="Q335" i="1"/>
  <c r="E335" i="1"/>
  <c r="S334" i="1"/>
  <c r="R334" i="1"/>
  <c r="Q334" i="1"/>
  <c r="E334" i="1"/>
  <c r="S333" i="1"/>
  <c r="R333" i="1"/>
  <c r="Q333" i="1"/>
  <c r="E333" i="1"/>
  <c r="S332" i="1"/>
  <c r="R332" i="1"/>
  <c r="Q332" i="1"/>
  <c r="E332" i="1"/>
  <c r="S331" i="1"/>
  <c r="R331" i="1"/>
  <c r="Q331" i="1"/>
  <c r="E331" i="1"/>
  <c r="S330" i="1"/>
  <c r="R330" i="1"/>
  <c r="Q330" i="1"/>
  <c r="E330" i="1"/>
  <c r="S329" i="1"/>
  <c r="R329" i="1"/>
  <c r="Q329" i="1"/>
  <c r="E329" i="1"/>
  <c r="S328" i="1"/>
  <c r="R328" i="1"/>
  <c r="Q328" i="1"/>
  <c r="E328" i="1"/>
  <c r="S327" i="1"/>
  <c r="R327" i="1"/>
  <c r="Q327" i="1"/>
  <c r="E327" i="1"/>
  <c r="S326" i="1"/>
  <c r="R326" i="1"/>
  <c r="Q326" i="1"/>
  <c r="E326" i="1"/>
  <c r="S325" i="1"/>
  <c r="R325" i="1"/>
  <c r="Q325" i="1"/>
  <c r="E325" i="1"/>
  <c r="S324" i="1"/>
  <c r="R324" i="1"/>
  <c r="Q324" i="1"/>
  <c r="E324" i="1"/>
  <c r="S323" i="1"/>
  <c r="R323" i="1"/>
  <c r="Q323" i="1"/>
  <c r="E323" i="1"/>
  <c r="S322" i="1"/>
  <c r="R322" i="1"/>
  <c r="Q322" i="1"/>
  <c r="E322" i="1"/>
  <c r="S321" i="1"/>
  <c r="R321" i="1"/>
  <c r="Q321" i="1"/>
  <c r="E321" i="1"/>
  <c r="S320" i="1"/>
  <c r="R320" i="1"/>
  <c r="Q320" i="1"/>
  <c r="E320" i="1"/>
  <c r="S319" i="1"/>
  <c r="R319" i="1"/>
  <c r="Q319" i="1"/>
  <c r="E319" i="1"/>
  <c r="S318" i="1"/>
  <c r="R318" i="1"/>
  <c r="Q318" i="1"/>
  <c r="E318" i="1"/>
  <c r="S317" i="1"/>
  <c r="R317" i="1"/>
  <c r="Q317" i="1"/>
  <c r="E317" i="1"/>
  <c r="S316" i="1"/>
  <c r="R316" i="1"/>
  <c r="Q316" i="1"/>
  <c r="E316" i="1"/>
  <c r="S315" i="1"/>
  <c r="R315" i="1"/>
  <c r="Q315" i="1"/>
  <c r="E315" i="1"/>
  <c r="S314" i="1"/>
  <c r="R314" i="1"/>
  <c r="Q314" i="1"/>
  <c r="E314" i="1"/>
  <c r="S313" i="1"/>
  <c r="R313" i="1"/>
  <c r="Q313" i="1"/>
  <c r="E313" i="1"/>
  <c r="S312" i="1"/>
  <c r="R312" i="1"/>
  <c r="Q312" i="1"/>
  <c r="E312" i="1"/>
  <c r="S311" i="1"/>
  <c r="R311" i="1"/>
  <c r="Q311" i="1"/>
  <c r="E311" i="1"/>
  <c r="S310" i="1"/>
  <c r="R310" i="1"/>
  <c r="Q310" i="1"/>
  <c r="E310" i="1"/>
  <c r="S309" i="1"/>
  <c r="R309" i="1"/>
  <c r="Q309" i="1"/>
  <c r="E309" i="1"/>
  <c r="S308" i="1"/>
  <c r="R308" i="1"/>
  <c r="Q308" i="1"/>
  <c r="E308" i="1"/>
  <c r="S307" i="1"/>
  <c r="R307" i="1"/>
  <c r="Q307" i="1"/>
  <c r="E307" i="1"/>
  <c r="S306" i="1"/>
  <c r="R306" i="1"/>
  <c r="Q306" i="1"/>
  <c r="E306" i="1"/>
  <c r="S305" i="1"/>
  <c r="R305" i="1"/>
  <c r="Q305" i="1"/>
  <c r="E305" i="1"/>
  <c r="S304" i="1"/>
  <c r="R304" i="1"/>
  <c r="Q304" i="1"/>
  <c r="E304" i="1"/>
  <c r="S303" i="1"/>
  <c r="R303" i="1"/>
  <c r="Q303" i="1"/>
  <c r="E303" i="1"/>
  <c r="S302" i="1"/>
  <c r="R302" i="1"/>
  <c r="Q302" i="1"/>
  <c r="E302" i="1"/>
  <c r="S301" i="1"/>
  <c r="R301" i="1"/>
  <c r="Q301" i="1"/>
  <c r="E301" i="1"/>
  <c r="S300" i="1"/>
  <c r="R300" i="1"/>
  <c r="Q300" i="1"/>
  <c r="E300" i="1"/>
  <c r="S299" i="1"/>
  <c r="R299" i="1"/>
  <c r="Q299" i="1"/>
  <c r="E299" i="1"/>
  <c r="S298" i="1"/>
  <c r="R298" i="1"/>
  <c r="Q298" i="1"/>
  <c r="E298" i="1"/>
  <c r="S297" i="1"/>
  <c r="R297" i="1"/>
  <c r="Q297" i="1"/>
  <c r="E297" i="1"/>
  <c r="S296" i="1"/>
  <c r="R296" i="1"/>
  <c r="Q296" i="1"/>
  <c r="E296" i="1"/>
  <c r="S295" i="1"/>
  <c r="R295" i="1"/>
  <c r="Q295" i="1"/>
  <c r="E295" i="1"/>
  <c r="S294" i="1"/>
  <c r="R294" i="1"/>
  <c r="Q294" i="1"/>
  <c r="E294" i="1"/>
  <c r="S293" i="1"/>
  <c r="R293" i="1"/>
  <c r="Q293" i="1"/>
  <c r="E293" i="1"/>
  <c r="S292" i="1"/>
  <c r="R292" i="1"/>
  <c r="Q292" i="1"/>
  <c r="E292" i="1"/>
  <c r="S291" i="1"/>
  <c r="R291" i="1"/>
  <c r="Q291" i="1"/>
  <c r="E291" i="1"/>
  <c r="S290" i="1"/>
  <c r="R290" i="1"/>
  <c r="Q290" i="1"/>
  <c r="E290" i="1"/>
  <c r="S289" i="1"/>
  <c r="R289" i="1"/>
  <c r="Q289" i="1"/>
  <c r="E289" i="1"/>
  <c r="S288" i="1"/>
  <c r="R288" i="1"/>
  <c r="Q288" i="1"/>
  <c r="E288" i="1"/>
  <c r="S287" i="1"/>
  <c r="R287" i="1"/>
  <c r="Q287" i="1"/>
  <c r="E287" i="1"/>
  <c r="S286" i="1"/>
  <c r="R286" i="1"/>
  <c r="Q286" i="1"/>
  <c r="E286" i="1"/>
  <c r="S285" i="1"/>
  <c r="R285" i="1"/>
  <c r="Q285" i="1"/>
  <c r="E285" i="1"/>
  <c r="S284" i="1"/>
  <c r="R284" i="1"/>
  <c r="Q284" i="1"/>
  <c r="E284" i="1"/>
  <c r="S283" i="1"/>
  <c r="R283" i="1"/>
  <c r="Q283" i="1"/>
  <c r="E283" i="1"/>
  <c r="S282" i="1"/>
  <c r="R282" i="1"/>
  <c r="Q282" i="1"/>
  <c r="E282" i="1"/>
  <c r="S281" i="1"/>
  <c r="R281" i="1"/>
  <c r="Q281" i="1"/>
  <c r="E281" i="1"/>
  <c r="S280" i="1"/>
  <c r="R280" i="1"/>
  <c r="Q280" i="1"/>
  <c r="E280" i="1"/>
  <c r="S279" i="1"/>
  <c r="R279" i="1"/>
  <c r="Q279" i="1"/>
  <c r="E279" i="1"/>
  <c r="S278" i="1"/>
  <c r="R278" i="1"/>
  <c r="Q278" i="1"/>
  <c r="E278" i="1"/>
  <c r="S277" i="1"/>
  <c r="R277" i="1"/>
  <c r="Q277" i="1"/>
  <c r="E277" i="1"/>
  <c r="S276" i="1"/>
  <c r="R276" i="1"/>
  <c r="Q276" i="1"/>
  <c r="E276" i="1"/>
  <c r="S275" i="1"/>
  <c r="R275" i="1"/>
  <c r="Q275" i="1"/>
  <c r="E275" i="1"/>
  <c r="S274" i="1"/>
  <c r="R274" i="1"/>
  <c r="Q274" i="1"/>
  <c r="E274" i="1"/>
  <c r="S273" i="1"/>
  <c r="R273" i="1"/>
  <c r="Q273" i="1"/>
  <c r="E273" i="1"/>
  <c r="S272" i="1"/>
  <c r="R272" i="1"/>
  <c r="Q272" i="1"/>
  <c r="E272" i="1"/>
  <c r="S271" i="1"/>
  <c r="R271" i="1"/>
  <c r="Q271" i="1"/>
  <c r="E271" i="1"/>
  <c r="S270" i="1"/>
  <c r="R270" i="1"/>
  <c r="Q270" i="1"/>
  <c r="E270" i="1"/>
  <c r="S269" i="1"/>
  <c r="R269" i="1"/>
  <c r="Q269" i="1"/>
  <c r="E269" i="1"/>
  <c r="S268" i="1"/>
  <c r="R268" i="1"/>
  <c r="Q268" i="1"/>
  <c r="E268" i="1"/>
  <c r="S267" i="1"/>
  <c r="R267" i="1"/>
  <c r="Q267" i="1"/>
  <c r="E267" i="1"/>
  <c r="S266" i="1"/>
  <c r="R266" i="1"/>
  <c r="Q266" i="1"/>
  <c r="E266" i="1"/>
  <c r="S265" i="1"/>
  <c r="R265" i="1"/>
  <c r="Q265" i="1"/>
  <c r="E265" i="1"/>
  <c r="S264" i="1"/>
  <c r="R264" i="1"/>
  <c r="Q264" i="1"/>
  <c r="E264" i="1"/>
  <c r="S263" i="1"/>
  <c r="R263" i="1"/>
  <c r="Q263" i="1"/>
  <c r="E263" i="1"/>
  <c r="S262" i="1"/>
  <c r="R262" i="1"/>
  <c r="Q262" i="1"/>
  <c r="E262" i="1"/>
  <c r="S261" i="1"/>
  <c r="R261" i="1"/>
  <c r="Q261" i="1"/>
  <c r="E261" i="1"/>
  <c r="S260" i="1"/>
  <c r="R260" i="1"/>
  <c r="Q260" i="1"/>
  <c r="E260" i="1"/>
  <c r="S259" i="1"/>
  <c r="R259" i="1"/>
  <c r="Q259" i="1"/>
  <c r="E259" i="1"/>
  <c r="S258" i="1"/>
  <c r="R258" i="1"/>
  <c r="Q258" i="1"/>
  <c r="E258" i="1"/>
  <c r="S257" i="1"/>
  <c r="R257" i="1"/>
  <c r="Q257" i="1"/>
  <c r="E257" i="1"/>
  <c r="S256" i="1"/>
  <c r="R256" i="1"/>
  <c r="Q256" i="1"/>
  <c r="E256" i="1"/>
  <c r="S255" i="1"/>
  <c r="R255" i="1"/>
  <c r="Q255" i="1"/>
  <c r="E255" i="1"/>
  <c r="S254" i="1"/>
  <c r="R254" i="1"/>
  <c r="Q254" i="1"/>
  <c r="E254" i="1"/>
  <c r="S253" i="1"/>
  <c r="R253" i="1"/>
  <c r="Q253" i="1"/>
  <c r="E253" i="1"/>
  <c r="S252" i="1"/>
  <c r="R252" i="1"/>
  <c r="Q252" i="1"/>
  <c r="E252" i="1"/>
  <c r="S251" i="1"/>
  <c r="R251" i="1"/>
  <c r="Q251" i="1"/>
  <c r="E251" i="1"/>
  <c r="S250" i="1"/>
  <c r="R250" i="1"/>
  <c r="Q250" i="1"/>
  <c r="E250" i="1"/>
  <c r="S249" i="1"/>
  <c r="R249" i="1"/>
  <c r="Q249" i="1"/>
  <c r="E249" i="1"/>
  <c r="S248" i="1"/>
  <c r="R248" i="1"/>
  <c r="Q248" i="1"/>
  <c r="E248" i="1"/>
  <c r="S247" i="1"/>
  <c r="R247" i="1"/>
  <c r="Q247" i="1"/>
  <c r="E247" i="1"/>
  <c r="S246" i="1"/>
  <c r="R246" i="1"/>
  <c r="Q246" i="1"/>
  <c r="E246" i="1"/>
  <c r="S245" i="1"/>
  <c r="R245" i="1"/>
  <c r="Q245" i="1"/>
  <c r="E245" i="1"/>
  <c r="S244" i="1"/>
  <c r="R244" i="1"/>
  <c r="Q244" i="1"/>
  <c r="E244" i="1"/>
  <c r="S243" i="1"/>
  <c r="R243" i="1"/>
  <c r="Q243" i="1"/>
  <c r="E243" i="1"/>
  <c r="S242" i="1"/>
  <c r="R242" i="1"/>
  <c r="Q242" i="1"/>
  <c r="E242" i="1"/>
  <c r="S241" i="1"/>
  <c r="R241" i="1"/>
  <c r="Q241" i="1"/>
  <c r="E241" i="1"/>
  <c r="S240" i="1"/>
  <c r="R240" i="1"/>
  <c r="Q240" i="1"/>
  <c r="E240" i="1"/>
  <c r="S239" i="1"/>
  <c r="R239" i="1"/>
  <c r="Q239" i="1"/>
  <c r="E239" i="1"/>
  <c r="S238" i="1"/>
  <c r="R238" i="1"/>
  <c r="Q238" i="1"/>
  <c r="E238" i="1"/>
  <c r="S237" i="1"/>
  <c r="R237" i="1"/>
  <c r="Q237" i="1"/>
  <c r="E237" i="1"/>
  <c r="S236" i="1"/>
  <c r="R236" i="1"/>
  <c r="Q236" i="1"/>
  <c r="E236" i="1"/>
  <c r="S235" i="1"/>
  <c r="R235" i="1"/>
  <c r="Q235" i="1"/>
  <c r="E235" i="1"/>
  <c r="S234" i="1"/>
  <c r="R234" i="1"/>
  <c r="Q234" i="1"/>
  <c r="E234" i="1"/>
  <c r="S233" i="1"/>
  <c r="R233" i="1"/>
  <c r="Q233" i="1"/>
  <c r="E233" i="1"/>
  <c r="S232" i="1"/>
  <c r="R232" i="1"/>
  <c r="Q232" i="1"/>
  <c r="E232" i="1"/>
  <c r="S231" i="1"/>
  <c r="R231" i="1"/>
  <c r="Q231" i="1"/>
  <c r="E231" i="1"/>
  <c r="S230" i="1"/>
  <c r="R230" i="1"/>
  <c r="Q230" i="1"/>
  <c r="E230" i="1"/>
  <c r="S229" i="1"/>
  <c r="R229" i="1"/>
  <c r="Q229" i="1"/>
  <c r="E229" i="1"/>
  <c r="S228" i="1"/>
  <c r="R228" i="1"/>
  <c r="Q228" i="1"/>
  <c r="E228" i="1"/>
  <c r="S227" i="1"/>
  <c r="R227" i="1"/>
  <c r="Q227" i="1"/>
  <c r="E227" i="1"/>
  <c r="S226" i="1"/>
  <c r="R226" i="1"/>
  <c r="Q226" i="1"/>
  <c r="E226" i="1"/>
  <c r="S225" i="1"/>
  <c r="R225" i="1"/>
  <c r="Q225" i="1"/>
  <c r="E225" i="1"/>
  <c r="S224" i="1"/>
  <c r="R224" i="1"/>
  <c r="Q224" i="1"/>
  <c r="E224" i="1"/>
  <c r="S223" i="1"/>
  <c r="R223" i="1"/>
  <c r="Q223" i="1"/>
  <c r="E223" i="1"/>
  <c r="S222" i="1"/>
  <c r="R222" i="1"/>
  <c r="Q222" i="1"/>
  <c r="E222" i="1"/>
  <c r="S221" i="1"/>
  <c r="R221" i="1"/>
  <c r="Q221" i="1"/>
  <c r="E221" i="1"/>
  <c r="S220" i="1"/>
  <c r="R220" i="1"/>
  <c r="Q220" i="1"/>
  <c r="E220" i="1"/>
  <c r="S219" i="1"/>
  <c r="R219" i="1"/>
  <c r="Q219" i="1"/>
  <c r="E219" i="1"/>
  <c r="S218" i="1"/>
  <c r="R218" i="1"/>
  <c r="Q218" i="1"/>
  <c r="E218" i="1"/>
  <c r="S217" i="1"/>
  <c r="R217" i="1"/>
  <c r="Q217" i="1"/>
  <c r="E217" i="1"/>
  <c r="S216" i="1"/>
  <c r="R216" i="1"/>
  <c r="Q216" i="1"/>
  <c r="E216" i="1"/>
  <c r="S215" i="1"/>
  <c r="R215" i="1"/>
  <c r="Q215" i="1"/>
  <c r="E215" i="1"/>
  <c r="S214" i="1"/>
  <c r="R214" i="1"/>
  <c r="Q214" i="1"/>
  <c r="E214" i="1"/>
  <c r="S213" i="1"/>
  <c r="R213" i="1"/>
  <c r="Q213" i="1"/>
  <c r="E213" i="1"/>
  <c r="S212" i="1"/>
  <c r="R212" i="1"/>
  <c r="Q212" i="1"/>
  <c r="E212" i="1"/>
  <c r="S211" i="1"/>
  <c r="R211" i="1"/>
  <c r="Q211" i="1"/>
  <c r="E211" i="1"/>
  <c r="S210" i="1"/>
  <c r="R210" i="1"/>
  <c r="Q210" i="1"/>
  <c r="E210" i="1"/>
  <c r="S209" i="1"/>
  <c r="R209" i="1"/>
  <c r="Q209" i="1"/>
  <c r="E209" i="1"/>
  <c r="S208" i="1"/>
  <c r="R208" i="1"/>
  <c r="Q208" i="1"/>
  <c r="E208" i="1"/>
  <c r="S207" i="1"/>
  <c r="R207" i="1"/>
  <c r="Q207" i="1"/>
  <c r="E207" i="1"/>
  <c r="S206" i="1"/>
  <c r="R206" i="1"/>
  <c r="Q206" i="1"/>
  <c r="E206" i="1"/>
  <c r="S205" i="1"/>
  <c r="R205" i="1"/>
  <c r="Q205" i="1"/>
  <c r="E205" i="1"/>
  <c r="S204" i="1"/>
  <c r="R204" i="1"/>
  <c r="Q204" i="1"/>
  <c r="E204" i="1"/>
  <c r="S203" i="1"/>
  <c r="R203" i="1"/>
  <c r="Q203" i="1"/>
  <c r="E203" i="1"/>
  <c r="S202" i="1"/>
  <c r="R202" i="1"/>
  <c r="Q202" i="1"/>
  <c r="E202" i="1"/>
  <c r="S201" i="1"/>
  <c r="R201" i="1"/>
  <c r="Q201" i="1"/>
  <c r="E201" i="1"/>
  <c r="S200" i="1"/>
  <c r="R200" i="1"/>
  <c r="Q200" i="1"/>
  <c r="E200" i="1"/>
  <c r="S199" i="1"/>
  <c r="R199" i="1"/>
  <c r="Q199" i="1"/>
  <c r="E199" i="1"/>
  <c r="S198" i="1"/>
  <c r="R198" i="1"/>
  <c r="Q198" i="1"/>
  <c r="E198" i="1"/>
  <c r="S197" i="1"/>
  <c r="R197" i="1"/>
  <c r="Q197" i="1"/>
  <c r="E197" i="1"/>
  <c r="S196" i="1"/>
  <c r="R196" i="1"/>
  <c r="Q196" i="1"/>
  <c r="E196" i="1"/>
  <c r="S195" i="1"/>
  <c r="R195" i="1"/>
  <c r="Q195" i="1"/>
  <c r="E195" i="1"/>
  <c r="S194" i="1"/>
  <c r="R194" i="1"/>
  <c r="Q194" i="1"/>
  <c r="E194" i="1"/>
  <c r="S193" i="1"/>
  <c r="R193" i="1"/>
  <c r="Q193" i="1"/>
  <c r="E193" i="1"/>
  <c r="S192" i="1"/>
  <c r="R192" i="1"/>
  <c r="Q192" i="1"/>
  <c r="E192" i="1"/>
  <c r="S191" i="1"/>
  <c r="R191" i="1"/>
  <c r="Q191" i="1"/>
  <c r="E191" i="1"/>
  <c r="S190" i="1"/>
  <c r="R190" i="1"/>
  <c r="Q190" i="1"/>
  <c r="E190" i="1"/>
  <c r="S189" i="1"/>
  <c r="R189" i="1"/>
  <c r="Q189" i="1"/>
  <c r="E189" i="1"/>
  <c r="S188" i="1"/>
  <c r="R188" i="1"/>
  <c r="Q188" i="1"/>
  <c r="E188" i="1"/>
  <c r="S187" i="1"/>
  <c r="R187" i="1"/>
  <c r="Q187" i="1"/>
  <c r="E187" i="1"/>
  <c r="S186" i="1"/>
  <c r="R186" i="1"/>
  <c r="Q186" i="1"/>
  <c r="E186" i="1"/>
  <c r="S185" i="1"/>
  <c r="R185" i="1"/>
  <c r="Q185" i="1"/>
  <c r="E185" i="1"/>
  <c r="S184" i="1"/>
  <c r="R184" i="1"/>
  <c r="Q184" i="1"/>
  <c r="E184" i="1"/>
  <c r="S183" i="1"/>
  <c r="R183" i="1"/>
  <c r="Q183" i="1"/>
  <c r="E183" i="1"/>
  <c r="S182" i="1"/>
  <c r="R182" i="1"/>
  <c r="Q182" i="1"/>
  <c r="E182" i="1"/>
  <c r="S181" i="1"/>
  <c r="R181" i="1"/>
  <c r="Q181" i="1"/>
  <c r="E181" i="1"/>
  <c r="S180" i="1"/>
  <c r="R180" i="1"/>
  <c r="Q180" i="1"/>
  <c r="E180" i="1"/>
  <c r="S179" i="1"/>
  <c r="R179" i="1"/>
  <c r="Q179" i="1"/>
  <c r="E179" i="1"/>
  <c r="S178" i="1"/>
  <c r="R178" i="1"/>
  <c r="Q178" i="1"/>
  <c r="E178" i="1"/>
  <c r="S177" i="1"/>
  <c r="R177" i="1"/>
  <c r="Q177" i="1"/>
  <c r="E177" i="1"/>
  <c r="S176" i="1"/>
  <c r="R176" i="1"/>
  <c r="Q176" i="1"/>
  <c r="E176" i="1"/>
  <c r="S175" i="1"/>
  <c r="R175" i="1"/>
  <c r="Q175" i="1"/>
  <c r="E175" i="1"/>
  <c r="S174" i="1"/>
  <c r="R174" i="1"/>
  <c r="Q174" i="1"/>
  <c r="E174" i="1"/>
  <c r="S173" i="1"/>
  <c r="R173" i="1"/>
  <c r="Q173" i="1"/>
  <c r="E173" i="1"/>
  <c r="S172" i="1"/>
  <c r="R172" i="1"/>
  <c r="Q172" i="1"/>
  <c r="E172" i="1"/>
  <c r="S171" i="1"/>
  <c r="R171" i="1"/>
  <c r="Q171" i="1"/>
  <c r="E171" i="1"/>
  <c r="S170" i="1"/>
  <c r="R170" i="1"/>
  <c r="Q170" i="1"/>
  <c r="E170" i="1"/>
  <c r="S169" i="1"/>
  <c r="R169" i="1"/>
  <c r="Q169" i="1"/>
  <c r="E169" i="1"/>
  <c r="S168" i="1"/>
  <c r="R168" i="1"/>
  <c r="Q168" i="1"/>
  <c r="E168" i="1"/>
  <c r="S167" i="1"/>
  <c r="R167" i="1"/>
  <c r="Q167" i="1"/>
  <c r="E167" i="1"/>
  <c r="S166" i="1"/>
  <c r="R166" i="1"/>
  <c r="Q166" i="1"/>
  <c r="E166" i="1"/>
  <c r="S165" i="1"/>
  <c r="R165" i="1"/>
  <c r="Q165" i="1"/>
  <c r="E165" i="1"/>
  <c r="S164" i="1"/>
  <c r="R164" i="1"/>
  <c r="Q164" i="1"/>
  <c r="E164" i="1"/>
  <c r="S163" i="1"/>
  <c r="R163" i="1"/>
  <c r="Q163" i="1"/>
  <c r="E163" i="1"/>
  <c r="S162" i="1"/>
  <c r="R162" i="1"/>
  <c r="Q162" i="1"/>
  <c r="E162" i="1"/>
  <c r="S161" i="1"/>
  <c r="R161" i="1"/>
  <c r="Q161" i="1"/>
  <c r="E161" i="1"/>
  <c r="S160" i="1"/>
  <c r="R160" i="1"/>
  <c r="Q160" i="1"/>
  <c r="E160" i="1"/>
  <c r="S159" i="1"/>
  <c r="R159" i="1"/>
  <c r="Q159" i="1"/>
  <c r="E159" i="1"/>
  <c r="S158" i="1"/>
  <c r="R158" i="1"/>
  <c r="Q158" i="1"/>
  <c r="E158" i="1"/>
  <c r="S157" i="1"/>
  <c r="R157" i="1"/>
  <c r="Q157" i="1"/>
  <c r="E157" i="1"/>
  <c r="S156" i="1"/>
  <c r="R156" i="1"/>
  <c r="Q156" i="1"/>
  <c r="E156" i="1"/>
  <c r="S155" i="1"/>
  <c r="R155" i="1"/>
  <c r="Q155" i="1"/>
  <c r="E155" i="1"/>
  <c r="S154" i="1"/>
  <c r="R154" i="1"/>
  <c r="Q154" i="1"/>
  <c r="E154" i="1"/>
  <c r="S153" i="1"/>
  <c r="R153" i="1"/>
  <c r="Q153" i="1"/>
  <c r="E153" i="1"/>
  <c r="S152" i="1"/>
  <c r="R152" i="1"/>
  <c r="Q152" i="1"/>
  <c r="E152" i="1"/>
  <c r="S151" i="1"/>
  <c r="R151" i="1"/>
  <c r="Q151" i="1"/>
  <c r="E151" i="1"/>
  <c r="S150" i="1"/>
  <c r="R150" i="1"/>
  <c r="Q150" i="1"/>
  <c r="E150" i="1"/>
  <c r="S149" i="1"/>
  <c r="R149" i="1"/>
  <c r="Q149" i="1"/>
  <c r="E149" i="1"/>
  <c r="S148" i="1"/>
  <c r="R148" i="1"/>
  <c r="Q148" i="1"/>
  <c r="E148" i="1"/>
  <c r="S147" i="1"/>
  <c r="R147" i="1"/>
  <c r="Q147" i="1"/>
  <c r="E147" i="1"/>
  <c r="S146" i="1"/>
  <c r="R146" i="1"/>
  <c r="Q146" i="1"/>
  <c r="E146" i="1"/>
  <c r="S145" i="1"/>
  <c r="R145" i="1"/>
  <c r="Q145" i="1"/>
  <c r="E145" i="1"/>
  <c r="S144" i="1"/>
  <c r="R144" i="1"/>
  <c r="Q144" i="1"/>
  <c r="E144" i="1"/>
  <c r="S143" i="1"/>
  <c r="R143" i="1"/>
  <c r="Q143" i="1"/>
  <c r="E143" i="1"/>
  <c r="S142" i="1"/>
  <c r="R142" i="1"/>
  <c r="Q142" i="1"/>
  <c r="E142" i="1"/>
  <c r="S141" i="1"/>
  <c r="R141" i="1"/>
  <c r="Q141" i="1"/>
  <c r="E141" i="1"/>
  <c r="S140" i="1"/>
  <c r="R140" i="1"/>
  <c r="Q140" i="1"/>
  <c r="E140" i="1"/>
  <c r="S139" i="1"/>
  <c r="R139" i="1"/>
  <c r="Q139" i="1"/>
  <c r="E139" i="1"/>
  <c r="S138" i="1"/>
  <c r="R138" i="1"/>
  <c r="Q138" i="1"/>
  <c r="E138" i="1"/>
  <c r="S137" i="1"/>
  <c r="R137" i="1"/>
  <c r="Q137" i="1"/>
  <c r="E137" i="1"/>
  <c r="S136" i="1"/>
  <c r="R136" i="1"/>
  <c r="Q136" i="1"/>
  <c r="E136" i="1"/>
  <c r="S135" i="1"/>
  <c r="R135" i="1"/>
  <c r="Q135" i="1"/>
  <c r="E135" i="1"/>
  <c r="S134" i="1"/>
  <c r="R134" i="1"/>
  <c r="Q134" i="1"/>
  <c r="E134" i="1"/>
  <c r="S133" i="1"/>
  <c r="R133" i="1"/>
  <c r="Q133" i="1"/>
  <c r="E133" i="1"/>
  <c r="S132" i="1"/>
  <c r="R132" i="1"/>
  <c r="Q132" i="1"/>
  <c r="E132" i="1"/>
  <c r="S131" i="1"/>
  <c r="R131" i="1"/>
  <c r="Q131" i="1"/>
  <c r="E131" i="1"/>
  <c r="S130" i="1"/>
  <c r="R130" i="1"/>
  <c r="Q130" i="1"/>
  <c r="E130" i="1"/>
  <c r="FJ129" i="1"/>
  <c r="FI129" i="1"/>
  <c r="FH129" i="1"/>
  <c r="FG129" i="1"/>
  <c r="FF129" i="1"/>
  <c r="FE129" i="1"/>
  <c r="FD129" i="1"/>
  <c r="FC129" i="1"/>
  <c r="FB129" i="1"/>
  <c r="FA129" i="1"/>
  <c r="EZ129" i="1"/>
  <c r="EY129" i="1"/>
  <c r="EX129" i="1"/>
  <c r="EW129" i="1"/>
  <c r="EV129" i="1"/>
  <c r="FK129" i="1" s="1"/>
  <c r="S129" i="1"/>
  <c r="R129" i="1"/>
  <c r="Q129" i="1"/>
  <c r="E129" i="1"/>
  <c r="FJ128" i="1"/>
  <c r="FI128" i="1"/>
  <c r="FH128" i="1"/>
  <c r="FG128" i="1"/>
  <c r="FF128" i="1"/>
  <c r="FE128" i="1"/>
  <c r="FD128" i="1"/>
  <c r="FC128" i="1"/>
  <c r="FB128" i="1"/>
  <c r="FA128" i="1"/>
  <c r="EZ128" i="1"/>
  <c r="EY128" i="1"/>
  <c r="EX128" i="1"/>
  <c r="EW128" i="1"/>
  <c r="EV128" i="1"/>
  <c r="FK128" i="1" s="1"/>
  <c r="S128" i="1"/>
  <c r="R128" i="1"/>
  <c r="Q128" i="1"/>
  <c r="E128" i="1"/>
  <c r="FJ127" i="1"/>
  <c r="FI127" i="1"/>
  <c r="FH127" i="1"/>
  <c r="FG127" i="1"/>
  <c r="FF127" i="1"/>
  <c r="FE127" i="1"/>
  <c r="FD127" i="1"/>
  <c r="FC127" i="1"/>
  <c r="FB127" i="1"/>
  <c r="FA127" i="1"/>
  <c r="EZ127" i="1"/>
  <c r="EY127" i="1"/>
  <c r="EX127" i="1"/>
  <c r="EW127" i="1"/>
  <c r="EV127" i="1"/>
  <c r="FK127" i="1" s="1"/>
  <c r="S127" i="1"/>
  <c r="R127" i="1"/>
  <c r="Q127" i="1"/>
  <c r="E127" i="1"/>
  <c r="FJ126" i="1"/>
  <c r="FI126" i="1"/>
  <c r="FH126" i="1"/>
  <c r="FG126" i="1"/>
  <c r="FF126" i="1"/>
  <c r="FE126" i="1"/>
  <c r="FD126" i="1"/>
  <c r="FC126" i="1"/>
  <c r="FB126" i="1"/>
  <c r="FA126" i="1"/>
  <c r="EZ126" i="1"/>
  <c r="EY126" i="1"/>
  <c r="EX126" i="1"/>
  <c r="EW126" i="1"/>
  <c r="EV126" i="1"/>
  <c r="FK126" i="1" s="1"/>
  <c r="S126" i="1"/>
  <c r="R126" i="1"/>
  <c r="Q126" i="1"/>
  <c r="E126" i="1"/>
  <c r="FJ125" i="1"/>
  <c r="FI125" i="1"/>
  <c r="FH125" i="1"/>
  <c r="FG125" i="1"/>
  <c r="FF125" i="1"/>
  <c r="FE125" i="1"/>
  <c r="FD125" i="1"/>
  <c r="FC125" i="1"/>
  <c r="FB125" i="1"/>
  <c r="FA125" i="1"/>
  <c r="EZ125" i="1"/>
  <c r="EY125" i="1"/>
  <c r="EX125" i="1"/>
  <c r="EW125" i="1"/>
  <c r="EV125" i="1"/>
  <c r="FK125" i="1" s="1"/>
  <c r="S125" i="1"/>
  <c r="R125" i="1"/>
  <c r="Q125" i="1"/>
  <c r="E125" i="1"/>
  <c r="FJ124" i="1"/>
  <c r="FI124" i="1"/>
  <c r="FH124" i="1"/>
  <c r="FG124" i="1"/>
  <c r="FF124" i="1"/>
  <c r="FE124" i="1"/>
  <c r="FD124" i="1"/>
  <c r="FC124" i="1"/>
  <c r="FB124" i="1"/>
  <c r="FA124" i="1"/>
  <c r="EZ124" i="1"/>
  <c r="EY124" i="1"/>
  <c r="EX124" i="1"/>
  <c r="EW124" i="1"/>
  <c r="EV124" i="1"/>
  <c r="FK124" i="1" s="1"/>
  <c r="S124" i="1"/>
  <c r="R124" i="1"/>
  <c r="Q124" i="1"/>
  <c r="E124" i="1"/>
  <c r="FJ123" i="1"/>
  <c r="FI123" i="1"/>
  <c r="FH123" i="1"/>
  <c r="FG123" i="1"/>
  <c r="FF123" i="1"/>
  <c r="FE123" i="1"/>
  <c r="FD123" i="1"/>
  <c r="FC123" i="1"/>
  <c r="FB123" i="1"/>
  <c r="FA123" i="1"/>
  <c r="EZ123" i="1"/>
  <c r="EY123" i="1"/>
  <c r="EX123" i="1"/>
  <c r="EW123" i="1"/>
  <c r="EV123" i="1"/>
  <c r="FK123" i="1" s="1"/>
  <c r="S123" i="1"/>
  <c r="R123" i="1"/>
  <c r="Q123" i="1"/>
  <c r="E123" i="1"/>
  <c r="FJ122" i="1"/>
  <c r="FI122" i="1"/>
  <c r="FH122" i="1"/>
  <c r="FG122" i="1"/>
  <c r="FF122" i="1"/>
  <c r="FE122" i="1"/>
  <c r="FD122" i="1"/>
  <c r="FC122" i="1"/>
  <c r="FB122" i="1"/>
  <c r="FA122" i="1"/>
  <c r="EZ122" i="1"/>
  <c r="EY122" i="1"/>
  <c r="EX122" i="1"/>
  <c r="EW122" i="1"/>
  <c r="EV122" i="1"/>
  <c r="FK122" i="1" s="1"/>
  <c r="S122" i="1"/>
  <c r="R122" i="1"/>
  <c r="Q122" i="1"/>
  <c r="E122" i="1"/>
  <c r="FJ121" i="1"/>
  <c r="FI121" i="1"/>
  <c r="FH121" i="1"/>
  <c r="FG121" i="1"/>
  <c r="FF121" i="1"/>
  <c r="FE121" i="1"/>
  <c r="FD121" i="1"/>
  <c r="FC121" i="1"/>
  <c r="FB121" i="1"/>
  <c r="FA121" i="1"/>
  <c r="EZ121" i="1"/>
  <c r="EY121" i="1"/>
  <c r="EX121" i="1"/>
  <c r="EW121" i="1"/>
  <c r="EV121" i="1"/>
  <c r="FK121" i="1" s="1"/>
  <c r="S121" i="1"/>
  <c r="R121" i="1"/>
  <c r="Q121" i="1"/>
  <c r="E121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FK120" i="1" s="1"/>
  <c r="S120" i="1"/>
  <c r="R120" i="1"/>
  <c r="Q120" i="1"/>
  <c r="E120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FK119" i="1" s="1"/>
  <c r="S119" i="1"/>
  <c r="R119" i="1"/>
  <c r="Q119" i="1"/>
  <c r="E119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FK118" i="1" s="1"/>
  <c r="S118" i="1"/>
  <c r="R118" i="1"/>
  <c r="Q118" i="1"/>
  <c r="E118" i="1"/>
  <c r="FJ117" i="1"/>
  <c r="FI117" i="1"/>
  <c r="FH117" i="1"/>
  <c r="FG117" i="1"/>
  <c r="FF117" i="1"/>
  <c r="FE117" i="1"/>
  <c r="FD117" i="1"/>
  <c r="FC117" i="1"/>
  <c r="FB117" i="1"/>
  <c r="FA117" i="1"/>
  <c r="EZ117" i="1"/>
  <c r="EY117" i="1"/>
  <c r="EX117" i="1"/>
  <c r="EW117" i="1"/>
  <c r="EV117" i="1"/>
  <c r="FK117" i="1" s="1"/>
  <c r="S117" i="1"/>
  <c r="R117" i="1"/>
  <c r="Q117" i="1"/>
  <c r="E117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FK116" i="1" s="1"/>
  <c r="S116" i="1"/>
  <c r="R116" i="1"/>
  <c r="Q116" i="1"/>
  <c r="E116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FK115" i="1" s="1"/>
  <c r="S115" i="1"/>
  <c r="R115" i="1"/>
  <c r="Q115" i="1"/>
  <c r="E115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FK114" i="1" s="1"/>
  <c r="S114" i="1"/>
  <c r="R114" i="1"/>
  <c r="Q114" i="1"/>
  <c r="E114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FK113" i="1" s="1"/>
  <c r="S113" i="1"/>
  <c r="R113" i="1"/>
  <c r="Q113" i="1"/>
  <c r="E113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FK112" i="1" s="1"/>
  <c r="S112" i="1"/>
  <c r="R112" i="1"/>
  <c r="Q112" i="1"/>
  <c r="E112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FK111" i="1" s="1"/>
  <c r="S111" i="1"/>
  <c r="R111" i="1"/>
  <c r="Q111" i="1"/>
  <c r="E111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FK110" i="1" s="1"/>
  <c r="S110" i="1"/>
  <c r="R110" i="1"/>
  <c r="Q110" i="1"/>
  <c r="E110" i="1"/>
  <c r="FJ109" i="1"/>
  <c r="FI109" i="1"/>
  <c r="FH109" i="1"/>
  <c r="FG109" i="1"/>
  <c r="FF109" i="1"/>
  <c r="FE109" i="1"/>
  <c r="FD109" i="1"/>
  <c r="FC109" i="1"/>
  <c r="FB109" i="1"/>
  <c r="FA109" i="1"/>
  <c r="EZ109" i="1"/>
  <c r="EY109" i="1"/>
  <c r="EX109" i="1"/>
  <c r="EW109" i="1"/>
  <c r="EV109" i="1"/>
  <c r="FK109" i="1" s="1"/>
  <c r="S109" i="1"/>
  <c r="R109" i="1"/>
  <c r="Q109" i="1"/>
  <c r="E109" i="1"/>
  <c r="FJ108" i="1"/>
  <c r="FI108" i="1"/>
  <c r="FH108" i="1"/>
  <c r="FG108" i="1"/>
  <c r="FF108" i="1"/>
  <c r="FE108" i="1"/>
  <c r="FD108" i="1"/>
  <c r="FC108" i="1"/>
  <c r="FB108" i="1"/>
  <c r="FA108" i="1"/>
  <c r="EZ108" i="1"/>
  <c r="EY108" i="1"/>
  <c r="EX108" i="1"/>
  <c r="EW108" i="1"/>
  <c r="EV108" i="1"/>
  <c r="FK108" i="1" s="1"/>
  <c r="S108" i="1"/>
  <c r="R108" i="1"/>
  <c r="Q108" i="1"/>
  <c r="E108" i="1"/>
  <c r="FJ107" i="1"/>
  <c r="FI107" i="1"/>
  <c r="FH107" i="1"/>
  <c r="FG107" i="1"/>
  <c r="FF107" i="1"/>
  <c r="FE107" i="1"/>
  <c r="FD107" i="1"/>
  <c r="FC107" i="1"/>
  <c r="FB107" i="1"/>
  <c r="FA107" i="1"/>
  <c r="EZ107" i="1"/>
  <c r="EY107" i="1"/>
  <c r="EX107" i="1"/>
  <c r="EW107" i="1"/>
  <c r="EV107" i="1"/>
  <c r="FK107" i="1" s="1"/>
  <c r="S107" i="1"/>
  <c r="R107" i="1"/>
  <c r="Q107" i="1"/>
  <c r="E107" i="1"/>
  <c r="FJ106" i="1"/>
  <c r="FI106" i="1"/>
  <c r="FH106" i="1"/>
  <c r="FG106" i="1"/>
  <c r="FF106" i="1"/>
  <c r="FE106" i="1"/>
  <c r="FD106" i="1"/>
  <c r="FC106" i="1"/>
  <c r="FB106" i="1"/>
  <c r="FA106" i="1"/>
  <c r="EZ106" i="1"/>
  <c r="EY106" i="1"/>
  <c r="EX106" i="1"/>
  <c r="EW106" i="1"/>
  <c r="EV106" i="1"/>
  <c r="FK106" i="1" s="1"/>
  <c r="S106" i="1"/>
  <c r="R106" i="1"/>
  <c r="Q106" i="1"/>
  <c r="E106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FK105" i="1" s="1"/>
  <c r="S105" i="1"/>
  <c r="R105" i="1"/>
  <c r="Q105" i="1"/>
  <c r="E105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FK104" i="1" s="1"/>
  <c r="S104" i="1"/>
  <c r="R104" i="1"/>
  <c r="Q104" i="1"/>
  <c r="E104" i="1"/>
  <c r="FJ103" i="1"/>
  <c r="FI103" i="1"/>
  <c r="FH103" i="1"/>
  <c r="FG103" i="1"/>
  <c r="FF103" i="1"/>
  <c r="FE103" i="1"/>
  <c r="FD103" i="1"/>
  <c r="FC103" i="1"/>
  <c r="FB103" i="1"/>
  <c r="FA103" i="1"/>
  <c r="EZ103" i="1"/>
  <c r="EY103" i="1"/>
  <c r="EX103" i="1"/>
  <c r="EW103" i="1"/>
  <c r="EV103" i="1"/>
  <c r="FK103" i="1" s="1"/>
  <c r="S103" i="1"/>
  <c r="R103" i="1"/>
  <c r="Q103" i="1"/>
  <c r="E103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FK102" i="1" s="1"/>
  <c r="S102" i="1"/>
  <c r="R102" i="1"/>
  <c r="Q102" i="1"/>
  <c r="E102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FK101" i="1" s="1"/>
  <c r="S101" i="1"/>
  <c r="R101" i="1"/>
  <c r="Q101" i="1"/>
  <c r="E101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FK100" i="1" s="1"/>
  <c r="S100" i="1"/>
  <c r="R100" i="1"/>
  <c r="Q100" i="1"/>
  <c r="E100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FK99" i="1" s="1"/>
  <c r="S99" i="1"/>
  <c r="R99" i="1"/>
  <c r="Q99" i="1"/>
  <c r="E99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FK98" i="1" s="1"/>
  <c r="S98" i="1"/>
  <c r="R98" i="1"/>
  <c r="Q98" i="1"/>
  <c r="E98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FK97" i="1" s="1"/>
  <c r="S97" i="1"/>
  <c r="R97" i="1"/>
  <c r="Q97" i="1"/>
  <c r="E97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FK96" i="1" s="1"/>
  <c r="S96" i="1"/>
  <c r="R96" i="1"/>
  <c r="Q96" i="1"/>
  <c r="E96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FK95" i="1" s="1"/>
  <c r="S95" i="1"/>
  <c r="R95" i="1"/>
  <c r="Q95" i="1"/>
  <c r="E95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FK94" i="1" s="1"/>
  <c r="S94" i="1"/>
  <c r="R94" i="1"/>
  <c r="Q94" i="1"/>
  <c r="E94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FK93" i="1" s="1"/>
  <c r="S93" i="1"/>
  <c r="R93" i="1"/>
  <c r="Q93" i="1"/>
  <c r="E93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FK92" i="1" s="1"/>
  <c r="S92" i="1"/>
  <c r="R92" i="1"/>
  <c r="Q92" i="1"/>
  <c r="E92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FK91" i="1" s="1"/>
  <c r="S91" i="1"/>
  <c r="R91" i="1"/>
  <c r="Q91" i="1"/>
  <c r="E91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FK90" i="1" s="1"/>
  <c r="S90" i="1"/>
  <c r="R90" i="1"/>
  <c r="Q90" i="1"/>
  <c r="E90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FK89" i="1" s="1"/>
  <c r="S89" i="1"/>
  <c r="R89" i="1"/>
  <c r="Q89" i="1"/>
  <c r="E89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FK88" i="1" s="1"/>
  <c r="S88" i="1"/>
  <c r="R88" i="1"/>
  <c r="Q88" i="1"/>
  <c r="E88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FK87" i="1" s="1"/>
  <c r="S87" i="1"/>
  <c r="R87" i="1"/>
  <c r="Q87" i="1"/>
  <c r="E87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FK86" i="1" s="1"/>
  <c r="S86" i="1"/>
  <c r="R86" i="1"/>
  <c r="Q86" i="1"/>
  <c r="E86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FK85" i="1" s="1"/>
  <c r="S85" i="1"/>
  <c r="R85" i="1"/>
  <c r="Q85" i="1"/>
  <c r="E85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FK84" i="1" s="1"/>
  <c r="S84" i="1"/>
  <c r="R84" i="1"/>
  <c r="Q84" i="1"/>
  <c r="E84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FK83" i="1" s="1"/>
  <c r="S83" i="1"/>
  <c r="R83" i="1"/>
  <c r="Q83" i="1"/>
  <c r="E83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FK82" i="1" s="1"/>
  <c r="S82" i="1"/>
  <c r="R82" i="1"/>
  <c r="Q82" i="1"/>
  <c r="E82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FK81" i="1" s="1"/>
  <c r="S81" i="1"/>
  <c r="R81" i="1"/>
  <c r="Q81" i="1"/>
  <c r="E81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FK80" i="1" s="1"/>
  <c r="S80" i="1"/>
  <c r="R80" i="1"/>
  <c r="Q80" i="1"/>
  <c r="E80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FK79" i="1" s="1"/>
  <c r="S79" i="1"/>
  <c r="R79" i="1"/>
  <c r="Q79" i="1"/>
  <c r="E79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FK78" i="1" s="1"/>
  <c r="S78" i="1"/>
  <c r="R78" i="1"/>
  <c r="Q78" i="1"/>
  <c r="E78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FK77" i="1" s="1"/>
  <c r="S77" i="1"/>
  <c r="R77" i="1"/>
  <c r="Q77" i="1"/>
  <c r="E77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FK76" i="1" s="1"/>
  <c r="S76" i="1"/>
  <c r="R76" i="1"/>
  <c r="Q76" i="1"/>
  <c r="E76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FK75" i="1" s="1"/>
  <c r="S75" i="1"/>
  <c r="R75" i="1"/>
  <c r="Q75" i="1"/>
  <c r="E75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FK74" i="1" s="1"/>
  <c r="S74" i="1"/>
  <c r="R74" i="1"/>
  <c r="Q74" i="1"/>
  <c r="E74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FK73" i="1" s="1"/>
  <c r="S73" i="1"/>
  <c r="R73" i="1"/>
  <c r="Q73" i="1"/>
  <c r="E73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FK72" i="1" s="1"/>
  <c r="S72" i="1"/>
  <c r="R72" i="1"/>
  <c r="Q72" i="1"/>
  <c r="E72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FK71" i="1" s="1"/>
  <c r="S71" i="1"/>
  <c r="R71" i="1"/>
  <c r="Q71" i="1"/>
  <c r="E71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FK70" i="1" s="1"/>
  <c r="S70" i="1"/>
  <c r="R70" i="1"/>
  <c r="Q70" i="1"/>
  <c r="E70" i="1"/>
  <c r="FJ69" i="1"/>
  <c r="FI69" i="1"/>
  <c r="FH69" i="1"/>
  <c r="FG69" i="1"/>
  <c r="FF69" i="1"/>
  <c r="FE69" i="1"/>
  <c r="FD69" i="1"/>
  <c r="FC69" i="1"/>
  <c r="FB69" i="1"/>
  <c r="FA69" i="1"/>
  <c r="EZ69" i="1"/>
  <c r="EY69" i="1"/>
  <c r="EX69" i="1"/>
  <c r="EW69" i="1"/>
  <c r="EV69" i="1"/>
  <c r="FK69" i="1" s="1"/>
  <c r="S69" i="1"/>
  <c r="R69" i="1"/>
  <c r="Q69" i="1"/>
  <c r="E69" i="1"/>
  <c r="FJ68" i="1"/>
  <c r="FI68" i="1"/>
  <c r="FH68" i="1"/>
  <c r="FG68" i="1"/>
  <c r="FF68" i="1"/>
  <c r="FE68" i="1"/>
  <c r="FD68" i="1"/>
  <c r="FC68" i="1"/>
  <c r="FB68" i="1"/>
  <c r="FA68" i="1"/>
  <c r="EZ68" i="1"/>
  <c r="EY68" i="1"/>
  <c r="EX68" i="1"/>
  <c r="EW68" i="1"/>
  <c r="EV68" i="1"/>
  <c r="FK68" i="1" s="1"/>
  <c r="S68" i="1"/>
  <c r="R68" i="1"/>
  <c r="Q68" i="1"/>
  <c r="E68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FK67" i="1" s="1"/>
  <c r="S67" i="1"/>
  <c r="R67" i="1"/>
  <c r="Q67" i="1"/>
  <c r="E67" i="1"/>
  <c r="FJ66" i="1"/>
  <c r="FI66" i="1"/>
  <c r="FH66" i="1"/>
  <c r="FG66" i="1"/>
  <c r="FF66" i="1"/>
  <c r="FE66" i="1"/>
  <c r="FD66" i="1"/>
  <c r="FC66" i="1"/>
  <c r="FB66" i="1"/>
  <c r="FA66" i="1"/>
  <c r="EZ66" i="1"/>
  <c r="EY66" i="1"/>
  <c r="EX66" i="1"/>
  <c r="EW66" i="1"/>
  <c r="EV66" i="1"/>
  <c r="FK66" i="1" s="1"/>
  <c r="S66" i="1"/>
  <c r="R66" i="1"/>
  <c r="Q66" i="1"/>
  <c r="E66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FK65" i="1" s="1"/>
  <c r="S65" i="1"/>
  <c r="R65" i="1"/>
  <c r="Q65" i="1"/>
  <c r="E65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FK64" i="1" s="1"/>
  <c r="S64" i="1"/>
  <c r="R64" i="1"/>
  <c r="Q64" i="1"/>
  <c r="E64" i="1"/>
  <c r="FJ63" i="1"/>
  <c r="FI63" i="1"/>
  <c r="FH63" i="1"/>
  <c r="FG63" i="1"/>
  <c r="FF63" i="1"/>
  <c r="FE63" i="1"/>
  <c r="FD63" i="1"/>
  <c r="FC63" i="1"/>
  <c r="FB63" i="1"/>
  <c r="FA63" i="1"/>
  <c r="EZ63" i="1"/>
  <c r="EY63" i="1"/>
  <c r="EX63" i="1"/>
  <c r="EW63" i="1"/>
  <c r="EV63" i="1"/>
  <c r="FK63" i="1" s="1"/>
  <c r="S63" i="1"/>
  <c r="R63" i="1"/>
  <c r="Q63" i="1"/>
  <c r="E63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FK62" i="1" s="1"/>
  <c r="S62" i="1"/>
  <c r="R62" i="1"/>
  <c r="Q62" i="1"/>
  <c r="E62" i="1"/>
  <c r="FJ61" i="1"/>
  <c r="FI61" i="1"/>
  <c r="FH61" i="1"/>
  <c r="FG61" i="1"/>
  <c r="FF61" i="1"/>
  <c r="FE61" i="1"/>
  <c r="FD61" i="1"/>
  <c r="FC61" i="1"/>
  <c r="FB61" i="1"/>
  <c r="FA61" i="1"/>
  <c r="EZ61" i="1"/>
  <c r="EY61" i="1"/>
  <c r="EX61" i="1"/>
  <c r="EW61" i="1"/>
  <c r="EV61" i="1"/>
  <c r="FK61" i="1" s="1"/>
  <c r="S61" i="1"/>
  <c r="R61" i="1"/>
  <c r="Q61" i="1"/>
  <c r="E61" i="1"/>
  <c r="FJ60" i="1"/>
  <c r="FI60" i="1"/>
  <c r="FH60" i="1"/>
  <c r="FG60" i="1"/>
  <c r="FF60" i="1"/>
  <c r="FE60" i="1"/>
  <c r="FD60" i="1"/>
  <c r="FC60" i="1"/>
  <c r="FB60" i="1"/>
  <c r="FA60" i="1"/>
  <c r="EZ60" i="1"/>
  <c r="EY60" i="1"/>
  <c r="EX60" i="1"/>
  <c r="EW60" i="1"/>
  <c r="EV60" i="1"/>
  <c r="FK60" i="1" s="1"/>
  <c r="S60" i="1"/>
  <c r="R60" i="1"/>
  <c r="Q60" i="1"/>
  <c r="E60" i="1"/>
  <c r="FJ59" i="1"/>
  <c r="FI59" i="1"/>
  <c r="FH59" i="1"/>
  <c r="FG59" i="1"/>
  <c r="FF59" i="1"/>
  <c r="FE59" i="1"/>
  <c r="FD59" i="1"/>
  <c r="FC59" i="1"/>
  <c r="FB59" i="1"/>
  <c r="FA59" i="1"/>
  <c r="EZ59" i="1"/>
  <c r="EY59" i="1"/>
  <c r="EX59" i="1"/>
  <c r="EW59" i="1"/>
  <c r="EV59" i="1"/>
  <c r="FK59" i="1" s="1"/>
  <c r="S59" i="1"/>
  <c r="R59" i="1"/>
  <c r="Q59" i="1"/>
  <c r="E59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FK58" i="1" s="1"/>
  <c r="S58" i="1"/>
  <c r="R58" i="1"/>
  <c r="Q58" i="1"/>
  <c r="E58" i="1"/>
  <c r="FJ57" i="1"/>
  <c r="FI57" i="1"/>
  <c r="FH57" i="1"/>
  <c r="FG57" i="1"/>
  <c r="FF57" i="1"/>
  <c r="FE57" i="1"/>
  <c r="FD57" i="1"/>
  <c r="FC57" i="1"/>
  <c r="FB57" i="1"/>
  <c r="FA57" i="1"/>
  <c r="EZ57" i="1"/>
  <c r="EY57" i="1"/>
  <c r="EX57" i="1"/>
  <c r="EW57" i="1"/>
  <c r="EV57" i="1"/>
  <c r="FK57" i="1" s="1"/>
  <c r="S57" i="1"/>
  <c r="R57" i="1"/>
  <c r="Q57" i="1"/>
  <c r="E57" i="1"/>
  <c r="FJ56" i="1"/>
  <c r="FI56" i="1"/>
  <c r="FH56" i="1"/>
  <c r="FG56" i="1"/>
  <c r="FF56" i="1"/>
  <c r="FE56" i="1"/>
  <c r="FD56" i="1"/>
  <c r="FC56" i="1"/>
  <c r="FB56" i="1"/>
  <c r="FA56" i="1"/>
  <c r="EZ56" i="1"/>
  <c r="EY56" i="1"/>
  <c r="EX56" i="1"/>
  <c r="EW56" i="1"/>
  <c r="EV56" i="1"/>
  <c r="FK56" i="1" s="1"/>
  <c r="S56" i="1"/>
  <c r="R56" i="1"/>
  <c r="Q56" i="1"/>
  <c r="E56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FK55" i="1" s="1"/>
  <c r="S55" i="1"/>
  <c r="R55" i="1"/>
  <c r="Q55" i="1"/>
  <c r="E55" i="1"/>
  <c r="FJ54" i="1"/>
  <c r="FI54" i="1"/>
  <c r="FH54" i="1"/>
  <c r="FG54" i="1"/>
  <c r="FF54" i="1"/>
  <c r="FE54" i="1"/>
  <c r="FD54" i="1"/>
  <c r="FC54" i="1"/>
  <c r="FB54" i="1"/>
  <c r="FA54" i="1"/>
  <c r="EZ54" i="1"/>
  <c r="EY54" i="1"/>
  <c r="EX54" i="1"/>
  <c r="EW54" i="1"/>
  <c r="EV54" i="1"/>
  <c r="FK54" i="1" s="1"/>
  <c r="S54" i="1"/>
  <c r="R54" i="1"/>
  <c r="Q54" i="1"/>
  <c r="E54" i="1"/>
  <c r="FJ53" i="1"/>
  <c r="FI53" i="1"/>
  <c r="FH53" i="1"/>
  <c r="FG53" i="1"/>
  <c r="FF53" i="1"/>
  <c r="FE53" i="1"/>
  <c r="FD53" i="1"/>
  <c r="FC53" i="1"/>
  <c r="FB53" i="1"/>
  <c r="FA53" i="1"/>
  <c r="EZ53" i="1"/>
  <c r="EY53" i="1"/>
  <c r="EX53" i="1"/>
  <c r="EW53" i="1"/>
  <c r="EV53" i="1"/>
  <c r="FK53" i="1" s="1"/>
  <c r="S53" i="1"/>
  <c r="R53" i="1"/>
  <c r="Q53" i="1"/>
  <c r="E53" i="1"/>
  <c r="FJ52" i="1"/>
  <c r="FI52" i="1"/>
  <c r="FH52" i="1"/>
  <c r="FG52" i="1"/>
  <c r="FF52" i="1"/>
  <c r="FE52" i="1"/>
  <c r="FD52" i="1"/>
  <c r="FC52" i="1"/>
  <c r="FB52" i="1"/>
  <c r="FA52" i="1"/>
  <c r="EZ52" i="1"/>
  <c r="EY52" i="1"/>
  <c r="EX52" i="1"/>
  <c r="EW52" i="1"/>
  <c r="EV52" i="1"/>
  <c r="FK52" i="1" s="1"/>
  <c r="S52" i="1"/>
  <c r="R52" i="1"/>
  <c r="Q52" i="1"/>
  <c r="E52" i="1"/>
  <c r="FJ51" i="1"/>
  <c r="FI51" i="1"/>
  <c r="FH51" i="1"/>
  <c r="FG51" i="1"/>
  <c r="FF51" i="1"/>
  <c r="FE51" i="1"/>
  <c r="FD51" i="1"/>
  <c r="FC51" i="1"/>
  <c r="FB51" i="1"/>
  <c r="FA51" i="1"/>
  <c r="EZ51" i="1"/>
  <c r="EY51" i="1"/>
  <c r="EX51" i="1"/>
  <c r="EW51" i="1"/>
  <c r="EV51" i="1"/>
  <c r="FK51" i="1" s="1"/>
  <c r="S51" i="1"/>
  <c r="R51" i="1"/>
  <c r="Q51" i="1"/>
  <c r="E51" i="1"/>
  <c r="FJ50" i="1"/>
  <c r="FI50" i="1"/>
  <c r="FH50" i="1"/>
  <c r="FG50" i="1"/>
  <c r="FF50" i="1"/>
  <c r="FE50" i="1"/>
  <c r="FD50" i="1"/>
  <c r="FC50" i="1"/>
  <c r="FB50" i="1"/>
  <c r="FA50" i="1"/>
  <c r="EZ50" i="1"/>
  <c r="EY50" i="1"/>
  <c r="EX50" i="1"/>
  <c r="EW50" i="1"/>
  <c r="EV50" i="1"/>
  <c r="FK50" i="1" s="1"/>
  <c r="S50" i="1"/>
  <c r="R50" i="1"/>
  <c r="Q50" i="1"/>
  <c r="E50" i="1"/>
  <c r="FJ49" i="1"/>
  <c r="FI49" i="1"/>
  <c r="FH49" i="1"/>
  <c r="FG49" i="1"/>
  <c r="FF49" i="1"/>
  <c r="FE49" i="1"/>
  <c r="FD49" i="1"/>
  <c r="FC49" i="1"/>
  <c r="FB49" i="1"/>
  <c r="FA49" i="1"/>
  <c r="EZ49" i="1"/>
  <c r="EY49" i="1"/>
  <c r="EX49" i="1"/>
  <c r="EW49" i="1"/>
  <c r="EV49" i="1"/>
  <c r="FK49" i="1" s="1"/>
  <c r="S49" i="1"/>
  <c r="R49" i="1"/>
  <c r="Q49" i="1"/>
  <c r="E49" i="1"/>
  <c r="FJ48" i="1"/>
  <c r="FI48" i="1"/>
  <c r="FH48" i="1"/>
  <c r="FG48" i="1"/>
  <c r="FF48" i="1"/>
  <c r="FE48" i="1"/>
  <c r="FD48" i="1"/>
  <c r="FC48" i="1"/>
  <c r="FB48" i="1"/>
  <c r="FA48" i="1"/>
  <c r="EZ48" i="1"/>
  <c r="EY48" i="1"/>
  <c r="EX48" i="1"/>
  <c r="EW48" i="1"/>
  <c r="EV48" i="1"/>
  <c r="FK48" i="1" s="1"/>
  <c r="S48" i="1"/>
  <c r="R48" i="1"/>
  <c r="Q48" i="1"/>
  <c r="E48" i="1"/>
  <c r="FJ47" i="1"/>
  <c r="FI47" i="1"/>
  <c r="FH47" i="1"/>
  <c r="FG47" i="1"/>
  <c r="FF47" i="1"/>
  <c r="FE47" i="1"/>
  <c r="FD47" i="1"/>
  <c r="FC47" i="1"/>
  <c r="FB47" i="1"/>
  <c r="FA47" i="1"/>
  <c r="EZ47" i="1"/>
  <c r="EY47" i="1"/>
  <c r="EX47" i="1"/>
  <c r="EW47" i="1"/>
  <c r="EV47" i="1"/>
  <c r="FK47" i="1" s="1"/>
  <c r="S47" i="1"/>
  <c r="R47" i="1"/>
  <c r="Q47" i="1"/>
  <c r="E47" i="1"/>
  <c r="FJ46" i="1"/>
  <c r="FI46" i="1"/>
  <c r="FH46" i="1"/>
  <c r="FG46" i="1"/>
  <c r="FF46" i="1"/>
  <c r="FE46" i="1"/>
  <c r="FD46" i="1"/>
  <c r="FC46" i="1"/>
  <c r="FB46" i="1"/>
  <c r="FA46" i="1"/>
  <c r="EZ46" i="1"/>
  <c r="EY46" i="1"/>
  <c r="EX46" i="1"/>
  <c r="EW46" i="1"/>
  <c r="EV46" i="1"/>
  <c r="FK46" i="1" s="1"/>
  <c r="S46" i="1"/>
  <c r="R46" i="1"/>
  <c r="Q46" i="1"/>
  <c r="E46" i="1"/>
  <c r="FJ45" i="1"/>
  <c r="FI45" i="1"/>
  <c r="FH45" i="1"/>
  <c r="FG45" i="1"/>
  <c r="FF45" i="1"/>
  <c r="FE45" i="1"/>
  <c r="FD45" i="1"/>
  <c r="FC45" i="1"/>
  <c r="FB45" i="1"/>
  <c r="FA45" i="1"/>
  <c r="EZ45" i="1"/>
  <c r="EY45" i="1"/>
  <c r="EX45" i="1"/>
  <c r="EW45" i="1"/>
  <c r="EV45" i="1"/>
  <c r="FK45" i="1" s="1"/>
  <c r="S45" i="1"/>
  <c r="R45" i="1"/>
  <c r="Q45" i="1"/>
  <c r="E45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FK44" i="1" s="1"/>
  <c r="S44" i="1"/>
  <c r="R44" i="1"/>
  <c r="Q44" i="1"/>
  <c r="E44" i="1"/>
  <c r="FJ43" i="1"/>
  <c r="FI43" i="1"/>
  <c r="FH43" i="1"/>
  <c r="FG43" i="1"/>
  <c r="FF43" i="1"/>
  <c r="FE43" i="1"/>
  <c r="FD43" i="1"/>
  <c r="FC43" i="1"/>
  <c r="FB43" i="1"/>
  <c r="FA43" i="1"/>
  <c r="EZ43" i="1"/>
  <c r="EY43" i="1"/>
  <c r="EX43" i="1"/>
  <c r="EW43" i="1"/>
  <c r="EV43" i="1"/>
  <c r="FK43" i="1" s="1"/>
  <c r="S43" i="1"/>
  <c r="R43" i="1"/>
  <c r="Q43" i="1"/>
  <c r="E43" i="1"/>
  <c r="FJ42" i="1"/>
  <c r="FI42" i="1"/>
  <c r="FH42" i="1"/>
  <c r="FG42" i="1"/>
  <c r="FF42" i="1"/>
  <c r="FE42" i="1"/>
  <c r="FD42" i="1"/>
  <c r="FC42" i="1"/>
  <c r="FB42" i="1"/>
  <c r="FA42" i="1"/>
  <c r="EZ42" i="1"/>
  <c r="EY42" i="1"/>
  <c r="EX42" i="1"/>
  <c r="EW42" i="1"/>
  <c r="EV42" i="1"/>
  <c r="FK42" i="1" s="1"/>
  <c r="S42" i="1"/>
  <c r="R42" i="1"/>
  <c r="Q42" i="1"/>
  <c r="E42" i="1"/>
  <c r="FJ41" i="1"/>
  <c r="FI41" i="1"/>
  <c r="FH41" i="1"/>
  <c r="FG41" i="1"/>
  <c r="FF41" i="1"/>
  <c r="FE41" i="1"/>
  <c r="FD41" i="1"/>
  <c r="FC41" i="1"/>
  <c r="FB41" i="1"/>
  <c r="FA41" i="1"/>
  <c r="EZ41" i="1"/>
  <c r="EY41" i="1"/>
  <c r="EX41" i="1"/>
  <c r="EW41" i="1"/>
  <c r="EV41" i="1"/>
  <c r="FK41" i="1" s="1"/>
  <c r="S41" i="1"/>
  <c r="R41" i="1"/>
  <c r="Q41" i="1"/>
  <c r="E41" i="1"/>
  <c r="FJ40" i="1"/>
  <c r="FI40" i="1"/>
  <c r="FH40" i="1"/>
  <c r="FG40" i="1"/>
  <c r="FF40" i="1"/>
  <c r="FE40" i="1"/>
  <c r="FD40" i="1"/>
  <c r="FC40" i="1"/>
  <c r="FB40" i="1"/>
  <c r="FA40" i="1"/>
  <c r="EZ40" i="1"/>
  <c r="EY40" i="1"/>
  <c r="EX40" i="1"/>
  <c r="EW40" i="1"/>
  <c r="EV40" i="1"/>
  <c r="FK40" i="1" s="1"/>
  <c r="S40" i="1"/>
  <c r="R40" i="1"/>
  <c r="Q40" i="1"/>
  <c r="E40" i="1"/>
  <c r="FJ39" i="1"/>
  <c r="FI39" i="1"/>
  <c r="FH39" i="1"/>
  <c r="FG39" i="1"/>
  <c r="FF39" i="1"/>
  <c r="FE39" i="1"/>
  <c r="FD39" i="1"/>
  <c r="FC39" i="1"/>
  <c r="FB39" i="1"/>
  <c r="FA39" i="1"/>
  <c r="EZ39" i="1"/>
  <c r="EY39" i="1"/>
  <c r="EX39" i="1"/>
  <c r="EW39" i="1"/>
  <c r="EV39" i="1"/>
  <c r="FK39" i="1" s="1"/>
  <c r="S39" i="1"/>
  <c r="R39" i="1"/>
  <c r="Q39" i="1"/>
  <c r="E39" i="1"/>
  <c r="FJ38" i="1"/>
  <c r="FI38" i="1"/>
  <c r="FH38" i="1"/>
  <c r="FG38" i="1"/>
  <c r="FF38" i="1"/>
  <c r="FE38" i="1"/>
  <c r="FD38" i="1"/>
  <c r="FC38" i="1"/>
  <c r="FB38" i="1"/>
  <c r="FA38" i="1"/>
  <c r="EZ38" i="1"/>
  <c r="EY38" i="1"/>
  <c r="EX38" i="1"/>
  <c r="EW38" i="1"/>
  <c r="EV38" i="1"/>
  <c r="FK38" i="1" s="1"/>
  <c r="S38" i="1"/>
  <c r="R38" i="1"/>
  <c r="Q38" i="1"/>
  <c r="E38" i="1"/>
  <c r="FJ37" i="1"/>
  <c r="FI37" i="1"/>
  <c r="FH37" i="1"/>
  <c r="FG37" i="1"/>
  <c r="FF37" i="1"/>
  <c r="FE37" i="1"/>
  <c r="FD37" i="1"/>
  <c r="FC37" i="1"/>
  <c r="FB37" i="1"/>
  <c r="FA37" i="1"/>
  <c r="EZ37" i="1"/>
  <c r="EY37" i="1"/>
  <c r="EX37" i="1"/>
  <c r="EW37" i="1"/>
  <c r="EV37" i="1"/>
  <c r="FK37" i="1" s="1"/>
  <c r="S37" i="1"/>
  <c r="R37" i="1"/>
  <c r="Q37" i="1"/>
  <c r="E37" i="1"/>
  <c r="FJ36" i="1"/>
  <c r="FI36" i="1"/>
  <c r="FH36" i="1"/>
  <c r="FG36" i="1"/>
  <c r="FF36" i="1"/>
  <c r="FE36" i="1"/>
  <c r="FD36" i="1"/>
  <c r="FC36" i="1"/>
  <c r="FB36" i="1"/>
  <c r="FA36" i="1"/>
  <c r="EZ36" i="1"/>
  <c r="EY36" i="1"/>
  <c r="EX36" i="1"/>
  <c r="EW36" i="1"/>
  <c r="EV36" i="1"/>
  <c r="FK36" i="1" s="1"/>
  <c r="S36" i="1"/>
  <c r="R36" i="1"/>
  <c r="Q36" i="1"/>
  <c r="E36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FK35" i="1" s="1"/>
  <c r="S35" i="1"/>
  <c r="R35" i="1"/>
  <c r="Q35" i="1"/>
  <c r="E35" i="1"/>
  <c r="FJ34" i="1"/>
  <c r="FI34" i="1"/>
  <c r="FH34" i="1"/>
  <c r="FG34" i="1"/>
  <c r="FF34" i="1"/>
  <c r="FE34" i="1"/>
  <c r="FD34" i="1"/>
  <c r="FC34" i="1"/>
  <c r="FB34" i="1"/>
  <c r="FA34" i="1"/>
  <c r="EZ34" i="1"/>
  <c r="EY34" i="1"/>
  <c r="EX34" i="1"/>
  <c r="EW34" i="1"/>
  <c r="EV34" i="1"/>
  <c r="FK34" i="1" s="1"/>
  <c r="S34" i="1"/>
  <c r="R34" i="1"/>
  <c r="Q34" i="1"/>
  <c r="E34" i="1"/>
  <c r="FJ33" i="1"/>
  <c r="FI33" i="1"/>
  <c r="FH33" i="1"/>
  <c r="FG33" i="1"/>
  <c r="FF33" i="1"/>
  <c r="FE33" i="1"/>
  <c r="FD33" i="1"/>
  <c r="FC33" i="1"/>
  <c r="FB33" i="1"/>
  <c r="FA33" i="1"/>
  <c r="EZ33" i="1"/>
  <c r="EY33" i="1"/>
  <c r="EX33" i="1"/>
  <c r="EW33" i="1"/>
  <c r="EV33" i="1"/>
  <c r="FK33" i="1" s="1"/>
  <c r="S33" i="1"/>
  <c r="R33" i="1"/>
  <c r="Q33" i="1"/>
  <c r="E33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FK32" i="1" s="1"/>
  <c r="S32" i="1"/>
  <c r="R32" i="1"/>
  <c r="Q32" i="1"/>
  <c r="E32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FK31" i="1" s="1"/>
  <c r="S31" i="1"/>
  <c r="R31" i="1"/>
  <c r="Q31" i="1"/>
  <c r="E31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FK30" i="1" s="1"/>
  <c r="S30" i="1"/>
  <c r="R30" i="1"/>
  <c r="Q30" i="1"/>
  <c r="E30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FK29" i="1" s="1"/>
  <c r="S29" i="1"/>
  <c r="R29" i="1"/>
  <c r="Q29" i="1"/>
  <c r="E29" i="1"/>
  <c r="FJ28" i="1"/>
  <c r="FI28" i="1"/>
  <c r="FH28" i="1"/>
  <c r="FG28" i="1"/>
  <c r="FF28" i="1"/>
  <c r="FE28" i="1"/>
  <c r="FD28" i="1"/>
  <c r="FC28" i="1"/>
  <c r="FB28" i="1"/>
  <c r="FA28" i="1"/>
  <c r="EZ28" i="1"/>
  <c r="EY28" i="1"/>
  <c r="EX28" i="1"/>
  <c r="EW28" i="1"/>
  <c r="EV28" i="1"/>
  <c r="FK28" i="1" s="1"/>
  <c r="S28" i="1"/>
  <c r="R28" i="1"/>
  <c r="Q28" i="1"/>
  <c r="E28" i="1"/>
  <c r="FJ27" i="1"/>
  <c r="FI27" i="1"/>
  <c r="FH27" i="1"/>
  <c r="FG27" i="1"/>
  <c r="FF27" i="1"/>
  <c r="FE27" i="1"/>
  <c r="FD27" i="1"/>
  <c r="FC27" i="1"/>
  <c r="FB27" i="1"/>
  <c r="FA27" i="1"/>
  <c r="EZ27" i="1"/>
  <c r="EY27" i="1"/>
  <c r="EX27" i="1"/>
  <c r="EW27" i="1"/>
  <c r="EV27" i="1"/>
  <c r="FK27" i="1" s="1"/>
  <c r="S27" i="1"/>
  <c r="R27" i="1"/>
  <c r="Q27" i="1"/>
  <c r="E27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FK26" i="1" s="1"/>
  <c r="S26" i="1"/>
  <c r="R26" i="1"/>
  <c r="Q26" i="1"/>
  <c r="E26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FK25" i="1" s="1"/>
  <c r="S25" i="1"/>
  <c r="R25" i="1"/>
  <c r="Q25" i="1"/>
  <c r="E25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FK24" i="1" s="1"/>
  <c r="S24" i="1"/>
  <c r="R24" i="1"/>
  <c r="Q24" i="1"/>
  <c r="E24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FK23" i="1" s="1"/>
  <c r="S23" i="1"/>
  <c r="R23" i="1"/>
  <c r="Q23" i="1"/>
  <c r="E23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FK22" i="1" s="1"/>
  <c r="S22" i="1"/>
  <c r="R22" i="1"/>
  <c r="Q22" i="1"/>
  <c r="E22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FK21" i="1" s="1"/>
  <c r="S21" i="1"/>
  <c r="R21" i="1"/>
  <c r="Q21" i="1"/>
  <c r="E21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FK20" i="1" s="1"/>
  <c r="S20" i="1"/>
  <c r="R20" i="1"/>
  <c r="Q20" i="1"/>
  <c r="E20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FK19" i="1" s="1"/>
  <c r="S19" i="1"/>
  <c r="R19" i="1"/>
  <c r="Q19" i="1"/>
  <c r="E19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FK18" i="1" s="1"/>
  <c r="S18" i="1"/>
  <c r="R18" i="1"/>
  <c r="Q18" i="1"/>
  <c r="E18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FK17" i="1" s="1"/>
  <c r="S17" i="1"/>
  <c r="R17" i="1"/>
  <c r="Q17" i="1"/>
  <c r="E17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FK16" i="1" s="1"/>
  <c r="S16" i="1"/>
  <c r="R16" i="1"/>
  <c r="Q16" i="1"/>
  <c r="E16" i="1"/>
  <c r="FJ15" i="1"/>
  <c r="FI15" i="1"/>
  <c r="FH15" i="1"/>
  <c r="FG15" i="1"/>
  <c r="FF15" i="1"/>
  <c r="FE15" i="1"/>
  <c r="FD15" i="1"/>
  <c r="FC15" i="1"/>
  <c r="FB15" i="1"/>
  <c r="FA15" i="1"/>
  <c r="EZ15" i="1"/>
  <c r="EY15" i="1"/>
  <c r="EX15" i="1"/>
  <c r="EW15" i="1"/>
  <c r="EV15" i="1"/>
  <c r="FK15" i="1" s="1"/>
  <c r="S15" i="1"/>
  <c r="R15" i="1"/>
  <c r="Q15" i="1"/>
  <c r="E15" i="1"/>
  <c r="FJ14" i="1"/>
  <c r="FI14" i="1"/>
  <c r="FH14" i="1"/>
  <c r="FG14" i="1"/>
  <c r="FF14" i="1"/>
  <c r="FE14" i="1"/>
  <c r="FD14" i="1"/>
  <c r="FC14" i="1"/>
  <c r="FB14" i="1"/>
  <c r="FA14" i="1"/>
  <c r="EZ14" i="1"/>
  <c r="EY14" i="1"/>
  <c r="EX14" i="1"/>
  <c r="EW14" i="1"/>
  <c r="EV14" i="1"/>
  <c r="FK14" i="1" s="1"/>
  <c r="S14" i="1"/>
  <c r="R14" i="1"/>
  <c r="Q14" i="1"/>
  <c r="E14" i="1"/>
  <c r="FJ13" i="1"/>
  <c r="FI13" i="1"/>
  <c r="FH13" i="1"/>
  <c r="FG13" i="1"/>
  <c r="FF13" i="1"/>
  <c r="FE13" i="1"/>
  <c r="FD13" i="1"/>
  <c r="FC13" i="1"/>
  <c r="FB13" i="1"/>
  <c r="FA13" i="1"/>
  <c r="EZ13" i="1"/>
  <c r="EY13" i="1"/>
  <c r="EX13" i="1"/>
  <c r="EW13" i="1"/>
  <c r="EV13" i="1"/>
  <c r="FK13" i="1" s="1"/>
  <c r="S13" i="1"/>
  <c r="R13" i="1"/>
  <c r="Q13" i="1"/>
  <c r="E13" i="1"/>
  <c r="FJ12" i="1"/>
  <c r="FI12" i="1"/>
  <c r="FH12" i="1"/>
  <c r="FG12" i="1"/>
  <c r="FF12" i="1"/>
  <c r="FE12" i="1"/>
  <c r="FD12" i="1"/>
  <c r="FC12" i="1"/>
  <c r="FB12" i="1"/>
  <c r="FA12" i="1"/>
  <c r="EZ12" i="1"/>
  <c r="EY12" i="1"/>
  <c r="EX12" i="1"/>
  <c r="EW12" i="1"/>
  <c r="EV12" i="1"/>
  <c r="FK12" i="1" s="1"/>
  <c r="S12" i="1"/>
  <c r="R12" i="1"/>
  <c r="Q12" i="1"/>
  <c r="E12" i="1"/>
  <c r="FJ11" i="1"/>
  <c r="FI11" i="1"/>
  <c r="FH11" i="1"/>
  <c r="FG11" i="1"/>
  <c r="FF11" i="1"/>
  <c r="FE11" i="1"/>
  <c r="FD11" i="1"/>
  <c r="FC11" i="1"/>
  <c r="FB11" i="1"/>
  <c r="FA11" i="1"/>
  <c r="EZ11" i="1"/>
  <c r="EY11" i="1"/>
  <c r="EX11" i="1"/>
  <c r="EW11" i="1"/>
  <c r="EV11" i="1"/>
  <c r="FK11" i="1" s="1"/>
  <c r="S11" i="1"/>
  <c r="R11" i="1"/>
  <c r="Q11" i="1"/>
  <c r="E11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FK10" i="1" s="1"/>
  <c r="S10" i="1"/>
  <c r="R10" i="1"/>
  <c r="Q10" i="1"/>
  <c r="E10" i="1"/>
  <c r="FJ9" i="1"/>
  <c r="FI9" i="1"/>
  <c r="FH9" i="1"/>
  <c r="FG9" i="1"/>
  <c r="FF9" i="1"/>
  <c r="FE9" i="1"/>
  <c r="FD9" i="1"/>
  <c r="FC9" i="1"/>
  <c r="FB9" i="1"/>
  <c r="FA9" i="1"/>
  <c r="EZ9" i="1"/>
  <c r="EY9" i="1"/>
  <c r="EX9" i="1"/>
  <c r="EW9" i="1"/>
  <c r="EV9" i="1"/>
  <c r="FK9" i="1" s="1"/>
  <c r="S9" i="1"/>
  <c r="R9" i="1"/>
  <c r="Q9" i="1"/>
  <c r="E9" i="1"/>
  <c r="FJ8" i="1"/>
  <c r="FI8" i="1"/>
  <c r="FH8" i="1"/>
  <c r="FG8" i="1"/>
  <c r="FF8" i="1"/>
  <c r="FE8" i="1"/>
  <c r="FD8" i="1"/>
  <c r="FC8" i="1"/>
  <c r="FB8" i="1"/>
  <c r="FA8" i="1"/>
  <c r="EZ8" i="1"/>
  <c r="EY8" i="1"/>
  <c r="EX8" i="1"/>
  <c r="EW8" i="1"/>
  <c r="EV8" i="1"/>
  <c r="FK8" i="1" s="1"/>
  <c r="S8" i="1"/>
  <c r="R8" i="1"/>
  <c r="Q8" i="1"/>
  <c r="E8" i="1"/>
  <c r="FJ7" i="1"/>
  <c r="FI7" i="1"/>
  <c r="FH7" i="1"/>
  <c r="FG7" i="1"/>
  <c r="FF7" i="1"/>
  <c r="FE7" i="1"/>
  <c r="FD7" i="1"/>
  <c r="FC7" i="1"/>
  <c r="FB7" i="1"/>
  <c r="FA7" i="1"/>
  <c r="EZ7" i="1"/>
  <c r="EY7" i="1"/>
  <c r="EX7" i="1"/>
  <c r="EW7" i="1"/>
  <c r="EV7" i="1"/>
  <c r="FK7" i="1" s="1"/>
  <c r="DT7" i="1"/>
  <c r="DS7" i="1"/>
  <c r="DR7" i="1"/>
  <c r="DQ7" i="1"/>
  <c r="DM7" i="1"/>
  <c r="DI7" i="1"/>
  <c r="DF7" i="1"/>
  <c r="DE7" i="1"/>
  <c r="DD7" i="1"/>
  <c r="DC7" i="1"/>
  <c r="S7" i="1"/>
  <c r="R7" i="1"/>
  <c r="Q7" i="1"/>
  <c r="E7" i="1"/>
  <c r="FJ6" i="1"/>
  <c r="FI6" i="1"/>
  <c r="FH6" i="1"/>
  <c r="FG6" i="1"/>
  <c r="FF6" i="1"/>
  <c r="FE6" i="1"/>
  <c r="FD6" i="1"/>
  <c r="FC6" i="1"/>
  <c r="FB6" i="1"/>
  <c r="FA6" i="1"/>
  <c r="EZ6" i="1"/>
  <c r="EY6" i="1"/>
  <c r="EX6" i="1"/>
  <c r="FK6" i="1" s="1"/>
  <c r="EW6" i="1"/>
  <c r="EV6" i="1"/>
  <c r="S6" i="1"/>
  <c r="R6" i="1"/>
  <c r="Q6" i="1"/>
  <c r="E6" i="1"/>
  <c r="BW4" i="1"/>
  <c r="BV4" i="1"/>
  <c r="BU4" i="1"/>
  <c r="BT4" i="1"/>
  <c r="BS4" i="1"/>
  <c r="BR4" i="1"/>
  <c r="BQ4" i="1"/>
  <c r="BP4" i="1"/>
  <c r="BO4" i="1"/>
  <c r="BN4" i="1"/>
  <c r="DP1" i="1"/>
  <c r="DP7" i="1" s="1"/>
  <c r="DO1" i="1"/>
  <c r="AY1" i="1" s="1"/>
  <c r="DN1" i="1"/>
  <c r="AX1" i="1" s="1"/>
  <c r="DM1" i="1"/>
  <c r="DL1" i="1"/>
  <c r="DL7" i="1" s="1"/>
  <c r="DK1" i="1"/>
  <c r="AU1" i="1" s="1"/>
  <c r="DJ1" i="1"/>
  <c r="AT1" i="1" s="1"/>
  <c r="DI1" i="1"/>
  <c r="DH1" i="1"/>
  <c r="DH7" i="1" s="1"/>
  <c r="DG1" i="1"/>
  <c r="AQ1" i="1" s="1"/>
  <c r="BD1" i="1"/>
  <c r="BC1" i="1"/>
  <c r="BB1" i="1"/>
  <c r="BA1" i="1"/>
  <c r="AZ1" i="1"/>
  <c r="AW1" i="1"/>
  <c r="AV1" i="1"/>
  <c r="AS1" i="1"/>
  <c r="AR1" i="1"/>
  <c r="AP1" i="1"/>
  <c r="AO1" i="1"/>
  <c r="AN1" i="1"/>
  <c r="AM1" i="1"/>
  <c r="O1" i="1"/>
  <c r="N1" i="1"/>
  <c r="M1" i="1"/>
  <c r="L1" i="1"/>
  <c r="K1" i="1"/>
  <c r="J1" i="1"/>
  <c r="I1" i="1"/>
  <c r="H1" i="1"/>
  <c r="G1" i="1"/>
  <c r="F1" i="1"/>
  <c r="C1" i="1"/>
  <c r="DG7" i="1" l="1"/>
  <c r="DJ7" i="1"/>
  <c r="DK7" i="1"/>
  <c r="DN7" i="1"/>
  <c r="DO7" i="1"/>
</calcChain>
</file>

<file path=xl/sharedStrings.xml><?xml version="1.0" encoding="utf-8"?>
<sst xmlns="http://schemas.openxmlformats.org/spreadsheetml/2006/main" count="30694" uniqueCount="571">
  <si>
    <t xml:space="preserve">القوة </t>
  </si>
  <si>
    <t xml:space="preserve">ما تم
 التدريب 
عليه </t>
  </si>
  <si>
    <t>عدد ساعات التدريب</t>
  </si>
  <si>
    <t>التاريخ</t>
  </si>
  <si>
    <t>القسم</t>
  </si>
  <si>
    <t>التاريخ من</t>
  </si>
  <si>
    <t>تزجة 4</t>
  </si>
  <si>
    <t>بعد ادخال التاريخ واختيار القسم تأتى البيانات</t>
  </si>
  <si>
    <t>الكود</t>
  </si>
  <si>
    <t>الاسم</t>
  </si>
  <si>
    <t xml:space="preserve">الفصل </t>
  </si>
  <si>
    <t>التقييم</t>
  </si>
  <si>
    <t xml:space="preserve">ما تم التدريب عليه </t>
  </si>
  <si>
    <t>الحضور</t>
  </si>
  <si>
    <t>احمد اسامة ابو القاسم محمد</t>
  </si>
  <si>
    <t>1 / 1</t>
  </si>
  <si>
    <t>شرح السلامة والصحة المهنية</t>
  </si>
  <si>
    <t>الشمع</t>
  </si>
  <si>
    <t>التاريخ الى</t>
  </si>
  <si>
    <t xml:space="preserve">القسم </t>
  </si>
  <si>
    <t>الغياب</t>
  </si>
  <si>
    <t>احمد عبدالله مصطفى محمود مصطفى</t>
  </si>
  <si>
    <t>المشرف /المدرب</t>
  </si>
  <si>
    <t>عبدالحميد</t>
  </si>
  <si>
    <t>احمد محمد عبدالعزيز عبدالغفار السيد</t>
  </si>
  <si>
    <t>م</t>
  </si>
  <si>
    <t>الفصل</t>
  </si>
  <si>
    <t>اشرف سمير محمد ابراهيم</t>
  </si>
  <si>
    <t>مايا زهير محمد محمد عبدالظاهر</t>
  </si>
  <si>
    <t>2 / 2</t>
  </si>
  <si>
    <t>اختبار شهر اكتوبر نشر وبرد</t>
  </si>
  <si>
    <t>تزجة 1</t>
  </si>
  <si>
    <t>تزجة 2</t>
  </si>
  <si>
    <t>تزجة 3</t>
  </si>
  <si>
    <t>السبك</t>
  </si>
  <si>
    <t>التركيب</t>
  </si>
  <si>
    <t>التلميع</t>
  </si>
  <si>
    <t>التلوين</t>
  </si>
  <si>
    <t>تركيب 
على المعدن</t>
  </si>
  <si>
    <t>مصنع
 ارام</t>
  </si>
  <si>
    <t>مصنع BTC</t>
  </si>
  <si>
    <t>مصنع
 ايجي سيلفر</t>
  </si>
  <si>
    <t>مصنع 
ايجي كونسبت</t>
  </si>
  <si>
    <t>النحت ايجي كونسبت</t>
  </si>
  <si>
    <t>المتوسط
العام</t>
  </si>
  <si>
    <t>24001</t>
  </si>
  <si>
    <t>جنه هيثم عبدالعزيز</t>
  </si>
  <si>
    <t>2 / 3</t>
  </si>
  <si>
    <t>فرز احجار ابيض</t>
  </si>
  <si>
    <t>مصنع ايجي سيلفر</t>
  </si>
  <si>
    <t>بسنت احمد حسن احمد</t>
  </si>
  <si>
    <t>24002</t>
  </si>
  <si>
    <t>شيماء ياسر فكرى حسن</t>
  </si>
  <si>
    <t>مريم أيمن فاروق راغب</t>
  </si>
  <si>
    <t>24003</t>
  </si>
  <si>
    <t>تقى ياسر سيد</t>
  </si>
  <si>
    <t>فادى نبيل ثابت نجيب</t>
  </si>
  <si>
    <t>24004</t>
  </si>
  <si>
    <t>عمر محمد محمدى بسيونى السيد</t>
  </si>
  <si>
    <t>جومانه وليد عبدالفتاح</t>
  </si>
  <si>
    <t>24005</t>
  </si>
  <si>
    <t>امير محمد فوزى شعلان</t>
  </si>
  <si>
    <t>عبد الرحمن علي سليمان اسماعيل غويل</t>
  </si>
  <si>
    <t>دنيا محمد محمود محمد</t>
  </si>
  <si>
    <t>24006</t>
  </si>
  <si>
    <t>جورج ميلاد لحظى صليب</t>
  </si>
  <si>
    <t>ردينه مراد عادل اسماعيل</t>
  </si>
  <si>
    <t>هاجر احمد محمد حسن</t>
  </si>
  <si>
    <t>24007</t>
  </si>
  <si>
    <t>جون رؤوف ابوالخير طانيوس</t>
  </si>
  <si>
    <t>محمد احمد محمد سالم</t>
  </si>
  <si>
    <t>ساره خالد سيداحمد صالح الشوربجى</t>
  </si>
  <si>
    <t>24008</t>
  </si>
  <si>
    <t>حمزة محمد رجب حسن</t>
  </si>
  <si>
    <t>روان اسامه فرحات فريد السيد على</t>
  </si>
  <si>
    <t>احمد فضل محمد</t>
  </si>
  <si>
    <t>24009</t>
  </si>
  <si>
    <t>ديفيد ريمون وهبه سليمان</t>
  </si>
  <si>
    <t>حسن محمد حسن</t>
  </si>
  <si>
    <t>مريم محمد حسين احمد</t>
  </si>
  <si>
    <t>24010</t>
  </si>
  <si>
    <t>زياد عصام محمد محمدى</t>
  </si>
  <si>
    <t>احمد ابراهيم السيد</t>
  </si>
  <si>
    <t>نور الحسن احمد محمود</t>
  </si>
  <si>
    <t>24011</t>
  </si>
  <si>
    <t>زياد محمد حسن محمد سلطان</t>
  </si>
  <si>
    <t>بسمله احمد محمد</t>
  </si>
  <si>
    <t>عبدالله محمود محمد متولى</t>
  </si>
  <si>
    <t>24012</t>
  </si>
  <si>
    <t>استبرق هشام محمد محمد عثمان</t>
  </si>
  <si>
    <t>زياد طارق سيد احمد</t>
  </si>
  <si>
    <t>تقى عز الدين مصطفى</t>
  </si>
  <si>
    <t>24013</t>
  </si>
  <si>
    <t>جنى سامح عبدالعال</t>
  </si>
  <si>
    <t>محمد سيد عبدالعزيز</t>
  </si>
  <si>
    <t>محمد جمال عبدالسميع عبدالفتاح</t>
  </si>
  <si>
    <t>24014</t>
  </si>
  <si>
    <t>جنى صبرى محمود محمودعبد اللاه</t>
  </si>
  <si>
    <t>شروق منصور شعبان احمد</t>
  </si>
  <si>
    <t>ريهام محمد عبدالوهاب محمد</t>
  </si>
  <si>
    <t>24015</t>
  </si>
  <si>
    <t>جنى وحيد سيف درويش</t>
  </si>
  <si>
    <t>محمد احمد محمد صابر</t>
  </si>
  <si>
    <t>يوسف صلاح كمال</t>
  </si>
  <si>
    <t>24016</t>
  </si>
  <si>
    <t>جودي احمد فؤاد محمد منصور</t>
  </si>
  <si>
    <t>فاطمه علاء ابراهيم محمد عبدالله</t>
  </si>
  <si>
    <t>يوسف ابراهيم شعبان</t>
  </si>
  <si>
    <t>24017</t>
  </si>
  <si>
    <t>حبيبه جوهرى ابراهيم جوهرى ابراهيم</t>
  </si>
  <si>
    <t>عبدالله محمد محمد نصار</t>
  </si>
  <si>
    <t>زياد محمد عيسى محمد احمد</t>
  </si>
  <si>
    <t>24018</t>
  </si>
  <si>
    <t>حبيبه هشام محمد عبد المقصود</t>
  </si>
  <si>
    <t>محمد ايمن عيد عربي عيد باظة</t>
  </si>
  <si>
    <t>احمد عبدالله فوزي</t>
  </si>
  <si>
    <t>24019</t>
  </si>
  <si>
    <t>حسناء عادل فتحى السيد</t>
  </si>
  <si>
    <t>سعاد عبدالحليم عبدالحليم</t>
  </si>
  <si>
    <t>محمد خيري مراد تهامي عبدالكريم</t>
  </si>
  <si>
    <t>24020</t>
  </si>
  <si>
    <t>رانا عبد الفتاح ابراهيم احمد عبدالفتاح</t>
  </si>
  <si>
    <t>تدريب  على الحقن والكنترول والتشجير</t>
  </si>
  <si>
    <t>عمر محمد سيد عبد الرحمن</t>
  </si>
  <si>
    <t>24021</t>
  </si>
  <si>
    <t>سيف الدين جمال سيد عبدالعزيز</t>
  </si>
  <si>
    <t>1 / 2</t>
  </si>
  <si>
    <t>تركيب علي الشمع</t>
  </si>
  <si>
    <t>التدريب علي نشر وبرد</t>
  </si>
  <si>
    <t>24022</t>
  </si>
  <si>
    <t>سيف الدين عاصم عبد الرحيم جمعه</t>
  </si>
  <si>
    <t>24023</t>
  </si>
  <si>
    <t>سيف محمد عيد على</t>
  </si>
  <si>
    <t>24024</t>
  </si>
  <si>
    <t>عبدالرحمن حماده عبدالرحمن</t>
  </si>
  <si>
    <t>24025</t>
  </si>
  <si>
    <t>عبدالرحمن هاني مصطفي محمد</t>
  </si>
  <si>
    <t>24026</t>
  </si>
  <si>
    <t>عبدالله شريف زينهم</t>
  </si>
  <si>
    <t>غياب</t>
  </si>
  <si>
    <t>24027</t>
  </si>
  <si>
    <t>عمر اشرف محمود النادى على</t>
  </si>
  <si>
    <t>24028</t>
  </si>
  <si>
    <t>عمر هاني رجب مصطفى عيسى</t>
  </si>
  <si>
    <t>محمد عصام محمد حمدى</t>
  </si>
  <si>
    <t>24029</t>
  </si>
  <si>
    <t>عمرو مجدى طه قاسم</t>
  </si>
  <si>
    <t>24030</t>
  </si>
  <si>
    <t>رقية خالد عبدالرحمن النمر</t>
  </si>
  <si>
    <t>24031</t>
  </si>
  <si>
    <t>روان هانى حسين عبداللطيف</t>
  </si>
  <si>
    <t>24032</t>
  </si>
  <si>
    <t>رودينا محمد سعيد احمد السيد</t>
  </si>
  <si>
    <t>24033</t>
  </si>
  <si>
    <t>رويدا شريف حسين طوخى</t>
  </si>
  <si>
    <t>24034</t>
  </si>
  <si>
    <t>سلمى وليد عبدالله هاشم احمد</t>
  </si>
  <si>
    <t>24035</t>
  </si>
  <si>
    <t>سلمي طارق حسنى يوسف</t>
  </si>
  <si>
    <t>24036</t>
  </si>
  <si>
    <t>سماء السيد محمد السيد مرسى</t>
  </si>
  <si>
    <t>24037</t>
  </si>
  <si>
    <t>سندس محمد عبدالرحمن حنفى عبدالرحمن</t>
  </si>
  <si>
    <t>24038</t>
  </si>
  <si>
    <t>فوزية رافت عبدالهادى</t>
  </si>
  <si>
    <t>24039</t>
  </si>
  <si>
    <t>كردي سلامة عبد الحميد عبد الفتاح</t>
  </si>
  <si>
    <t>1 / 3</t>
  </si>
  <si>
    <t>24040</t>
  </si>
  <si>
    <t>كيرلس عماد ناصر عياد جرجس</t>
  </si>
  <si>
    <t>حقن وكنترول وتشجير وفك احجار من علي المعدن</t>
  </si>
  <si>
    <t>تدريب علي النشر والبرد دلايه شكل ورده</t>
  </si>
  <si>
    <t>24041</t>
  </si>
  <si>
    <t>محمد اشرف محمد عبدالـله السيد</t>
  </si>
  <si>
    <t>24042</t>
  </si>
  <si>
    <t>محمد عبدالله السيد محمد</t>
  </si>
  <si>
    <t>24043</t>
  </si>
  <si>
    <t>محمد عبدالناصر كمال رزق</t>
  </si>
  <si>
    <t>24044</t>
  </si>
  <si>
    <t>محمود مجدى ابوسريع</t>
  </si>
  <si>
    <t>24045</t>
  </si>
  <si>
    <t>مصطفى احمد عبد العزيز عبد الوهاب</t>
  </si>
  <si>
    <t>24046</t>
  </si>
  <si>
    <t>وليد عمرو احمد احمد احمد النمر</t>
  </si>
  <si>
    <t>24047</t>
  </si>
  <si>
    <t>يوسف جرجس رضا ميخائيل</t>
  </si>
  <si>
    <t>24048</t>
  </si>
  <si>
    <t>يحيى اسامه محمد</t>
  </si>
  <si>
    <t>24049</t>
  </si>
  <si>
    <t>ليلى فؤاد محمد محمد</t>
  </si>
  <si>
    <t>24050</t>
  </si>
  <si>
    <t>مروه سهيل الانكشارى السباعى</t>
  </si>
  <si>
    <t>24051</t>
  </si>
  <si>
    <t>مريم حماده صابر علي</t>
  </si>
  <si>
    <t>24052</t>
  </si>
  <si>
    <t>مريم سمير نصيف</t>
  </si>
  <si>
    <t>24053</t>
  </si>
  <si>
    <t>نسرين نبيل عبد الغفار عبدالله محمد</t>
  </si>
  <si>
    <t>24054</t>
  </si>
  <si>
    <t>نور اشرف محمد علام</t>
  </si>
  <si>
    <t>24055</t>
  </si>
  <si>
    <t>هدير محمد محى احمد</t>
  </si>
  <si>
    <t>24056</t>
  </si>
  <si>
    <t>هنا احمد عبدالعزيز سيد</t>
  </si>
  <si>
    <t>24057</t>
  </si>
  <si>
    <t>يوستينا هانى زكريا</t>
  </si>
  <si>
    <t>ايمان عزت محمود</t>
  </si>
  <si>
    <t>2 / 1</t>
  </si>
  <si>
    <t>امتحان شهر اكتوبر</t>
  </si>
  <si>
    <t>مريم وليد احمد عطيه</t>
  </si>
  <si>
    <t>تدريب علي نشر والبرد</t>
  </si>
  <si>
    <t>حبيبة حامد فؤاد</t>
  </si>
  <si>
    <t>رضوى ايمن سيد توفيق حسن</t>
  </si>
  <si>
    <t>ايمان يوسف عبيان</t>
  </si>
  <si>
    <t>مريم ممدوح على محمد حسن</t>
  </si>
  <si>
    <t>ملك محمد عبدالفتاح ابراهيم</t>
  </si>
  <si>
    <t>رزان احمد محمد محمد</t>
  </si>
  <si>
    <t>آيه احمد يوسف</t>
  </si>
  <si>
    <t>بسمله عادل كمال السيد</t>
  </si>
  <si>
    <t>جودي شريف عبداللطيف</t>
  </si>
  <si>
    <t>يوسف حسنى عبدالحميد</t>
  </si>
  <si>
    <t>مهند خلاف خلف</t>
  </si>
  <si>
    <t>ملك خفاجي زهير خفاجي غزال</t>
  </si>
  <si>
    <t>ساره سالم عبدالنبى سالم سالم</t>
  </si>
  <si>
    <t>نور محمد محمد محمد على</t>
  </si>
  <si>
    <t>مى سيد عبدالحليم</t>
  </si>
  <si>
    <t>رؤى اسماعيل اسماعيل عبدالمقصود</t>
  </si>
  <si>
    <t xml:space="preserve">على معتز عبد المحسن محى الدين </t>
  </si>
  <si>
    <t>انجي عصام عبدالحكيم</t>
  </si>
  <si>
    <t>شرح العيارات والتحيفات وحل مسائل علي تغير العيارات والاضافات</t>
  </si>
  <si>
    <t>ناريمان محمد احمد</t>
  </si>
  <si>
    <t>تدريب على النشر والتشطيب بالمبارد</t>
  </si>
  <si>
    <t>بدر  محمد  عبد المنعم</t>
  </si>
  <si>
    <t xml:space="preserve">تشطيب وصنفره وجلا </t>
  </si>
  <si>
    <t>احمد مجدي شاكر</t>
  </si>
  <si>
    <t>أختبار شهر نوفمبر</t>
  </si>
  <si>
    <t>تدريب علي مهاره الثقب والنشر والتشطيب</t>
  </si>
  <si>
    <t>عمرو ايمن حنفى محمد</t>
  </si>
  <si>
    <t>نورهان عبدالحليم فتحي</t>
  </si>
  <si>
    <t>الاء محمود سيد</t>
  </si>
  <si>
    <t>ثقب ونشر وبرد مشغولات</t>
  </si>
  <si>
    <t>اختبار علي لحام البطانه</t>
  </si>
  <si>
    <t>نشر مشغوله وتشطيبها بالمبرد والصنفره</t>
  </si>
  <si>
    <t>مراجعه اسئله وأجابات</t>
  </si>
  <si>
    <t>معرض</t>
  </si>
  <si>
    <t>تدريب على ثقب وبرد ونشر</t>
  </si>
  <si>
    <t>تدريب على الحقن والكنترول والتشجير</t>
  </si>
  <si>
    <t>تدريب على الثقب والنشر والبرد</t>
  </si>
  <si>
    <t>ثقب ونشر وبرد مشغولات وتشطيبها بالمبارد</t>
  </si>
  <si>
    <t>مراجعة وتشطيب عملى</t>
  </si>
  <si>
    <t>حقن وكنترول وتشجير خواتم وتعليقات</t>
  </si>
  <si>
    <t>مراجعه</t>
  </si>
  <si>
    <t>النشر واللحام والتشطيب</t>
  </si>
  <si>
    <t>تدريب على سحب السلك ولحام زرد</t>
  </si>
  <si>
    <t>تركيب احجار بالفاكيوم</t>
  </si>
  <si>
    <t>حقن - كنترول - تشجير</t>
  </si>
  <si>
    <t>24058</t>
  </si>
  <si>
    <t xml:space="preserve">محمد عصام محمد حمدى </t>
  </si>
  <si>
    <t>برد وصنفره عدد 3 خواتم</t>
  </si>
  <si>
    <t>عمل سنون للحجر وتنقيط</t>
  </si>
  <si>
    <t>مرضي</t>
  </si>
  <si>
    <t>تنقيط علي بيوت الاحجار</t>
  </si>
  <si>
    <t>صنفره - جلا - تلميع</t>
  </si>
  <si>
    <t>اختبار شهر اكتوبر</t>
  </si>
  <si>
    <t>كونسبت</t>
  </si>
  <si>
    <t>التنجيد</t>
  </si>
  <si>
    <t>مصنع  ايجي كونسبت</t>
  </si>
  <si>
    <t>الكرتون</t>
  </si>
  <si>
    <t>تنجيد</t>
  </si>
  <si>
    <t>cnc</t>
  </si>
  <si>
    <t>تركيب وعمل سنون للاحجار</t>
  </si>
  <si>
    <t xml:space="preserve">إرتداء ملابس السلامة والصحة المهنية </t>
  </si>
  <si>
    <t xml:space="preserve"> تجهيز العدد و الأدوات </t>
  </si>
  <si>
    <t xml:space="preserve">عملية إستخدام المنشار الأركت -إستحدام المبارد </t>
  </si>
  <si>
    <t>تثبيت المشغولة لإجراء عملية البرد</t>
  </si>
  <si>
    <t xml:space="preserve">عملية إستخدام اللحام </t>
  </si>
  <si>
    <t>مراحل التجميع والتزجة</t>
  </si>
  <si>
    <t xml:space="preserve"> تشطيب السبك</t>
  </si>
  <si>
    <t>درلفة السبائك</t>
  </si>
  <si>
    <t>تفصيل بلاكات</t>
  </si>
  <si>
    <t>الالتزام</t>
  </si>
  <si>
    <t xml:space="preserve">إستخدام ماكينات حقن الشمع </t>
  </si>
  <si>
    <t xml:space="preserve">كنترول وتنضيف الشمع </t>
  </si>
  <si>
    <t xml:space="preserve">تشجير الشمع </t>
  </si>
  <si>
    <t>الجودة</t>
  </si>
  <si>
    <t xml:space="preserve">الالتزام </t>
  </si>
  <si>
    <t>فارغ</t>
  </si>
  <si>
    <t>عملية الجبس</t>
  </si>
  <si>
    <t>خلط الجبس</t>
  </si>
  <si>
    <t>إستخدام الأفران لعملية التحميص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</si>
  <si>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</si>
  <si>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</si>
  <si>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</si>
  <si>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</si>
  <si>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>عدد الاحجار</t>
  </si>
  <si>
    <t xml:space="preserve">مراحل التشطيب النهائي </t>
  </si>
  <si>
    <t>جلا وتطويق والصنفرة</t>
  </si>
  <si>
    <t xml:space="preserve">عدد القطع </t>
  </si>
  <si>
    <t xml:space="preserve">التلوين ( مينا على البارد) </t>
  </si>
  <si>
    <t>تشغيل الاكسدة</t>
  </si>
  <si>
    <t>المط واللميع</t>
  </si>
  <si>
    <t xml:space="preserve">الجودة </t>
  </si>
  <si>
    <t>تركيب على المعدن</t>
  </si>
  <si>
    <t>مصنع ارام</t>
  </si>
  <si>
    <t>مقترح 1</t>
  </si>
  <si>
    <t>مقترح 2</t>
  </si>
  <si>
    <t>مقترح 3</t>
  </si>
  <si>
    <t>مصنع ايجي كونسبت</t>
  </si>
  <si>
    <t>مقترح 4</t>
  </si>
  <si>
    <t>ارم</t>
  </si>
  <si>
    <t xml:space="preserve">تركيب - تصميم - تزجه </t>
  </si>
  <si>
    <t>مقترح 5</t>
  </si>
  <si>
    <t>تزجه - تركيب - حقن</t>
  </si>
  <si>
    <t>تركيب - حقن - تصميم - جلا</t>
  </si>
  <si>
    <t xml:space="preserve">تركيب - جلا - تزجه - كاد </t>
  </si>
  <si>
    <t>تزجه - جلا - رابر حقن - تصميم</t>
  </si>
  <si>
    <t>جلا - تزجه - تصميم - كاد</t>
  </si>
  <si>
    <t xml:space="preserve">تركيب - جلا - تزجه </t>
  </si>
  <si>
    <t>تركيب - طلا - حقن - تزجه - تصميم</t>
  </si>
  <si>
    <t>تصميم - تركيب - حقن</t>
  </si>
  <si>
    <t>حقن - تصميم - تزجه - تركيب - طلا</t>
  </si>
  <si>
    <t>تدريب علي التنقيط وعمل سنون للاحجار</t>
  </si>
  <si>
    <t>سيلفر</t>
  </si>
  <si>
    <t xml:space="preserve">فرز أحجار </t>
  </si>
  <si>
    <t>مصنع  ايجي سيلفر</t>
  </si>
  <si>
    <t>عمل بيوت احجار وتنقيط وتركيب</t>
  </si>
  <si>
    <t>فرز 400 جرام</t>
  </si>
  <si>
    <t>سليفر</t>
  </si>
  <si>
    <t>فرز أحجار 200 جرام</t>
  </si>
  <si>
    <t xml:space="preserve">تجهيز </t>
  </si>
  <si>
    <t>صنفره</t>
  </si>
  <si>
    <t>صهر</t>
  </si>
  <si>
    <t>تنقيط - عمل بيوت احجار</t>
  </si>
  <si>
    <t>صنفره - جلا - تلميع خواتم ودلايات</t>
  </si>
  <si>
    <t>تدريب علي نشر وبرد</t>
  </si>
  <si>
    <t>تركيب بالفاكيوم وعمل سنون للاحجار</t>
  </si>
  <si>
    <t>تركيب وعمل سنون للموديلات</t>
  </si>
  <si>
    <t>نشر وبرد فراشة</t>
  </si>
  <si>
    <t>تنقيط وتركيب علي الشمع</t>
  </si>
  <si>
    <t>btc</t>
  </si>
  <si>
    <t xml:space="preserve">تحليل وتجهيز </t>
  </si>
  <si>
    <t>صنفره سبائك 5 جرام - 10 جرام</t>
  </si>
  <si>
    <t>فرز أحجار</t>
  </si>
  <si>
    <t>تركيب احجار</t>
  </si>
  <si>
    <t>نحت</t>
  </si>
  <si>
    <t>شرح وتعريف وكيفيه عمل السنون</t>
  </si>
  <si>
    <t>فرز أحجار بوزن 180جرام</t>
  </si>
  <si>
    <t>سلسله</t>
  </si>
  <si>
    <t>كيلو بار</t>
  </si>
  <si>
    <t>التعرف علي مكبس الامونيا</t>
  </si>
  <si>
    <t>لحام البطانه ونشرها وتشطيبها بالمبارد - لحام الذرد في المشغوله</t>
  </si>
  <si>
    <t xml:space="preserve">صنفره - جلا - تلميع </t>
  </si>
  <si>
    <t>تركيب بالفاكيوم وعمل سنون للموديلات</t>
  </si>
  <si>
    <t xml:space="preserve">فرز احجار </t>
  </si>
  <si>
    <t>لحام بطانه وتفريغها بالاركت</t>
  </si>
  <si>
    <t>تركيب - تنقيط</t>
  </si>
  <si>
    <t>تدريب علي اللحام والنشر والبرد</t>
  </si>
  <si>
    <t>شرح علي جميع ما سبق وشرح الفاكيوم والتنقيط</t>
  </si>
  <si>
    <t>صنفره - ضبط اوزان</t>
  </si>
  <si>
    <t xml:space="preserve">الامونيا </t>
  </si>
  <si>
    <t>مكابس</t>
  </si>
  <si>
    <t>صهر كيلو بار</t>
  </si>
  <si>
    <t xml:space="preserve">تصميم - جلا </t>
  </si>
  <si>
    <t xml:space="preserve">تزجه - جلا - تركيب - رابر </t>
  </si>
  <si>
    <t>تركيب - تصميم - طلا</t>
  </si>
  <si>
    <t>جلا - تزجه - رابر - حقن</t>
  </si>
  <si>
    <t>تركيب - تصميم - كاد</t>
  </si>
  <si>
    <t>تصميم - حقن - رابر</t>
  </si>
  <si>
    <t>كاد كام</t>
  </si>
  <si>
    <t>تزجه - تصميم - كاد - تركيب</t>
  </si>
  <si>
    <t>تزجه - تركيب - طلا</t>
  </si>
  <si>
    <t>حقن تزجه - طلا</t>
  </si>
  <si>
    <t xml:space="preserve">كارتون </t>
  </si>
  <si>
    <t>فرزأحجار</t>
  </si>
  <si>
    <t>تصميم - لحام تزجه - تركيب</t>
  </si>
  <si>
    <t>حقن - تركيب - تصميم</t>
  </si>
  <si>
    <t>تركيب معدن - تزجه</t>
  </si>
  <si>
    <t>تركيب - تزجه</t>
  </si>
  <si>
    <t>تصميم - حقن - تركيب</t>
  </si>
  <si>
    <t>جاك - جلا - تركيب</t>
  </si>
  <si>
    <t>تصميم - حقن</t>
  </si>
  <si>
    <t>تزجه - تركيب - تصميم</t>
  </si>
  <si>
    <t>تزجه - تركيب - جلا</t>
  </si>
  <si>
    <t>نشر نموذج على شكل قلب</t>
  </si>
  <si>
    <t>كاد - تركيب - تصميم</t>
  </si>
  <si>
    <t>حقن - جلا - تصميم - كاد</t>
  </si>
  <si>
    <t>كاد - جلا - رابر</t>
  </si>
  <si>
    <t>تركيب - كاد - تزجة - جلا</t>
  </si>
  <si>
    <t>تزجة - رابر - تركيب</t>
  </si>
  <si>
    <t>تركيب - كاد - رابر - جلا</t>
  </si>
  <si>
    <t>تركيب - تصميم</t>
  </si>
  <si>
    <t>تصميم - تركيب - تزجه</t>
  </si>
  <si>
    <t>فرز كسر ومملح</t>
  </si>
  <si>
    <t xml:space="preserve">تركيب بالفاكيوم </t>
  </si>
  <si>
    <t>حقن وتشجير وترميم ولحام بالكاوية</t>
  </si>
  <si>
    <t>حقن - تشجير - لحام وترميم بالكاوية</t>
  </si>
  <si>
    <t>لحام بطانه للمشغوله وتفريغها وتشطيبها</t>
  </si>
  <si>
    <t>برد 3 خواتم و2 تعليقه لحام 2خاتم</t>
  </si>
  <si>
    <t xml:space="preserve">غياب </t>
  </si>
  <si>
    <t>لحام بطانه وتفريغها وتشطيبها بالمبارد والصنفره - لحام مدور</t>
  </si>
  <si>
    <t>تنقيط علي الشمع وعمل سنون للموديل</t>
  </si>
  <si>
    <t>شرح كييفيه التركيب علي الفاكيوم وتعليم التنقيط</t>
  </si>
  <si>
    <t>امتحان شهر نوفمبر</t>
  </si>
  <si>
    <t>امتحان على التركيب بالفاكيوم وتنقيط لبيوت الاحجار</t>
  </si>
  <si>
    <t>اختبار شهر نوفمبر</t>
  </si>
  <si>
    <t>برد وصنفره 4 خواتم</t>
  </si>
  <si>
    <t>شرح بيت الفص الصندوقي وتنفيذ بيت الفص المستدير</t>
  </si>
  <si>
    <t>صنفره- جلا -تلميع</t>
  </si>
  <si>
    <t>تدريب على عمل فواقه للحلق</t>
  </si>
  <si>
    <t>مراجعة عامة على ماسبق  و تدريب عملي تشطيب</t>
  </si>
  <si>
    <t>اختبار شهر نوفمبر على حقن وترميم وتشجير</t>
  </si>
  <si>
    <t>امتحان على الفاكيوم والتنقيط على بيوت الاحجار</t>
  </si>
  <si>
    <t>شرح العيارات والتحيفات وحل مسائل على تغيير العيارات</t>
  </si>
  <si>
    <t>امتحان على التركيب بالفاكيوم والتنقيط على بيوت الاحجار</t>
  </si>
  <si>
    <t>فرز احجار 1100 جم ابيض والوان</t>
  </si>
  <si>
    <t>حقن - كنترول-تشجير</t>
  </si>
  <si>
    <t>اختبار على الفاكيوم وعمل بيوت احجار وعمل سنون لها</t>
  </si>
  <si>
    <t>فرز أبيض كسر وسليم</t>
  </si>
  <si>
    <t>نشر وبرد حرف A</t>
  </si>
  <si>
    <t>فرز أحجار بوزن 400 جرام</t>
  </si>
  <si>
    <t xml:space="preserve">الشمع </t>
  </si>
  <si>
    <t>ثقب - نشر - برد</t>
  </si>
  <si>
    <t>تركيب بالفاكيوم - عمل سنون للاحجار</t>
  </si>
  <si>
    <t>فرز أحجار400 جرام</t>
  </si>
  <si>
    <t>فررز ألوان وأبيض 800 جرام</t>
  </si>
  <si>
    <t>فرز أحجار وزن 1500 جرام</t>
  </si>
  <si>
    <t>فرز أحجار أبيض وألوان 1000 جرام</t>
  </si>
  <si>
    <t>فرز أحجار أبيض 900 جرام</t>
  </si>
  <si>
    <t>ثقب - نشر - تشطيب بالمبارد</t>
  </si>
  <si>
    <t xml:space="preserve">مراجعه علي ما سبق في دروس العملي </t>
  </si>
  <si>
    <t>نشر ولحام بطانه لحام 2 مدور وتشطيب بالمبارد</t>
  </si>
  <si>
    <t>سحب اسلاك عمل فواقفه للحلق وتدريب علي لحام الذرد</t>
  </si>
  <si>
    <t>لحام وبرد وصنفره يدوي في عدد 2 خاتم و2 تعليقه وتشبيك سلسله بالذرد</t>
  </si>
  <si>
    <t>برد - صنفره 2 خاتم و 2 تعليقه</t>
  </si>
  <si>
    <t>تدريب علي الثقب والنشر والتشطيب بالمبارد المناسبه</t>
  </si>
  <si>
    <t>فرز أحجار ابيض والوان 850 جرام</t>
  </si>
  <si>
    <t>فرز احجار كسر وسليم</t>
  </si>
  <si>
    <t>فرز أحجار كسر وسليم 900 جرام</t>
  </si>
  <si>
    <t>التدريب علي الثقب والنشر والتشطيب  بواسطه المبارد</t>
  </si>
  <si>
    <t>حقن - كنترول - تشجير خواتم وتعليقات باحجار كبيره</t>
  </si>
  <si>
    <t xml:space="preserve"> فرز احجار ابيض بوزن 600 جرام</t>
  </si>
  <si>
    <t>تدريب علي المثقاب  والمنشار والمبارد وكيفيه استخدمهم</t>
  </si>
  <si>
    <t>حقن - كنترول - ترميم - تشجير</t>
  </si>
  <si>
    <t>حقن - كنترول - تشجير - فك أحجار من المعدن</t>
  </si>
  <si>
    <t xml:space="preserve">فرز ابيض ومصفي بوزن 350 جرام </t>
  </si>
  <si>
    <t xml:space="preserve">تزجة </t>
  </si>
  <si>
    <t>تزجة</t>
  </si>
  <si>
    <t>عمل فواقه للحلق وتجميع حلق</t>
  </si>
  <si>
    <t>تدريب علي ثقب ونشر وتشطيب بالمبارد</t>
  </si>
  <si>
    <t xml:space="preserve">نشر مشغوله ولحام بطانه </t>
  </si>
  <si>
    <t>حقن - كنترول - تشجير دلايات</t>
  </si>
  <si>
    <t xml:space="preserve">نشر مشغوله لحام بطانه لحام عدد 2 مدور عمل فواقه للحلق </t>
  </si>
  <si>
    <t>نشر وثقب وتشطيب</t>
  </si>
  <si>
    <t>فرز احجار ابيض ( كسر - سليم ) وزن 159</t>
  </si>
  <si>
    <t>فرز احجار ابيض ( كسر - سليم ) وزن 154</t>
  </si>
  <si>
    <t>فرز احجار ابيض ( كسر - سليم ) وزن 152</t>
  </si>
  <si>
    <t>فرز احجار ابيض ( كسر - سليم ) وزن 157</t>
  </si>
  <si>
    <t>فرز احجار ابيض ( كسر - سليم ) وزن 153</t>
  </si>
  <si>
    <t>فرز احجار ابيض ( كسر - سليم ) وزن 158</t>
  </si>
  <si>
    <t>تزجه - تصميم - حقن</t>
  </si>
  <si>
    <t>فرز احجار ابيض ( كسر - سليم ) وزن 155</t>
  </si>
  <si>
    <t>جلا - ربر-تركيب -تزجة</t>
  </si>
  <si>
    <t>تزجه - حقن- تركيب</t>
  </si>
  <si>
    <t>فرز احجار ابيض ( كسر - سليم ) وزن 150</t>
  </si>
  <si>
    <t>فرز احجار ابيض ( كسر - سليم ) وزن 156</t>
  </si>
  <si>
    <t>تركيب - ربر - حقن - تزجة</t>
  </si>
  <si>
    <t>ربر-جلا-حقن</t>
  </si>
  <si>
    <t xml:space="preserve">تركيب - ربر - حقن </t>
  </si>
  <si>
    <t>ربر - جلا-حقن</t>
  </si>
  <si>
    <t>تصميم - تزجة - تركيب - جلا</t>
  </si>
  <si>
    <t>حقن - تزجه - كاد</t>
  </si>
  <si>
    <t>جلا -تصميم-تزجة-تركيب</t>
  </si>
  <si>
    <t>تزجه - تصميم - تركيب</t>
  </si>
  <si>
    <t>فرز احجار ابيض ( كسر - مملح )وزن 200 جم</t>
  </si>
  <si>
    <t>تدريب على النشر والبرد والتشطيب والثقب</t>
  </si>
  <si>
    <t>فرز احجار</t>
  </si>
  <si>
    <t>حقن وكنترول وتشجير</t>
  </si>
  <si>
    <t>تدريب على البرد والتشطيب</t>
  </si>
  <si>
    <t>صنفره وجلا وتلمع خواتم وتعليقات</t>
  </si>
  <si>
    <t>تدريب على اللحام والتجميع</t>
  </si>
  <si>
    <t>تدريب على التشطيب يدوى</t>
  </si>
  <si>
    <t>تدريب على الثقب</t>
  </si>
  <si>
    <t>صنفره وجلا وتلميع</t>
  </si>
  <si>
    <t>تدريب على النشر الغائر</t>
  </si>
  <si>
    <t>اختبار شهر ديسمبر</t>
  </si>
  <si>
    <t>مرضى</t>
  </si>
  <si>
    <t>تشطيب خواتم من الداخل والخارج</t>
  </si>
  <si>
    <t>ترميم خواتم</t>
  </si>
  <si>
    <t>تدريب على اللحام وبريمه العمود</t>
  </si>
  <si>
    <t>27/12/2023</t>
  </si>
  <si>
    <t>تدريب على النشر والبرد</t>
  </si>
  <si>
    <t>28/12/2023</t>
  </si>
  <si>
    <t>صنفرة وجلا وتلميع</t>
  </si>
  <si>
    <t>سحب سلك ولف زرد</t>
  </si>
  <si>
    <t>شرح ماكينه الدرفله ودولاب السحب</t>
  </si>
  <si>
    <t>تركيب مقاسات وموديلات</t>
  </si>
  <si>
    <t>تدريب على اللحام والنشر والبرد والصنفره</t>
  </si>
  <si>
    <t>شرح الافراد والثنى والثقب</t>
  </si>
  <si>
    <t>ليزر</t>
  </si>
  <si>
    <t>تزجه وليزر</t>
  </si>
  <si>
    <t>صف احجار</t>
  </si>
  <si>
    <t>تزجه</t>
  </si>
  <si>
    <t xml:space="preserve">طلا </t>
  </si>
  <si>
    <t>السبحه</t>
  </si>
  <si>
    <t>فرز</t>
  </si>
  <si>
    <t>سحب سلك و فواقه حلق</t>
  </si>
  <si>
    <t>نشر وبرد وصنفره</t>
  </si>
  <si>
    <t>حخنه9ت8ع7غ6ف5431ذ</t>
  </si>
  <si>
    <t>تدريب على سحب السلك</t>
  </si>
  <si>
    <t>صنفرة وجلا وتلميع ومراجعه</t>
  </si>
  <si>
    <t>صنفرة وجلا وتطويق</t>
  </si>
  <si>
    <t>تدريب على الصنفرة والجلا والتطويق</t>
  </si>
  <si>
    <t>تدريب على النشر شكل كف وتشطيبه</t>
  </si>
  <si>
    <t>سحب السلك ولف زرد</t>
  </si>
  <si>
    <t>مراجعه عامه</t>
  </si>
  <si>
    <t>شرح التفصيل والافراد والثنى والثقب</t>
  </si>
  <si>
    <t>شرح الدرفله ودولاب السحب</t>
  </si>
  <si>
    <t>تدريب على الدرفله والسبك</t>
  </si>
  <si>
    <t>تدريب على الدرفله والسحب</t>
  </si>
  <si>
    <t>عمل نموزج شكل فرشه ومعرفه العدد والأدوات</t>
  </si>
  <si>
    <t>تركيب موديلات جديده.</t>
  </si>
  <si>
    <t>تدريب على التركيب مقاسات مختلفه</t>
  </si>
  <si>
    <t xml:space="preserve">تدريب على حقن وكنترول وتشجير وتصميم موديلات جديدة </t>
  </si>
  <si>
    <t xml:space="preserve">تدريب على حقن وكنترول وتصميم موديلات جديدة </t>
  </si>
  <si>
    <t xml:space="preserve"> </t>
  </si>
  <si>
    <t>نشر نموزج ومعرفه العدد والادوات</t>
  </si>
  <si>
    <t>لحام بطانه</t>
  </si>
  <si>
    <t>تدريب على اللحام والنشر والخشتق</t>
  </si>
  <si>
    <t>تدريب على النشر والتشطيب</t>
  </si>
  <si>
    <t>فرز احجار ميكس</t>
  </si>
  <si>
    <t>فرز احجاراللوان ميكس</t>
  </si>
  <si>
    <t>تدريب على التركيب ومراجعه المقاسات</t>
  </si>
  <si>
    <t>تدريب على الريجوسيه بالطرق من الناحيتين والنشر</t>
  </si>
  <si>
    <t>تدريب على الصنفرة والجلا والتلميع</t>
  </si>
  <si>
    <t>تدريب على التركيب</t>
  </si>
  <si>
    <t>لحام بطانه وعمل لوزة وتشطيب السبك</t>
  </si>
  <si>
    <t>شرح ادوات السبك ومشاهدة فيديو عن طرق السبك</t>
  </si>
  <si>
    <t>رحله</t>
  </si>
  <si>
    <t>نشر حلق وعمل فواقه</t>
  </si>
  <si>
    <t>لحام ونشر وعمل لوزه</t>
  </si>
  <si>
    <t>اختبار شهر فبراير</t>
  </si>
  <si>
    <t>اختبار على النشر والبرد شهر فبراير</t>
  </si>
  <si>
    <t>تدريب على النشر والبرد وعمل ريجوسيه</t>
  </si>
  <si>
    <t>تدريب على اللحام والبرد</t>
  </si>
  <si>
    <t>تدريب على النشر</t>
  </si>
  <si>
    <t>تدريب على التركيب مقاسات</t>
  </si>
  <si>
    <t>تدريب على تركيب مقاسات مختلفه</t>
  </si>
  <si>
    <t>تدريب على التشجير والحقن والكنترول</t>
  </si>
  <si>
    <t>اختبار حقن وكنترول وتشجير</t>
  </si>
  <si>
    <t>حقن وكنترول وتشجير وتصميم موديلات مختلفة</t>
  </si>
  <si>
    <t>لحام بطانه ونشر وعمل لوزه</t>
  </si>
  <si>
    <t>لحام بطانه ونشر زيادة</t>
  </si>
  <si>
    <t>اختبار على التركيب</t>
  </si>
  <si>
    <t>تركيب بالفاكيوم</t>
  </si>
  <si>
    <t>تدركيب فاكيوم</t>
  </si>
  <si>
    <t>عمل فواقه للحلق ولوزه تعليقه</t>
  </si>
  <si>
    <t>تدريب على التركيب بالفاكيوم</t>
  </si>
  <si>
    <t>تركيب مقاسات مختلفه</t>
  </si>
  <si>
    <t>تركيب احجار مقاسات</t>
  </si>
  <si>
    <t>عمل مشغوله شكل عين حورس وتشطيبها</t>
  </si>
  <si>
    <t>تدريب على النشر والبرد وعمل الريبوسيه</t>
  </si>
  <si>
    <t>عمل مشغولات المعرض</t>
  </si>
  <si>
    <t>تدريب على النشر والتصميم</t>
  </si>
  <si>
    <t>تركيب مقاسات بالفاكيوم وتنقيط</t>
  </si>
  <si>
    <t>تدريب عل النشر</t>
  </si>
  <si>
    <t>حقن وكنترول وتشجير وتصميم موديلات</t>
  </si>
  <si>
    <t>صنفره وجلا وتلميع وعمل شغل المسابقه</t>
  </si>
  <si>
    <t>اعمال المسابقه</t>
  </si>
  <si>
    <t>تركيب بالفاكيوم وتنقيط</t>
  </si>
  <si>
    <t>حقن وكنترول وتركيب</t>
  </si>
  <si>
    <t>تدريب على النشر على شغل المسابقه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</si>
</sst>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0.0"/>
    <numFmt numFmtId="166" formatCode="[$-F800]dddd\,\ mmmm\ dd\,\ yyyy"/>
  </numFmts>
  <fonts count="2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6"/>
      <color theme="1"/>
      <name val="Arial"/>
      <family val="2"/>
    </font>
    <font>
      <b/>
      <sz val="18"/>
      <color rgb="FFFF0000"/>
      <name val="Calibri"/>
      <family val="2"/>
      <charset val="178"/>
      <scheme val="minor"/>
    </font>
    <font>
      <b/>
      <sz val="16"/>
      <color rgb="FFFFFF00"/>
      <name val="Arial"/>
      <family val="2"/>
    </font>
    <font>
      <b/>
      <sz val="16"/>
      <color rgb="FFFFFF00"/>
      <name val="Calibri"/>
      <family val="2"/>
      <charset val="178"/>
      <scheme val="minor"/>
    </font>
    <font>
      <b/>
      <sz val="18"/>
      <color rgb="FFFFFF00"/>
      <name val="Calibri"/>
      <family val="2"/>
      <charset val="178"/>
      <scheme val="minor"/>
    </font>
    <font>
      <b/>
      <sz val="16"/>
      <color theme="1"/>
      <name val="Calibri Light"/>
      <family val="1"/>
      <scheme val="maj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charset val="178"/>
      <scheme val="minor"/>
    </font>
    <font>
      <b/>
      <sz val="16"/>
      <color theme="0"/>
      <name val="Calibri"/>
      <family val="2"/>
      <charset val="178"/>
      <scheme val="minor"/>
    </font>
    <font>
      <b/>
      <sz val="18"/>
      <color theme="0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" fontId="2" fillId="3" borderId="13" xfId="0" applyNumberFormat="1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textRotation="90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 textRotation="90" wrapText="1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vertical="center"/>
    </xf>
    <xf numFmtId="49" fontId="3" fillId="6" borderId="24" xfId="0" applyNumberFormat="1" applyFont="1" applyFill="1" applyBorder="1" applyAlignment="1">
      <alignment horizontal="center" vertical="center" readingOrder="2"/>
    </xf>
    <xf numFmtId="2" fontId="13" fillId="6" borderId="24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shrinkToFit="1"/>
    </xf>
    <xf numFmtId="166" fontId="2" fillId="0" borderId="26" xfId="0" applyNumberFormat="1" applyFont="1" applyBorder="1" applyAlignment="1">
      <alignment horizontal="center" vertical="center" shrinkToFit="1"/>
    </xf>
    <xf numFmtId="16" fontId="2" fillId="0" borderId="26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readingOrder="2"/>
    </xf>
    <xf numFmtId="165" fontId="3" fillId="0" borderId="9" xfId="0" applyNumberFormat="1" applyFont="1" applyBorder="1" applyAlignment="1">
      <alignment horizontal="center" vertical="center" readingOrder="2"/>
    </xf>
    <xf numFmtId="165" fontId="3" fillId="0" borderId="27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vertical="center"/>
    </xf>
    <xf numFmtId="166" fontId="2" fillId="0" borderId="25" xfId="0" applyNumberFormat="1" applyFont="1" applyBorder="1" applyAlignment="1">
      <alignment horizontal="center" vertical="center" shrinkToFit="1"/>
    </xf>
    <xf numFmtId="16" fontId="2" fillId="0" borderId="25" xfId="0" applyNumberFormat="1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readingOrder="2"/>
    </xf>
    <xf numFmtId="0" fontId="3" fillId="0" borderId="16" xfId="0" applyFont="1" applyFill="1" applyBorder="1" applyAlignment="1">
      <alignment vertical="center" textRotation="90" wrapText="1"/>
    </xf>
    <xf numFmtId="0" fontId="3" fillId="0" borderId="9" xfId="0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vertical="center"/>
    </xf>
    <xf numFmtId="49" fontId="3" fillId="7" borderId="24" xfId="0" applyNumberFormat="1" applyFont="1" applyFill="1" applyBorder="1" applyAlignment="1">
      <alignment horizontal="center" vertical="center" readingOrder="2"/>
    </xf>
    <xf numFmtId="2" fontId="13" fillId="7" borderId="24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/>
    </xf>
    <xf numFmtId="49" fontId="3" fillId="8" borderId="9" xfId="0" applyNumberFormat="1" applyFont="1" applyFill="1" applyBorder="1" applyAlignment="1">
      <alignment horizontal="center" vertical="center" readingOrder="2"/>
    </xf>
    <xf numFmtId="2" fontId="13" fillId="8" borderId="24" xfId="0" applyNumberFormat="1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vertical="center"/>
    </xf>
    <xf numFmtId="49" fontId="3" fillId="9" borderId="24" xfId="0" applyNumberFormat="1" applyFont="1" applyFill="1" applyBorder="1" applyAlignment="1">
      <alignment horizontal="center" vertical="center" readingOrder="2"/>
    </xf>
    <xf numFmtId="2" fontId="13" fillId="9" borderId="24" xfId="0" applyNumberFormat="1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 readingOrder="2"/>
    </xf>
    <xf numFmtId="2" fontId="13" fillId="4" borderId="2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vertical="center"/>
    </xf>
    <xf numFmtId="49" fontId="15" fillId="10" borderId="9" xfId="0" applyNumberFormat="1" applyFont="1" applyFill="1" applyBorder="1" applyAlignment="1">
      <alignment horizontal="center" vertical="center" readingOrder="2"/>
    </xf>
    <xf numFmtId="2" fontId="16" fillId="10" borderId="24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49" fontId="3" fillId="11" borderId="9" xfId="0" applyNumberFormat="1" applyFont="1" applyFill="1" applyBorder="1" applyAlignment="1">
      <alignment horizontal="center" vertical="center" readingOrder="2"/>
    </xf>
    <xf numFmtId="2" fontId="13" fillId="11" borderId="24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readingOrder="2"/>
    </xf>
    <xf numFmtId="0" fontId="12" fillId="0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readingOrder="2"/>
    </xf>
    <xf numFmtId="2" fontId="13" fillId="0" borderId="24" xfId="0" applyNumberFormat="1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2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center"/>
    </xf>
    <xf numFmtId="0" fontId="18" fillId="2" borderId="32" xfId="0" applyFont="1" applyFill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166" fontId="2" fillId="0" borderId="24" xfId="0" applyNumberFormat="1" applyFont="1" applyBorder="1" applyAlignment="1">
      <alignment horizontal="center" vertical="center" shrinkToFit="1"/>
    </xf>
    <xf numFmtId="165" fontId="3" fillId="0" borderId="0" xfId="0" applyNumberFormat="1" applyFont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19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20" fillId="1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165" fontId="21" fillId="12" borderId="9" xfId="0" applyNumberFormat="1" applyFont="1" applyFill="1" applyBorder="1" applyAlignment="1">
      <alignment horizontal="center" vertical="center"/>
    </xf>
    <xf numFmtId="165" fontId="21" fillId="1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14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247650</xdr:colOff>
      <xdr:row>2</xdr:row>
      <xdr:rowOff>483393</xdr:rowOff>
    </xdr:from>
    <xdr:to>
      <xdr:col>115</xdr:col>
      <xdr:colOff>66675</xdr:colOff>
      <xdr:row>4</xdr:row>
      <xdr:rowOff>485774</xdr:rowOff>
    </xdr:to>
    <xdr:sp macro="[0]!Sheet10.FasterMacro" textlink="">
      <xdr:nvSpPr>
        <xdr:cNvPr id="3" name="Oval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/>
      </xdr:nvSpPr>
      <xdr:spPr>
        <a:xfrm>
          <a:off x="9762782100" y="1607343"/>
          <a:ext cx="0" cy="983456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 b="1"/>
            <a:t>أستعلام</a:t>
          </a:r>
          <a:endParaRPr lang="en-US" sz="2800" b="1"/>
        </a:p>
      </xdr:txBody>
    </xdr:sp>
    <xdr:clientData/>
  </xdr:twoCellAnchor>
  <xdr:twoCellAnchor>
    <xdr:from>
      <xdr:col>56</xdr:col>
      <xdr:colOff>421822</xdr:colOff>
      <xdr:row>6</xdr:row>
      <xdr:rowOff>176892</xdr:rowOff>
    </xdr:from>
    <xdr:to>
      <xdr:col>147</xdr:col>
      <xdr:colOff>122465</xdr:colOff>
      <xdr:row>22</xdr:row>
      <xdr:rowOff>13606</xdr:rowOff>
    </xdr:to>
    <xdr:sp macro="" textlink="">
      <xdr:nvSpPr>
        <xdr:cNvPr id="9" name="Rounded Rectangle 8"/>
        <xdr:cNvSpPr/>
      </xdr:nvSpPr>
      <xdr:spPr>
        <a:xfrm>
          <a:off x="9726766714" y="3483428"/>
          <a:ext cx="6286500" cy="702128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كود </a:t>
          </a:r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VBA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يقوم باستخراج متوسط درجات الطلاب فى كل قسم خلال </a:t>
          </a:r>
          <a:r>
            <a:rPr lang="ar-EG" sz="36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فترة محددة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من الجدول الملون باللون الاخضر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الى الجدول الملون باللون الاصفر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درجة الطالب الموجود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فى عمود التقيم  الملون باللون الاخضر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متوسط الدرجات = مجموع الدرجات على عدد مرات التدريب</a:t>
          </a:r>
        </a:p>
        <a:p>
          <a:pPr algn="r" rtl="1"/>
          <a:endParaRPr lang="ar-EG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مثلا لو طالب دخل الورشة تزجة1 مرتين اول مره حصل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على 9 درجات و المرة الثانية حصل على 7 درجات يبقي المتوسط 8 درجات 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58</xdr:col>
      <xdr:colOff>326571</xdr:colOff>
      <xdr:row>1</xdr:row>
      <xdr:rowOff>13607</xdr:rowOff>
    </xdr:from>
    <xdr:to>
      <xdr:col>150</xdr:col>
      <xdr:colOff>326572</xdr:colOff>
      <xdr:row>10</xdr:row>
      <xdr:rowOff>13607</xdr:rowOff>
    </xdr:to>
    <xdr:cxnSp macro="">
      <xdr:nvCxnSpPr>
        <xdr:cNvPr id="11" name="Straight Arrow Connector 10"/>
        <xdr:cNvCxnSpPr/>
      </xdr:nvCxnSpPr>
      <xdr:spPr>
        <a:xfrm flipH="1" flipV="1">
          <a:off x="9722766214" y="612321"/>
          <a:ext cx="9184822" cy="4503965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489858</xdr:colOff>
      <xdr:row>10</xdr:row>
      <xdr:rowOff>258535</xdr:rowOff>
    </xdr:from>
    <xdr:to>
      <xdr:col>141</xdr:col>
      <xdr:colOff>108858</xdr:colOff>
      <xdr:row>13</xdr:row>
      <xdr:rowOff>190501</xdr:rowOff>
    </xdr:to>
    <xdr:cxnSp macro="">
      <xdr:nvCxnSpPr>
        <xdr:cNvPr id="13" name="Straight Arrow Connector 12"/>
        <xdr:cNvCxnSpPr/>
      </xdr:nvCxnSpPr>
      <xdr:spPr>
        <a:xfrm flipV="1">
          <a:off x="9730685571" y="5361214"/>
          <a:ext cx="15335250" cy="1279073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88;&#1594;&#1604;%202023\&#1576;&#1585;&#1606;&#1575;&#1605;&#1580;%20&#1575;&#1610;&#1580;&#1610;&#1576;&#1578;%20&#1580;&#1608;&#1604;&#1583;%20&#1575;&#1604;&#1575;&#1589;&#1583;&#1575;&#1585;%20&#1575;&#1604;&#1585;&#1575;&#1576;&#1593;%202024&#1575;%20&#1575;&#1610;&#1607;&#1575;&#1576;%20&#1575;&#1604;&#1575;&#1587;&#1608;&#1575;&#1606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acher\hanan\&#1588;&#1574;&#1608;&#1606;%20&#1575;&#1604;&#1593;&#1575;&#1605;&#1604;&#1610;&#1606;%20&#1575;&#1610;&#1580;&#1610;&#1576;&#1578;%20&#1580;&#1608;&#1604;&#1583;%20&#1605;&#1594;&#1604;&#16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ش أ"/>
      <sheetName val="أول"/>
      <sheetName val="ثانى"/>
      <sheetName val="ثان"/>
      <sheetName val="مخازن"/>
      <sheetName val="ش ع"/>
      <sheetName val="قاعدة بيانات"/>
      <sheetName val="التسجيل"/>
      <sheetName val="التسجيل (2)"/>
      <sheetName val="سجلات ش ط"/>
      <sheetName val="نتائج الطلاب"/>
      <sheetName val="ش ط"/>
    </sheetNames>
    <definedNames>
      <definedName name="Macro88888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V4">
            <v>20001</v>
          </cell>
        </row>
        <row r="390">
          <cell r="M390">
            <v>20001</v>
          </cell>
          <cell r="T390" t="str">
            <v>ابانوب مدحت طلعت</v>
          </cell>
        </row>
        <row r="391">
          <cell r="M391">
            <v>20002</v>
          </cell>
          <cell r="T391" t="str">
            <v>احمد ابراهيم حامد</v>
          </cell>
        </row>
        <row r="392">
          <cell r="M392">
            <v>20003</v>
          </cell>
          <cell r="T392" t="str">
            <v>احمد اشرف احمد</v>
          </cell>
        </row>
        <row r="393">
          <cell r="M393">
            <v>20004</v>
          </cell>
          <cell r="T393" t="str">
            <v>احمد ايهاب توفيق</v>
          </cell>
        </row>
        <row r="394">
          <cell r="M394">
            <v>20005</v>
          </cell>
        </row>
        <row r="395">
          <cell r="M395">
            <v>20006</v>
          </cell>
        </row>
        <row r="396">
          <cell r="M396">
            <v>20007</v>
          </cell>
        </row>
        <row r="397">
          <cell r="M397">
            <v>20008</v>
          </cell>
        </row>
        <row r="398">
          <cell r="M398">
            <v>20009</v>
          </cell>
        </row>
        <row r="399">
          <cell r="M399">
            <v>20010</v>
          </cell>
        </row>
        <row r="400">
          <cell r="M400">
            <v>20011</v>
          </cell>
        </row>
        <row r="401">
          <cell r="M401">
            <v>20012</v>
          </cell>
        </row>
        <row r="402">
          <cell r="M402">
            <v>20013</v>
          </cell>
        </row>
        <row r="403">
          <cell r="M403">
            <v>20014</v>
          </cell>
        </row>
        <row r="404">
          <cell r="M404">
            <v>20015</v>
          </cell>
        </row>
        <row r="405">
          <cell r="M405">
            <v>20016</v>
          </cell>
        </row>
        <row r="406">
          <cell r="M406">
            <v>20017</v>
          </cell>
        </row>
        <row r="407">
          <cell r="M407">
            <v>20018</v>
          </cell>
        </row>
        <row r="408">
          <cell r="M408">
            <v>20019</v>
          </cell>
        </row>
        <row r="409">
          <cell r="M409">
            <v>20020</v>
          </cell>
        </row>
        <row r="410">
          <cell r="M410">
            <v>20021</v>
          </cell>
        </row>
        <row r="411">
          <cell r="M411">
            <v>20022</v>
          </cell>
        </row>
        <row r="412">
          <cell r="M412">
            <v>20023</v>
          </cell>
        </row>
        <row r="413">
          <cell r="M413">
            <v>20024</v>
          </cell>
        </row>
        <row r="414">
          <cell r="M414">
            <v>20025</v>
          </cell>
        </row>
        <row r="415">
          <cell r="M415">
            <v>20026</v>
          </cell>
        </row>
        <row r="416">
          <cell r="M416">
            <v>20027</v>
          </cell>
        </row>
        <row r="417">
          <cell r="M417">
            <v>20028</v>
          </cell>
        </row>
        <row r="418">
          <cell r="M418">
            <v>20029</v>
          </cell>
        </row>
        <row r="419">
          <cell r="M419">
            <v>20030</v>
          </cell>
        </row>
        <row r="420">
          <cell r="M420">
            <v>20031</v>
          </cell>
        </row>
        <row r="421">
          <cell r="M421">
            <v>20032</v>
          </cell>
        </row>
        <row r="422">
          <cell r="M422">
            <v>20033</v>
          </cell>
        </row>
        <row r="423">
          <cell r="M423">
            <v>20034</v>
          </cell>
        </row>
        <row r="424">
          <cell r="M424">
            <v>20035</v>
          </cell>
        </row>
        <row r="425">
          <cell r="M425">
            <v>20036</v>
          </cell>
        </row>
        <row r="426">
          <cell r="M426">
            <v>20037</v>
          </cell>
        </row>
        <row r="427">
          <cell r="M427">
            <v>20038</v>
          </cell>
        </row>
        <row r="428">
          <cell r="M428">
            <v>20039</v>
          </cell>
        </row>
        <row r="429">
          <cell r="M429">
            <v>20040</v>
          </cell>
        </row>
        <row r="430">
          <cell r="M430">
            <v>20041</v>
          </cell>
        </row>
        <row r="431">
          <cell r="M431">
            <v>20042</v>
          </cell>
        </row>
        <row r="432">
          <cell r="M432">
            <v>20043</v>
          </cell>
        </row>
        <row r="433">
          <cell r="M433">
            <v>20044</v>
          </cell>
        </row>
        <row r="434">
          <cell r="M434">
            <v>20045</v>
          </cell>
        </row>
        <row r="435">
          <cell r="M435">
            <v>20046</v>
          </cell>
        </row>
        <row r="436">
          <cell r="M436">
            <v>20047</v>
          </cell>
        </row>
        <row r="437">
          <cell r="M437">
            <v>20048</v>
          </cell>
        </row>
        <row r="438">
          <cell r="M438">
            <v>20049</v>
          </cell>
        </row>
        <row r="439">
          <cell r="M439">
            <v>20050</v>
          </cell>
        </row>
        <row r="440">
          <cell r="M440">
            <v>20051</v>
          </cell>
        </row>
        <row r="441">
          <cell r="M441">
            <v>20052</v>
          </cell>
        </row>
        <row r="442">
          <cell r="M442">
            <v>20053</v>
          </cell>
        </row>
        <row r="443">
          <cell r="M443">
            <v>20054</v>
          </cell>
        </row>
        <row r="444">
          <cell r="M444">
            <v>20055</v>
          </cell>
        </row>
        <row r="445">
          <cell r="M445">
            <v>20056</v>
          </cell>
        </row>
        <row r="446">
          <cell r="M446">
            <v>20057</v>
          </cell>
        </row>
        <row r="447">
          <cell r="M447">
            <v>20058</v>
          </cell>
        </row>
        <row r="448">
          <cell r="M448">
            <v>20059</v>
          </cell>
        </row>
        <row r="449">
          <cell r="M449">
            <v>20060</v>
          </cell>
        </row>
        <row r="450">
          <cell r="M450">
            <v>20061</v>
          </cell>
        </row>
        <row r="451">
          <cell r="M451">
            <v>20062</v>
          </cell>
        </row>
        <row r="452">
          <cell r="M452">
            <v>20063</v>
          </cell>
        </row>
        <row r="453">
          <cell r="M453">
            <v>20064</v>
          </cell>
        </row>
        <row r="454">
          <cell r="M454">
            <v>20065</v>
          </cell>
        </row>
        <row r="455">
          <cell r="M455">
            <v>20066</v>
          </cell>
        </row>
        <row r="456">
          <cell r="M456">
            <v>20067</v>
          </cell>
        </row>
        <row r="457">
          <cell r="M457">
            <v>20068</v>
          </cell>
        </row>
        <row r="458">
          <cell r="M458">
            <v>20069</v>
          </cell>
        </row>
        <row r="459">
          <cell r="M459">
            <v>20070</v>
          </cell>
        </row>
        <row r="460">
          <cell r="M460">
            <v>20071</v>
          </cell>
        </row>
        <row r="461">
          <cell r="M461">
            <v>20072</v>
          </cell>
        </row>
        <row r="462">
          <cell r="M462">
            <v>20073</v>
          </cell>
        </row>
        <row r="463">
          <cell r="M463">
            <v>20074</v>
          </cell>
        </row>
        <row r="464">
          <cell r="M464">
            <v>20075</v>
          </cell>
        </row>
        <row r="465">
          <cell r="M465">
            <v>20076</v>
          </cell>
        </row>
        <row r="466">
          <cell r="M466">
            <v>20077</v>
          </cell>
        </row>
        <row r="467">
          <cell r="M467">
            <v>20078</v>
          </cell>
        </row>
        <row r="468">
          <cell r="M468">
            <v>20079</v>
          </cell>
        </row>
        <row r="469">
          <cell r="M469">
            <v>20080</v>
          </cell>
        </row>
        <row r="470">
          <cell r="M470">
            <v>20081</v>
          </cell>
        </row>
        <row r="471">
          <cell r="M471">
            <v>20082</v>
          </cell>
        </row>
        <row r="472">
          <cell r="M472">
            <v>20083</v>
          </cell>
        </row>
        <row r="473">
          <cell r="M473">
            <v>20084</v>
          </cell>
        </row>
        <row r="474">
          <cell r="M474">
            <v>20085</v>
          </cell>
        </row>
        <row r="475">
          <cell r="M475">
            <v>20086</v>
          </cell>
        </row>
        <row r="476">
          <cell r="M476">
            <v>20087</v>
          </cell>
        </row>
        <row r="477">
          <cell r="M477">
            <v>20088</v>
          </cell>
        </row>
        <row r="478">
          <cell r="M478">
            <v>20089</v>
          </cell>
        </row>
        <row r="479">
          <cell r="M479">
            <v>20090</v>
          </cell>
        </row>
        <row r="480">
          <cell r="M480">
            <v>20091</v>
          </cell>
        </row>
        <row r="481">
          <cell r="M481">
            <v>20092</v>
          </cell>
        </row>
        <row r="482">
          <cell r="M482">
            <v>20093</v>
          </cell>
        </row>
        <row r="483">
          <cell r="M483">
            <v>20094</v>
          </cell>
        </row>
        <row r="484">
          <cell r="M484">
            <v>20095</v>
          </cell>
        </row>
        <row r="485">
          <cell r="M485">
            <v>20096</v>
          </cell>
        </row>
        <row r="486">
          <cell r="M486">
            <v>20097</v>
          </cell>
        </row>
        <row r="487">
          <cell r="M487">
            <v>20098</v>
          </cell>
        </row>
        <row r="488">
          <cell r="M488">
            <v>20099</v>
          </cell>
        </row>
        <row r="489">
          <cell r="M489">
            <v>20100</v>
          </cell>
        </row>
        <row r="490">
          <cell r="M490">
            <v>20101</v>
          </cell>
        </row>
        <row r="491">
          <cell r="M491">
            <v>20102</v>
          </cell>
        </row>
        <row r="492">
          <cell r="M492">
            <v>20103</v>
          </cell>
        </row>
        <row r="493">
          <cell r="M493">
            <v>20104</v>
          </cell>
        </row>
        <row r="494">
          <cell r="M494">
            <v>20105</v>
          </cell>
        </row>
        <row r="495">
          <cell r="M495">
            <v>20106</v>
          </cell>
        </row>
        <row r="496">
          <cell r="M496">
            <v>20107</v>
          </cell>
        </row>
        <row r="497">
          <cell r="M497">
            <v>20108</v>
          </cell>
        </row>
        <row r="498">
          <cell r="M498">
            <v>20109</v>
          </cell>
        </row>
        <row r="499">
          <cell r="M499">
            <v>20110</v>
          </cell>
        </row>
        <row r="500">
          <cell r="M500">
            <v>20111</v>
          </cell>
        </row>
        <row r="501">
          <cell r="M501">
            <v>20112</v>
          </cell>
        </row>
        <row r="502">
          <cell r="M502">
            <v>20113</v>
          </cell>
        </row>
        <row r="503">
          <cell r="M503">
            <v>20114</v>
          </cell>
        </row>
        <row r="504">
          <cell r="M504">
            <v>20115</v>
          </cell>
        </row>
        <row r="505">
          <cell r="M505">
            <v>20116</v>
          </cell>
        </row>
        <row r="506">
          <cell r="M506">
            <v>20117</v>
          </cell>
        </row>
        <row r="507">
          <cell r="M507">
            <v>20118</v>
          </cell>
        </row>
        <row r="508">
          <cell r="M508">
            <v>20119</v>
          </cell>
        </row>
        <row r="509">
          <cell r="M509">
            <v>20120</v>
          </cell>
        </row>
        <row r="510">
          <cell r="M510">
            <v>20121</v>
          </cell>
        </row>
        <row r="511">
          <cell r="M511">
            <v>20122</v>
          </cell>
        </row>
        <row r="512">
          <cell r="M512">
            <v>20123</v>
          </cell>
        </row>
        <row r="513">
          <cell r="M513">
            <v>20124</v>
          </cell>
        </row>
        <row r="514">
          <cell r="M514">
            <v>20125</v>
          </cell>
        </row>
        <row r="515">
          <cell r="M515">
            <v>20126</v>
          </cell>
        </row>
        <row r="516">
          <cell r="M516">
            <v>20127</v>
          </cell>
        </row>
        <row r="517">
          <cell r="M517">
            <v>20128</v>
          </cell>
        </row>
        <row r="518">
          <cell r="M518">
            <v>20129</v>
          </cell>
        </row>
        <row r="519">
          <cell r="M519">
            <v>20130</v>
          </cell>
        </row>
        <row r="520">
          <cell r="M520">
            <v>20131</v>
          </cell>
        </row>
        <row r="521">
          <cell r="M521">
            <v>20132</v>
          </cell>
        </row>
        <row r="522">
          <cell r="M522">
            <v>20133</v>
          </cell>
        </row>
        <row r="523">
          <cell r="M523">
            <v>20134</v>
          </cell>
        </row>
        <row r="524">
          <cell r="M524">
            <v>20135</v>
          </cell>
        </row>
        <row r="525">
          <cell r="M525">
            <v>20136</v>
          </cell>
        </row>
        <row r="526">
          <cell r="M526">
            <v>20137</v>
          </cell>
        </row>
        <row r="527">
          <cell r="M527">
            <v>20138</v>
          </cell>
        </row>
        <row r="528">
          <cell r="M528">
            <v>20139</v>
          </cell>
        </row>
        <row r="529">
          <cell r="M529">
            <v>20140</v>
          </cell>
        </row>
        <row r="530">
          <cell r="M530">
            <v>20141</v>
          </cell>
        </row>
        <row r="531">
          <cell r="M531">
            <v>20142</v>
          </cell>
        </row>
        <row r="532">
          <cell r="M532">
            <v>20143</v>
          </cell>
        </row>
        <row r="533">
          <cell r="M533">
            <v>20144</v>
          </cell>
        </row>
        <row r="534">
          <cell r="M534">
            <v>20145</v>
          </cell>
        </row>
        <row r="535">
          <cell r="M535">
            <v>20146</v>
          </cell>
        </row>
        <row r="536">
          <cell r="M536">
            <v>20147</v>
          </cell>
        </row>
        <row r="537">
          <cell r="M537">
            <v>20148</v>
          </cell>
        </row>
        <row r="538">
          <cell r="M538">
            <v>20149</v>
          </cell>
        </row>
        <row r="539">
          <cell r="M539">
            <v>20150</v>
          </cell>
        </row>
        <row r="540">
          <cell r="M540">
            <v>20151</v>
          </cell>
        </row>
        <row r="541">
          <cell r="M541">
            <v>20152</v>
          </cell>
        </row>
        <row r="542">
          <cell r="M542">
            <v>20153</v>
          </cell>
        </row>
        <row r="543">
          <cell r="M543">
            <v>20154</v>
          </cell>
        </row>
        <row r="544">
          <cell r="M544">
            <v>20155</v>
          </cell>
        </row>
        <row r="545">
          <cell r="M545">
            <v>20156</v>
          </cell>
        </row>
        <row r="546">
          <cell r="M546">
            <v>20157</v>
          </cell>
        </row>
        <row r="547">
          <cell r="M547">
            <v>20158</v>
          </cell>
        </row>
        <row r="548">
          <cell r="M548">
            <v>20159</v>
          </cell>
        </row>
        <row r="549">
          <cell r="M549">
            <v>20160</v>
          </cell>
        </row>
        <row r="550">
          <cell r="M550">
            <v>20161</v>
          </cell>
        </row>
        <row r="551">
          <cell r="M551">
            <v>20162</v>
          </cell>
        </row>
        <row r="552">
          <cell r="M552">
            <v>20163</v>
          </cell>
        </row>
        <row r="553">
          <cell r="M553">
            <v>20164</v>
          </cell>
        </row>
        <row r="554">
          <cell r="M554">
            <v>20165</v>
          </cell>
        </row>
        <row r="555">
          <cell r="M555">
            <v>20166</v>
          </cell>
        </row>
        <row r="556">
          <cell r="M556">
            <v>20167</v>
          </cell>
        </row>
        <row r="557">
          <cell r="M557">
            <v>20168</v>
          </cell>
        </row>
        <row r="558">
          <cell r="M558">
            <v>20169</v>
          </cell>
        </row>
        <row r="559">
          <cell r="M559">
            <v>20170</v>
          </cell>
        </row>
        <row r="560">
          <cell r="M560">
            <v>20171</v>
          </cell>
        </row>
        <row r="561">
          <cell r="M561">
            <v>20172</v>
          </cell>
        </row>
        <row r="562">
          <cell r="M562">
            <v>20173</v>
          </cell>
        </row>
        <row r="563">
          <cell r="M563">
            <v>20174</v>
          </cell>
        </row>
        <row r="564">
          <cell r="M564">
            <v>20175</v>
          </cell>
        </row>
        <row r="565">
          <cell r="M565">
            <v>20176</v>
          </cell>
        </row>
        <row r="566">
          <cell r="M566">
            <v>20177</v>
          </cell>
        </row>
        <row r="567">
          <cell r="M567">
            <v>20178</v>
          </cell>
        </row>
        <row r="568">
          <cell r="M568">
            <v>20179</v>
          </cell>
        </row>
        <row r="569">
          <cell r="M569">
            <v>20180</v>
          </cell>
        </row>
        <row r="570">
          <cell r="M570">
            <v>20181</v>
          </cell>
        </row>
        <row r="571">
          <cell r="M571">
            <v>20182</v>
          </cell>
        </row>
        <row r="572">
          <cell r="M572">
            <v>20183</v>
          </cell>
        </row>
        <row r="573">
          <cell r="M573">
            <v>20184</v>
          </cell>
        </row>
        <row r="574">
          <cell r="M574">
            <v>20185</v>
          </cell>
        </row>
        <row r="575">
          <cell r="M575">
            <v>20186</v>
          </cell>
        </row>
        <row r="576">
          <cell r="M576">
            <v>20187</v>
          </cell>
        </row>
        <row r="577">
          <cell r="M577">
            <v>20188</v>
          </cell>
        </row>
        <row r="578">
          <cell r="M578">
            <v>20189</v>
          </cell>
        </row>
        <row r="579">
          <cell r="M579">
            <v>20190</v>
          </cell>
        </row>
        <row r="580">
          <cell r="M580">
            <v>20191</v>
          </cell>
        </row>
        <row r="581">
          <cell r="M581">
            <v>20192</v>
          </cell>
        </row>
        <row r="582">
          <cell r="M582">
            <v>20193</v>
          </cell>
        </row>
        <row r="583">
          <cell r="M583">
            <v>20194</v>
          </cell>
        </row>
        <row r="584">
          <cell r="M584">
            <v>20195</v>
          </cell>
        </row>
        <row r="585">
          <cell r="M585">
            <v>20196</v>
          </cell>
        </row>
        <row r="586">
          <cell r="M586">
            <v>20197</v>
          </cell>
        </row>
        <row r="587">
          <cell r="M587">
            <v>20198</v>
          </cell>
        </row>
        <row r="588">
          <cell r="M588">
            <v>20199</v>
          </cell>
        </row>
        <row r="589">
          <cell r="M589">
            <v>20200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كرو1"/>
      <sheetName val="hoom"/>
      <sheetName val="الاحصاء"/>
      <sheetName val="بيانات اساسية"/>
      <sheetName val="شهادة اداء الدورة   مدرب"/>
      <sheetName val="شهادة بالدورات متدرب"/>
      <sheetName val="بيان بالدورات "/>
      <sheetName val="الدورات بالمدرسة "/>
      <sheetName val="البيانات الرئيسية"/>
      <sheetName val="التقرير"/>
      <sheetName val="صحيفة احوال"/>
      <sheetName val="الوظيفة"/>
      <sheetName val="مادة التدريس"/>
      <sheetName val="الدرجة المالية"/>
      <sheetName val="الفصول التى يعمل بها"/>
      <sheetName val="المؤهل"/>
      <sheetName val="الكل"/>
      <sheetName val="بطاقة"/>
      <sheetName val="احصاء شهرى "/>
      <sheetName val="الاتصال"/>
      <sheetName val="برمجة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مديرية التربية والتعليم بالقليوبية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228174</v>
          </cell>
          <cell r="C7" t="str">
            <v>نصر محمد عبد القادر سليمان</v>
          </cell>
          <cell r="D7" t="str">
            <v>مدير المدرسة</v>
          </cell>
          <cell r="F7">
            <v>27312151401256</v>
          </cell>
          <cell r="G7">
            <v>27013</v>
          </cell>
          <cell r="H7" t="str">
            <v>بكالوريوس تعليم صناعى</v>
          </cell>
          <cell r="I7" t="str">
            <v>1995</v>
          </cell>
          <cell r="J7" t="str">
            <v>عليا</v>
          </cell>
          <cell r="K7">
            <v>34943</v>
          </cell>
          <cell r="L7">
            <v>35312</v>
          </cell>
          <cell r="N7" t="str">
            <v>الاولى</v>
          </cell>
          <cell r="O7" t="str">
            <v>فنية</v>
          </cell>
          <cell r="P7">
            <v>42005</v>
          </cell>
          <cell r="Q7" t="str">
            <v>nasreg51@gmail.com</v>
          </cell>
          <cell r="R7" t="str">
            <v>م + 3</v>
          </cell>
          <cell r="T7" t="str">
            <v>01124831835</v>
          </cell>
          <cell r="W7" t="str">
            <v>ICDL - Auto cad - basic language- تنميه بشريه - دورة قيادات</v>
          </cell>
          <cell r="Z7">
            <v>43709</v>
          </cell>
          <cell r="AD7" t="str">
            <v>القليوبية</v>
          </cell>
          <cell r="AE7" t="str">
            <v>ذكر</v>
          </cell>
        </row>
        <row r="8">
          <cell r="B8">
            <v>1245930</v>
          </cell>
          <cell r="C8" t="str">
            <v>مجدى محمد امين محمد</v>
          </cell>
          <cell r="D8" t="str">
            <v>كبير معلمين</v>
          </cell>
          <cell r="F8">
            <v>26302080102515</v>
          </cell>
          <cell r="G8">
            <v>23050</v>
          </cell>
          <cell r="H8" t="str">
            <v>بكالوريوس اداب و تربيه</v>
          </cell>
          <cell r="I8">
            <v>1988</v>
          </cell>
          <cell r="J8" t="str">
            <v>عليا</v>
          </cell>
          <cell r="K8">
            <v>32151</v>
          </cell>
          <cell r="L8" t="str">
            <v>13/11/1988</v>
          </cell>
          <cell r="M8" t="str">
            <v>لغة عربية</v>
          </cell>
          <cell r="N8" t="str">
            <v>الاولى</v>
          </cell>
          <cell r="O8" t="str">
            <v xml:space="preserve">تخصصية </v>
          </cell>
          <cell r="P8">
            <v>43101</v>
          </cell>
          <cell r="Q8" t="str">
            <v>magdya1570@gmail.com</v>
          </cell>
          <cell r="R8" t="str">
            <v>م + 3</v>
          </cell>
          <cell r="T8" t="str">
            <v>01005606956</v>
          </cell>
          <cell r="V8" t="str">
            <v>العبور الحى الثانى</v>
          </cell>
          <cell r="W8" t="str">
            <v>ICDL  - دمج</v>
          </cell>
          <cell r="Z8" t="str">
            <v>29/9/2019</v>
          </cell>
          <cell r="AA8" t="str">
            <v>الشهيد عمرو مسعد الرسميه لغات</v>
          </cell>
          <cell r="AC8" t="str">
            <v>العبور</v>
          </cell>
          <cell r="AD8" t="str">
            <v>القاهرة</v>
          </cell>
          <cell r="AE8" t="str">
            <v>ذكر</v>
          </cell>
        </row>
        <row r="9">
          <cell r="B9">
            <v>215162</v>
          </cell>
          <cell r="C9" t="str">
            <v>منال احمد احمد جمعه</v>
          </cell>
          <cell r="D9" t="str">
            <v>كبير معلمين</v>
          </cell>
          <cell r="F9">
            <v>26911160103508</v>
          </cell>
          <cell r="G9">
            <v>25523</v>
          </cell>
          <cell r="H9" t="str">
            <v>لسانس آداب و تربيه</v>
          </cell>
          <cell r="I9">
            <v>1991</v>
          </cell>
          <cell r="J9" t="str">
            <v>عليا</v>
          </cell>
          <cell r="K9">
            <v>33247</v>
          </cell>
          <cell r="L9" t="str">
            <v>26/11/1991</v>
          </cell>
          <cell r="M9" t="str">
            <v>لغة عربية</v>
          </cell>
          <cell r="N9" t="str">
            <v>الاولى</v>
          </cell>
          <cell r="O9" t="str">
            <v xml:space="preserve">تخصصية </v>
          </cell>
          <cell r="P9">
            <v>43831</v>
          </cell>
          <cell r="Q9" t="str">
            <v>nolaahmed1om6@gmail.c</v>
          </cell>
          <cell r="R9" t="str">
            <v>م + 3</v>
          </cell>
          <cell r="T9" t="str">
            <v>01002234078</v>
          </cell>
          <cell r="V9" t="str">
            <v>العبور الحى التاسع</v>
          </cell>
          <cell r="W9" t="str">
            <v>ICDL  - دورة توجيه</v>
          </cell>
          <cell r="Z9">
            <v>43474</v>
          </cell>
          <cell r="AA9" t="str">
            <v>العبور الثانويه الصناعيه</v>
          </cell>
          <cell r="AC9" t="str">
            <v>العبور</v>
          </cell>
          <cell r="AD9" t="str">
            <v>القاهرة</v>
          </cell>
          <cell r="AE9" t="str">
            <v>انثى</v>
          </cell>
        </row>
        <row r="10">
          <cell r="B10">
            <v>1263175</v>
          </cell>
          <cell r="C10" t="str">
            <v>محمد سيد حمزة السيد</v>
          </cell>
          <cell r="D10" t="str">
            <v>كبير معلمين</v>
          </cell>
          <cell r="F10">
            <v>26603012602019</v>
          </cell>
          <cell r="G10">
            <v>24167</v>
          </cell>
          <cell r="H10" t="str">
            <v>لسانس آداب و تربيه</v>
          </cell>
          <cell r="I10">
            <v>1987</v>
          </cell>
          <cell r="J10" t="str">
            <v>عليا</v>
          </cell>
          <cell r="K10">
            <v>31787</v>
          </cell>
          <cell r="L10" t="str">
            <v>27/12/1987</v>
          </cell>
          <cell r="M10" t="str">
            <v>لغة عربية</v>
          </cell>
          <cell r="N10" t="str">
            <v>الاولى</v>
          </cell>
          <cell r="O10" t="str">
            <v xml:space="preserve">تخصصية </v>
          </cell>
          <cell r="P10">
            <v>42736</v>
          </cell>
          <cell r="R10" t="str">
            <v>م + 2</v>
          </cell>
          <cell r="T10" t="str">
            <v>01007520370</v>
          </cell>
          <cell r="V10" t="str">
            <v>محمد رشاد عين شمش</v>
          </cell>
          <cell r="W10" t="str">
            <v>دورة اعداد القادة من الجهاز المركزى - دورة المديرين العموم</v>
          </cell>
          <cell r="Z10" t="str">
            <v>25/10/2020</v>
          </cell>
          <cell r="AA10" t="str">
            <v>ابن خلون الثانوية</v>
          </cell>
          <cell r="AC10" t="str">
            <v>عين شمس</v>
          </cell>
          <cell r="AD10" t="str">
            <v>سوهاج</v>
          </cell>
          <cell r="AE10" t="str">
            <v>ذكر</v>
          </cell>
        </row>
        <row r="11">
          <cell r="B11">
            <v>977506</v>
          </cell>
          <cell r="C11" t="str">
            <v>دعاء عبد السلام فهمى</v>
          </cell>
          <cell r="D11" t="str">
            <v>معلم خبير</v>
          </cell>
          <cell r="F11">
            <v>27601251300084</v>
          </cell>
          <cell r="G11">
            <v>27784</v>
          </cell>
          <cell r="H11" t="str">
            <v>لسانس آداب و تربيه</v>
          </cell>
          <cell r="I11">
            <v>1997</v>
          </cell>
          <cell r="J11" t="str">
            <v>عليا</v>
          </cell>
          <cell r="K11" t="str">
            <v>23/12/1998</v>
          </cell>
          <cell r="L11">
            <v>36436</v>
          </cell>
          <cell r="M11" t="str">
            <v>لغة انجليزية</v>
          </cell>
          <cell r="N11" t="str">
            <v>الاولى</v>
          </cell>
          <cell r="O11" t="str">
            <v xml:space="preserve">تخصصية </v>
          </cell>
          <cell r="P11">
            <v>41640</v>
          </cell>
          <cell r="Q11" t="str">
            <v>doaasalem251@gmail.com</v>
          </cell>
          <cell r="R11" t="str">
            <v>م + 2</v>
          </cell>
          <cell r="T11" t="str">
            <v>01145062404</v>
          </cell>
          <cell r="V11" t="str">
            <v>العبور الحى السادس</v>
          </cell>
          <cell r="W11" t="str">
            <v>ICDL - TWT</v>
          </cell>
          <cell r="Z11">
            <v>43506</v>
          </cell>
          <cell r="AA11" t="str">
            <v>العبور الثانويه بنات</v>
          </cell>
          <cell r="AC11" t="str">
            <v>العبور</v>
          </cell>
          <cell r="AD11" t="str">
            <v>الشرقية</v>
          </cell>
          <cell r="AE11" t="str">
            <v>انثى</v>
          </cell>
        </row>
        <row r="12">
          <cell r="B12">
            <v>226905</v>
          </cell>
          <cell r="C12" t="str">
            <v>نهاد محمد عبد الشافى</v>
          </cell>
          <cell r="D12" t="str">
            <v>معلم خبير</v>
          </cell>
          <cell r="F12">
            <v>27306100201929</v>
          </cell>
          <cell r="G12">
            <v>26825</v>
          </cell>
          <cell r="H12" t="str">
            <v>لسانس آداب و تربيه</v>
          </cell>
          <cell r="I12">
            <v>1996</v>
          </cell>
          <cell r="J12" t="str">
            <v>عليا</v>
          </cell>
          <cell r="K12">
            <v>35073</v>
          </cell>
          <cell r="L12" t="str">
            <v>20/2/1997</v>
          </cell>
          <cell r="M12" t="str">
            <v>لغة انجليزية</v>
          </cell>
          <cell r="N12" t="str">
            <v>الاولى</v>
          </cell>
          <cell r="O12" t="str">
            <v xml:space="preserve">تخصصية </v>
          </cell>
          <cell r="P12">
            <v>43101</v>
          </cell>
          <cell r="R12" t="str">
            <v>م + 3</v>
          </cell>
          <cell r="T12" t="str">
            <v>01067187700</v>
          </cell>
          <cell r="V12" t="str">
            <v>العبور الحى السادس فيلا 11</v>
          </cell>
          <cell r="W12" t="str">
            <v>ICDL - التعليم عن بعد</v>
          </cell>
          <cell r="Z12" t="str">
            <v>25/10/2020</v>
          </cell>
          <cell r="AA12" t="str">
            <v>الصداقة المصريه الاذرباجينيه لغات</v>
          </cell>
          <cell r="AC12" t="str">
            <v>العبور</v>
          </cell>
          <cell r="AD12" t="str">
            <v>الإسكندرية</v>
          </cell>
          <cell r="AE12" t="str">
            <v>انثى</v>
          </cell>
        </row>
        <row r="13">
          <cell r="B13">
            <v>229401</v>
          </cell>
          <cell r="C13" t="str">
            <v>نعيم مصطفى خليل</v>
          </cell>
          <cell r="D13" t="str">
            <v>معلم خبير</v>
          </cell>
          <cell r="F13">
            <v>27406061400654</v>
          </cell>
          <cell r="G13">
            <v>27186</v>
          </cell>
          <cell r="H13" t="str">
            <v>لسانس آداب و تربيه</v>
          </cell>
          <cell r="I13">
            <v>1997</v>
          </cell>
          <cell r="J13" t="str">
            <v>عليا</v>
          </cell>
          <cell r="K13">
            <v>35439</v>
          </cell>
          <cell r="L13">
            <v>35827</v>
          </cell>
          <cell r="M13" t="str">
            <v>لغة انجليزية</v>
          </cell>
          <cell r="N13" t="str">
            <v>الاولى</v>
          </cell>
          <cell r="O13" t="str">
            <v xml:space="preserve">تخصصية </v>
          </cell>
          <cell r="R13" t="str">
            <v>م + اكثر من 3</v>
          </cell>
          <cell r="T13" t="str">
            <v>01011180295</v>
          </cell>
          <cell r="V13" t="str">
            <v>العبور الحى التاسع</v>
          </cell>
          <cell r="W13" t="str">
            <v>ICDL</v>
          </cell>
          <cell r="Z13" t="str">
            <v>25/10/2020</v>
          </cell>
          <cell r="AA13" t="str">
            <v>باك لاين الرسميه لغات</v>
          </cell>
          <cell r="AC13" t="str">
            <v>العبور</v>
          </cell>
          <cell r="AD13" t="str">
            <v>القليوبية</v>
          </cell>
          <cell r="AE13" t="str">
            <v>ذكر</v>
          </cell>
        </row>
        <row r="14">
          <cell r="B14">
            <v>2882802</v>
          </cell>
          <cell r="C14" t="str">
            <v>هند عاصم محمد حجاب</v>
          </cell>
          <cell r="D14" t="str">
            <v>معلم</v>
          </cell>
          <cell r="F14">
            <v>28110171404482</v>
          </cell>
          <cell r="G14">
            <v>29876</v>
          </cell>
          <cell r="H14" t="str">
            <v>ليسانس آداب</v>
          </cell>
          <cell r="I14">
            <v>2002</v>
          </cell>
          <cell r="J14" t="str">
            <v>عليا</v>
          </cell>
          <cell r="K14">
            <v>42715</v>
          </cell>
          <cell r="L14" t="str">
            <v>24/11/2016</v>
          </cell>
          <cell r="M14" t="str">
            <v>لغة انجليزية</v>
          </cell>
          <cell r="N14" t="str">
            <v>الثالثة</v>
          </cell>
          <cell r="O14" t="str">
            <v xml:space="preserve">تخصصية </v>
          </cell>
          <cell r="P14" t="str">
            <v>24/11/2016</v>
          </cell>
          <cell r="Q14" t="str">
            <v>hendasem2@gmail.com</v>
          </cell>
          <cell r="R14" t="str">
            <v>م + 2</v>
          </cell>
          <cell r="T14" t="str">
            <v>01201267535</v>
          </cell>
          <cell r="V14" t="str">
            <v>العبور الحى التاسع</v>
          </cell>
          <cell r="W14" t="str">
            <v>ICDL</v>
          </cell>
          <cell r="Z14">
            <v>43506</v>
          </cell>
          <cell r="AA14" t="str">
            <v>السيدة خديجة</v>
          </cell>
          <cell r="AC14" t="str">
            <v>العبور</v>
          </cell>
          <cell r="AD14" t="str">
            <v>القليوبية</v>
          </cell>
          <cell r="AE14" t="str">
            <v>انثى</v>
          </cell>
        </row>
        <row r="15">
          <cell r="B15">
            <v>290148</v>
          </cell>
          <cell r="C15" t="str">
            <v>احمد ابراهيم شحات</v>
          </cell>
          <cell r="D15" t="str">
            <v>معلم اول أ</v>
          </cell>
          <cell r="F15">
            <v>27805272102635</v>
          </cell>
          <cell r="G15">
            <v>30003</v>
          </cell>
          <cell r="H15" t="str">
            <v>بكالوريوس علوم و تربيه</v>
          </cell>
          <cell r="I15">
            <v>2000</v>
          </cell>
          <cell r="J15" t="str">
            <v>عليا</v>
          </cell>
          <cell r="K15">
            <v>37993</v>
          </cell>
          <cell r="L15" t="str">
            <v>21/7/2004</v>
          </cell>
          <cell r="M15" t="str">
            <v>علوم</v>
          </cell>
          <cell r="N15" t="str">
            <v>الاولى</v>
          </cell>
          <cell r="O15" t="str">
            <v xml:space="preserve">تخصصية </v>
          </cell>
          <cell r="P15">
            <v>42736</v>
          </cell>
          <cell r="Q15" t="str">
            <v>ahmedhamedfox2233@gmail.com</v>
          </cell>
          <cell r="R15" t="str">
            <v>م + اكثر من 3</v>
          </cell>
          <cell r="T15" t="str">
            <v>01157644082</v>
          </cell>
          <cell r="V15" t="str">
            <v>العبور المدينة</v>
          </cell>
          <cell r="W15" t="str">
            <v>ICDL - IT -    دمج</v>
          </cell>
          <cell r="Z15" t="str">
            <v>15/9/2019</v>
          </cell>
          <cell r="AA15" t="str">
            <v>اسماء بنت ابى بكر</v>
          </cell>
          <cell r="AC15" t="str">
            <v>العبور</v>
          </cell>
          <cell r="AD15" t="str">
            <v>الشرقية</v>
          </cell>
          <cell r="AE15" t="str">
            <v>ذكر</v>
          </cell>
        </row>
        <row r="16">
          <cell r="B16">
            <v>208461</v>
          </cell>
          <cell r="C16" t="str">
            <v>احمد حواش زيدان</v>
          </cell>
          <cell r="D16" t="str">
            <v>معلم خبير</v>
          </cell>
          <cell r="F16">
            <v>26707061701154</v>
          </cell>
          <cell r="G16">
            <v>24659</v>
          </cell>
          <cell r="H16" t="str">
            <v>لسانس آداب+ دبلوم تربوى</v>
          </cell>
          <cell r="I16">
            <v>1992</v>
          </cell>
          <cell r="J16" t="str">
            <v>عليا</v>
          </cell>
          <cell r="K16">
            <v>34255</v>
          </cell>
          <cell r="L16">
            <v>35039</v>
          </cell>
          <cell r="M16" t="str">
            <v>دراسات</v>
          </cell>
          <cell r="N16" t="str">
            <v>الاولى</v>
          </cell>
          <cell r="O16" t="str">
            <v xml:space="preserve">تخصصية </v>
          </cell>
          <cell r="P16">
            <v>41640</v>
          </cell>
          <cell r="R16" t="str">
            <v>م + اكثر من 3</v>
          </cell>
          <cell r="T16" t="str">
            <v>01145893544</v>
          </cell>
          <cell r="V16" t="str">
            <v>ابو زعبل الخانكه</v>
          </cell>
          <cell r="W16" t="str">
            <v>طرق تدريس تكنولوجى - طرق و اساليب التدريس</v>
          </cell>
          <cell r="Z16" t="str">
            <v>25/10/2020</v>
          </cell>
          <cell r="AA16" t="str">
            <v>سرياقوس الثانويه</v>
          </cell>
          <cell r="AC16" t="str">
            <v>الخانكة</v>
          </cell>
          <cell r="AD16" t="str">
            <v>المنوفية</v>
          </cell>
          <cell r="AE16" t="str">
            <v>ذكر</v>
          </cell>
        </row>
        <row r="17">
          <cell r="B17">
            <v>1298127</v>
          </cell>
          <cell r="C17" t="str">
            <v>هانى على احمد</v>
          </cell>
          <cell r="D17" t="str">
            <v>معلم اول أ</v>
          </cell>
          <cell r="F17">
            <v>27304252601491</v>
          </cell>
          <cell r="G17">
            <v>26779</v>
          </cell>
          <cell r="H17" t="str">
            <v>بكالوريوس علوم و تربيه</v>
          </cell>
          <cell r="I17" t="str">
            <v>1998</v>
          </cell>
          <cell r="J17" t="str">
            <v>عليا</v>
          </cell>
          <cell r="K17">
            <v>36816</v>
          </cell>
          <cell r="L17" t="str">
            <v>21/10/2000</v>
          </cell>
          <cell r="M17" t="str">
            <v>رياضيات</v>
          </cell>
          <cell r="N17" t="str">
            <v>الاولى</v>
          </cell>
          <cell r="O17" t="str">
            <v xml:space="preserve">تخصصية </v>
          </cell>
          <cell r="P17">
            <v>43101</v>
          </cell>
          <cell r="R17" t="str">
            <v>م + اكثر من 3</v>
          </cell>
          <cell r="T17" t="str">
            <v>01015142255</v>
          </cell>
          <cell r="V17" t="str">
            <v>العبور الحى التاسع</v>
          </cell>
          <cell r="W17" t="str">
            <v>ICDL - المعلم المحترف - طرق تدريس</v>
          </cell>
          <cell r="Z17" t="str">
            <v>25/10/2000</v>
          </cell>
          <cell r="AA17" t="str">
            <v>عثمان بن عفان</v>
          </cell>
          <cell r="AC17" t="str">
            <v>العبور</v>
          </cell>
          <cell r="AD17" t="str">
            <v>سوهاج</v>
          </cell>
          <cell r="AE17" t="str">
            <v>ذكر</v>
          </cell>
        </row>
        <row r="18">
          <cell r="B18">
            <v>3051374</v>
          </cell>
          <cell r="C18" t="str">
            <v>دينا رضا حسن الخطيب</v>
          </cell>
          <cell r="D18" t="str">
            <v>معلم</v>
          </cell>
          <cell r="F18">
            <v>28107121402046</v>
          </cell>
          <cell r="G18">
            <v>29779</v>
          </cell>
          <cell r="H18" t="str">
            <v>بكالوريوس علوم و تربيه</v>
          </cell>
          <cell r="I18" t="str">
            <v>2002</v>
          </cell>
          <cell r="J18" t="str">
            <v>عليا</v>
          </cell>
          <cell r="K18">
            <v>42277</v>
          </cell>
          <cell r="L18">
            <v>42014</v>
          </cell>
          <cell r="M18" t="str">
            <v>رياضيات</v>
          </cell>
          <cell r="N18" t="str">
            <v>الثالثة</v>
          </cell>
          <cell r="O18" t="str">
            <v xml:space="preserve">تخصصية </v>
          </cell>
          <cell r="P18">
            <v>42736</v>
          </cell>
          <cell r="Q18" t="str">
            <v>own_math@yahoo,com</v>
          </cell>
          <cell r="R18" t="str">
            <v>م + 3</v>
          </cell>
          <cell r="T18" t="str">
            <v>01032946586</v>
          </cell>
          <cell r="V18" t="str">
            <v>العبور الحى الأول</v>
          </cell>
          <cell r="W18" t="str">
            <v>ICDL</v>
          </cell>
          <cell r="Z18">
            <v>43534</v>
          </cell>
          <cell r="AA18" t="str">
            <v>السيدة خديجة</v>
          </cell>
          <cell r="AC18" t="str">
            <v>العبور</v>
          </cell>
          <cell r="AD18" t="str">
            <v>القليوبية</v>
          </cell>
          <cell r="AE18" t="str">
            <v>انثى</v>
          </cell>
        </row>
        <row r="19">
          <cell r="B19">
            <v>2191773</v>
          </cell>
          <cell r="C19" t="str">
            <v>جيهان محمد عبد اللطيف</v>
          </cell>
          <cell r="D19" t="str">
            <v>اخصائى اجتماعى</v>
          </cell>
          <cell r="F19">
            <v>27305071302684</v>
          </cell>
          <cell r="G19">
            <v>26791</v>
          </cell>
          <cell r="H19" t="str">
            <v>بكالوريوس خدمة اجتماعية + دبلوم تربوى</v>
          </cell>
          <cell r="I19" t="str">
            <v>1996</v>
          </cell>
          <cell r="J19" t="str">
            <v>عليا</v>
          </cell>
          <cell r="K19">
            <v>40823</v>
          </cell>
          <cell r="L19">
            <v>40824</v>
          </cell>
          <cell r="N19" t="str">
            <v xml:space="preserve">الثانية </v>
          </cell>
          <cell r="O19" t="str">
            <v xml:space="preserve">تخصصية </v>
          </cell>
          <cell r="P19">
            <v>42736</v>
          </cell>
          <cell r="R19" t="str">
            <v>م + 2</v>
          </cell>
          <cell r="T19" t="str">
            <v>01065451686</v>
          </cell>
          <cell r="V19" t="str">
            <v>العبور الحى الثامن</v>
          </cell>
          <cell r="W19" t="str">
            <v>ICDL - القيادة المدرسيه - الاتحادات الطلابيه</v>
          </cell>
          <cell r="Z19" t="str">
            <v>15/10/2019</v>
          </cell>
          <cell r="AA19" t="str">
            <v>الصداقة المصريه الاذرباجينيه لغات</v>
          </cell>
          <cell r="AC19" t="str">
            <v>العبور</v>
          </cell>
          <cell r="AD19" t="str">
            <v>الشرقية</v>
          </cell>
          <cell r="AE19" t="str">
            <v>انثى</v>
          </cell>
        </row>
        <row r="20">
          <cell r="B20">
            <v>221010</v>
          </cell>
          <cell r="C20" t="str">
            <v>عواطف احمد منير</v>
          </cell>
          <cell r="D20" t="str">
            <v>اخصائى اجتماعى</v>
          </cell>
          <cell r="F20">
            <v>27108180102342</v>
          </cell>
          <cell r="G20">
            <v>26163</v>
          </cell>
          <cell r="H20" t="str">
            <v>بكالوريوس خدمة اجتماعية + دبلوم تربوى</v>
          </cell>
          <cell r="I20" t="str">
            <v>1996</v>
          </cell>
          <cell r="J20" t="str">
            <v>عليا</v>
          </cell>
          <cell r="K20">
            <v>33222</v>
          </cell>
          <cell r="L20" t="str">
            <v>17/7/1991</v>
          </cell>
          <cell r="N20" t="str">
            <v>مدير عام</v>
          </cell>
          <cell r="O20" t="str">
            <v xml:space="preserve">تخصصية </v>
          </cell>
          <cell r="P20">
            <v>41640</v>
          </cell>
          <cell r="R20" t="str">
            <v>م + 3</v>
          </cell>
          <cell r="T20" t="str">
            <v>01018756415</v>
          </cell>
          <cell r="V20" t="str">
            <v>العبور الشباب</v>
          </cell>
          <cell r="W20" t="str">
            <v xml:space="preserve"> INTEL - ICDL - توفيل - برنامج القيادة الوسطى - </v>
          </cell>
          <cell r="Z20" t="str">
            <v>25/10/2020</v>
          </cell>
          <cell r="AA20" t="str">
            <v>عموو مسعد الرسميه لغات</v>
          </cell>
          <cell r="AC20" t="str">
            <v>العبور</v>
          </cell>
          <cell r="AD20" t="str">
            <v>القاهرة</v>
          </cell>
          <cell r="AE20" t="str">
            <v>انثى</v>
          </cell>
        </row>
        <row r="21">
          <cell r="B21">
            <v>2180913</v>
          </cell>
          <cell r="C21" t="str">
            <v>اميره عبد المنعم رفاعى</v>
          </cell>
          <cell r="D21" t="str">
            <v xml:space="preserve">اخصائى نفسى </v>
          </cell>
          <cell r="F21">
            <v>27302030103881</v>
          </cell>
          <cell r="G21">
            <v>26698</v>
          </cell>
          <cell r="H21" t="str">
            <v>ليسانس اداب +دبلوم عام +دبلوم خاص</v>
          </cell>
          <cell r="I21" t="str">
            <v>2009</v>
          </cell>
          <cell r="J21" t="str">
            <v>عليا</v>
          </cell>
          <cell r="K21">
            <v>36898</v>
          </cell>
          <cell r="L21">
            <v>40824</v>
          </cell>
          <cell r="N21" t="str">
            <v xml:space="preserve">الثانية </v>
          </cell>
          <cell r="O21" t="str">
            <v xml:space="preserve">تخصصية </v>
          </cell>
          <cell r="P21">
            <v>42736</v>
          </cell>
          <cell r="R21" t="str">
            <v>م + 2</v>
          </cell>
          <cell r="T21" t="str">
            <v>01113614184</v>
          </cell>
          <cell r="V21" t="str">
            <v>العبور</v>
          </cell>
          <cell r="W21" t="str">
            <v xml:space="preserve">ICDL - TOT -  اساسيات التوجيه الفنى - مهارات القيادة - المراجعة الخارجيه  </v>
          </cell>
          <cell r="Z21">
            <v>43565</v>
          </cell>
          <cell r="AA21" t="str">
            <v>الصداقة المصريه الاذرباجينيه لغات</v>
          </cell>
          <cell r="AC21" t="str">
            <v>العبور</v>
          </cell>
          <cell r="AD21" t="str">
            <v>القاهرة</v>
          </cell>
          <cell r="AE21" t="str">
            <v>انثى</v>
          </cell>
        </row>
        <row r="22">
          <cell r="B22">
            <v>215596</v>
          </cell>
          <cell r="C22" t="str">
            <v>ماجد جمعه عبد الناصر</v>
          </cell>
          <cell r="D22" t="str">
            <v xml:space="preserve">اخصائى نفسى </v>
          </cell>
          <cell r="F22">
            <v>26912251400919</v>
          </cell>
          <cell r="G22">
            <v>25562</v>
          </cell>
          <cell r="H22" t="str">
            <v>ليسانس اداب علم نفس</v>
          </cell>
          <cell r="I22" t="str">
            <v>1992</v>
          </cell>
          <cell r="J22" t="str">
            <v>عليا</v>
          </cell>
          <cell r="K22">
            <v>35437</v>
          </cell>
          <cell r="L22" t="str">
            <v>17/7/1997</v>
          </cell>
          <cell r="N22" t="str">
            <v>مدير عام</v>
          </cell>
          <cell r="O22" t="str">
            <v xml:space="preserve">تخصصية </v>
          </cell>
          <cell r="P22">
            <v>43101</v>
          </cell>
          <cell r="R22" t="str">
            <v>م + 2</v>
          </cell>
          <cell r="T22" t="str">
            <v>01225839522</v>
          </cell>
          <cell r="V22" t="str">
            <v>العبور الحى الثامن نزهة العبور</v>
          </cell>
          <cell r="W22" t="str">
            <v>برنامج كوارتس</v>
          </cell>
          <cell r="Z22" t="str">
            <v>20/10/2020</v>
          </cell>
          <cell r="AD22" t="str">
            <v>القليوبية</v>
          </cell>
          <cell r="AE22" t="str">
            <v>ذكر</v>
          </cell>
        </row>
        <row r="23">
          <cell r="B23">
            <v>1676638</v>
          </cell>
          <cell r="C23" t="str">
            <v>عادل عبد العزيز مصطفى</v>
          </cell>
          <cell r="D23" t="str">
            <v xml:space="preserve">اخصائى اعلام </v>
          </cell>
          <cell r="F23">
            <v>27303080101699</v>
          </cell>
          <cell r="G23">
            <v>26731</v>
          </cell>
          <cell r="H23" t="str">
            <v>بكالوريوس تربيه نوعيه</v>
          </cell>
          <cell r="I23" t="str">
            <v>1995</v>
          </cell>
          <cell r="J23" t="str">
            <v>عليا</v>
          </cell>
          <cell r="K23">
            <v>34708</v>
          </cell>
          <cell r="L23" t="str">
            <v>13/2/1996</v>
          </cell>
          <cell r="N23" t="str">
            <v>الاولى</v>
          </cell>
          <cell r="O23" t="str">
            <v xml:space="preserve">تخصصية </v>
          </cell>
          <cell r="P23">
            <v>42370</v>
          </cell>
          <cell r="R23" t="str">
            <v>م + 3</v>
          </cell>
          <cell r="T23" t="str">
            <v>01002748143</v>
          </cell>
          <cell r="V23" t="str">
            <v>العبور المستثمر الصغير عمارة2</v>
          </cell>
          <cell r="W23" t="str">
            <v>ICDL</v>
          </cell>
          <cell r="Z23">
            <v>43872</v>
          </cell>
          <cell r="AA23" t="str">
            <v>سلمان الفارسى الرسميه لغات</v>
          </cell>
          <cell r="AC23" t="str">
            <v>السلام</v>
          </cell>
          <cell r="AD23" t="str">
            <v>القاهرة</v>
          </cell>
          <cell r="AE23" t="str">
            <v>ذكر</v>
          </cell>
        </row>
        <row r="24">
          <cell r="B24">
            <v>209092</v>
          </cell>
          <cell r="C24" t="str">
            <v>عاصم عيد محمد</v>
          </cell>
          <cell r="D24" t="str">
            <v>معلم اول أ</v>
          </cell>
          <cell r="F24">
            <v>26710230100531</v>
          </cell>
          <cell r="G24">
            <v>24768</v>
          </cell>
          <cell r="H24" t="str">
            <v>بكالوريوس تربيه رياضيه</v>
          </cell>
          <cell r="I24" t="str">
            <v>1991</v>
          </cell>
          <cell r="J24" t="str">
            <v>عليا</v>
          </cell>
          <cell r="K24">
            <v>33247</v>
          </cell>
          <cell r="L24">
            <v>33605</v>
          </cell>
          <cell r="N24" t="str">
            <v>مدير عام</v>
          </cell>
          <cell r="O24" t="str">
            <v xml:space="preserve">تخصصية </v>
          </cell>
          <cell r="P24">
            <v>39448</v>
          </cell>
          <cell r="Q24" t="str">
            <v>kokiassem2@gmail.com</v>
          </cell>
          <cell r="R24" t="str">
            <v>م + اكثر من 3</v>
          </cell>
          <cell r="T24" t="str">
            <v>01067253038</v>
          </cell>
          <cell r="V24" t="str">
            <v>العبور الشباب</v>
          </cell>
          <cell r="W24" t="str">
            <v>دورة الموجهين</v>
          </cell>
          <cell r="Z24" t="str">
            <v>19/10/2019</v>
          </cell>
          <cell r="AA24" t="str">
            <v>الادارة</v>
          </cell>
          <cell r="AC24" t="str">
            <v>العبور</v>
          </cell>
          <cell r="AD24" t="str">
            <v>القاهرة</v>
          </cell>
          <cell r="AE24" t="str">
            <v>ذكر</v>
          </cell>
        </row>
        <row r="25">
          <cell r="B25">
            <v>221982</v>
          </cell>
          <cell r="C25" t="str">
            <v>جيهان عبد الحميد محمد فرج</v>
          </cell>
          <cell r="D25" t="str">
            <v>معلم خبير</v>
          </cell>
          <cell r="F25">
            <v>27011230100229</v>
          </cell>
          <cell r="G25">
            <v>25895</v>
          </cell>
          <cell r="H25" t="str">
            <v>بكالوريوس تربيه رياضيه</v>
          </cell>
          <cell r="I25" t="str">
            <v>1993</v>
          </cell>
          <cell r="J25" t="str">
            <v>عليا</v>
          </cell>
          <cell r="K25">
            <v>33978</v>
          </cell>
          <cell r="L25">
            <v>34431</v>
          </cell>
          <cell r="N25" t="str">
            <v>مدير عام</v>
          </cell>
          <cell r="O25" t="str">
            <v xml:space="preserve">تخصصية </v>
          </cell>
          <cell r="P25">
            <v>42736</v>
          </cell>
          <cell r="R25" t="str">
            <v>م + اكثر من 3</v>
          </cell>
          <cell r="T25" t="str">
            <v>01063491506</v>
          </cell>
          <cell r="V25" t="str">
            <v>العبور الحى الخامس</v>
          </cell>
          <cell r="W25" t="str">
            <v>دورة الاجازة مرشدات - القيادة التربويه - Intel</v>
          </cell>
          <cell r="Z25" t="str">
            <v>29/10/2020</v>
          </cell>
          <cell r="AA25" t="str">
            <v>الشهيد احمد عبد النبى الخانكه</v>
          </cell>
          <cell r="AC25" t="str">
            <v>الخانكة</v>
          </cell>
          <cell r="AD25" t="str">
            <v>القاهرة</v>
          </cell>
          <cell r="AE25" t="str">
            <v>انثى</v>
          </cell>
        </row>
        <row r="26">
          <cell r="B26">
            <v>2381562</v>
          </cell>
          <cell r="C26" t="str">
            <v>محمد عبد القادر على النجار</v>
          </cell>
          <cell r="D26" t="str">
            <v>امين مكتبة</v>
          </cell>
          <cell r="F26">
            <v>28503131600116</v>
          </cell>
          <cell r="G26">
            <v>31119</v>
          </cell>
          <cell r="H26" t="str">
            <v>بكالوريوس علوم و تربيه</v>
          </cell>
          <cell r="I26" t="str">
            <v>2007</v>
          </cell>
          <cell r="J26" t="str">
            <v>عليا</v>
          </cell>
          <cell r="K26">
            <v>40550</v>
          </cell>
          <cell r="L26">
            <v>40550</v>
          </cell>
          <cell r="M26" t="str">
            <v>مكتبة</v>
          </cell>
          <cell r="N26" t="str">
            <v xml:space="preserve">الثانية </v>
          </cell>
          <cell r="O26" t="str">
            <v xml:space="preserve">تخصصية </v>
          </cell>
          <cell r="P26">
            <v>42736</v>
          </cell>
          <cell r="R26" t="str">
            <v>م + 3</v>
          </cell>
          <cell r="T26" t="str">
            <v>01069293290</v>
          </cell>
          <cell r="V26" t="str">
            <v>العبور الشباب</v>
          </cell>
          <cell r="W26" t="str">
            <v>ـــــــــــــــــــــــــــــــ</v>
          </cell>
          <cell r="Z26" t="str">
            <v>19/10/2019</v>
          </cell>
          <cell r="AA26" t="str">
            <v>العبور الثانوية</v>
          </cell>
          <cell r="AC26" t="str">
            <v>العبور</v>
          </cell>
          <cell r="AD26" t="str">
            <v>الغربية</v>
          </cell>
          <cell r="AE26" t="str">
            <v>ذكر</v>
          </cell>
        </row>
        <row r="27">
          <cell r="B27">
            <v>1274462</v>
          </cell>
          <cell r="C27" t="str">
            <v>ايهاب عبد العال مصطفى</v>
          </cell>
          <cell r="D27" t="str">
            <v>معلم اول أ</v>
          </cell>
          <cell r="F27">
            <v>26808020100953</v>
          </cell>
          <cell r="G27">
            <v>25052</v>
          </cell>
          <cell r="H27" t="str">
            <v>بكالوريوس تجارة +دبلوم تربوى</v>
          </cell>
          <cell r="I27" t="str">
            <v>1993</v>
          </cell>
          <cell r="J27" t="str">
            <v>عليا</v>
          </cell>
          <cell r="K27">
            <v>35520</v>
          </cell>
          <cell r="L27" t="str">
            <v>13/7/1998</v>
          </cell>
          <cell r="N27" t="str">
            <v>الاولى</v>
          </cell>
          <cell r="O27" t="str">
            <v xml:space="preserve">تخصصية </v>
          </cell>
          <cell r="P27">
            <v>42370</v>
          </cell>
          <cell r="Q27" t="str">
            <v>ehabaf2@yahoo.com</v>
          </cell>
          <cell r="R27" t="str">
            <v>م + 3</v>
          </cell>
          <cell r="T27" t="str">
            <v>01228341188</v>
          </cell>
          <cell r="V27" t="str">
            <v>العبور الحى الول</v>
          </cell>
          <cell r="W27" t="str">
            <v>ICDL</v>
          </cell>
          <cell r="Z27" t="str">
            <v>25/11/2019</v>
          </cell>
          <cell r="AA27" t="str">
            <v>عمرو مسعد الرسميه لغات</v>
          </cell>
          <cell r="AC27" t="str">
            <v>العبور</v>
          </cell>
          <cell r="AD27" t="str">
            <v>القاهرة</v>
          </cell>
          <cell r="AE27" t="str">
            <v>ذكر</v>
          </cell>
        </row>
        <row r="28">
          <cell r="B28">
            <v>243800</v>
          </cell>
          <cell r="C28" t="str">
            <v>احمد عبد اللاه ابراهيم</v>
          </cell>
          <cell r="D28" t="str">
            <v>معلم خبير</v>
          </cell>
          <cell r="F28">
            <v>27108171402058</v>
          </cell>
          <cell r="G28">
            <v>26162</v>
          </cell>
          <cell r="H28" t="str">
            <v>بكالوريوس تعليم صناعى</v>
          </cell>
          <cell r="I28" t="str">
            <v>1995</v>
          </cell>
          <cell r="J28" t="str">
            <v>عليا</v>
          </cell>
          <cell r="K28">
            <v>34708</v>
          </cell>
          <cell r="L28" t="str">
            <v>24/2/1996</v>
          </cell>
          <cell r="N28" t="str">
            <v>مدير عام</v>
          </cell>
          <cell r="O28" t="str">
            <v xml:space="preserve">تخصصية </v>
          </cell>
          <cell r="P28">
            <v>43101</v>
          </cell>
          <cell r="R28" t="str">
            <v>م + 3</v>
          </cell>
          <cell r="T28" t="str">
            <v>01223336395</v>
          </cell>
          <cell r="V28" t="str">
            <v>قليوب المحطه</v>
          </cell>
          <cell r="W28" t="str">
            <v>دورة شيت كنترول - ICDL</v>
          </cell>
          <cell r="Z28" t="str">
            <v>25/10/2020</v>
          </cell>
          <cell r="AA28" t="str">
            <v>القناطر الصناعيه بنين</v>
          </cell>
          <cell r="AC28" t="str">
            <v>القناطر</v>
          </cell>
          <cell r="AD28" t="str">
            <v>القليوبية</v>
          </cell>
          <cell r="AE28" t="str">
            <v>ذكر</v>
          </cell>
        </row>
        <row r="29">
          <cell r="B29">
            <v>951880</v>
          </cell>
          <cell r="C29" t="str">
            <v>حنان عيسى عبد الخالق</v>
          </cell>
          <cell r="D29" t="str">
            <v>معلم خبير</v>
          </cell>
          <cell r="F29">
            <v>26907071300068</v>
          </cell>
          <cell r="G29">
            <v>25391</v>
          </cell>
          <cell r="H29" t="str">
            <v>بكالوريوس تجارة +دبلوم تربوى</v>
          </cell>
          <cell r="I29" t="str">
            <v>1990</v>
          </cell>
          <cell r="J29" t="str">
            <v>عليا</v>
          </cell>
          <cell r="K29">
            <v>35278</v>
          </cell>
          <cell r="L29">
            <v>35491</v>
          </cell>
          <cell r="N29" t="str">
            <v>مدير عام</v>
          </cell>
          <cell r="O29" t="str">
            <v xml:space="preserve">تخصصية </v>
          </cell>
          <cell r="P29">
            <v>43101</v>
          </cell>
          <cell r="Q29" t="str">
            <v>honaeisa@gmail.com</v>
          </cell>
          <cell r="R29" t="str">
            <v>م + 2</v>
          </cell>
          <cell r="T29" t="str">
            <v>01001028838</v>
          </cell>
          <cell r="V29" t="str">
            <v>العبور الحى التاسع</v>
          </cell>
          <cell r="W29" t="str">
            <v>ICDL - MOS - Intel learn - Intel teach - دورة قيادات</v>
          </cell>
          <cell r="Z29" t="str">
            <v>25/10/2020</v>
          </cell>
          <cell r="AA29" t="str">
            <v>عمرو مسعد الرسميه لغات</v>
          </cell>
          <cell r="AC29" t="str">
            <v>العبور</v>
          </cell>
          <cell r="AD29" t="str">
            <v>الشرقية</v>
          </cell>
          <cell r="AE29" t="str">
            <v>انثى</v>
          </cell>
        </row>
        <row r="30">
          <cell r="B30">
            <v>2478685</v>
          </cell>
          <cell r="C30" t="str">
            <v>محمد عبد الرحمن محمود السواح</v>
          </cell>
          <cell r="F30">
            <v>28301031704052</v>
          </cell>
          <cell r="G30">
            <v>30319</v>
          </cell>
          <cell r="H30" t="str">
            <v>ليسانس اداب و تربيه تكنولوجيا</v>
          </cell>
          <cell r="I30" t="str">
            <v>2005</v>
          </cell>
          <cell r="J30" t="str">
            <v>عليا</v>
          </cell>
          <cell r="N30" t="str">
            <v>الثالثة</v>
          </cell>
          <cell r="O30" t="str">
            <v xml:space="preserve">تخصصية </v>
          </cell>
          <cell r="P30">
            <v>41640</v>
          </cell>
          <cell r="R30" t="str">
            <v>م + 2</v>
          </cell>
          <cell r="T30" t="str">
            <v>01122144333</v>
          </cell>
          <cell r="V30" t="str">
            <v>العبور الشباب 100 م عمارة 374</v>
          </cell>
          <cell r="W30" t="str">
            <v xml:space="preserve">ICDL - MOS   </v>
          </cell>
          <cell r="Z30" t="str">
            <v>25/10/2020</v>
          </cell>
          <cell r="AA30" t="str">
            <v>العبور الثانويه بنات</v>
          </cell>
          <cell r="AC30" t="str">
            <v>العبور</v>
          </cell>
          <cell r="AD30" t="str">
            <v>المنوفية</v>
          </cell>
          <cell r="AE30" t="str">
            <v>ذكر</v>
          </cell>
        </row>
        <row r="31">
          <cell r="B31">
            <v>2315908</v>
          </cell>
          <cell r="C31" t="str">
            <v>ممدوح السيد خليل السيد</v>
          </cell>
          <cell r="D31" t="str">
            <v xml:space="preserve">معلم </v>
          </cell>
          <cell r="F31">
            <v>28507131401631</v>
          </cell>
          <cell r="G31">
            <v>31241</v>
          </cell>
          <cell r="H31" t="str">
            <v>بكالوريوس تعليم صناعى</v>
          </cell>
          <cell r="I31" t="str">
            <v>2007</v>
          </cell>
          <cell r="J31" t="str">
            <v>عليا</v>
          </cell>
          <cell r="K31" t="str">
            <v>13/7/2011</v>
          </cell>
          <cell r="L31" t="str">
            <v>14/8/2011</v>
          </cell>
          <cell r="N31" t="str">
            <v xml:space="preserve">الثانية </v>
          </cell>
          <cell r="O31" t="str">
            <v xml:space="preserve">تخصصية </v>
          </cell>
          <cell r="P31">
            <v>42736</v>
          </cell>
          <cell r="R31" t="str">
            <v>م + 3</v>
          </cell>
          <cell r="T31" t="str">
            <v>01064199924</v>
          </cell>
          <cell r="V31" t="str">
            <v>كفر الحصانه طوخ قليوب</v>
          </cell>
          <cell r="W31" t="str">
            <v>ICDL - تحكم رقمى - دورة قياسات - Auto cad</v>
          </cell>
          <cell r="Z31" t="str">
            <v>20/10/2020</v>
          </cell>
          <cell r="AA31" t="str">
            <v>عرب جهينه الفنيه المتقدمه</v>
          </cell>
          <cell r="AD31" t="str">
            <v>القليوبية</v>
          </cell>
          <cell r="AE31" t="str">
            <v>ذكر</v>
          </cell>
        </row>
        <row r="32">
          <cell r="B32">
            <v>138821</v>
          </cell>
          <cell r="C32" t="str">
            <v>محمد حامد حسن رخا</v>
          </cell>
          <cell r="D32" t="str">
            <v>معلم اول أ</v>
          </cell>
          <cell r="F32">
            <v>27402120104716</v>
          </cell>
          <cell r="G32">
            <v>27072</v>
          </cell>
          <cell r="H32" t="str">
            <v>بكالوريوس تربيه</v>
          </cell>
          <cell r="I32" t="str">
            <v>1999</v>
          </cell>
          <cell r="J32" t="str">
            <v>عليا</v>
          </cell>
          <cell r="K32">
            <v>36435</v>
          </cell>
          <cell r="L32">
            <v>36438</v>
          </cell>
          <cell r="N32" t="str">
            <v>الاولى</v>
          </cell>
          <cell r="O32" t="str">
            <v xml:space="preserve">تخصصية </v>
          </cell>
          <cell r="P32">
            <v>41640</v>
          </cell>
          <cell r="R32" t="str">
            <v>م + 3</v>
          </cell>
          <cell r="T32" t="str">
            <v>01100840793</v>
          </cell>
          <cell r="V32" t="str">
            <v>الخصوص</v>
          </cell>
          <cell r="Z32">
            <v>43901</v>
          </cell>
          <cell r="AA32" t="str">
            <v>احمد ماهر الثانويه الصناعيه</v>
          </cell>
          <cell r="AC32" t="str">
            <v>السيدة زينب</v>
          </cell>
          <cell r="AD32" t="str">
            <v>القاهرة</v>
          </cell>
          <cell r="AE32" t="str">
            <v>ذكر</v>
          </cell>
        </row>
        <row r="33">
          <cell r="B33">
            <v>1276293</v>
          </cell>
          <cell r="C33" t="str">
            <v>أشرف محسن عبد المنعم</v>
          </cell>
          <cell r="D33" t="str">
            <v>معلم اول أ</v>
          </cell>
          <cell r="F33">
            <v>26812250102758</v>
          </cell>
          <cell r="G33">
            <v>25197</v>
          </cell>
          <cell r="H33" t="str">
            <v>دبلوم فنى متقدم</v>
          </cell>
          <cell r="I33" t="str">
            <v>1989</v>
          </cell>
          <cell r="J33" t="str">
            <v xml:space="preserve">فوق متوسط </v>
          </cell>
          <cell r="K33">
            <v>32517</v>
          </cell>
          <cell r="L33">
            <v>32790</v>
          </cell>
          <cell r="N33" t="str">
            <v>الاولى</v>
          </cell>
          <cell r="O33" t="str">
            <v xml:space="preserve">تخصصية </v>
          </cell>
          <cell r="P33">
            <v>41640</v>
          </cell>
          <cell r="T33" t="str">
            <v>01227503818</v>
          </cell>
          <cell r="V33" t="str">
            <v>23 ش فقطرة غمرة الظاهر</v>
          </cell>
          <cell r="W33" t="str">
            <v>ـــــــــــــــــــــــــــــــ</v>
          </cell>
          <cell r="Z33">
            <v>43901</v>
          </cell>
          <cell r="AA33" t="str">
            <v>باب الشعريه</v>
          </cell>
          <cell r="AC33" t="str">
            <v>باب الشعريه</v>
          </cell>
          <cell r="AD33" t="str">
            <v>القاهرة</v>
          </cell>
          <cell r="AE33" t="str">
            <v>ذكر</v>
          </cell>
        </row>
        <row r="34">
          <cell r="B34">
            <v>1290947</v>
          </cell>
          <cell r="C34" t="str">
            <v>هانى فاروق محمد عامر</v>
          </cell>
          <cell r="D34" t="str">
            <v>معلم اول أ</v>
          </cell>
          <cell r="F34">
            <v>27106050100531</v>
          </cell>
          <cell r="G34">
            <v>26089</v>
          </cell>
          <cell r="H34" t="str">
            <v>دبلوم فنى متقدم</v>
          </cell>
          <cell r="I34" t="str">
            <v>1990</v>
          </cell>
          <cell r="J34" t="str">
            <v xml:space="preserve">فوق متوسط </v>
          </cell>
          <cell r="K34">
            <v>32884</v>
          </cell>
          <cell r="L34" t="str">
            <v>15/1/1991</v>
          </cell>
          <cell r="N34" t="str">
            <v>الاولى</v>
          </cell>
          <cell r="O34" t="str">
            <v xml:space="preserve">تخصصية </v>
          </cell>
          <cell r="P34">
            <v>43831</v>
          </cell>
          <cell r="R34" t="str">
            <v>م + 3</v>
          </cell>
          <cell r="T34" t="str">
            <v>01020109079</v>
          </cell>
          <cell r="V34" t="str">
            <v>8 ش عبد الكافى عز الدين - الزاويه</v>
          </cell>
          <cell r="W34" t="str">
            <v>ـــــــــــــــــــــــــــــــ</v>
          </cell>
          <cell r="Z34">
            <v>43901</v>
          </cell>
          <cell r="AA34" t="str">
            <v>الزاويه الفنيه</v>
          </cell>
          <cell r="AC34" t="str">
            <v>الزاوية الحمرا</v>
          </cell>
          <cell r="AD34" t="str">
            <v>القاهرة</v>
          </cell>
          <cell r="AE34" t="str">
            <v>ذكر</v>
          </cell>
        </row>
        <row r="35">
          <cell r="B35">
            <v>1256706</v>
          </cell>
          <cell r="C35" t="str">
            <v>هشام محمد محمود صلاح</v>
          </cell>
          <cell r="D35" t="str">
            <v>معلم خبير</v>
          </cell>
          <cell r="F35">
            <v>26501150104219</v>
          </cell>
          <cell r="G35">
            <v>23757</v>
          </cell>
          <cell r="H35" t="str">
            <v>دبلوم فنى صناعى</v>
          </cell>
          <cell r="I35" t="str">
            <v>1986</v>
          </cell>
          <cell r="J35" t="str">
            <v xml:space="preserve">فوق متوسط </v>
          </cell>
          <cell r="K35">
            <v>32478</v>
          </cell>
          <cell r="L35">
            <v>32478</v>
          </cell>
          <cell r="N35" t="str">
            <v>مدير عام</v>
          </cell>
          <cell r="O35" t="str">
            <v xml:space="preserve">تخصصية </v>
          </cell>
          <cell r="P35">
            <v>43831</v>
          </cell>
          <cell r="R35" t="str">
            <v>م + 3</v>
          </cell>
          <cell r="T35" t="str">
            <v>0114738905</v>
          </cell>
          <cell r="V35" t="str">
            <v>شبرا الخيمه</v>
          </cell>
          <cell r="W35" t="str">
            <v>ـــــــــــــــــــــــــــــــ</v>
          </cell>
          <cell r="Z35">
            <v>43901</v>
          </cell>
          <cell r="AA35" t="str">
            <v>السيدة زينب الغنيه</v>
          </cell>
          <cell r="AC35" t="str">
            <v>السيدة زينب</v>
          </cell>
          <cell r="AD35" t="str">
            <v>القاهرة</v>
          </cell>
          <cell r="AE35" t="str">
            <v>ذكر</v>
          </cell>
        </row>
        <row r="36">
          <cell r="B36">
            <v>1628293</v>
          </cell>
          <cell r="C36" t="str">
            <v>ايمن محمد اسماعيل حلمى</v>
          </cell>
          <cell r="D36" t="str">
            <v>معلم اول أ</v>
          </cell>
          <cell r="F36">
            <v>27410300101211</v>
          </cell>
          <cell r="G36">
            <v>27332</v>
          </cell>
          <cell r="H36" t="str">
            <v>بكالوريوس تربيه + دبلومه خاصه</v>
          </cell>
          <cell r="I36" t="str">
            <v>1998</v>
          </cell>
          <cell r="J36" t="str">
            <v>عليا</v>
          </cell>
          <cell r="K36">
            <v>36162</v>
          </cell>
          <cell r="L36">
            <v>36895</v>
          </cell>
          <cell r="N36" t="str">
            <v>الاولى</v>
          </cell>
          <cell r="O36" t="str">
            <v xml:space="preserve">تخصصية </v>
          </cell>
          <cell r="P36">
            <v>41640</v>
          </cell>
          <cell r="R36" t="str">
            <v>م + 3</v>
          </cell>
          <cell r="T36" t="str">
            <v>01116700331</v>
          </cell>
          <cell r="V36" t="str">
            <v>ش عثمان مسعود الشرابيه</v>
          </cell>
          <cell r="W36" t="str">
            <v>power point - اعداد الدروس التعليميه - Auto cad</v>
          </cell>
          <cell r="Z36">
            <v>43872</v>
          </cell>
          <cell r="AA36" t="str">
            <v>الشهيد احمد ابو بكر</v>
          </cell>
          <cell r="AD36" t="str">
            <v>القاهرة</v>
          </cell>
          <cell r="AE36" t="str">
            <v>ذكر</v>
          </cell>
        </row>
        <row r="37">
          <cell r="B37">
            <v>231352</v>
          </cell>
          <cell r="C37" t="str">
            <v>سيد عبد العظيم محمد</v>
          </cell>
          <cell r="D37" t="str">
            <v>امين مخازن</v>
          </cell>
          <cell r="F37">
            <v>27504201401712</v>
          </cell>
          <cell r="G37">
            <v>27504</v>
          </cell>
          <cell r="H37" t="str">
            <v>دبلوم ثانوى صناعى</v>
          </cell>
          <cell r="I37" t="str">
            <v>2009</v>
          </cell>
          <cell r="J37" t="str">
            <v>متوسط</v>
          </cell>
          <cell r="K37">
            <v>40553</v>
          </cell>
          <cell r="L37">
            <v>36934</v>
          </cell>
          <cell r="N37" t="str">
            <v>الثالثة</v>
          </cell>
          <cell r="O37" t="str">
            <v>مكتبية</v>
          </cell>
          <cell r="P37">
            <v>42370</v>
          </cell>
          <cell r="R37" t="str">
            <v>م + 3</v>
          </cell>
          <cell r="T37" t="str">
            <v>01119611039</v>
          </cell>
          <cell r="V37" t="str">
            <v>الخصوص</v>
          </cell>
          <cell r="W37" t="str">
            <v>ـــــــــــــــــــــــــــــــ</v>
          </cell>
          <cell r="Z37" t="str">
            <v>28/3/2019</v>
          </cell>
          <cell r="AA37" t="str">
            <v>الخصوص الثانويه الصناعيه</v>
          </cell>
          <cell r="AC37" t="str">
            <v>الخصوص</v>
          </cell>
          <cell r="AD37" t="str">
            <v>القليوبية</v>
          </cell>
          <cell r="AE37" t="str">
            <v>ذكر</v>
          </cell>
        </row>
        <row r="38">
          <cell r="G38" t="str">
            <v/>
          </cell>
          <cell r="AD38" t="str">
            <v/>
          </cell>
          <cell r="AE38" t="str">
            <v/>
          </cell>
        </row>
        <row r="39">
          <cell r="G39" t="str">
            <v/>
          </cell>
          <cell r="AD39" t="str">
            <v/>
          </cell>
          <cell r="AE39" t="str">
            <v/>
          </cell>
        </row>
        <row r="40">
          <cell r="G40" t="str">
            <v/>
          </cell>
          <cell r="AD40" t="str">
            <v/>
          </cell>
          <cell r="AE40" t="str">
            <v/>
          </cell>
        </row>
        <row r="41">
          <cell r="G41" t="str">
            <v/>
          </cell>
          <cell r="AD41" t="str">
            <v/>
          </cell>
          <cell r="AE41" t="str">
            <v/>
          </cell>
        </row>
        <row r="42">
          <cell r="G42" t="str">
            <v/>
          </cell>
          <cell r="AD42" t="str">
            <v/>
          </cell>
          <cell r="AE42" t="str">
            <v/>
          </cell>
        </row>
        <row r="43">
          <cell r="G43" t="str">
            <v/>
          </cell>
          <cell r="AD43" t="str">
            <v/>
          </cell>
          <cell r="AE43" t="str">
            <v/>
          </cell>
        </row>
        <row r="44">
          <cell r="G44" t="str">
            <v/>
          </cell>
          <cell r="AD44" t="str">
            <v/>
          </cell>
          <cell r="AE44" t="str">
            <v/>
          </cell>
        </row>
        <row r="45">
          <cell r="G45" t="str">
            <v/>
          </cell>
          <cell r="AD45" t="str">
            <v/>
          </cell>
          <cell r="AE45" t="str">
            <v/>
          </cell>
        </row>
        <row r="46">
          <cell r="G46" t="str">
            <v/>
          </cell>
          <cell r="AD46" t="str">
            <v/>
          </cell>
          <cell r="AE46" t="str">
            <v/>
          </cell>
        </row>
        <row r="47">
          <cell r="G47" t="str">
            <v/>
          </cell>
          <cell r="AD47" t="str">
            <v/>
          </cell>
          <cell r="AE47" t="str">
            <v/>
          </cell>
        </row>
        <row r="48">
          <cell r="G48" t="str">
            <v/>
          </cell>
          <cell r="AD48" t="str">
            <v/>
          </cell>
          <cell r="AE48" t="str">
            <v/>
          </cell>
        </row>
        <row r="49">
          <cell r="G49" t="str">
            <v/>
          </cell>
          <cell r="AD49" t="str">
            <v/>
          </cell>
          <cell r="AE49" t="str">
            <v/>
          </cell>
        </row>
        <row r="50">
          <cell r="G50" t="str">
            <v/>
          </cell>
          <cell r="AD50" t="str">
            <v/>
          </cell>
          <cell r="AE50" t="str">
            <v/>
          </cell>
        </row>
        <row r="51">
          <cell r="G51" t="str">
            <v/>
          </cell>
          <cell r="AD51" t="str">
            <v/>
          </cell>
          <cell r="AE51" t="str">
            <v/>
          </cell>
        </row>
        <row r="52">
          <cell r="G52" t="str">
            <v/>
          </cell>
          <cell r="AD52" t="str">
            <v/>
          </cell>
          <cell r="AE52" t="str">
            <v/>
          </cell>
        </row>
        <row r="53">
          <cell r="G53" t="str">
            <v/>
          </cell>
          <cell r="AD53" t="str">
            <v/>
          </cell>
          <cell r="AE53" t="str">
            <v/>
          </cell>
        </row>
        <row r="54">
          <cell r="G54" t="str">
            <v/>
          </cell>
          <cell r="AD54" t="str">
            <v/>
          </cell>
          <cell r="AE54" t="str">
            <v/>
          </cell>
        </row>
        <row r="55">
          <cell r="G55" t="str">
            <v/>
          </cell>
          <cell r="AD55" t="str">
            <v/>
          </cell>
          <cell r="AE55" t="str">
            <v/>
          </cell>
        </row>
        <row r="56">
          <cell r="G56" t="str">
            <v/>
          </cell>
          <cell r="AD56" t="str">
            <v/>
          </cell>
          <cell r="AE56" t="str">
            <v/>
          </cell>
        </row>
        <row r="57">
          <cell r="G57" t="str">
            <v/>
          </cell>
          <cell r="AD57" t="str">
            <v/>
          </cell>
          <cell r="AE57" t="str">
            <v/>
          </cell>
        </row>
        <row r="58">
          <cell r="G58" t="str">
            <v/>
          </cell>
          <cell r="AD58" t="str">
            <v/>
          </cell>
          <cell r="AE58" t="str">
            <v/>
          </cell>
        </row>
        <row r="59">
          <cell r="G59" t="str">
            <v/>
          </cell>
          <cell r="AD59" t="str">
            <v/>
          </cell>
          <cell r="AE59" t="str">
            <v/>
          </cell>
        </row>
        <row r="60">
          <cell r="G60" t="str">
            <v/>
          </cell>
          <cell r="AD60" t="str">
            <v/>
          </cell>
          <cell r="AE60" t="str">
            <v/>
          </cell>
        </row>
        <row r="61">
          <cell r="G61" t="str">
            <v/>
          </cell>
          <cell r="AD61" t="str">
            <v/>
          </cell>
          <cell r="AE61" t="str">
            <v/>
          </cell>
        </row>
        <row r="62">
          <cell r="G62" t="str">
            <v/>
          </cell>
          <cell r="AD62" t="str">
            <v/>
          </cell>
          <cell r="AE62" t="str">
            <v/>
          </cell>
        </row>
        <row r="63">
          <cell r="G63" t="str">
            <v/>
          </cell>
          <cell r="AD63" t="str">
            <v/>
          </cell>
          <cell r="AE63" t="str">
            <v/>
          </cell>
        </row>
        <row r="64">
          <cell r="G64" t="str">
            <v/>
          </cell>
          <cell r="AD64" t="str">
            <v/>
          </cell>
          <cell r="AE64" t="str">
            <v/>
          </cell>
        </row>
        <row r="65">
          <cell r="G65" t="str">
            <v/>
          </cell>
          <cell r="AD65" t="str">
            <v/>
          </cell>
          <cell r="AE65" t="str">
            <v/>
          </cell>
        </row>
        <row r="66">
          <cell r="G66" t="str">
            <v/>
          </cell>
          <cell r="AD66" t="str">
            <v/>
          </cell>
          <cell r="AE66" t="str">
            <v/>
          </cell>
        </row>
        <row r="67">
          <cell r="G67" t="str">
            <v/>
          </cell>
          <cell r="AD67" t="str">
            <v/>
          </cell>
          <cell r="AE67" t="str">
            <v/>
          </cell>
        </row>
        <row r="68">
          <cell r="G68" t="str">
            <v/>
          </cell>
          <cell r="AD68" t="str">
            <v/>
          </cell>
          <cell r="AE68" t="str">
            <v/>
          </cell>
        </row>
        <row r="69">
          <cell r="G69" t="str">
            <v/>
          </cell>
          <cell r="AD69" t="str">
            <v/>
          </cell>
          <cell r="AE69" t="str">
            <v/>
          </cell>
        </row>
        <row r="70">
          <cell r="G70" t="str">
            <v/>
          </cell>
          <cell r="AD70" t="str">
            <v/>
          </cell>
          <cell r="AE70" t="str">
            <v/>
          </cell>
        </row>
        <row r="71">
          <cell r="G71" t="str">
            <v/>
          </cell>
          <cell r="AD71" t="str">
            <v/>
          </cell>
          <cell r="AE71" t="str">
            <v/>
          </cell>
        </row>
        <row r="72">
          <cell r="G72" t="str">
            <v/>
          </cell>
          <cell r="AD72" t="str">
            <v/>
          </cell>
          <cell r="AE72" t="str">
            <v/>
          </cell>
        </row>
        <row r="73">
          <cell r="G73" t="str">
            <v/>
          </cell>
          <cell r="AD73" t="str">
            <v/>
          </cell>
          <cell r="AE73" t="str">
            <v/>
          </cell>
        </row>
        <row r="74">
          <cell r="G74" t="str">
            <v/>
          </cell>
          <cell r="AD74" t="str">
            <v/>
          </cell>
          <cell r="AE74" t="str">
            <v/>
          </cell>
        </row>
        <row r="75">
          <cell r="G75" t="str">
            <v/>
          </cell>
          <cell r="AD75" t="str">
            <v/>
          </cell>
          <cell r="AE75" t="str">
            <v/>
          </cell>
        </row>
        <row r="76">
          <cell r="G76" t="str">
            <v/>
          </cell>
          <cell r="AD76" t="str">
            <v/>
          </cell>
          <cell r="AE76" t="str">
            <v/>
          </cell>
        </row>
        <row r="77">
          <cell r="G77" t="str">
            <v/>
          </cell>
          <cell r="AD77" t="str">
            <v/>
          </cell>
          <cell r="AE77" t="str">
            <v/>
          </cell>
        </row>
        <row r="78">
          <cell r="G78" t="str">
            <v/>
          </cell>
          <cell r="AD78" t="str">
            <v/>
          </cell>
          <cell r="AE78" t="str">
            <v/>
          </cell>
        </row>
        <row r="79">
          <cell r="G79" t="str">
            <v/>
          </cell>
          <cell r="AD79" t="str">
            <v/>
          </cell>
          <cell r="AE79" t="str">
            <v/>
          </cell>
        </row>
        <row r="80">
          <cell r="G80" t="str">
            <v/>
          </cell>
          <cell r="AD80" t="str">
            <v/>
          </cell>
          <cell r="AE80" t="str">
            <v/>
          </cell>
        </row>
        <row r="81">
          <cell r="G81" t="str">
            <v/>
          </cell>
          <cell r="AD81" t="str">
            <v/>
          </cell>
          <cell r="AE81" t="str">
            <v/>
          </cell>
        </row>
        <row r="82">
          <cell r="G82" t="str">
            <v/>
          </cell>
          <cell r="AD82" t="str">
            <v/>
          </cell>
          <cell r="AE82" t="str">
            <v/>
          </cell>
        </row>
        <row r="83">
          <cell r="G83" t="str">
            <v/>
          </cell>
          <cell r="AD83" t="str">
            <v/>
          </cell>
          <cell r="AE83" t="str">
            <v/>
          </cell>
        </row>
        <row r="84">
          <cell r="G84" t="str">
            <v/>
          </cell>
          <cell r="AD84" t="str">
            <v/>
          </cell>
          <cell r="AE84" t="str">
            <v/>
          </cell>
        </row>
        <row r="85">
          <cell r="G85" t="str">
            <v/>
          </cell>
          <cell r="AD85" t="str">
            <v/>
          </cell>
          <cell r="AE85" t="str">
            <v/>
          </cell>
        </row>
        <row r="86">
          <cell r="G86" t="str">
            <v/>
          </cell>
          <cell r="AD86" t="str">
            <v/>
          </cell>
          <cell r="AE86" t="str">
            <v/>
          </cell>
        </row>
        <row r="87">
          <cell r="G87" t="str">
            <v/>
          </cell>
          <cell r="AD87" t="str">
            <v/>
          </cell>
          <cell r="AE87" t="str">
            <v/>
          </cell>
        </row>
        <row r="88">
          <cell r="G88" t="str">
            <v/>
          </cell>
          <cell r="AD88" t="str">
            <v/>
          </cell>
          <cell r="AE88" t="str">
            <v/>
          </cell>
        </row>
        <row r="89">
          <cell r="G89" t="str">
            <v/>
          </cell>
          <cell r="AD89" t="str">
            <v/>
          </cell>
          <cell r="AE89" t="str">
            <v/>
          </cell>
        </row>
        <row r="90">
          <cell r="G90" t="str">
            <v/>
          </cell>
          <cell r="AD90" t="str">
            <v/>
          </cell>
          <cell r="AE90" t="str">
            <v/>
          </cell>
        </row>
        <row r="91">
          <cell r="G91" t="str">
            <v/>
          </cell>
          <cell r="AD91" t="str">
            <v/>
          </cell>
          <cell r="AE91" t="str">
            <v/>
          </cell>
        </row>
        <row r="92">
          <cell r="G92" t="str">
            <v/>
          </cell>
          <cell r="AD92" t="str">
            <v/>
          </cell>
          <cell r="AE92" t="str">
            <v/>
          </cell>
        </row>
        <row r="93">
          <cell r="G93" t="str">
            <v/>
          </cell>
          <cell r="AD93" t="str">
            <v/>
          </cell>
          <cell r="AE93" t="str">
            <v/>
          </cell>
        </row>
        <row r="94">
          <cell r="G94" t="str">
            <v/>
          </cell>
          <cell r="AD94" t="str">
            <v/>
          </cell>
          <cell r="AE94" t="str">
            <v/>
          </cell>
        </row>
        <row r="95">
          <cell r="G95" t="str">
            <v/>
          </cell>
          <cell r="AD95" t="str">
            <v/>
          </cell>
          <cell r="AE95" t="str">
            <v/>
          </cell>
        </row>
        <row r="96">
          <cell r="G96" t="str">
            <v/>
          </cell>
          <cell r="AD96" t="str">
            <v/>
          </cell>
          <cell r="AE96" t="str">
            <v/>
          </cell>
        </row>
        <row r="97">
          <cell r="G97" t="str">
            <v/>
          </cell>
          <cell r="AD97" t="str">
            <v/>
          </cell>
          <cell r="AE97" t="str">
            <v/>
          </cell>
        </row>
        <row r="98">
          <cell r="G98" t="str">
            <v/>
          </cell>
          <cell r="AD98" t="str">
            <v/>
          </cell>
          <cell r="AE98" t="str">
            <v/>
          </cell>
        </row>
        <row r="99">
          <cell r="G99" t="str">
            <v/>
          </cell>
          <cell r="AD99" t="str">
            <v/>
          </cell>
          <cell r="AE99" t="str">
            <v/>
          </cell>
        </row>
        <row r="100">
          <cell r="G100" t="str">
            <v/>
          </cell>
          <cell r="AD100" t="str">
            <v/>
          </cell>
          <cell r="AE100" t="str">
            <v/>
          </cell>
        </row>
        <row r="101">
          <cell r="G101" t="str">
            <v/>
          </cell>
          <cell r="AD101" t="str">
            <v/>
          </cell>
          <cell r="AE101" t="str">
            <v/>
          </cell>
        </row>
        <row r="102">
          <cell r="G102" t="str">
            <v/>
          </cell>
          <cell r="AD102" t="str">
            <v/>
          </cell>
          <cell r="AE102" t="str">
            <v/>
          </cell>
        </row>
        <row r="103">
          <cell r="G103" t="str">
            <v/>
          </cell>
          <cell r="AD103" t="str">
            <v/>
          </cell>
          <cell r="AE103" t="str">
            <v/>
          </cell>
        </row>
        <row r="104">
          <cell r="G104" t="str">
            <v/>
          </cell>
          <cell r="AD104" t="str">
            <v/>
          </cell>
          <cell r="AE104" t="str">
            <v/>
          </cell>
        </row>
        <row r="105">
          <cell r="G105" t="str">
            <v/>
          </cell>
          <cell r="AD105" t="str">
            <v/>
          </cell>
          <cell r="AE105" t="str">
            <v/>
          </cell>
        </row>
        <row r="106">
          <cell r="G106" t="str">
            <v/>
          </cell>
          <cell r="AD106" t="str">
            <v/>
          </cell>
          <cell r="AE106" t="str">
            <v/>
          </cell>
        </row>
        <row r="107">
          <cell r="G107" t="str">
            <v/>
          </cell>
          <cell r="AD107" t="str">
            <v/>
          </cell>
          <cell r="AE107" t="str">
            <v/>
          </cell>
        </row>
        <row r="108">
          <cell r="G108" t="str">
            <v/>
          </cell>
          <cell r="AD108" t="str">
            <v/>
          </cell>
          <cell r="AE108" t="str">
            <v/>
          </cell>
        </row>
        <row r="109">
          <cell r="G109" t="str">
            <v/>
          </cell>
          <cell r="AD109" t="str">
            <v/>
          </cell>
          <cell r="AE109" t="str">
            <v/>
          </cell>
        </row>
        <row r="110">
          <cell r="G110" t="str">
            <v/>
          </cell>
          <cell r="AD110" t="str">
            <v/>
          </cell>
          <cell r="AE110" t="str">
            <v/>
          </cell>
        </row>
        <row r="111">
          <cell r="G111" t="str">
            <v/>
          </cell>
          <cell r="AD111" t="str">
            <v/>
          </cell>
          <cell r="AE111" t="str">
            <v/>
          </cell>
        </row>
        <row r="112">
          <cell r="G112" t="str">
            <v/>
          </cell>
          <cell r="AD112" t="str">
            <v/>
          </cell>
          <cell r="AE112" t="str">
            <v/>
          </cell>
        </row>
        <row r="113">
          <cell r="G113" t="str">
            <v/>
          </cell>
          <cell r="AD113" t="str">
            <v/>
          </cell>
          <cell r="AE113" t="str">
            <v/>
          </cell>
        </row>
        <row r="114">
          <cell r="G114" t="str">
            <v/>
          </cell>
          <cell r="AD114" t="str">
            <v/>
          </cell>
          <cell r="AE114" t="str">
            <v/>
          </cell>
        </row>
        <row r="115">
          <cell r="G115" t="str">
            <v/>
          </cell>
          <cell r="AD115" t="str">
            <v/>
          </cell>
          <cell r="AE115" t="str">
            <v/>
          </cell>
        </row>
        <row r="116">
          <cell r="G116" t="str">
            <v/>
          </cell>
          <cell r="AD116" t="str">
            <v/>
          </cell>
          <cell r="AE116" t="str">
            <v/>
          </cell>
        </row>
        <row r="117">
          <cell r="G117" t="str">
            <v/>
          </cell>
          <cell r="AD117" t="str">
            <v/>
          </cell>
          <cell r="AE117" t="str">
            <v/>
          </cell>
        </row>
        <row r="118">
          <cell r="G118" t="str">
            <v/>
          </cell>
          <cell r="AD118" t="str">
            <v/>
          </cell>
          <cell r="AE118" t="str">
            <v/>
          </cell>
        </row>
        <row r="119">
          <cell r="G119" t="str">
            <v/>
          </cell>
          <cell r="AD119" t="str">
            <v/>
          </cell>
          <cell r="AE119" t="str">
            <v/>
          </cell>
        </row>
        <row r="120">
          <cell r="G120" t="str">
            <v/>
          </cell>
          <cell r="AD120" t="str">
            <v/>
          </cell>
          <cell r="AE120" t="str">
            <v/>
          </cell>
        </row>
        <row r="121">
          <cell r="G121" t="str">
            <v/>
          </cell>
          <cell r="AD121" t="str">
            <v/>
          </cell>
          <cell r="AE121" t="str">
            <v/>
          </cell>
        </row>
        <row r="122">
          <cell r="G122" t="str">
            <v/>
          </cell>
          <cell r="AD122" t="str">
            <v/>
          </cell>
          <cell r="AE122" t="str">
            <v/>
          </cell>
        </row>
        <row r="123">
          <cell r="G123" t="str">
            <v/>
          </cell>
          <cell r="AD123" t="str">
            <v/>
          </cell>
          <cell r="AE123" t="str">
            <v/>
          </cell>
        </row>
        <row r="124">
          <cell r="G124" t="str">
            <v/>
          </cell>
          <cell r="AD124" t="str">
            <v/>
          </cell>
          <cell r="AE124" t="str">
            <v/>
          </cell>
        </row>
        <row r="125">
          <cell r="G125" t="str">
            <v/>
          </cell>
          <cell r="AD125" t="str">
            <v/>
          </cell>
          <cell r="AE125" t="str">
            <v/>
          </cell>
        </row>
        <row r="126">
          <cell r="G126" t="str">
            <v/>
          </cell>
          <cell r="AD126" t="str">
            <v/>
          </cell>
          <cell r="AE126" t="str">
            <v/>
          </cell>
        </row>
        <row r="127">
          <cell r="G127" t="str">
            <v/>
          </cell>
          <cell r="AD127" t="str">
            <v/>
          </cell>
          <cell r="AE127" t="str">
            <v/>
          </cell>
        </row>
        <row r="128">
          <cell r="G128" t="str">
            <v/>
          </cell>
          <cell r="AD128" t="str">
            <v/>
          </cell>
          <cell r="AE128" t="str">
            <v/>
          </cell>
        </row>
        <row r="129">
          <cell r="G129" t="str">
            <v/>
          </cell>
          <cell r="AD129" t="str">
            <v/>
          </cell>
          <cell r="AE129" t="str">
            <v/>
          </cell>
        </row>
        <row r="130">
          <cell r="G130" t="str">
            <v/>
          </cell>
          <cell r="AD130" t="str">
            <v/>
          </cell>
          <cell r="AE130" t="str">
            <v/>
          </cell>
        </row>
        <row r="131">
          <cell r="G131" t="str">
            <v/>
          </cell>
          <cell r="AD131" t="str">
            <v/>
          </cell>
          <cell r="AE131" t="str">
            <v/>
          </cell>
        </row>
        <row r="132">
          <cell r="G132" t="str">
            <v/>
          </cell>
          <cell r="AD132" t="str">
            <v/>
          </cell>
          <cell r="AE132" t="str">
            <v/>
          </cell>
        </row>
        <row r="133">
          <cell r="G133" t="str">
            <v/>
          </cell>
          <cell r="AD133" t="str">
            <v/>
          </cell>
          <cell r="AE133" t="str">
            <v/>
          </cell>
        </row>
        <row r="134">
          <cell r="G134" t="str">
            <v/>
          </cell>
          <cell r="AD134" t="str">
            <v/>
          </cell>
          <cell r="AE134" t="str">
            <v/>
          </cell>
        </row>
        <row r="135">
          <cell r="G135" t="str">
            <v/>
          </cell>
          <cell r="AD135" t="str">
            <v/>
          </cell>
          <cell r="AE135" t="str">
            <v/>
          </cell>
        </row>
        <row r="136">
          <cell r="G136" t="str">
            <v/>
          </cell>
          <cell r="AD136" t="str">
            <v/>
          </cell>
          <cell r="AE136" t="str">
            <v/>
          </cell>
        </row>
        <row r="137">
          <cell r="G137" t="str">
            <v/>
          </cell>
          <cell r="AD137" t="str">
            <v/>
          </cell>
          <cell r="AE137" t="str">
            <v/>
          </cell>
        </row>
        <row r="138">
          <cell r="G138" t="str">
            <v/>
          </cell>
          <cell r="AD138" t="str">
            <v/>
          </cell>
          <cell r="AE138" t="str">
            <v/>
          </cell>
        </row>
        <row r="139">
          <cell r="G139" t="str">
            <v/>
          </cell>
          <cell r="AD139" t="str">
            <v/>
          </cell>
          <cell r="AE139" t="str">
            <v/>
          </cell>
        </row>
        <row r="140">
          <cell r="G140" t="str">
            <v/>
          </cell>
          <cell r="AD140" t="str">
            <v/>
          </cell>
          <cell r="AE140" t="str">
            <v/>
          </cell>
        </row>
        <row r="141">
          <cell r="G141" t="str">
            <v/>
          </cell>
          <cell r="AD141" t="str">
            <v/>
          </cell>
          <cell r="AE141" t="str">
            <v/>
          </cell>
        </row>
        <row r="142">
          <cell r="G142" t="str">
            <v/>
          </cell>
          <cell r="AD142" t="str">
            <v/>
          </cell>
          <cell r="AE142" t="str">
            <v/>
          </cell>
        </row>
        <row r="143">
          <cell r="G143" t="str">
            <v/>
          </cell>
          <cell r="AD143" t="str">
            <v/>
          </cell>
          <cell r="AE143" t="str">
            <v/>
          </cell>
        </row>
        <row r="144">
          <cell r="G144" t="str">
            <v/>
          </cell>
          <cell r="AD144" t="str">
            <v/>
          </cell>
          <cell r="AE144" t="str">
            <v/>
          </cell>
        </row>
        <row r="145">
          <cell r="G145" t="str">
            <v/>
          </cell>
          <cell r="AD145" t="str">
            <v/>
          </cell>
          <cell r="AE145" t="str">
            <v/>
          </cell>
        </row>
        <row r="146">
          <cell r="G146" t="str">
            <v/>
          </cell>
          <cell r="AD146" t="str">
            <v/>
          </cell>
          <cell r="AE146" t="str">
            <v/>
          </cell>
        </row>
        <row r="147">
          <cell r="G147" t="str">
            <v/>
          </cell>
          <cell r="AD147" t="str">
            <v/>
          </cell>
          <cell r="AE147" t="str">
            <v/>
          </cell>
        </row>
        <row r="148">
          <cell r="G148" t="str">
            <v/>
          </cell>
          <cell r="AD148" t="str">
            <v/>
          </cell>
          <cell r="AE148" t="str">
            <v/>
          </cell>
        </row>
        <row r="149">
          <cell r="G149" t="str">
            <v/>
          </cell>
          <cell r="AD149" t="str">
            <v/>
          </cell>
          <cell r="AE149" t="str">
            <v/>
          </cell>
        </row>
        <row r="150">
          <cell r="G150" t="str">
            <v/>
          </cell>
          <cell r="AD150" t="str">
            <v/>
          </cell>
          <cell r="AE150" t="str">
            <v/>
          </cell>
        </row>
        <row r="151">
          <cell r="G151" t="str">
            <v/>
          </cell>
          <cell r="AD151" t="str">
            <v/>
          </cell>
          <cell r="AE151" t="str">
            <v/>
          </cell>
        </row>
        <row r="152">
          <cell r="G152" t="str">
            <v/>
          </cell>
          <cell r="AD152" t="str">
            <v/>
          </cell>
          <cell r="AE152" t="str">
            <v/>
          </cell>
        </row>
        <row r="153">
          <cell r="G153" t="str">
            <v/>
          </cell>
          <cell r="AD153" t="str">
            <v/>
          </cell>
          <cell r="AE153" t="str">
            <v/>
          </cell>
        </row>
        <row r="154">
          <cell r="G154" t="str">
            <v/>
          </cell>
          <cell r="AD154" t="str">
            <v/>
          </cell>
          <cell r="AE154" t="str">
            <v/>
          </cell>
        </row>
        <row r="155">
          <cell r="G155" t="str">
            <v/>
          </cell>
          <cell r="AD155" t="str">
            <v/>
          </cell>
          <cell r="AE155" t="str">
            <v/>
          </cell>
        </row>
        <row r="156">
          <cell r="G156" t="str">
            <v/>
          </cell>
          <cell r="AD156" t="str">
            <v/>
          </cell>
          <cell r="AE156" t="str">
            <v/>
          </cell>
        </row>
        <row r="157">
          <cell r="G157" t="str">
            <v/>
          </cell>
          <cell r="AD157" t="str">
            <v/>
          </cell>
          <cell r="AE157" t="str">
            <v/>
          </cell>
        </row>
        <row r="158">
          <cell r="G158" t="str">
            <v/>
          </cell>
          <cell r="AD158" t="str">
            <v/>
          </cell>
          <cell r="AE158" t="str">
            <v/>
          </cell>
        </row>
        <row r="159">
          <cell r="G159" t="str">
            <v/>
          </cell>
          <cell r="AD159" t="str">
            <v/>
          </cell>
          <cell r="AE159" t="str">
            <v/>
          </cell>
        </row>
        <row r="160">
          <cell r="G160" t="str">
            <v/>
          </cell>
          <cell r="AD160" t="str">
            <v/>
          </cell>
          <cell r="AE160" t="str">
            <v/>
          </cell>
        </row>
        <row r="161">
          <cell r="G161" t="str">
            <v/>
          </cell>
          <cell r="AD161" t="str">
            <v/>
          </cell>
          <cell r="AE161" t="str">
            <v/>
          </cell>
        </row>
        <row r="162">
          <cell r="G162" t="str">
            <v/>
          </cell>
          <cell r="AD162" t="str">
            <v/>
          </cell>
          <cell r="AE162" t="str">
            <v/>
          </cell>
        </row>
        <row r="163">
          <cell r="G163" t="str">
            <v/>
          </cell>
          <cell r="AD163" t="str">
            <v/>
          </cell>
          <cell r="AE163" t="str">
            <v/>
          </cell>
        </row>
        <row r="164">
          <cell r="G164" t="str">
            <v/>
          </cell>
          <cell r="AD164" t="str">
            <v/>
          </cell>
          <cell r="AE164" t="str">
            <v/>
          </cell>
        </row>
        <row r="165">
          <cell r="G165" t="str">
            <v/>
          </cell>
          <cell r="AD165" t="str">
            <v/>
          </cell>
          <cell r="AE165" t="str">
            <v/>
          </cell>
        </row>
        <row r="166">
          <cell r="G166" t="str">
            <v/>
          </cell>
          <cell r="AD166" t="str">
            <v/>
          </cell>
          <cell r="AE166" t="str">
            <v/>
          </cell>
        </row>
        <row r="167">
          <cell r="G167" t="str">
            <v/>
          </cell>
          <cell r="AD167" t="str">
            <v/>
          </cell>
          <cell r="AE167" t="str">
            <v/>
          </cell>
        </row>
        <row r="168">
          <cell r="G168" t="str">
            <v/>
          </cell>
          <cell r="AD168" t="str">
            <v/>
          </cell>
          <cell r="AE168" t="str">
            <v/>
          </cell>
        </row>
        <row r="169">
          <cell r="G169" t="str">
            <v/>
          </cell>
          <cell r="AD169" t="str">
            <v/>
          </cell>
          <cell r="AE169" t="str">
            <v/>
          </cell>
        </row>
        <row r="170">
          <cell r="G170" t="str">
            <v/>
          </cell>
          <cell r="AD170" t="str">
            <v/>
          </cell>
          <cell r="AE170" t="str">
            <v/>
          </cell>
        </row>
        <row r="171">
          <cell r="G171" t="str">
            <v/>
          </cell>
          <cell r="AD171" t="str">
            <v/>
          </cell>
          <cell r="AE171" t="str">
            <v/>
          </cell>
        </row>
        <row r="172">
          <cell r="G172" t="str">
            <v/>
          </cell>
          <cell r="AD172" t="str">
            <v/>
          </cell>
          <cell r="AE172" t="str">
            <v/>
          </cell>
        </row>
        <row r="173">
          <cell r="G173" t="str">
            <v/>
          </cell>
          <cell r="AD173" t="str">
            <v/>
          </cell>
          <cell r="AE173" t="str">
            <v/>
          </cell>
        </row>
        <row r="174">
          <cell r="G174" t="str">
            <v/>
          </cell>
          <cell r="AD174" t="str">
            <v/>
          </cell>
          <cell r="AE174" t="str">
            <v/>
          </cell>
        </row>
        <row r="175">
          <cell r="G175" t="str">
            <v/>
          </cell>
          <cell r="AD175" t="str">
            <v/>
          </cell>
          <cell r="AE175" t="str">
            <v/>
          </cell>
        </row>
        <row r="176">
          <cell r="G176" t="str">
            <v/>
          </cell>
          <cell r="AD176" t="str">
            <v/>
          </cell>
          <cell r="AE176" t="str">
            <v/>
          </cell>
        </row>
        <row r="177">
          <cell r="G177" t="str">
            <v/>
          </cell>
          <cell r="AD177" t="str">
            <v/>
          </cell>
          <cell r="AE177" t="str">
            <v/>
          </cell>
        </row>
        <row r="178">
          <cell r="G178" t="str">
            <v/>
          </cell>
          <cell r="AD178" t="str">
            <v/>
          </cell>
          <cell r="AE178" t="str">
            <v/>
          </cell>
        </row>
        <row r="179">
          <cell r="G179" t="str">
            <v/>
          </cell>
          <cell r="AD179" t="str">
            <v/>
          </cell>
          <cell r="AE179" t="str">
            <v/>
          </cell>
        </row>
        <row r="180">
          <cell r="G180" t="str">
            <v/>
          </cell>
          <cell r="AD180" t="str">
            <v/>
          </cell>
          <cell r="AE180" t="str">
            <v/>
          </cell>
        </row>
        <row r="181">
          <cell r="G181" t="str">
            <v/>
          </cell>
          <cell r="AD181" t="str">
            <v/>
          </cell>
          <cell r="AE181" t="str">
            <v/>
          </cell>
        </row>
        <row r="182">
          <cell r="G182" t="str">
            <v/>
          </cell>
          <cell r="AD182" t="str">
            <v/>
          </cell>
          <cell r="AE182" t="str">
            <v/>
          </cell>
        </row>
        <row r="183">
          <cell r="G183" t="str">
            <v/>
          </cell>
          <cell r="AD183" t="str">
            <v/>
          </cell>
          <cell r="AE183" t="str">
            <v/>
          </cell>
        </row>
        <row r="184">
          <cell r="G184" t="str">
            <v/>
          </cell>
          <cell r="AD184" t="str">
            <v/>
          </cell>
          <cell r="AE184" t="str">
            <v/>
          </cell>
        </row>
        <row r="190">
          <cell r="G190" t="str">
            <v/>
          </cell>
          <cell r="AD190" t="str">
            <v/>
          </cell>
          <cell r="AE190" t="str">
            <v/>
          </cell>
        </row>
        <row r="191">
          <cell r="G191" t="str">
            <v/>
          </cell>
          <cell r="AD191" t="str">
            <v/>
          </cell>
          <cell r="AE191" t="str">
            <v/>
          </cell>
        </row>
        <row r="198">
          <cell r="G198" t="str">
            <v/>
          </cell>
          <cell r="AD198" t="str">
            <v/>
          </cell>
          <cell r="AE198" t="str">
            <v/>
          </cell>
        </row>
        <row r="199">
          <cell r="G199" t="str">
            <v/>
          </cell>
          <cell r="AD199" t="str">
            <v/>
          </cell>
          <cell r="AE199" t="str">
            <v/>
          </cell>
        </row>
        <row r="200">
          <cell r="G200" t="str">
            <v/>
          </cell>
          <cell r="AD200" t="str">
            <v/>
          </cell>
          <cell r="AE200" t="str">
            <v/>
          </cell>
        </row>
        <row r="201">
          <cell r="G201" t="str">
            <v/>
          </cell>
          <cell r="AD201" t="str">
            <v/>
          </cell>
          <cell r="AE201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K6801"/>
  <sheetViews>
    <sheetView rightToLeft="1" tabSelected="1" topLeftCell="AP1" zoomScale="70" zoomScaleNormal="70" zoomScaleSheetLayoutView="46" zoomScalePageLayoutView="50" workbookViewId="0">
      <pane ySplit="5" topLeftCell="A6" activePane="bottomLeft" state="frozen"/>
      <selection activeCell="C3" sqref="C3"/>
      <selection pane="bottomLeft" activeCell="EK4" sqref="EK4"/>
    </sheetView>
  </sheetViews>
  <sheetFormatPr defaultColWidth="9" defaultRowHeight="27" customHeight="1" x14ac:dyDescent="0.25"/>
  <cols>
    <col min="1" max="1" width="8.7109375" style="138" customWidth="1"/>
    <col min="2" max="2" width="10.28515625" style="13" customWidth="1"/>
    <col min="3" max="3" width="34.85546875" style="13" customWidth="1"/>
    <col min="4" max="4" width="11" style="141" customWidth="1"/>
    <col min="5" max="5" width="11.28515625" style="139" customWidth="1"/>
    <col min="6" max="15" width="8" style="13" customWidth="1"/>
    <col min="16" max="16" width="51.140625" style="13" customWidth="1"/>
    <col min="17" max="17" width="11" style="13" customWidth="1"/>
    <col min="18" max="18" width="23.28515625" style="13" customWidth="1"/>
    <col min="19" max="19" width="15.28515625" style="135" customWidth="1"/>
    <col min="20" max="20" width="38.85546875" style="13" customWidth="1"/>
    <col min="21" max="22" width="9" style="13"/>
    <col min="23" max="23" width="28.7109375" style="13" customWidth="1"/>
    <col min="24" max="24" width="30.140625" style="13" customWidth="1"/>
    <col min="25" max="30" width="9" style="13"/>
    <col min="31" max="31" width="5" style="13" customWidth="1"/>
    <col min="32" max="32" width="18" style="13" customWidth="1"/>
    <col min="33" max="38" width="9" style="13"/>
    <col min="39" max="39" width="10.85546875" style="11" customWidth="1"/>
    <col min="40" max="40" width="28.7109375" style="152" customWidth="1"/>
    <col min="41" max="41" width="10.85546875" style="153" customWidth="1"/>
    <col min="42" max="42" width="10.85546875" style="171" customWidth="1"/>
    <col min="43" max="52" width="7.7109375" style="11" customWidth="1"/>
    <col min="53" max="53" width="44.85546875" style="11" customWidth="1"/>
    <col min="54" max="54" width="14.28515625" style="11" customWidth="1"/>
    <col min="55" max="55" width="18.28515625" style="155" customWidth="1"/>
    <col min="56" max="56" width="24.85546875" style="155" customWidth="1"/>
    <col min="57" max="59" width="9" style="13"/>
    <col min="60" max="61" width="0" style="13" hidden="1" customWidth="1"/>
    <col min="62" max="62" width="20" style="13" hidden="1" customWidth="1"/>
    <col min="63" max="63" width="28.7109375" style="13" hidden="1" customWidth="1"/>
    <col min="64" max="65" width="16.28515625" style="13" hidden="1" customWidth="1"/>
    <col min="66" max="71" width="28.140625" style="13" hidden="1" customWidth="1"/>
    <col min="72" max="73" width="16.28515625" style="13" hidden="1" customWidth="1"/>
    <col min="74" max="75" width="0" style="13" hidden="1" customWidth="1"/>
    <col min="76" max="76" width="36.28515625" style="135" hidden="1" customWidth="1"/>
    <col min="77" max="77" width="21.7109375" style="13" hidden="1" customWidth="1"/>
    <col min="78" max="105" width="0" style="13" hidden="1" customWidth="1"/>
    <col min="106" max="106" width="9" style="13" hidden="1" customWidth="1"/>
    <col min="107" max="107" width="13.28515625" style="13" hidden="1" customWidth="1"/>
    <col min="108" max="108" width="19.140625" style="13" hidden="1" customWidth="1"/>
    <col min="109" max="109" width="10.140625" style="13" hidden="1" customWidth="1"/>
    <col min="110" max="110" width="9" style="13" hidden="1" customWidth="1"/>
    <col min="111" max="122" width="13.28515625" style="13" hidden="1" customWidth="1"/>
    <col min="123" max="123" width="17.7109375" style="13" hidden="1" customWidth="1"/>
    <col min="124" max="124" width="18" style="13" hidden="1" customWidth="1"/>
    <col min="125" max="128" width="9" style="13" hidden="1" customWidth="1"/>
    <col min="129" max="139" width="0" style="13" hidden="1" customWidth="1"/>
    <col min="140" max="148" width="9" style="13"/>
    <col min="149" max="149" width="14.5703125" style="13" customWidth="1"/>
    <col min="150" max="150" width="38.140625" style="23" customWidth="1"/>
    <col min="151" max="151" width="10" style="24" bestFit="1" customWidth="1"/>
    <col min="152" max="160" width="10.28515625" style="13" customWidth="1"/>
    <col min="161" max="161" width="17.7109375" style="13" customWidth="1"/>
    <col min="162" max="163" width="13.85546875" style="13" customWidth="1"/>
    <col min="164" max="165" width="17.7109375" style="13" customWidth="1"/>
    <col min="166" max="166" width="18.28515625" style="13" customWidth="1"/>
    <col min="167" max="167" width="13.85546875" style="13" customWidth="1"/>
    <col min="168" max="16373" width="9" style="13"/>
    <col min="16374" max="16374" width="0" style="13" hidden="1" customWidth="1"/>
    <col min="16375" max="16384" width="9" style="13"/>
  </cols>
  <sheetData>
    <row r="1" spans="1:167" ht="47.25" customHeight="1" thickBot="1" x14ac:dyDescent="0.3">
      <c r="A1" s="1">
        <v>10</v>
      </c>
      <c r="B1" s="2"/>
      <c r="C1" s="3">
        <f>+C2</f>
        <v>45369</v>
      </c>
      <c r="D1" s="4" t="s">
        <v>0</v>
      </c>
      <c r="E1" s="5">
        <v>22</v>
      </c>
      <c r="F1" s="6" t="str">
        <f>VLOOKUP($C$3,$C$600:$M$614,2,0)</f>
        <v xml:space="preserve">إرتداء ملابس السلامة والصحة المهنية </v>
      </c>
      <c r="G1" s="6" t="str">
        <f>VLOOKUP($C$3,$C$600:$M$614,3,0)</f>
        <v xml:space="preserve"> تجهيز العدد و الأدوات </v>
      </c>
      <c r="H1" s="6" t="str">
        <f>VLOOKUP($C$3,$C$600:$M$614,4,0)</f>
        <v xml:space="preserve">عملية إستخدام المنشار الأركت -إستحدام المبارد </v>
      </c>
      <c r="I1" s="6" t="str">
        <f>VLOOKUP($C$3,$C$600:$M$614,5,0)</f>
        <v>تثبيت المشغولة لإجراء عملية البرد</v>
      </c>
      <c r="J1" s="6" t="str">
        <f>VLOOKUP($C$3,$C$600:$M$614,6,0)</f>
        <v xml:space="preserve">عملية إستخدام اللحام </v>
      </c>
      <c r="K1" s="6" t="str">
        <f>VLOOKUP($C$3,$C$600:$M$614,7,0)</f>
        <v>مراحل التجميع والتزجة</v>
      </c>
      <c r="L1" s="6" t="str">
        <f>VLOOKUP($C$3,$C$600:$M$614,8,0)</f>
        <v xml:space="preserve"> تشطيب السبك</v>
      </c>
      <c r="M1" s="6" t="str">
        <f>VLOOKUP($C$3,$C$600:$M$614,9,0)</f>
        <v>درلفة السبائك</v>
      </c>
      <c r="N1" s="6" t="str">
        <f>VLOOKUP($C$3,$C$600:$M$614,10,0)</f>
        <v>تفصيل بلاكات</v>
      </c>
      <c r="O1" s="6" t="str">
        <f>VLOOKUP($C$3,$C$600:$M$614,11,0)</f>
        <v>الالتزام</v>
      </c>
      <c r="P1" s="7" t="s">
        <v>1</v>
      </c>
      <c r="Q1" s="8" t="s">
        <v>2</v>
      </c>
      <c r="R1" s="9" t="s">
        <v>3</v>
      </c>
      <c r="S1" s="10" t="s">
        <v>4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62" t="str">
        <f>DC1</f>
        <v>الكود</v>
      </c>
      <c r="AN1" s="162" t="str">
        <f t="shared" ref="AN1:BD1" si="0">DD1</f>
        <v>الاسم</v>
      </c>
      <c r="AO1" s="162" t="str">
        <f t="shared" si="0"/>
        <v xml:space="preserve">الفصل </v>
      </c>
      <c r="AP1" s="169" t="str">
        <f t="shared" si="0"/>
        <v>التقييم</v>
      </c>
      <c r="AQ1" s="162" t="str">
        <f t="shared" si="0"/>
        <v xml:space="preserve">إرتداء ملابس السلامة والصحة المهنية </v>
      </c>
      <c r="AR1" s="162" t="str">
        <f t="shared" si="0"/>
        <v xml:space="preserve"> تجهيز العدد و الأدوات </v>
      </c>
      <c r="AS1" s="162" t="str">
        <f t="shared" si="0"/>
        <v xml:space="preserve">إستخدام ماكينات حقن الشمع </v>
      </c>
      <c r="AT1" s="162" t="str">
        <f t="shared" si="0"/>
        <v xml:space="preserve">كنترول وتنضيف الشمع </v>
      </c>
      <c r="AU1" s="162" t="str">
        <f t="shared" si="0"/>
        <v xml:space="preserve">تشجير الشمع </v>
      </c>
      <c r="AV1" s="162" t="str">
        <f t="shared" si="0"/>
        <v>الجودة</v>
      </c>
      <c r="AW1" s="162" t="str">
        <f t="shared" si="0"/>
        <v xml:space="preserve">الالتزام </v>
      </c>
      <c r="AX1" s="162" t="str">
        <f t="shared" si="0"/>
        <v>فارغ</v>
      </c>
      <c r="AY1" s="162" t="str">
        <f t="shared" si="0"/>
        <v>فارغ</v>
      </c>
      <c r="AZ1" s="162" t="str">
        <f t="shared" si="0"/>
        <v>فارغ</v>
      </c>
      <c r="BA1" s="162" t="str">
        <f t="shared" si="0"/>
        <v xml:space="preserve">ما تم التدريب عليه </v>
      </c>
      <c r="BB1" s="162" t="str">
        <f t="shared" si="0"/>
        <v>عدد ساعات التدريب</v>
      </c>
      <c r="BC1" s="162" t="str">
        <f t="shared" si="0"/>
        <v>التاريخ</v>
      </c>
      <c r="BD1" s="162" t="str">
        <f t="shared" si="0"/>
        <v>القسم</v>
      </c>
      <c r="BJ1" s="12" t="s">
        <v>5</v>
      </c>
      <c r="BK1" s="14">
        <v>45231</v>
      </c>
      <c r="BL1"/>
      <c r="BM1"/>
      <c r="BN1"/>
      <c r="BO1" s="12" t="s">
        <v>4</v>
      </c>
      <c r="BP1" s="15" t="s">
        <v>6</v>
      </c>
      <c r="BQ1"/>
      <c r="BR1" s="16" t="s">
        <v>7</v>
      </c>
      <c r="BS1"/>
      <c r="BT1"/>
      <c r="BU1"/>
      <c r="BV1"/>
      <c r="BW1"/>
      <c r="BX1" s="17"/>
      <c r="BY1"/>
      <c r="DC1" s="18" t="s">
        <v>8</v>
      </c>
      <c r="DD1" s="19" t="s">
        <v>9</v>
      </c>
      <c r="DE1" s="19" t="s">
        <v>10</v>
      </c>
      <c r="DF1" s="19" t="s">
        <v>11</v>
      </c>
      <c r="DG1" s="20" t="str">
        <f>VLOOKUP($DT$2,$C$600:$M$614,2,0)</f>
        <v xml:space="preserve">إرتداء ملابس السلامة والصحة المهنية </v>
      </c>
      <c r="DH1" s="20" t="str">
        <f>VLOOKUP($DT$2,$C$600:$M$614,3,0)</f>
        <v xml:space="preserve"> تجهيز العدد و الأدوات </v>
      </c>
      <c r="DI1" s="20" t="str">
        <f>VLOOKUP($DT$2,$C$600:$M$614,4,0)</f>
        <v xml:space="preserve">إستخدام ماكينات حقن الشمع </v>
      </c>
      <c r="DJ1" s="20" t="str">
        <f>VLOOKUP($DT$2,$C$600:$M$614,5,0)</f>
        <v xml:space="preserve">كنترول وتنضيف الشمع </v>
      </c>
      <c r="DK1" s="20" t="str">
        <f>VLOOKUP($DT$2,$C$600:$M$614,6,0)</f>
        <v xml:space="preserve">تشجير الشمع </v>
      </c>
      <c r="DL1" s="20" t="str">
        <f>VLOOKUP($DT$2,$C$600:$M$614,7,0)</f>
        <v>الجودة</v>
      </c>
      <c r="DM1" s="20" t="str">
        <f>VLOOKUP($DT$2,$C$600:$M$614,8,0)</f>
        <v xml:space="preserve">الالتزام </v>
      </c>
      <c r="DN1" s="20" t="str">
        <f>VLOOKUP($DT$2,$C$600:$M$614,9,0)</f>
        <v>فارغ</v>
      </c>
      <c r="DO1" s="20" t="str">
        <f>VLOOKUP($DT$2,$C$600:$M$614,10,0)</f>
        <v>فارغ</v>
      </c>
      <c r="DP1" s="20" t="str">
        <f>VLOOKUP($DT$2,$C$600:$M$614,11,0)</f>
        <v>فارغ</v>
      </c>
      <c r="DQ1" s="21" t="s">
        <v>12</v>
      </c>
      <c r="DR1" s="21" t="s">
        <v>2</v>
      </c>
      <c r="DS1" s="21" t="s">
        <v>3</v>
      </c>
      <c r="DT1" s="22" t="s">
        <v>4</v>
      </c>
      <c r="ET1" s="156" t="s">
        <v>5</v>
      </c>
      <c r="EU1" s="157"/>
      <c r="EV1" s="157"/>
      <c r="EW1" s="157"/>
      <c r="EX1" s="158"/>
    </row>
    <row r="2" spans="1:167" ht="47.25" customHeight="1" thickBot="1" x14ac:dyDescent="0.3">
      <c r="A2" s="25" t="s">
        <v>3</v>
      </c>
      <c r="B2" s="26"/>
      <c r="C2" s="27">
        <v>45369</v>
      </c>
      <c r="D2" s="28" t="s">
        <v>13</v>
      </c>
      <c r="E2" s="29">
        <v>21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32"/>
      <c r="R2" s="33"/>
      <c r="S2" s="34"/>
      <c r="T2" s="11"/>
      <c r="U2" s="3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36">
        <v>24001</v>
      </c>
      <c r="AN2" s="89" t="s">
        <v>14</v>
      </c>
      <c r="AO2" s="90" t="s">
        <v>15</v>
      </c>
      <c r="AP2" s="170">
        <v>9</v>
      </c>
      <c r="AQ2" s="36">
        <v>9</v>
      </c>
      <c r="AR2" s="36">
        <v>9</v>
      </c>
      <c r="AS2" s="36">
        <v>9</v>
      </c>
      <c r="AT2" s="36">
        <v>9</v>
      </c>
      <c r="AU2" s="36">
        <v>9</v>
      </c>
      <c r="AV2" s="36">
        <v>9</v>
      </c>
      <c r="AW2" s="36">
        <v>9</v>
      </c>
      <c r="AX2" s="36"/>
      <c r="AY2" s="36"/>
      <c r="AZ2" s="36"/>
      <c r="BA2" s="36" t="s">
        <v>16</v>
      </c>
      <c r="BB2" s="36">
        <v>4</v>
      </c>
      <c r="BC2" s="92">
        <v>44936</v>
      </c>
      <c r="BD2" s="92" t="s">
        <v>17</v>
      </c>
      <c r="BJ2" s="12" t="s">
        <v>18</v>
      </c>
      <c r="BK2" s="14">
        <v>45260</v>
      </c>
      <c r="BL2"/>
      <c r="BM2"/>
      <c r="BN2"/>
      <c r="BP2"/>
      <c r="BQ2"/>
      <c r="BR2"/>
      <c r="BS2"/>
      <c r="BT2"/>
      <c r="BU2"/>
      <c r="BV2"/>
      <c r="BW2"/>
      <c r="BX2" s="17"/>
      <c r="BY2"/>
      <c r="DC2" s="36">
        <v>24001</v>
      </c>
      <c r="DD2" s="37"/>
      <c r="DE2" s="38"/>
      <c r="DF2" s="37"/>
      <c r="DG2" s="39"/>
      <c r="DH2" s="40"/>
      <c r="DI2" s="39"/>
      <c r="DJ2" s="39"/>
      <c r="DK2" s="39"/>
      <c r="DL2" s="39"/>
      <c r="DM2" s="39"/>
      <c r="DN2" s="39"/>
      <c r="DO2" s="39"/>
      <c r="DP2" s="39"/>
      <c r="DQ2" s="41"/>
      <c r="DR2" s="41"/>
      <c r="DS2" s="42"/>
      <c r="DT2" s="43" t="s">
        <v>17</v>
      </c>
      <c r="ET2" s="159" t="s">
        <v>18</v>
      </c>
      <c r="EU2" s="160"/>
      <c r="EV2" s="160"/>
      <c r="EW2" s="160"/>
      <c r="EX2" s="161"/>
    </row>
    <row r="3" spans="1:167" ht="38.25" customHeight="1" thickBot="1" x14ac:dyDescent="0.3">
      <c r="A3" s="25" t="s">
        <v>19</v>
      </c>
      <c r="B3" s="26"/>
      <c r="C3" s="44" t="s">
        <v>6</v>
      </c>
      <c r="D3" s="28" t="s">
        <v>20</v>
      </c>
      <c r="E3" s="45">
        <v>1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32"/>
      <c r="R3" s="33"/>
      <c r="S3" s="34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36">
        <v>24002</v>
      </c>
      <c r="AN3" s="89" t="s">
        <v>21</v>
      </c>
      <c r="AO3" s="90" t="s">
        <v>15</v>
      </c>
      <c r="AP3" s="170">
        <v>8.2857142857142865</v>
      </c>
      <c r="AQ3" s="36">
        <v>8</v>
      </c>
      <c r="AR3" s="36">
        <v>10</v>
      </c>
      <c r="AS3" s="36">
        <v>8</v>
      </c>
      <c r="AT3" s="36">
        <v>8</v>
      </c>
      <c r="AU3" s="36">
        <v>8</v>
      </c>
      <c r="AV3" s="36">
        <v>8</v>
      </c>
      <c r="AW3" s="36">
        <v>8</v>
      </c>
      <c r="AX3" s="36"/>
      <c r="AY3" s="36"/>
      <c r="AZ3" s="36"/>
      <c r="BA3" s="36" t="s">
        <v>16</v>
      </c>
      <c r="BB3" s="36">
        <v>4</v>
      </c>
      <c r="BC3" s="92">
        <v>44936</v>
      </c>
      <c r="BD3" s="93" t="s">
        <v>17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 s="17"/>
      <c r="BY3"/>
    </row>
    <row r="4" spans="1:167" ht="39" customHeight="1" thickBot="1" x14ac:dyDescent="0.3">
      <c r="A4" s="25" t="s">
        <v>22</v>
      </c>
      <c r="B4" s="26"/>
      <c r="C4" s="46" t="s">
        <v>23</v>
      </c>
      <c r="D4" s="47" t="s">
        <v>2</v>
      </c>
      <c r="E4" s="48">
        <v>5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  <c r="Q4" s="32"/>
      <c r="R4" s="33"/>
      <c r="S4" s="34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36">
        <v>24003</v>
      </c>
      <c r="AN4" s="89" t="s">
        <v>24</v>
      </c>
      <c r="AO4" s="90" t="s">
        <v>15</v>
      </c>
      <c r="AP4" s="170">
        <v>7.4285714285714288</v>
      </c>
      <c r="AQ4" s="36">
        <v>7</v>
      </c>
      <c r="AR4" s="36">
        <v>10</v>
      </c>
      <c r="AS4" s="36">
        <v>7</v>
      </c>
      <c r="AT4" s="36">
        <v>7</v>
      </c>
      <c r="AU4" s="36">
        <v>7</v>
      </c>
      <c r="AV4" s="36">
        <v>7</v>
      </c>
      <c r="AW4" s="36">
        <v>7</v>
      </c>
      <c r="AX4" s="36"/>
      <c r="AY4" s="36"/>
      <c r="AZ4" s="36"/>
      <c r="BA4" s="36" t="s">
        <v>16</v>
      </c>
      <c r="BB4" s="36">
        <v>4</v>
      </c>
      <c r="BC4" s="92">
        <v>44936</v>
      </c>
      <c r="BD4" s="93" t="s">
        <v>17</v>
      </c>
      <c r="BJ4" s="12" t="s">
        <v>8</v>
      </c>
      <c r="BK4" s="12" t="s">
        <v>9</v>
      </c>
      <c r="BL4" s="12" t="s">
        <v>10</v>
      </c>
      <c r="BM4" s="12" t="s">
        <v>11</v>
      </c>
      <c r="BN4" s="49" t="str">
        <f>VLOOKUP($BP$1,$C$600:$M$614,2,0)</f>
        <v xml:space="preserve">إرتداء ملابس السلامة والصحة المهنية </v>
      </c>
      <c r="BO4" s="49" t="str">
        <f>VLOOKUP($BP$1,$C$600:$M$614,3,0)</f>
        <v xml:space="preserve"> تجهيز العدد و الأدوات </v>
      </c>
      <c r="BP4" s="49" t="str">
        <f>VLOOKUP($BP$1,$C$600:$M$614,4,0)</f>
        <v xml:space="preserve">عملية إستخدام المنشار الأركت -إستحدام المبارد </v>
      </c>
      <c r="BQ4" s="49" t="str">
        <f>VLOOKUP($BP$1,$C$600:$M$614,5,0)</f>
        <v>تثبيت المشغولة لإجراء عملية البرد</v>
      </c>
      <c r="BR4" s="49" t="str">
        <f>VLOOKUP($BP$1,$C$600:$M$614,6,0)</f>
        <v xml:space="preserve">عملية إستخدام اللحام </v>
      </c>
      <c r="BS4" s="49" t="str">
        <f>VLOOKUP($BP$1,$C$600:$M$614,7,0)</f>
        <v>مراحل التجميع والتزجة</v>
      </c>
      <c r="BT4" s="49" t="str">
        <f>VLOOKUP($BP$1,$C$600:$M$614,8,0)</f>
        <v xml:space="preserve"> تشطيب السبك</v>
      </c>
      <c r="BU4" s="49" t="str">
        <f>VLOOKUP($BP$1,$C$600:$M$614,9,0)</f>
        <v>درلفة السبائك</v>
      </c>
      <c r="BV4" s="49" t="str">
        <f>VLOOKUP($BP$1,$C$600:$M$614,10,0)</f>
        <v>تفصيل بلاكات</v>
      </c>
      <c r="BW4" s="49" t="str">
        <f>VLOOKUP($BP$1,$C$600:$M$614,11,0)</f>
        <v>الالتزام</v>
      </c>
      <c r="BX4" s="49" t="s">
        <v>12</v>
      </c>
      <c r="BY4" s="49" t="s">
        <v>2</v>
      </c>
    </row>
    <row r="5" spans="1:167" s="59" customFormat="1" ht="53.25" customHeight="1" thickBot="1" x14ac:dyDescent="0.3">
      <c r="A5" s="50" t="s">
        <v>25</v>
      </c>
      <c r="B5" s="51" t="s">
        <v>8</v>
      </c>
      <c r="C5" s="51" t="s">
        <v>9</v>
      </c>
      <c r="D5" s="52" t="s">
        <v>26</v>
      </c>
      <c r="E5" s="53" t="s">
        <v>11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  <c r="Q5" s="56"/>
      <c r="R5" s="57"/>
      <c r="S5" s="58"/>
      <c r="T5" s="11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6">
        <v>24004</v>
      </c>
      <c r="AN5" s="89" t="s">
        <v>27</v>
      </c>
      <c r="AO5" s="90" t="s">
        <v>15</v>
      </c>
      <c r="AP5" s="170">
        <v>10</v>
      </c>
      <c r="AQ5" s="36">
        <v>10</v>
      </c>
      <c r="AR5" s="36">
        <v>10</v>
      </c>
      <c r="AS5" s="36">
        <v>10</v>
      </c>
      <c r="AT5" s="36">
        <v>10</v>
      </c>
      <c r="AU5" s="36">
        <v>10</v>
      </c>
      <c r="AV5" s="36">
        <v>10</v>
      </c>
      <c r="AW5" s="36">
        <v>10</v>
      </c>
      <c r="AX5" s="36"/>
      <c r="AY5" s="36"/>
      <c r="AZ5" s="36"/>
      <c r="BA5" s="36" t="s">
        <v>16</v>
      </c>
      <c r="BB5" s="36">
        <v>4</v>
      </c>
      <c r="BC5" s="92">
        <v>44936</v>
      </c>
      <c r="BD5" s="93" t="s">
        <v>17</v>
      </c>
      <c r="BH5" s="60"/>
      <c r="BJ5" s="61">
        <v>23018</v>
      </c>
      <c r="BK5" s="62" t="s">
        <v>28</v>
      </c>
      <c r="BL5" s="63" t="s">
        <v>29</v>
      </c>
      <c r="BM5" s="64">
        <v>10</v>
      </c>
      <c r="BN5" s="61">
        <v>10</v>
      </c>
      <c r="BO5" s="61">
        <v>10</v>
      </c>
      <c r="BP5" s="61">
        <v>10</v>
      </c>
      <c r="BQ5" s="61">
        <v>10</v>
      </c>
      <c r="BR5" s="61"/>
      <c r="BS5" s="61"/>
      <c r="BT5" s="61"/>
      <c r="BU5" s="61"/>
      <c r="BV5" s="61"/>
      <c r="BW5" s="61">
        <v>10</v>
      </c>
      <c r="BX5" s="61" t="s">
        <v>30</v>
      </c>
      <c r="BY5" s="61">
        <v>4</v>
      </c>
      <c r="ES5" s="163" t="s">
        <v>8</v>
      </c>
      <c r="ET5" s="164" t="s">
        <v>9</v>
      </c>
      <c r="EU5" s="165" t="s">
        <v>10</v>
      </c>
      <c r="EV5" s="164" t="s">
        <v>31</v>
      </c>
      <c r="EW5" s="164" t="s">
        <v>32</v>
      </c>
      <c r="EX5" s="164" t="s">
        <v>33</v>
      </c>
      <c r="EY5" s="164" t="s">
        <v>6</v>
      </c>
      <c r="EZ5" s="164" t="s">
        <v>17</v>
      </c>
      <c r="FA5" s="164" t="s">
        <v>34</v>
      </c>
      <c r="FB5" s="164" t="s">
        <v>35</v>
      </c>
      <c r="FC5" s="164" t="s">
        <v>36</v>
      </c>
      <c r="FD5" s="164" t="s">
        <v>37</v>
      </c>
      <c r="FE5" s="166" t="s">
        <v>38</v>
      </c>
      <c r="FF5" s="166" t="s">
        <v>39</v>
      </c>
      <c r="FG5" s="164" t="s">
        <v>40</v>
      </c>
      <c r="FH5" s="166" t="s">
        <v>41</v>
      </c>
      <c r="FI5" s="166" t="s">
        <v>42</v>
      </c>
      <c r="FJ5" s="167" t="s">
        <v>43</v>
      </c>
      <c r="FK5" s="168" t="s">
        <v>44</v>
      </c>
    </row>
    <row r="6" spans="1:167" ht="35.25" customHeight="1" thickBot="1" x14ac:dyDescent="0.3">
      <c r="A6" s="65">
        <v>1</v>
      </c>
      <c r="B6" s="66" t="s">
        <v>45</v>
      </c>
      <c r="C6" s="67" t="s">
        <v>14</v>
      </c>
      <c r="D6" s="68" t="s">
        <v>15</v>
      </c>
      <c r="E6" s="69" t="str">
        <f t="shared" ref="E6:E25" si="1">IFERROR(SUM(F6:O6)/COUNT(F6:O6),"")</f>
        <v/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71"/>
      <c r="Q6" s="72">
        <f>$E$4</f>
        <v>5</v>
      </c>
      <c r="R6" s="73">
        <f>$C$2</f>
        <v>45369</v>
      </c>
      <c r="S6" s="74" t="str">
        <f>$C$3</f>
        <v>تزجة 4</v>
      </c>
      <c r="AM6" s="36">
        <v>23011</v>
      </c>
      <c r="AN6" s="89" t="s">
        <v>46</v>
      </c>
      <c r="AO6" s="90" t="s">
        <v>47</v>
      </c>
      <c r="AP6" s="170">
        <v>9</v>
      </c>
      <c r="AQ6" s="36">
        <v>9</v>
      </c>
      <c r="AR6" s="36"/>
      <c r="AS6" s="36"/>
      <c r="AT6" s="36"/>
      <c r="AU6" s="36"/>
      <c r="AV6" s="36"/>
      <c r="AW6" s="36"/>
      <c r="AX6" s="36"/>
      <c r="AY6" s="36"/>
      <c r="AZ6" s="36"/>
      <c r="BA6" s="36" t="s">
        <v>48</v>
      </c>
      <c r="BB6" s="36">
        <v>7</v>
      </c>
      <c r="BC6" s="92">
        <v>45239</v>
      </c>
      <c r="BD6" s="93" t="s">
        <v>49</v>
      </c>
      <c r="BH6" s="60"/>
      <c r="BJ6" s="61">
        <v>23009</v>
      </c>
      <c r="BK6" s="62" t="s">
        <v>50</v>
      </c>
      <c r="BL6" s="63" t="s">
        <v>29</v>
      </c>
      <c r="BM6" s="64">
        <v>10</v>
      </c>
      <c r="BN6" s="61">
        <v>10</v>
      </c>
      <c r="BO6" s="61">
        <v>10</v>
      </c>
      <c r="BP6" s="61">
        <v>10</v>
      </c>
      <c r="BQ6" s="61">
        <v>10</v>
      </c>
      <c r="BR6" s="61"/>
      <c r="BS6" s="61"/>
      <c r="BT6" s="61"/>
      <c r="BU6" s="61"/>
      <c r="BV6" s="61"/>
      <c r="BW6" s="61">
        <v>10</v>
      </c>
      <c r="BX6" s="61" t="s">
        <v>30</v>
      </c>
      <c r="BY6" s="61">
        <v>4</v>
      </c>
      <c r="DD6" s="23"/>
      <c r="ES6" s="65" t="s">
        <v>45</v>
      </c>
      <c r="ET6" s="75" t="s">
        <v>14</v>
      </c>
      <c r="EU6" s="76" t="s">
        <v>15</v>
      </c>
      <c r="EV6" s="77">
        <f>IFERROR(SUMIFS($AP$2:$AP$5000,$AM$2:$AM$5000,ES6,$BD$2:$BD$5000,"تزجة 1")/COUNTIFS($AM$2:$AM$5000,ES6,$BD$2:$BD$5000,"تزجة 1"),"")</f>
        <v>9.8000000000000007</v>
      </c>
      <c r="EW6" s="77" t="str">
        <f>IFERROR(SUMIFS($AP$2:$AP$5000,$AM$2:$AM$5000,ES6,$BD$2:$BD$5000,"تزجة 2")/COUNTIFS($AM$2:$AM$5000,ES6,$BD$2:$BD$5000,"تزجة 2"),"")</f>
        <v/>
      </c>
      <c r="EX6" s="77">
        <f>IFERROR(SUMIFS($AP$2:$AP$5000,$AM$2:$AM$5000,ES6,$BD$2:$BD$5000,"تزجة 3")/COUNTIFS($AM$2:$AM$5000,ES6,$BD$2:$BD$5000,"تزجة 3"),"")</f>
        <v>9.2301587301587293</v>
      </c>
      <c r="EY6" s="77">
        <f>IFERROR(SUMIFS($AP$2:$AP$5000,$AM$2:$AM$5000,ES6,$BD$2:$BD$5000,"تزجة 4")/COUNTIFS($AM$2:$AM$5000,ES6,$BD$2:$BD$5000,"تزجة 4"),"")</f>
        <v>9.7857142857142865</v>
      </c>
      <c r="EZ6" s="77">
        <f>IFERROR(SUMIFS($AP$2:$AP$5000,$AM$2:$AM$5000,ES6,$BD$2:$BD$5000,"الشمع")/COUNTIFS($AM$2:$AM$5000,ES6,$BD$2:$BD$5000,"الشمع"),"")</f>
        <v>9.4047619047619051</v>
      </c>
      <c r="FA6" s="77" t="str">
        <f>IFERROR(SUMIFS($AP$2:$AP$5000,$AM$2:$AM$5000,ES6,$BD$2:$BD$5000,"السبك")/COUNTIFS($AM$2:$AM$5000,ES6,$BD$2:$BD$5000,"السبك"),"")</f>
        <v/>
      </c>
      <c r="FB6" s="77">
        <f>IFERROR(SUMIFS($AP$2:$AP$5000,$AM$2:$AM$5000,ES6,$BD$2:$BD$5000,"التركيب")/COUNTIFS($AM$2:$AM$5000,ES6,$BD$2:$BD$5000,"التركيب"),"")</f>
        <v>9.9</v>
      </c>
      <c r="FC6" s="77" t="str">
        <f>IFERROR(SUMIFS($AP$2:$AP$5000,$AM$2:$AM$5000,ES6,$BD$2:$BD$5000,"التلميع")/COUNTIFS($AM$2:$AM$5000,ES6,$BD$2:$BD$5000,"التلميع"),"")</f>
        <v/>
      </c>
      <c r="FD6" s="77" t="str">
        <f>IFERROR(SUMIFS($AP$2:$AP$5000,$AM$2:$AM$5000,ES6,$BD$2:$BD$5000,"التلوين")/COUNTIFS($AM$2:$AM$5000,ES6,$BD$2:$BD$5000,"التلوين"),"")</f>
        <v/>
      </c>
      <c r="FE6" s="77" t="str">
        <f>IFERROR(SUMIFS($AP$2:$AP$5000,$AM$2:$AM$5000,ES6,$BD$2:$BD$5000,"تركيب  على المعدن")/COUNTIFS($AM$2:$AM$5000,ES6,$BD$2:$BD$5000,"تركيب  على المعدن"),"")</f>
        <v/>
      </c>
      <c r="FF6" s="77" t="str">
        <f>IFERROR(SUMIFS($AP$2:$AP$5000,$AM$2:$AM$5000,ES6,$BD$2:$BD$5000,"مصنع ارام")/COUNTIFS($AM$2:$AM$5000,ES6,$BD$2:$BD$5000,"مصنع ارام"),"")</f>
        <v/>
      </c>
      <c r="FG6" s="77" t="str">
        <f>IFERROR(SUMIFS($AP$2:$AP$5000,$AM$2:$AM$5000,ES6,$BD$2:$BD$5000,"مصنع BTC")/COUNTIFS($AM$2:$AM$5000,ES6,$BD$2:$BD$5000,"مصنع BTC"),"")</f>
        <v/>
      </c>
      <c r="FH6" s="77">
        <f>IFERROR(SUMIFS($AP$2:$AP$5000,$AM$2:$AM$5000,ES6,$BD$2:$BD$5000,"مصنع  ايجي سيلفر")/COUNTIFS($AM$2:$AM$5000,ES6,$BD$2:$BD$5000,"مصنع  ايجي سيلفر"),"")</f>
        <v>8.6666666666666661</v>
      </c>
      <c r="FI6" s="77" t="str">
        <f>IFERROR(SUMIFS($AP$2:$AP$5000,$AM$2:$AM$5000,ES6,$BD$2:$BD$5000,"مصنع  ايجي كونسبت")/COUNTIFS($AM$2:$AM$5000,ES6,$BD$2:$BD$5000,"مصنع  ايجي كونسبت"),"")</f>
        <v/>
      </c>
      <c r="FJ6" s="77" t="str">
        <f>IFERROR(SUMIFS($AP$2:$AP$5000,$AM$2:$AM$5000,ES6,$BD$2:$BD$5000,"النحت ايجي كونسبت")/COUNTIFS($AM$2:$AM$5000,ES6,$BD$2:$BD$5000,"النحت ايجي كونسبت"),"")</f>
        <v/>
      </c>
      <c r="FK6" s="78">
        <f>IFERROR(SUM(EV6:FJ6)/COUNT(EV6:FJ6),"")</f>
        <v>9.4645502645502635</v>
      </c>
    </row>
    <row r="7" spans="1:167" ht="35.25" customHeight="1" thickBot="1" x14ac:dyDescent="0.3">
      <c r="A7" s="79">
        <v>2</v>
      </c>
      <c r="B7" s="80" t="s">
        <v>51</v>
      </c>
      <c r="C7" s="81" t="s">
        <v>21</v>
      </c>
      <c r="D7" s="68" t="s">
        <v>15</v>
      </c>
      <c r="E7" s="69" t="str">
        <f t="shared" si="1"/>
        <v/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1"/>
      <c r="Q7" s="72">
        <f t="shared" ref="Q7:Q70" si="2">$E$4</f>
        <v>5</v>
      </c>
      <c r="R7" s="82">
        <f t="shared" ref="R7:R70" si="3">$C$2</f>
        <v>45369</v>
      </c>
      <c r="S7" s="83" t="str">
        <f t="shared" ref="S7:S70" si="4">$C$3</f>
        <v>تزجة 4</v>
      </c>
      <c r="AM7" s="36">
        <v>23017</v>
      </c>
      <c r="AN7" s="89" t="s">
        <v>52</v>
      </c>
      <c r="AO7" s="90" t="s">
        <v>47</v>
      </c>
      <c r="AP7" s="170">
        <v>9</v>
      </c>
      <c r="AQ7" s="36">
        <v>9</v>
      </c>
      <c r="AR7" s="36"/>
      <c r="AS7" s="36"/>
      <c r="AT7" s="36"/>
      <c r="AU7" s="36"/>
      <c r="AV7" s="36"/>
      <c r="AW7" s="36"/>
      <c r="AX7" s="36"/>
      <c r="AY7" s="36"/>
      <c r="AZ7" s="36"/>
      <c r="BA7" s="36" t="s">
        <v>48</v>
      </c>
      <c r="BB7" s="36">
        <v>7</v>
      </c>
      <c r="BC7" s="92">
        <v>45239</v>
      </c>
      <c r="BD7" s="93" t="s">
        <v>49</v>
      </c>
      <c r="BH7" s="60"/>
      <c r="BJ7" s="61">
        <v>23019</v>
      </c>
      <c r="BK7" s="62" t="s">
        <v>53</v>
      </c>
      <c r="BL7" s="63" t="s">
        <v>29</v>
      </c>
      <c r="BM7" s="64">
        <v>10</v>
      </c>
      <c r="BN7" s="61">
        <v>10</v>
      </c>
      <c r="BO7" s="61">
        <v>10</v>
      </c>
      <c r="BP7" s="61">
        <v>10</v>
      </c>
      <c r="BQ7" s="61">
        <v>10</v>
      </c>
      <c r="BR7" s="61"/>
      <c r="BS7" s="61"/>
      <c r="BT7" s="61"/>
      <c r="BU7" s="61"/>
      <c r="BV7" s="61"/>
      <c r="BW7" s="61">
        <v>10</v>
      </c>
      <c r="BX7" s="61" t="s">
        <v>30</v>
      </c>
      <c r="BY7" s="61">
        <v>4</v>
      </c>
      <c r="DC7" s="84" t="str">
        <f>DC1</f>
        <v>الكود</v>
      </c>
      <c r="DD7" s="84" t="str">
        <f t="shared" ref="DD7:DT7" si="5">DD1</f>
        <v>الاسم</v>
      </c>
      <c r="DE7" s="84" t="str">
        <f t="shared" si="5"/>
        <v xml:space="preserve">الفصل </v>
      </c>
      <c r="DF7" s="84" t="str">
        <f t="shared" si="5"/>
        <v>التقييم</v>
      </c>
      <c r="DG7" s="85" t="str">
        <f t="shared" si="5"/>
        <v xml:space="preserve">إرتداء ملابس السلامة والصحة المهنية </v>
      </c>
      <c r="DH7" s="85" t="str">
        <f t="shared" si="5"/>
        <v xml:space="preserve"> تجهيز العدد و الأدوات </v>
      </c>
      <c r="DI7" s="85" t="str">
        <f t="shared" si="5"/>
        <v xml:space="preserve">إستخدام ماكينات حقن الشمع </v>
      </c>
      <c r="DJ7" s="85" t="str">
        <f t="shared" si="5"/>
        <v xml:space="preserve">كنترول وتنضيف الشمع </v>
      </c>
      <c r="DK7" s="85" t="str">
        <f t="shared" si="5"/>
        <v xml:space="preserve">تشجير الشمع </v>
      </c>
      <c r="DL7" s="85" t="str">
        <f t="shared" si="5"/>
        <v>الجودة</v>
      </c>
      <c r="DM7" s="85" t="str">
        <f t="shared" si="5"/>
        <v xml:space="preserve">الالتزام </v>
      </c>
      <c r="DN7" s="85" t="str">
        <f t="shared" si="5"/>
        <v>فارغ</v>
      </c>
      <c r="DO7" s="85" t="str">
        <f t="shared" si="5"/>
        <v>فارغ</v>
      </c>
      <c r="DP7" s="85" t="str">
        <f t="shared" si="5"/>
        <v>فارغ</v>
      </c>
      <c r="DQ7" s="84" t="str">
        <f t="shared" si="5"/>
        <v xml:space="preserve">ما تم التدريب عليه </v>
      </c>
      <c r="DR7" s="84" t="str">
        <f t="shared" si="5"/>
        <v>عدد ساعات التدريب</v>
      </c>
      <c r="DS7" s="84" t="str">
        <f t="shared" si="5"/>
        <v>التاريخ</v>
      </c>
      <c r="DT7" s="84" t="str">
        <f t="shared" si="5"/>
        <v>القسم</v>
      </c>
      <c r="ES7" s="79" t="s">
        <v>51</v>
      </c>
      <c r="ET7" s="86" t="s">
        <v>21</v>
      </c>
      <c r="EU7" s="87" t="s">
        <v>15</v>
      </c>
      <c r="EV7" s="77">
        <f t="shared" ref="EV7:EV70" si="6">IFERROR(SUMIFS($AP$2:$AP$5000,$AM$2:$AM$5000,ES7,$BD$2:$BD$5000,"تزجة 1")/COUNTIFS($AM$2:$AM$5000,ES7,$BD$2:$BD$5000,"تزجة 1"),"")</f>
        <v>10</v>
      </c>
      <c r="EW7" s="77" t="str">
        <f t="shared" ref="EW7:EW70" si="7">IFERROR(SUMIFS($AP$2:$AP$5000,$AM$2:$AM$5000,ES7,$BD$2:$BD$5000,"تزجة 2")/COUNTIFS($AM$2:$AM$5000,ES7,$BD$2:$BD$5000,"تزجة 2"),"")</f>
        <v/>
      </c>
      <c r="EX7" s="77">
        <f t="shared" ref="EX7:EX70" si="8">IFERROR(SUMIFS($AP$2:$AP$5000,$AM$2:$AM$5000,ES7,$BD$2:$BD$5000,"تزجة 3")/COUNTIFS($AM$2:$AM$5000,ES7,$BD$2:$BD$5000,"تزجة 3"),"")</f>
        <v>9.2460317460317469</v>
      </c>
      <c r="EY7" s="77">
        <f t="shared" ref="EY7:EY70" si="9">IFERROR(SUMIFS($AP$2:$AP$5000,$AM$2:$AM$5000,ES7,$BD$2:$BD$5000,"تزجة 4")/COUNTIFS($AM$2:$AM$5000,ES7,$BD$2:$BD$5000,"تزجة 4"),"")</f>
        <v>9.7190476190476183</v>
      </c>
      <c r="EZ7" s="77">
        <f t="shared" ref="EZ7:EZ70" si="10">IFERROR(SUMIFS($AP$2:$AP$5000,$AM$2:$AM$5000,ES7,$BD$2:$BD$5000,"الشمع")/COUNTIFS($AM$2:$AM$5000,ES7,$BD$2:$BD$5000,"الشمع"),"")</f>
        <v>9.2619047619047628</v>
      </c>
      <c r="FA7" s="77" t="str">
        <f t="shared" ref="FA7:FA70" si="11">IFERROR(SUMIFS($AP$2:$AP$5000,$AM$2:$AM$5000,ES7,$BD$2:$BD$5000,"السبك")/COUNTIFS($AM$2:$AM$5000,ES7,$BD$2:$BD$5000,"السبك"),"")</f>
        <v/>
      </c>
      <c r="FB7" s="77">
        <f t="shared" ref="FB7:FB70" si="12">IFERROR(SUMIFS($AP$2:$AP$5000,$AM$2:$AM$5000,ES7,$BD$2:$BD$5000,"التركيب")/COUNTIFS($AM$2:$AM$5000,ES7,$BD$2:$BD$5000,"التركيب"),"")</f>
        <v>9.7857142857142865</v>
      </c>
      <c r="FC7" s="77" t="str">
        <f t="shared" ref="FC7:FC70" si="13">IFERROR(SUMIFS($AP$2:$AP$5000,$AM$2:$AM$5000,ES7,$BD$2:$BD$5000,"التلميع")/COUNTIFS($AM$2:$AM$5000,ES7,$BD$2:$BD$5000,"التلميع"),"")</f>
        <v/>
      </c>
      <c r="FD7" s="77" t="str">
        <f t="shared" ref="FD7:FD70" si="14">IFERROR(SUMIFS($AP$2:$AP$5000,$AM$2:$AM$5000,ES7,$BD$2:$BD$5000,"التلوين")/COUNTIFS($AM$2:$AM$5000,ES7,$BD$2:$BD$5000,"التلوين"),"")</f>
        <v/>
      </c>
      <c r="FE7" s="77" t="str">
        <f t="shared" ref="FE7:FE70" si="15">IFERROR(SUMIFS($AP$2:$AP$5000,$AM$2:$AM$5000,ES7,$BD$2:$BD$5000,"تركيب  على المعدن")/COUNTIFS($AM$2:$AM$5000,ES7,$BD$2:$BD$5000,"تركيب  على المعدن"),"")</f>
        <v/>
      </c>
      <c r="FF7" s="77" t="str">
        <f t="shared" ref="FF7:FF70" si="16">IFERROR(SUMIFS($AP$2:$AP$5000,$AM$2:$AM$5000,ES7,$BD$2:$BD$5000,"مصنع ارام")/COUNTIFS($AM$2:$AM$5000,ES7,$BD$2:$BD$5000,"مصنع ارام"),"")</f>
        <v/>
      </c>
      <c r="FG7" s="77" t="str">
        <f t="shared" ref="FG7:FG70" si="17">IFERROR(SUMIFS($AP$2:$AP$5000,$AM$2:$AM$5000,ES7,$BD$2:$BD$5000,"مصنع BTC")/COUNTIFS($AM$2:$AM$5000,ES7,$BD$2:$BD$5000,"مصنع BTC"),"")</f>
        <v/>
      </c>
      <c r="FH7" s="77">
        <f t="shared" ref="FH7:FH70" si="18">IFERROR(SUMIFS($AP$2:$AP$5000,$AM$2:$AM$5000,ES7,$BD$2:$BD$5000,"مصنع  ايجي سيلفر")/COUNTIFS($AM$2:$AM$5000,ES7,$BD$2:$BD$5000,"مصنع  ايجي سيلفر"),"")</f>
        <v>9</v>
      </c>
      <c r="FI7" s="77" t="str">
        <f t="shared" ref="FI7:FI70" si="19">IFERROR(SUMIFS($AP$2:$AP$5000,$AM$2:$AM$5000,ES7,$BD$2:$BD$5000,"مصنع  ايجي كونسبت")/COUNTIFS($AM$2:$AM$5000,ES7,$BD$2:$BD$5000,"مصنع  ايجي كونسبت"),"")</f>
        <v/>
      </c>
      <c r="FJ7" s="77" t="str">
        <f t="shared" ref="FJ7:FJ70" si="20">IFERROR(SUMIFS($AP$2:$AP$5000,$AM$2:$AM$5000,ES7,$BD$2:$BD$5000,"النحت ايجي كونسبت")/COUNTIFS($AM$2:$AM$5000,ES7,$BD$2:$BD$5000,"النحت ايجي كونسبت"),"")</f>
        <v/>
      </c>
      <c r="FK7" s="78">
        <f t="shared" ref="FK7" si="21">IFERROR(SUM(EV7:FJ7)/COUNT(EV7:FJ7),"")</f>
        <v>9.5021164021164015</v>
      </c>
    </row>
    <row r="8" spans="1:167" ht="35.25" customHeight="1" thickBot="1" x14ac:dyDescent="0.3">
      <c r="A8" s="79">
        <v>3</v>
      </c>
      <c r="B8" s="80" t="s">
        <v>54</v>
      </c>
      <c r="C8" s="81" t="s">
        <v>24</v>
      </c>
      <c r="D8" s="68" t="s">
        <v>15</v>
      </c>
      <c r="E8" s="69" t="str">
        <f t="shared" si="1"/>
        <v/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1"/>
      <c r="Q8" s="72">
        <f t="shared" si="2"/>
        <v>5</v>
      </c>
      <c r="R8" s="82">
        <f t="shared" si="3"/>
        <v>45369</v>
      </c>
      <c r="S8" s="83" t="str">
        <f t="shared" si="4"/>
        <v>تزجة 4</v>
      </c>
      <c r="AM8" s="36">
        <v>23059</v>
      </c>
      <c r="AN8" s="89" t="s">
        <v>55</v>
      </c>
      <c r="AO8" s="90" t="s">
        <v>47</v>
      </c>
      <c r="AP8" s="170">
        <v>8</v>
      </c>
      <c r="AQ8" s="36">
        <v>8</v>
      </c>
      <c r="AR8" s="36"/>
      <c r="AS8" s="36"/>
      <c r="AT8" s="36"/>
      <c r="AU8" s="36"/>
      <c r="AV8" s="36"/>
      <c r="AW8" s="36"/>
      <c r="AX8" s="36"/>
      <c r="AY8" s="36"/>
      <c r="AZ8" s="36"/>
      <c r="BA8" s="36" t="s">
        <v>48</v>
      </c>
      <c r="BB8" s="36">
        <v>7</v>
      </c>
      <c r="BC8" s="92">
        <v>45239</v>
      </c>
      <c r="BD8" s="93" t="s">
        <v>49</v>
      </c>
      <c r="BH8" s="88"/>
      <c r="BJ8" s="61">
        <v>23028</v>
      </c>
      <c r="BK8" s="62" t="s">
        <v>56</v>
      </c>
      <c r="BL8" s="63" t="s">
        <v>29</v>
      </c>
      <c r="BM8" s="64">
        <v>9.1999999999999993</v>
      </c>
      <c r="BN8" s="61">
        <v>10</v>
      </c>
      <c r="BO8" s="61">
        <v>10</v>
      </c>
      <c r="BP8" s="61">
        <v>8</v>
      </c>
      <c r="BQ8" s="61">
        <v>8</v>
      </c>
      <c r="BR8" s="61"/>
      <c r="BS8" s="61"/>
      <c r="BT8" s="61"/>
      <c r="BU8" s="61"/>
      <c r="BV8" s="61"/>
      <c r="BW8" s="61">
        <v>10</v>
      </c>
      <c r="BX8" s="61" t="s">
        <v>30</v>
      </c>
      <c r="BY8" s="61">
        <v>4</v>
      </c>
      <c r="DC8" s="36">
        <v>24001</v>
      </c>
      <c r="DD8" s="89" t="s">
        <v>14</v>
      </c>
      <c r="DE8" s="90" t="s">
        <v>15</v>
      </c>
      <c r="DF8" s="91">
        <v>9</v>
      </c>
      <c r="DG8" s="36">
        <v>9</v>
      </c>
      <c r="DH8" s="36">
        <v>9</v>
      </c>
      <c r="DI8" s="36">
        <v>9</v>
      </c>
      <c r="DJ8" s="36">
        <v>9</v>
      </c>
      <c r="DK8" s="36">
        <v>9</v>
      </c>
      <c r="DL8" s="36">
        <v>9</v>
      </c>
      <c r="DM8" s="36">
        <v>9</v>
      </c>
      <c r="DN8" s="36"/>
      <c r="DO8" s="36"/>
      <c r="DP8" s="36"/>
      <c r="DQ8" s="36" t="s">
        <v>16</v>
      </c>
      <c r="DR8" s="36">
        <v>4</v>
      </c>
      <c r="DS8" s="92">
        <v>45200</v>
      </c>
      <c r="DT8" s="92" t="s">
        <v>17</v>
      </c>
      <c r="ES8" s="79" t="s">
        <v>54</v>
      </c>
      <c r="ET8" s="86" t="s">
        <v>24</v>
      </c>
      <c r="EU8" s="87" t="s">
        <v>15</v>
      </c>
      <c r="EV8" s="77">
        <f t="shared" si="6"/>
        <v>10</v>
      </c>
      <c r="EW8" s="77" t="str">
        <f t="shared" si="7"/>
        <v/>
      </c>
      <c r="EX8" s="77">
        <f t="shared" si="8"/>
        <v>9.4365079365079367</v>
      </c>
      <c r="EY8" s="77">
        <f t="shared" si="9"/>
        <v>9.4047619047619033</v>
      </c>
      <c r="EZ8" s="77">
        <f t="shared" si="10"/>
        <v>9.1190476190476186</v>
      </c>
      <c r="FA8" s="77" t="str">
        <f t="shared" si="11"/>
        <v/>
      </c>
      <c r="FB8" s="77">
        <f t="shared" si="12"/>
        <v>9.9428571428571431</v>
      </c>
      <c r="FC8" s="77" t="str">
        <f t="shared" si="13"/>
        <v/>
      </c>
      <c r="FD8" s="77" t="str">
        <f t="shared" si="14"/>
        <v/>
      </c>
      <c r="FE8" s="77" t="str">
        <f t="shared" si="15"/>
        <v/>
      </c>
      <c r="FF8" s="77" t="str">
        <f t="shared" si="16"/>
        <v/>
      </c>
      <c r="FG8" s="77" t="str">
        <f t="shared" si="17"/>
        <v/>
      </c>
      <c r="FH8" s="77">
        <f t="shared" si="18"/>
        <v>9.1666666666666661</v>
      </c>
      <c r="FI8" s="77" t="str">
        <f t="shared" si="19"/>
        <v/>
      </c>
      <c r="FJ8" s="77" t="str">
        <f t="shared" si="20"/>
        <v/>
      </c>
      <c r="FK8" s="78">
        <f t="shared" ref="FK8:FK71" si="22">IFERROR(SUM(EV8:FJ8)/COUNT(EV8:FJ8),"")</f>
        <v>9.511640211640211</v>
      </c>
    </row>
    <row r="9" spans="1:167" ht="35.25" customHeight="1" x14ac:dyDescent="0.25">
      <c r="A9" s="79">
        <v>4</v>
      </c>
      <c r="B9" s="80" t="s">
        <v>57</v>
      </c>
      <c r="C9" s="81" t="s">
        <v>27</v>
      </c>
      <c r="D9" s="68" t="s">
        <v>15</v>
      </c>
      <c r="E9" s="69" t="str">
        <f t="shared" si="1"/>
        <v/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1"/>
      <c r="Q9" s="72">
        <f t="shared" si="2"/>
        <v>5</v>
      </c>
      <c r="R9" s="82">
        <f t="shared" si="3"/>
        <v>45369</v>
      </c>
      <c r="S9" s="83" t="str">
        <f t="shared" si="4"/>
        <v>تزجة 4</v>
      </c>
      <c r="AM9" s="36">
        <v>23004</v>
      </c>
      <c r="AN9" s="89" t="s">
        <v>58</v>
      </c>
      <c r="AO9" s="90" t="s">
        <v>47</v>
      </c>
      <c r="AP9" s="170">
        <v>9</v>
      </c>
      <c r="AQ9" s="36">
        <v>9</v>
      </c>
      <c r="AR9" s="36"/>
      <c r="AS9" s="36"/>
      <c r="AT9" s="36"/>
      <c r="AU9" s="36"/>
      <c r="AV9" s="36"/>
      <c r="AW9" s="36"/>
      <c r="AX9" s="36"/>
      <c r="AY9" s="36"/>
      <c r="AZ9" s="36"/>
      <c r="BA9" s="36" t="s">
        <v>48</v>
      </c>
      <c r="BB9" s="36">
        <v>7</v>
      </c>
      <c r="BC9" s="92">
        <v>45239</v>
      </c>
      <c r="BD9" s="93" t="s">
        <v>49</v>
      </c>
      <c r="BJ9" s="61">
        <v>23013</v>
      </c>
      <c r="BK9" s="62" t="s">
        <v>59</v>
      </c>
      <c r="BL9" s="63" t="s">
        <v>29</v>
      </c>
      <c r="BM9" s="64">
        <v>10</v>
      </c>
      <c r="BN9" s="61">
        <v>10</v>
      </c>
      <c r="BO9" s="61">
        <v>10</v>
      </c>
      <c r="BP9" s="61">
        <v>10</v>
      </c>
      <c r="BQ9" s="61">
        <v>10</v>
      </c>
      <c r="BR9" s="61"/>
      <c r="BS9" s="61"/>
      <c r="BT9" s="61"/>
      <c r="BU9" s="61"/>
      <c r="BV9" s="61"/>
      <c r="BW9" s="61">
        <v>10</v>
      </c>
      <c r="BX9" s="61" t="s">
        <v>30</v>
      </c>
      <c r="BY9" s="61">
        <v>4</v>
      </c>
      <c r="DC9" s="36"/>
      <c r="DD9" s="89"/>
      <c r="DE9" s="90"/>
      <c r="DF9" s="91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92"/>
      <c r="DT9" s="93"/>
      <c r="ES9" s="79" t="s">
        <v>57</v>
      </c>
      <c r="ET9" s="86" t="s">
        <v>27</v>
      </c>
      <c r="EU9" s="87" t="s">
        <v>15</v>
      </c>
      <c r="EV9" s="77">
        <f t="shared" si="6"/>
        <v>9.1999999999999993</v>
      </c>
      <c r="EW9" s="77" t="str">
        <f t="shared" si="7"/>
        <v/>
      </c>
      <c r="EX9" s="77">
        <f t="shared" si="8"/>
        <v>9.3015873015873023</v>
      </c>
      <c r="EY9" s="77">
        <f t="shared" si="9"/>
        <v>9.6095238095238091</v>
      </c>
      <c r="EZ9" s="77">
        <f t="shared" si="10"/>
        <v>8.0238095238095237</v>
      </c>
      <c r="FA9" s="77" t="str">
        <f t="shared" si="11"/>
        <v/>
      </c>
      <c r="FB9" s="77">
        <f t="shared" si="12"/>
        <v>9.8000000000000007</v>
      </c>
      <c r="FC9" s="77" t="str">
        <f t="shared" si="13"/>
        <v/>
      </c>
      <c r="FD9" s="77" t="str">
        <f t="shared" si="14"/>
        <v/>
      </c>
      <c r="FE9" s="77" t="str">
        <f t="shared" si="15"/>
        <v/>
      </c>
      <c r="FF9" s="77" t="str">
        <f t="shared" si="16"/>
        <v/>
      </c>
      <c r="FG9" s="77" t="str">
        <f t="shared" si="17"/>
        <v/>
      </c>
      <c r="FH9" s="77">
        <f t="shared" si="18"/>
        <v>8.8333333333333339</v>
      </c>
      <c r="FI9" s="77" t="str">
        <f t="shared" si="19"/>
        <v/>
      </c>
      <c r="FJ9" s="77" t="str">
        <f t="shared" si="20"/>
        <v/>
      </c>
      <c r="FK9" s="78">
        <f t="shared" si="22"/>
        <v>9.1280423280423282</v>
      </c>
    </row>
    <row r="10" spans="1:167" ht="35.25" customHeight="1" x14ac:dyDescent="0.25">
      <c r="A10" s="79">
        <v>5</v>
      </c>
      <c r="B10" s="80" t="s">
        <v>60</v>
      </c>
      <c r="C10" s="81" t="s">
        <v>61</v>
      </c>
      <c r="D10" s="68" t="s">
        <v>15</v>
      </c>
      <c r="E10" s="69" t="str">
        <f t="shared" si="1"/>
        <v/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1"/>
      <c r="Q10" s="72">
        <f t="shared" si="2"/>
        <v>5</v>
      </c>
      <c r="R10" s="82">
        <f t="shared" si="3"/>
        <v>45369</v>
      </c>
      <c r="S10" s="83" t="str">
        <f t="shared" si="4"/>
        <v>تزجة 4</v>
      </c>
      <c r="AM10" s="36">
        <v>23047</v>
      </c>
      <c r="AN10" s="89" t="s">
        <v>62</v>
      </c>
      <c r="AO10" s="90" t="s">
        <v>47</v>
      </c>
      <c r="AP10" s="170">
        <v>7</v>
      </c>
      <c r="AQ10" s="36">
        <v>7</v>
      </c>
      <c r="AR10" s="36"/>
      <c r="AS10" s="36"/>
      <c r="AT10" s="36"/>
      <c r="AU10" s="36"/>
      <c r="AV10" s="36"/>
      <c r="AW10" s="36"/>
      <c r="AX10" s="36"/>
      <c r="AY10" s="36"/>
      <c r="AZ10" s="36"/>
      <c r="BA10" s="36" t="s">
        <v>48</v>
      </c>
      <c r="BB10" s="36">
        <v>7</v>
      </c>
      <c r="BC10" s="92">
        <v>45239</v>
      </c>
      <c r="BD10" s="93" t="s">
        <v>49</v>
      </c>
      <c r="BJ10" s="61">
        <v>23036</v>
      </c>
      <c r="BK10" s="62" t="s">
        <v>63</v>
      </c>
      <c r="BL10" s="63" t="s">
        <v>29</v>
      </c>
      <c r="BM10" s="64">
        <v>10</v>
      </c>
      <c r="BN10" s="61">
        <v>10</v>
      </c>
      <c r="BO10" s="61">
        <v>10</v>
      </c>
      <c r="BP10" s="61">
        <v>10</v>
      </c>
      <c r="BQ10" s="61">
        <v>10</v>
      </c>
      <c r="BR10" s="61"/>
      <c r="BS10" s="61"/>
      <c r="BT10" s="61"/>
      <c r="BU10" s="61"/>
      <c r="BV10" s="61"/>
      <c r="BW10" s="61">
        <v>10</v>
      </c>
      <c r="BX10" s="61" t="s">
        <v>30</v>
      </c>
      <c r="BY10" s="61">
        <v>4</v>
      </c>
      <c r="DC10" s="36"/>
      <c r="DD10" s="89"/>
      <c r="DE10" s="90"/>
      <c r="DF10" s="91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92"/>
      <c r="DT10" s="93"/>
      <c r="ES10" s="79" t="s">
        <v>60</v>
      </c>
      <c r="ET10" s="86" t="s">
        <v>61</v>
      </c>
      <c r="EU10" s="87" t="s">
        <v>15</v>
      </c>
      <c r="EV10" s="77">
        <f t="shared" si="6"/>
        <v>9.1999999999999993</v>
      </c>
      <c r="EW10" s="77" t="str">
        <f t="shared" si="7"/>
        <v/>
      </c>
      <c r="EX10" s="77">
        <f t="shared" si="8"/>
        <v>9.3412698412698418</v>
      </c>
      <c r="EY10" s="77">
        <f t="shared" si="9"/>
        <v>9.4380952380952383</v>
      </c>
      <c r="EZ10" s="77">
        <f t="shared" si="10"/>
        <v>9.4571428571428591</v>
      </c>
      <c r="FA10" s="77" t="str">
        <f t="shared" si="11"/>
        <v/>
      </c>
      <c r="FB10" s="77">
        <f t="shared" si="12"/>
        <v>9.9142857142857146</v>
      </c>
      <c r="FC10" s="77" t="str">
        <f t="shared" si="13"/>
        <v/>
      </c>
      <c r="FD10" s="77" t="str">
        <f t="shared" si="14"/>
        <v/>
      </c>
      <c r="FE10" s="77" t="str">
        <f t="shared" si="15"/>
        <v/>
      </c>
      <c r="FF10" s="77" t="str">
        <f t="shared" si="16"/>
        <v/>
      </c>
      <c r="FG10" s="77" t="str">
        <f t="shared" si="17"/>
        <v/>
      </c>
      <c r="FH10" s="77">
        <f t="shared" si="18"/>
        <v>9.5</v>
      </c>
      <c r="FI10" s="77" t="str">
        <f t="shared" si="19"/>
        <v/>
      </c>
      <c r="FJ10" s="77" t="str">
        <f t="shared" si="20"/>
        <v/>
      </c>
      <c r="FK10" s="78">
        <f t="shared" si="22"/>
        <v>9.4751322751322746</v>
      </c>
    </row>
    <row r="11" spans="1:167" ht="35.25" customHeight="1" x14ac:dyDescent="0.25">
      <c r="A11" s="79">
        <v>6</v>
      </c>
      <c r="B11" s="80" t="s">
        <v>64</v>
      </c>
      <c r="C11" s="81" t="s">
        <v>65</v>
      </c>
      <c r="D11" s="68" t="s">
        <v>15</v>
      </c>
      <c r="E11" s="69" t="str">
        <f t="shared" si="1"/>
        <v/>
      </c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1"/>
      <c r="Q11" s="72">
        <f t="shared" si="2"/>
        <v>5</v>
      </c>
      <c r="R11" s="82">
        <f t="shared" si="3"/>
        <v>45369</v>
      </c>
      <c r="S11" s="83" t="str">
        <f t="shared" si="4"/>
        <v>تزجة 4</v>
      </c>
      <c r="AM11" s="36">
        <v>23014</v>
      </c>
      <c r="AN11" s="89" t="s">
        <v>66</v>
      </c>
      <c r="AO11" s="90" t="s">
        <v>47</v>
      </c>
      <c r="AP11" s="170">
        <v>9</v>
      </c>
      <c r="AQ11" s="36">
        <v>9</v>
      </c>
      <c r="AR11" s="36"/>
      <c r="AS11" s="36"/>
      <c r="AT11" s="36"/>
      <c r="AU11" s="36"/>
      <c r="AV11" s="36"/>
      <c r="AW11" s="36"/>
      <c r="AX11" s="36"/>
      <c r="AY11" s="36"/>
      <c r="AZ11" s="36"/>
      <c r="BA11" s="36" t="s">
        <v>48</v>
      </c>
      <c r="BB11" s="36">
        <v>7</v>
      </c>
      <c r="BC11" s="92">
        <v>45239</v>
      </c>
      <c r="BD11" s="93" t="s">
        <v>49</v>
      </c>
      <c r="BJ11" s="61">
        <v>23065</v>
      </c>
      <c r="BK11" s="62" t="s">
        <v>67</v>
      </c>
      <c r="BL11" s="63" t="s">
        <v>29</v>
      </c>
      <c r="BM11" s="64">
        <v>10</v>
      </c>
      <c r="BN11" s="61">
        <v>10</v>
      </c>
      <c r="BO11" s="61">
        <v>10</v>
      </c>
      <c r="BP11" s="61">
        <v>10</v>
      </c>
      <c r="BQ11" s="61">
        <v>10</v>
      </c>
      <c r="BR11" s="61"/>
      <c r="BS11" s="61"/>
      <c r="BT11" s="61"/>
      <c r="BU11" s="61"/>
      <c r="BV11" s="61"/>
      <c r="BW11" s="61">
        <v>10</v>
      </c>
      <c r="BX11" s="61" t="s">
        <v>30</v>
      </c>
      <c r="BY11" s="61">
        <v>4</v>
      </c>
      <c r="DC11" s="36"/>
      <c r="DD11" s="89"/>
      <c r="DE11" s="90"/>
      <c r="DF11" s="91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92"/>
      <c r="DT11" s="93"/>
      <c r="ES11" s="79" t="s">
        <v>64</v>
      </c>
      <c r="ET11" s="86" t="s">
        <v>65</v>
      </c>
      <c r="EU11" s="87" t="s">
        <v>15</v>
      </c>
      <c r="EV11" s="77">
        <f t="shared" si="6"/>
        <v>9.6</v>
      </c>
      <c r="EW11" s="77" t="str">
        <f t="shared" si="7"/>
        <v/>
      </c>
      <c r="EX11" s="77">
        <f t="shared" si="8"/>
        <v>9.2857142857142865</v>
      </c>
      <c r="EY11" s="77">
        <f t="shared" si="9"/>
        <v>8.3428571428571434</v>
      </c>
      <c r="EZ11" s="77">
        <f t="shared" si="10"/>
        <v>9.6071428571428577</v>
      </c>
      <c r="FA11" s="77" t="str">
        <f t="shared" si="11"/>
        <v/>
      </c>
      <c r="FB11" s="77">
        <f t="shared" si="12"/>
        <v>8.9714285714285715</v>
      </c>
      <c r="FC11" s="77" t="str">
        <f t="shared" si="13"/>
        <v/>
      </c>
      <c r="FD11" s="77" t="str">
        <f t="shared" si="14"/>
        <v/>
      </c>
      <c r="FE11" s="77" t="str">
        <f t="shared" si="15"/>
        <v/>
      </c>
      <c r="FF11" s="77" t="str">
        <f t="shared" si="16"/>
        <v/>
      </c>
      <c r="FG11" s="77">
        <f t="shared" si="17"/>
        <v>10</v>
      </c>
      <c r="FH11" s="77">
        <f t="shared" si="18"/>
        <v>9.5</v>
      </c>
      <c r="FI11" s="77" t="str">
        <f t="shared" si="19"/>
        <v/>
      </c>
      <c r="FJ11" s="77" t="str">
        <f t="shared" si="20"/>
        <v/>
      </c>
      <c r="FK11" s="78">
        <f t="shared" si="22"/>
        <v>9.3295918367346946</v>
      </c>
    </row>
    <row r="12" spans="1:167" ht="35.25" customHeight="1" x14ac:dyDescent="0.25">
      <c r="A12" s="79">
        <v>7</v>
      </c>
      <c r="B12" s="80" t="s">
        <v>68</v>
      </c>
      <c r="C12" s="81" t="s">
        <v>69</v>
      </c>
      <c r="D12" s="68" t="s">
        <v>15</v>
      </c>
      <c r="E12" s="69" t="str">
        <f t="shared" si="1"/>
        <v/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1"/>
      <c r="Q12" s="72">
        <f t="shared" si="2"/>
        <v>5</v>
      </c>
      <c r="R12" s="82">
        <f t="shared" si="3"/>
        <v>45369</v>
      </c>
      <c r="S12" s="83" t="str">
        <f t="shared" si="4"/>
        <v>تزجة 4</v>
      </c>
      <c r="AM12" s="36">
        <v>23029</v>
      </c>
      <c r="AN12" s="89" t="s">
        <v>70</v>
      </c>
      <c r="AO12" s="90" t="s">
        <v>47</v>
      </c>
      <c r="AP12" s="170">
        <v>10</v>
      </c>
      <c r="AQ12" s="36">
        <v>10</v>
      </c>
      <c r="AR12" s="36"/>
      <c r="AS12" s="36"/>
      <c r="AT12" s="36"/>
      <c r="AU12" s="36"/>
      <c r="AV12" s="36"/>
      <c r="AW12" s="36"/>
      <c r="AX12" s="36"/>
      <c r="AY12" s="36"/>
      <c r="AZ12" s="36"/>
      <c r="BA12" s="36" t="s">
        <v>48</v>
      </c>
      <c r="BB12" s="36">
        <v>7</v>
      </c>
      <c r="BC12" s="92">
        <v>45239</v>
      </c>
      <c r="BD12" s="93" t="s">
        <v>49</v>
      </c>
      <c r="BJ12" s="61">
        <v>23039</v>
      </c>
      <c r="BK12" s="62" t="s">
        <v>71</v>
      </c>
      <c r="BL12" s="63" t="s">
        <v>29</v>
      </c>
      <c r="BM12" s="64">
        <v>10</v>
      </c>
      <c r="BN12" s="61">
        <v>10</v>
      </c>
      <c r="BO12" s="61">
        <v>10</v>
      </c>
      <c r="BP12" s="61">
        <v>10</v>
      </c>
      <c r="BQ12" s="61">
        <v>10</v>
      </c>
      <c r="BR12" s="61"/>
      <c r="BS12" s="61"/>
      <c r="BT12" s="61"/>
      <c r="BU12" s="61"/>
      <c r="BV12" s="61"/>
      <c r="BW12" s="61">
        <v>10</v>
      </c>
      <c r="BX12" s="61" t="s">
        <v>30</v>
      </c>
      <c r="BY12" s="61">
        <v>4</v>
      </c>
      <c r="DC12" s="36"/>
      <c r="DD12" s="89"/>
      <c r="DE12" s="90"/>
      <c r="DF12" s="91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92"/>
      <c r="DT12" s="93"/>
      <c r="ES12" s="79" t="s">
        <v>68</v>
      </c>
      <c r="ET12" s="86" t="s">
        <v>69</v>
      </c>
      <c r="EU12" s="87" t="s">
        <v>15</v>
      </c>
      <c r="EV12" s="77">
        <f t="shared" si="6"/>
        <v>10</v>
      </c>
      <c r="EW12" s="77" t="str">
        <f t="shared" si="7"/>
        <v/>
      </c>
      <c r="EX12" s="77">
        <f t="shared" si="8"/>
        <v>9.6666666666666661</v>
      </c>
      <c r="EY12" s="77">
        <f t="shared" si="9"/>
        <v>9.8857142857142861</v>
      </c>
      <c r="EZ12" s="77">
        <f t="shared" si="10"/>
        <v>9.6571428571428566</v>
      </c>
      <c r="FA12" s="77" t="str">
        <f t="shared" si="11"/>
        <v/>
      </c>
      <c r="FB12" s="77">
        <f t="shared" si="12"/>
        <v>9.9428571428571431</v>
      </c>
      <c r="FC12" s="77" t="str">
        <f t="shared" si="13"/>
        <v/>
      </c>
      <c r="FD12" s="77" t="str">
        <f t="shared" si="14"/>
        <v/>
      </c>
      <c r="FE12" s="77" t="str">
        <f t="shared" si="15"/>
        <v/>
      </c>
      <c r="FF12" s="77" t="str">
        <f t="shared" si="16"/>
        <v/>
      </c>
      <c r="FG12" s="77">
        <f t="shared" si="17"/>
        <v>10</v>
      </c>
      <c r="FH12" s="77">
        <f t="shared" si="18"/>
        <v>8.75</v>
      </c>
      <c r="FI12" s="77" t="str">
        <f t="shared" si="19"/>
        <v/>
      </c>
      <c r="FJ12" s="77" t="str">
        <f t="shared" si="20"/>
        <v/>
      </c>
      <c r="FK12" s="78">
        <f t="shared" si="22"/>
        <v>9.7003401360544217</v>
      </c>
    </row>
    <row r="13" spans="1:167" ht="35.25" customHeight="1" x14ac:dyDescent="0.25">
      <c r="A13" s="79">
        <v>8</v>
      </c>
      <c r="B13" s="80" t="s">
        <v>72</v>
      </c>
      <c r="C13" s="81" t="s">
        <v>73</v>
      </c>
      <c r="D13" s="68" t="s">
        <v>15</v>
      </c>
      <c r="E13" s="69" t="str">
        <f t="shared" si="1"/>
        <v/>
      </c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1"/>
      <c r="Q13" s="72">
        <f t="shared" si="2"/>
        <v>5</v>
      </c>
      <c r="R13" s="82">
        <f t="shared" si="3"/>
        <v>45369</v>
      </c>
      <c r="S13" s="83" t="str">
        <f t="shared" si="4"/>
        <v>تزجة 4</v>
      </c>
      <c r="AM13" s="36">
        <v>23060</v>
      </c>
      <c r="AN13" s="89" t="s">
        <v>74</v>
      </c>
      <c r="AO13" s="90" t="s">
        <v>47</v>
      </c>
      <c r="AP13" s="170">
        <v>8</v>
      </c>
      <c r="AQ13" s="36">
        <v>8</v>
      </c>
      <c r="AR13" s="36"/>
      <c r="AS13" s="36"/>
      <c r="AT13" s="36"/>
      <c r="AU13" s="36"/>
      <c r="AV13" s="36"/>
      <c r="AW13" s="36"/>
      <c r="AX13" s="36"/>
      <c r="AY13" s="36"/>
      <c r="AZ13" s="36"/>
      <c r="BA13" s="36" t="s">
        <v>48</v>
      </c>
      <c r="BB13" s="36">
        <v>7</v>
      </c>
      <c r="BC13" s="92">
        <v>45239</v>
      </c>
      <c r="BD13" s="93" t="s">
        <v>49</v>
      </c>
      <c r="BJ13" s="61">
        <v>23024</v>
      </c>
      <c r="BK13" s="62" t="s">
        <v>75</v>
      </c>
      <c r="BL13" s="63" t="s">
        <v>29</v>
      </c>
      <c r="BM13" s="64">
        <v>9.6</v>
      </c>
      <c r="BN13" s="61">
        <v>10</v>
      </c>
      <c r="BO13" s="61">
        <v>10</v>
      </c>
      <c r="BP13" s="61">
        <v>9</v>
      </c>
      <c r="BQ13" s="61">
        <v>9</v>
      </c>
      <c r="BR13" s="61"/>
      <c r="BS13" s="61"/>
      <c r="BT13" s="61"/>
      <c r="BU13" s="61"/>
      <c r="BV13" s="61"/>
      <c r="BW13" s="61">
        <v>10</v>
      </c>
      <c r="BX13" s="61" t="s">
        <v>30</v>
      </c>
      <c r="BY13" s="61">
        <v>4</v>
      </c>
      <c r="DC13" s="36"/>
      <c r="DD13" s="89"/>
      <c r="DE13" s="90"/>
      <c r="DF13" s="91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92"/>
      <c r="DT13" s="93"/>
      <c r="ES13" s="79" t="s">
        <v>72</v>
      </c>
      <c r="ET13" s="86" t="s">
        <v>73</v>
      </c>
      <c r="EU13" s="87" t="s">
        <v>15</v>
      </c>
      <c r="EV13" s="77">
        <f t="shared" si="6"/>
        <v>9.8000000000000007</v>
      </c>
      <c r="EW13" s="77" t="str">
        <f t="shared" si="7"/>
        <v/>
      </c>
      <c r="EX13" s="77">
        <f t="shared" si="8"/>
        <v>9.3015873015873023</v>
      </c>
      <c r="EY13" s="77">
        <f t="shared" si="9"/>
        <v>9.9428571428571413</v>
      </c>
      <c r="EZ13" s="77">
        <f t="shared" si="10"/>
        <v>9.1714285714285726</v>
      </c>
      <c r="FA13" s="77" t="str">
        <f t="shared" si="11"/>
        <v/>
      </c>
      <c r="FB13" s="77">
        <f t="shared" si="12"/>
        <v>9.8142857142857132</v>
      </c>
      <c r="FC13" s="77" t="str">
        <f t="shared" si="13"/>
        <v/>
      </c>
      <c r="FD13" s="77" t="str">
        <f t="shared" si="14"/>
        <v/>
      </c>
      <c r="FE13" s="77" t="str">
        <f t="shared" si="15"/>
        <v/>
      </c>
      <c r="FF13" s="77" t="str">
        <f t="shared" si="16"/>
        <v/>
      </c>
      <c r="FG13" s="77">
        <f t="shared" si="17"/>
        <v>0</v>
      </c>
      <c r="FH13" s="77">
        <f t="shared" si="18"/>
        <v>9.25</v>
      </c>
      <c r="FI13" s="77" t="str">
        <f t="shared" si="19"/>
        <v/>
      </c>
      <c r="FJ13" s="77" t="str">
        <f t="shared" si="20"/>
        <v/>
      </c>
      <c r="FK13" s="78">
        <f t="shared" si="22"/>
        <v>8.1828798185941043</v>
      </c>
    </row>
    <row r="14" spans="1:167" ht="35.25" customHeight="1" x14ac:dyDescent="0.25">
      <c r="A14" s="79">
        <v>9</v>
      </c>
      <c r="B14" s="80" t="s">
        <v>76</v>
      </c>
      <c r="C14" s="81" t="s">
        <v>77</v>
      </c>
      <c r="D14" s="68" t="s">
        <v>15</v>
      </c>
      <c r="E14" s="69" t="str">
        <f t="shared" si="1"/>
        <v/>
      </c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1"/>
      <c r="Q14" s="72">
        <f t="shared" si="2"/>
        <v>5</v>
      </c>
      <c r="R14" s="82">
        <f t="shared" si="3"/>
        <v>45369</v>
      </c>
      <c r="S14" s="83" t="str">
        <f t="shared" si="4"/>
        <v>تزجة 4</v>
      </c>
      <c r="AM14" s="36">
        <v>23045</v>
      </c>
      <c r="AN14" s="89" t="s">
        <v>78</v>
      </c>
      <c r="AO14" s="90" t="s">
        <v>47</v>
      </c>
      <c r="AP14" s="170">
        <v>7</v>
      </c>
      <c r="AQ14" s="36">
        <v>7</v>
      </c>
      <c r="AR14" s="36"/>
      <c r="AS14" s="36"/>
      <c r="AT14" s="36"/>
      <c r="AU14" s="36"/>
      <c r="AV14" s="36"/>
      <c r="AW14" s="36"/>
      <c r="AX14" s="36"/>
      <c r="AY14" s="36"/>
      <c r="AZ14" s="36"/>
      <c r="BA14" s="36" t="s">
        <v>48</v>
      </c>
      <c r="BB14" s="36">
        <v>7</v>
      </c>
      <c r="BC14" s="92">
        <v>45239</v>
      </c>
      <c r="BD14" s="93" t="s">
        <v>49</v>
      </c>
      <c r="BJ14" s="61">
        <v>23041</v>
      </c>
      <c r="BK14" s="62" t="s">
        <v>79</v>
      </c>
      <c r="BL14" s="63" t="s">
        <v>29</v>
      </c>
      <c r="BM14" s="64">
        <v>8.8000000000000007</v>
      </c>
      <c r="BN14" s="61">
        <v>10</v>
      </c>
      <c r="BO14" s="61">
        <v>10</v>
      </c>
      <c r="BP14" s="61">
        <v>7</v>
      </c>
      <c r="BQ14" s="61">
        <v>7</v>
      </c>
      <c r="BR14" s="61"/>
      <c r="BS14" s="61"/>
      <c r="BT14" s="61"/>
      <c r="BU14" s="61"/>
      <c r="BV14" s="61"/>
      <c r="BW14" s="61">
        <v>10</v>
      </c>
      <c r="BX14" s="61" t="s">
        <v>30</v>
      </c>
      <c r="BY14" s="61">
        <v>4</v>
      </c>
      <c r="DC14" s="36"/>
      <c r="DD14" s="89"/>
      <c r="DE14" s="90"/>
      <c r="DF14" s="91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92"/>
      <c r="DT14" s="93"/>
      <c r="ES14" s="79" t="s">
        <v>76</v>
      </c>
      <c r="ET14" s="86" t="s">
        <v>77</v>
      </c>
      <c r="EU14" s="87" t="s">
        <v>15</v>
      </c>
      <c r="EV14" s="77">
        <f t="shared" si="6"/>
        <v>9</v>
      </c>
      <c r="EW14" s="77" t="str">
        <f t="shared" si="7"/>
        <v/>
      </c>
      <c r="EX14" s="77">
        <f t="shared" si="8"/>
        <v>9.3333333333333339</v>
      </c>
      <c r="EY14" s="77">
        <f t="shared" si="9"/>
        <v>9.4428571428571413</v>
      </c>
      <c r="EZ14" s="77">
        <f t="shared" si="10"/>
        <v>9.2857142857142865</v>
      </c>
      <c r="FA14" s="77" t="str">
        <f t="shared" si="11"/>
        <v/>
      </c>
      <c r="FB14" s="77">
        <f t="shared" si="12"/>
        <v>9.6857142857142868</v>
      </c>
      <c r="FC14" s="77" t="str">
        <f t="shared" si="13"/>
        <v/>
      </c>
      <c r="FD14" s="77" t="str">
        <f t="shared" si="14"/>
        <v/>
      </c>
      <c r="FE14" s="77" t="str">
        <f t="shared" si="15"/>
        <v/>
      </c>
      <c r="FF14" s="77" t="str">
        <f t="shared" si="16"/>
        <v/>
      </c>
      <c r="FG14" s="77">
        <f t="shared" si="17"/>
        <v>10</v>
      </c>
      <c r="FH14" s="77">
        <f t="shared" si="18"/>
        <v>9.25</v>
      </c>
      <c r="FI14" s="77" t="str">
        <f t="shared" si="19"/>
        <v/>
      </c>
      <c r="FJ14" s="77" t="str">
        <f t="shared" si="20"/>
        <v/>
      </c>
      <c r="FK14" s="78">
        <f t="shared" si="22"/>
        <v>9.4282312925170082</v>
      </c>
    </row>
    <row r="15" spans="1:167" ht="35.25" customHeight="1" x14ac:dyDescent="0.25">
      <c r="A15" s="79">
        <v>10</v>
      </c>
      <c r="B15" s="80" t="s">
        <v>80</v>
      </c>
      <c r="C15" s="81" t="s">
        <v>81</v>
      </c>
      <c r="D15" s="68" t="s">
        <v>15</v>
      </c>
      <c r="E15" s="69" t="str">
        <f t="shared" si="1"/>
        <v/>
      </c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1"/>
      <c r="Q15" s="72">
        <f t="shared" si="2"/>
        <v>5</v>
      </c>
      <c r="R15" s="82">
        <f t="shared" si="3"/>
        <v>45369</v>
      </c>
      <c r="S15" s="83" t="str">
        <f t="shared" si="4"/>
        <v>تزجة 4</v>
      </c>
      <c r="AM15" s="36">
        <v>23001</v>
      </c>
      <c r="AN15" s="89" t="s">
        <v>82</v>
      </c>
      <c r="AO15" s="90" t="s">
        <v>47</v>
      </c>
      <c r="AP15" s="170">
        <v>9</v>
      </c>
      <c r="AQ15" s="36">
        <v>9</v>
      </c>
      <c r="AR15" s="36"/>
      <c r="AS15" s="36"/>
      <c r="AT15" s="36"/>
      <c r="AU15" s="36"/>
      <c r="AV15" s="36"/>
      <c r="AW15" s="36"/>
      <c r="AX15" s="36"/>
      <c r="AY15" s="36"/>
      <c r="AZ15" s="36"/>
      <c r="BA15" s="36" t="s">
        <v>48</v>
      </c>
      <c r="BB15" s="36">
        <v>7</v>
      </c>
      <c r="BC15" s="92">
        <v>45239</v>
      </c>
      <c r="BD15" s="93" t="s">
        <v>49</v>
      </c>
      <c r="BJ15" s="61">
        <v>23022</v>
      </c>
      <c r="BK15" s="62" t="s">
        <v>83</v>
      </c>
      <c r="BL15" s="63" t="s">
        <v>29</v>
      </c>
      <c r="BM15" s="64">
        <v>9.8000000000000007</v>
      </c>
      <c r="BN15" s="61">
        <v>10</v>
      </c>
      <c r="BO15" s="61">
        <v>10</v>
      </c>
      <c r="BP15" s="61">
        <v>9.5</v>
      </c>
      <c r="BQ15" s="61">
        <v>9.5</v>
      </c>
      <c r="BR15" s="61"/>
      <c r="BS15" s="61"/>
      <c r="BT15" s="61"/>
      <c r="BU15" s="61"/>
      <c r="BV15" s="61"/>
      <c r="BW15" s="61">
        <v>10</v>
      </c>
      <c r="BX15" s="61" t="s">
        <v>30</v>
      </c>
      <c r="BY15" s="61">
        <v>4</v>
      </c>
      <c r="DC15" s="36"/>
      <c r="DD15" s="89"/>
      <c r="DE15" s="90"/>
      <c r="DF15" s="91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92"/>
      <c r="DT15" s="93"/>
      <c r="ES15" s="79" t="s">
        <v>80</v>
      </c>
      <c r="ET15" s="86" t="s">
        <v>81</v>
      </c>
      <c r="EU15" s="87" t="s">
        <v>15</v>
      </c>
      <c r="EV15" s="77">
        <f t="shared" si="6"/>
        <v>10</v>
      </c>
      <c r="EW15" s="77" t="str">
        <f t="shared" si="7"/>
        <v/>
      </c>
      <c r="EX15" s="77">
        <f t="shared" si="8"/>
        <v>9.6111111111111125</v>
      </c>
      <c r="EY15" s="77">
        <f t="shared" si="9"/>
        <v>9.5428571428571427</v>
      </c>
      <c r="EZ15" s="77">
        <f t="shared" si="10"/>
        <v>9.514285714285716</v>
      </c>
      <c r="FA15" s="77" t="str">
        <f t="shared" si="11"/>
        <v/>
      </c>
      <c r="FB15" s="77">
        <f t="shared" si="12"/>
        <v>9.9428571428571431</v>
      </c>
      <c r="FC15" s="77" t="str">
        <f t="shared" si="13"/>
        <v/>
      </c>
      <c r="FD15" s="77" t="str">
        <f t="shared" si="14"/>
        <v/>
      </c>
      <c r="FE15" s="77" t="str">
        <f t="shared" si="15"/>
        <v/>
      </c>
      <c r="FF15" s="77" t="str">
        <f t="shared" si="16"/>
        <v/>
      </c>
      <c r="FG15" s="77">
        <f t="shared" si="17"/>
        <v>10</v>
      </c>
      <c r="FH15" s="77">
        <f t="shared" si="18"/>
        <v>9</v>
      </c>
      <c r="FI15" s="77" t="str">
        <f t="shared" si="19"/>
        <v/>
      </c>
      <c r="FJ15" s="77" t="str">
        <f t="shared" si="20"/>
        <v/>
      </c>
      <c r="FK15" s="78">
        <f t="shared" si="22"/>
        <v>9.6587301587301599</v>
      </c>
    </row>
    <row r="16" spans="1:167" ht="35.25" customHeight="1" x14ac:dyDescent="0.25">
      <c r="A16" s="79">
        <v>11</v>
      </c>
      <c r="B16" s="80" t="s">
        <v>84</v>
      </c>
      <c r="C16" s="81" t="s">
        <v>85</v>
      </c>
      <c r="D16" s="68" t="s">
        <v>15</v>
      </c>
      <c r="E16" s="69" t="str">
        <f t="shared" si="1"/>
        <v/>
      </c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  <c r="Q16" s="72">
        <f t="shared" si="2"/>
        <v>5</v>
      </c>
      <c r="R16" s="82">
        <f t="shared" si="3"/>
        <v>45369</v>
      </c>
      <c r="S16" s="83" t="str">
        <f t="shared" si="4"/>
        <v>تزجة 4</v>
      </c>
      <c r="AM16" s="36">
        <v>23034</v>
      </c>
      <c r="AN16" s="89" t="s">
        <v>86</v>
      </c>
      <c r="AO16" s="90" t="s">
        <v>47</v>
      </c>
      <c r="AP16" s="170">
        <v>8</v>
      </c>
      <c r="AQ16" s="36">
        <v>8</v>
      </c>
      <c r="AR16" s="36"/>
      <c r="AS16" s="36"/>
      <c r="AT16" s="36"/>
      <c r="AU16" s="36"/>
      <c r="AV16" s="36"/>
      <c r="AW16" s="36"/>
      <c r="AX16" s="36"/>
      <c r="AY16" s="36"/>
      <c r="AZ16" s="36"/>
      <c r="BA16" s="36" t="s">
        <v>48</v>
      </c>
      <c r="BB16" s="36">
        <v>7</v>
      </c>
      <c r="BC16" s="92">
        <v>45239</v>
      </c>
      <c r="BD16" s="93" t="s">
        <v>49</v>
      </c>
      <c r="BJ16" s="61">
        <v>23025</v>
      </c>
      <c r="BK16" s="62" t="s">
        <v>87</v>
      </c>
      <c r="BL16" s="63" t="s">
        <v>29</v>
      </c>
      <c r="BM16" s="64">
        <v>9.4</v>
      </c>
      <c r="BN16" s="61">
        <v>10</v>
      </c>
      <c r="BO16" s="61">
        <v>10</v>
      </c>
      <c r="BP16" s="61">
        <v>8.5</v>
      </c>
      <c r="BQ16" s="61">
        <v>8.5</v>
      </c>
      <c r="BR16" s="61"/>
      <c r="BS16" s="61"/>
      <c r="BT16" s="61"/>
      <c r="BU16" s="61"/>
      <c r="BV16" s="61"/>
      <c r="BW16" s="61">
        <v>10</v>
      </c>
      <c r="BX16" s="61" t="s">
        <v>30</v>
      </c>
      <c r="BY16" s="61">
        <v>4</v>
      </c>
      <c r="DC16" s="36"/>
      <c r="DD16" s="89"/>
      <c r="DE16" s="90"/>
      <c r="DF16" s="91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92"/>
      <c r="DT16" s="93"/>
      <c r="ES16" s="79" t="s">
        <v>84</v>
      </c>
      <c r="ET16" s="86" t="s">
        <v>85</v>
      </c>
      <c r="EU16" s="87" t="s">
        <v>15</v>
      </c>
      <c r="EV16" s="77">
        <f t="shared" si="6"/>
        <v>10</v>
      </c>
      <c r="EW16" s="77" t="str">
        <f t="shared" si="7"/>
        <v/>
      </c>
      <c r="EX16" s="77">
        <f t="shared" si="8"/>
        <v>9.587301587301587</v>
      </c>
      <c r="EY16" s="77">
        <f t="shared" si="9"/>
        <v>9.7714285714285722</v>
      </c>
      <c r="EZ16" s="77">
        <f t="shared" si="10"/>
        <v>9.1714285714285726</v>
      </c>
      <c r="FA16" s="77" t="str">
        <f t="shared" si="11"/>
        <v/>
      </c>
      <c r="FB16" s="77">
        <f t="shared" si="12"/>
        <v>9.8428571428571434</v>
      </c>
      <c r="FC16" s="77" t="str">
        <f t="shared" si="13"/>
        <v/>
      </c>
      <c r="FD16" s="77" t="str">
        <f t="shared" si="14"/>
        <v/>
      </c>
      <c r="FE16" s="77" t="str">
        <f t="shared" si="15"/>
        <v/>
      </c>
      <c r="FF16" s="77" t="str">
        <f t="shared" si="16"/>
        <v/>
      </c>
      <c r="FG16" s="77">
        <f t="shared" si="17"/>
        <v>10</v>
      </c>
      <c r="FH16" s="77">
        <f t="shared" si="18"/>
        <v>8.75</v>
      </c>
      <c r="FI16" s="77" t="str">
        <f t="shared" si="19"/>
        <v/>
      </c>
      <c r="FJ16" s="77" t="str">
        <f t="shared" si="20"/>
        <v/>
      </c>
      <c r="FK16" s="78">
        <f t="shared" si="22"/>
        <v>9.5890022675736954</v>
      </c>
    </row>
    <row r="17" spans="1:167" ht="35.25" customHeight="1" x14ac:dyDescent="0.25">
      <c r="A17" s="79">
        <v>12</v>
      </c>
      <c r="B17" s="80" t="s">
        <v>88</v>
      </c>
      <c r="C17" s="81" t="s">
        <v>89</v>
      </c>
      <c r="D17" s="68" t="s">
        <v>15</v>
      </c>
      <c r="E17" s="69" t="str">
        <f t="shared" si="1"/>
        <v/>
      </c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1"/>
      <c r="Q17" s="72">
        <f t="shared" si="2"/>
        <v>5</v>
      </c>
      <c r="R17" s="82">
        <f t="shared" si="3"/>
        <v>45369</v>
      </c>
      <c r="S17" s="83" t="str">
        <f t="shared" si="4"/>
        <v>تزجة 4</v>
      </c>
      <c r="AM17" s="36">
        <v>23003</v>
      </c>
      <c r="AN17" s="89" t="s">
        <v>90</v>
      </c>
      <c r="AO17" s="90" t="s">
        <v>47</v>
      </c>
      <c r="AP17" s="170">
        <v>8</v>
      </c>
      <c r="AQ17" s="36">
        <v>8</v>
      </c>
      <c r="AR17" s="36"/>
      <c r="AS17" s="36"/>
      <c r="AT17" s="36"/>
      <c r="AU17" s="36"/>
      <c r="AV17" s="36"/>
      <c r="AW17" s="36"/>
      <c r="AX17" s="36"/>
      <c r="AY17" s="36"/>
      <c r="AZ17" s="36"/>
      <c r="BA17" s="36" t="s">
        <v>48</v>
      </c>
      <c r="BB17" s="36">
        <v>7</v>
      </c>
      <c r="BC17" s="92">
        <v>45239</v>
      </c>
      <c r="BD17" s="93" t="s">
        <v>49</v>
      </c>
      <c r="BJ17" s="61">
        <v>23010</v>
      </c>
      <c r="BK17" s="62" t="s">
        <v>91</v>
      </c>
      <c r="BL17" s="63" t="s">
        <v>29</v>
      </c>
      <c r="BM17" s="64">
        <v>10</v>
      </c>
      <c r="BN17" s="61">
        <v>10</v>
      </c>
      <c r="BO17" s="61">
        <v>10</v>
      </c>
      <c r="BP17" s="61">
        <v>10</v>
      </c>
      <c r="BQ17" s="61">
        <v>10</v>
      </c>
      <c r="BR17" s="61"/>
      <c r="BS17" s="61"/>
      <c r="BT17" s="61"/>
      <c r="BU17" s="61"/>
      <c r="BV17" s="61"/>
      <c r="BW17" s="61">
        <v>10</v>
      </c>
      <c r="BX17" s="61" t="s">
        <v>30</v>
      </c>
      <c r="BY17" s="61">
        <v>4</v>
      </c>
      <c r="DC17" s="36"/>
      <c r="DD17" s="89"/>
      <c r="DE17" s="90"/>
      <c r="DF17" s="91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92"/>
      <c r="DT17" s="93"/>
      <c r="ES17" s="79" t="s">
        <v>88</v>
      </c>
      <c r="ET17" s="86" t="s">
        <v>89</v>
      </c>
      <c r="EU17" s="87" t="s">
        <v>15</v>
      </c>
      <c r="EV17" s="77">
        <f t="shared" si="6"/>
        <v>9.6</v>
      </c>
      <c r="EW17" s="77" t="str">
        <f t="shared" si="7"/>
        <v/>
      </c>
      <c r="EX17" s="77">
        <f t="shared" si="8"/>
        <v>9.5714285714285712</v>
      </c>
      <c r="EY17" s="77">
        <f t="shared" si="9"/>
        <v>9.8666666666666689</v>
      </c>
      <c r="EZ17" s="77">
        <f t="shared" si="10"/>
        <v>9.4857142857142858</v>
      </c>
      <c r="FA17" s="77" t="str">
        <f t="shared" si="11"/>
        <v/>
      </c>
      <c r="FB17" s="77">
        <f t="shared" si="12"/>
        <v>9.8999999999999986</v>
      </c>
      <c r="FC17" s="77" t="str">
        <f t="shared" si="13"/>
        <v/>
      </c>
      <c r="FD17" s="77" t="str">
        <f t="shared" si="14"/>
        <v/>
      </c>
      <c r="FE17" s="77" t="str">
        <f t="shared" si="15"/>
        <v/>
      </c>
      <c r="FF17" s="77" t="str">
        <f t="shared" si="16"/>
        <v/>
      </c>
      <c r="FG17" s="77" t="str">
        <f t="shared" si="17"/>
        <v/>
      </c>
      <c r="FH17" s="77">
        <f t="shared" si="18"/>
        <v>9.1666666666666661</v>
      </c>
      <c r="FI17" s="77" t="str">
        <f t="shared" si="19"/>
        <v/>
      </c>
      <c r="FJ17" s="77" t="str">
        <f t="shared" si="20"/>
        <v/>
      </c>
      <c r="FK17" s="78">
        <f t="shared" si="22"/>
        <v>9.5984126984126981</v>
      </c>
    </row>
    <row r="18" spans="1:167" ht="35.25" customHeight="1" x14ac:dyDescent="0.25">
      <c r="A18" s="79">
        <v>13</v>
      </c>
      <c r="B18" s="80" t="s">
        <v>92</v>
      </c>
      <c r="C18" s="81" t="s">
        <v>93</v>
      </c>
      <c r="D18" s="68" t="s">
        <v>15</v>
      </c>
      <c r="E18" s="69" t="str">
        <f t="shared" si="1"/>
        <v/>
      </c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72">
        <f t="shared" si="2"/>
        <v>5</v>
      </c>
      <c r="R18" s="82">
        <f t="shared" si="3"/>
        <v>45369</v>
      </c>
      <c r="S18" s="83" t="str">
        <f t="shared" si="4"/>
        <v>تزجة 4</v>
      </c>
      <c r="AM18" s="36">
        <v>23030</v>
      </c>
      <c r="AN18" s="89" t="s">
        <v>94</v>
      </c>
      <c r="AO18" s="90" t="s">
        <v>47</v>
      </c>
      <c r="AP18" s="170">
        <v>8</v>
      </c>
      <c r="AQ18" s="36">
        <v>8</v>
      </c>
      <c r="AR18" s="36"/>
      <c r="AS18" s="36"/>
      <c r="AT18" s="36"/>
      <c r="AU18" s="36"/>
      <c r="AV18" s="36"/>
      <c r="AW18" s="36"/>
      <c r="AX18" s="36"/>
      <c r="AY18" s="36"/>
      <c r="AZ18" s="36"/>
      <c r="BA18" s="36" t="s">
        <v>48</v>
      </c>
      <c r="BB18" s="36">
        <v>7</v>
      </c>
      <c r="BC18" s="92">
        <v>45239</v>
      </c>
      <c r="BD18" s="93" t="s">
        <v>49</v>
      </c>
      <c r="BJ18" s="61">
        <v>23052</v>
      </c>
      <c r="BK18" s="62" t="s">
        <v>95</v>
      </c>
      <c r="BL18" s="63" t="s">
        <v>29</v>
      </c>
      <c r="BM18" s="64">
        <v>9.1999999999999993</v>
      </c>
      <c r="BN18" s="61">
        <v>10</v>
      </c>
      <c r="BO18" s="61">
        <v>10</v>
      </c>
      <c r="BP18" s="61">
        <v>8</v>
      </c>
      <c r="BQ18" s="61">
        <v>8</v>
      </c>
      <c r="BR18" s="61"/>
      <c r="BS18" s="61"/>
      <c r="BT18" s="61"/>
      <c r="BU18" s="61"/>
      <c r="BV18" s="61"/>
      <c r="BW18" s="61">
        <v>10</v>
      </c>
      <c r="BX18" s="61" t="s">
        <v>30</v>
      </c>
      <c r="BY18" s="61">
        <v>4</v>
      </c>
      <c r="DC18" s="36"/>
      <c r="DD18" s="89"/>
      <c r="DE18" s="90"/>
      <c r="DF18" s="91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92"/>
      <c r="DT18" s="93"/>
      <c r="ES18" s="79" t="s">
        <v>92</v>
      </c>
      <c r="ET18" s="86" t="s">
        <v>93</v>
      </c>
      <c r="EU18" s="87" t="s">
        <v>15</v>
      </c>
      <c r="EV18" s="77">
        <f t="shared" si="6"/>
        <v>9.1999999999999993</v>
      </c>
      <c r="EW18" s="77" t="str">
        <f t="shared" si="7"/>
        <v/>
      </c>
      <c r="EX18" s="77">
        <f t="shared" si="8"/>
        <v>9.4206349206349191</v>
      </c>
      <c r="EY18" s="77">
        <f t="shared" si="9"/>
        <v>9.5142857142857142</v>
      </c>
      <c r="EZ18" s="77">
        <f t="shared" si="10"/>
        <v>9.5142857142857142</v>
      </c>
      <c r="FA18" s="77" t="str">
        <f t="shared" si="11"/>
        <v/>
      </c>
      <c r="FB18" s="77">
        <f t="shared" si="12"/>
        <v>9.9428571428571431</v>
      </c>
      <c r="FC18" s="77" t="str">
        <f t="shared" si="13"/>
        <v/>
      </c>
      <c r="FD18" s="77" t="str">
        <f t="shared" si="14"/>
        <v/>
      </c>
      <c r="FE18" s="77" t="str">
        <f t="shared" si="15"/>
        <v/>
      </c>
      <c r="FF18" s="77" t="str">
        <f t="shared" si="16"/>
        <v/>
      </c>
      <c r="FG18" s="77" t="str">
        <f t="shared" si="17"/>
        <v/>
      </c>
      <c r="FH18" s="77">
        <f t="shared" si="18"/>
        <v>9</v>
      </c>
      <c r="FI18" s="77" t="str">
        <f t="shared" si="19"/>
        <v/>
      </c>
      <c r="FJ18" s="77" t="str">
        <f t="shared" si="20"/>
        <v/>
      </c>
      <c r="FK18" s="78">
        <f t="shared" si="22"/>
        <v>9.432010582010582</v>
      </c>
    </row>
    <row r="19" spans="1:167" ht="35.25" customHeight="1" x14ac:dyDescent="0.25">
      <c r="A19" s="79">
        <v>14</v>
      </c>
      <c r="B19" s="80" t="s">
        <v>96</v>
      </c>
      <c r="C19" s="81" t="s">
        <v>97</v>
      </c>
      <c r="D19" s="68" t="s">
        <v>15</v>
      </c>
      <c r="E19" s="69" t="str">
        <f t="shared" si="1"/>
        <v/>
      </c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  <c r="Q19" s="72">
        <f t="shared" si="2"/>
        <v>5</v>
      </c>
      <c r="R19" s="82">
        <f t="shared" si="3"/>
        <v>45369</v>
      </c>
      <c r="S19" s="83" t="str">
        <f t="shared" si="4"/>
        <v>تزجة 4</v>
      </c>
      <c r="AM19" s="36">
        <v>23040</v>
      </c>
      <c r="AN19" s="89" t="s">
        <v>98</v>
      </c>
      <c r="AO19" s="90" t="s">
        <v>47</v>
      </c>
      <c r="AP19" s="170">
        <v>10</v>
      </c>
      <c r="AQ19" s="36">
        <v>10</v>
      </c>
      <c r="AR19" s="36"/>
      <c r="AS19" s="36"/>
      <c r="AT19" s="36"/>
      <c r="AU19" s="36"/>
      <c r="AV19" s="36"/>
      <c r="AW19" s="36"/>
      <c r="AX19" s="36"/>
      <c r="AY19" s="36"/>
      <c r="AZ19" s="36"/>
      <c r="BA19" s="36" t="s">
        <v>48</v>
      </c>
      <c r="BB19" s="36">
        <v>7</v>
      </c>
      <c r="BC19" s="92">
        <v>45239</v>
      </c>
      <c r="BD19" s="93" t="s">
        <v>49</v>
      </c>
      <c r="BJ19" s="61">
        <v>23038</v>
      </c>
      <c r="BK19" s="62" t="s">
        <v>99</v>
      </c>
      <c r="BL19" s="63" t="s">
        <v>29</v>
      </c>
      <c r="BM19" s="64">
        <v>9.6</v>
      </c>
      <c r="BN19" s="61">
        <v>10</v>
      </c>
      <c r="BO19" s="61">
        <v>10</v>
      </c>
      <c r="BP19" s="61">
        <v>9</v>
      </c>
      <c r="BQ19" s="61">
        <v>9</v>
      </c>
      <c r="BR19" s="61"/>
      <c r="BS19" s="61"/>
      <c r="BT19" s="61"/>
      <c r="BU19" s="61"/>
      <c r="BV19" s="61"/>
      <c r="BW19" s="61">
        <v>10</v>
      </c>
      <c r="BX19" s="61" t="s">
        <v>30</v>
      </c>
      <c r="BY19" s="61">
        <v>4</v>
      </c>
      <c r="DC19" s="36"/>
      <c r="DD19" s="89"/>
      <c r="DE19" s="90"/>
      <c r="DF19" s="91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92"/>
      <c r="DT19" s="93"/>
      <c r="ES19" s="79" t="s">
        <v>96</v>
      </c>
      <c r="ET19" s="86" t="s">
        <v>97</v>
      </c>
      <c r="EU19" s="87" t="s">
        <v>15</v>
      </c>
      <c r="EV19" s="77">
        <f t="shared" si="6"/>
        <v>9.1999999999999993</v>
      </c>
      <c r="EW19" s="77" t="str">
        <f t="shared" si="7"/>
        <v/>
      </c>
      <c r="EX19" s="77">
        <f t="shared" si="8"/>
        <v>9.587301587301587</v>
      </c>
      <c r="EY19" s="77">
        <f t="shared" si="9"/>
        <v>9.6222222222222236</v>
      </c>
      <c r="EZ19" s="77">
        <f t="shared" si="10"/>
        <v>9.2285714285714295</v>
      </c>
      <c r="FA19" s="77" t="str">
        <f t="shared" si="11"/>
        <v/>
      </c>
      <c r="FB19" s="77">
        <f t="shared" si="12"/>
        <v>9.9</v>
      </c>
      <c r="FC19" s="77" t="str">
        <f t="shared" si="13"/>
        <v/>
      </c>
      <c r="FD19" s="77" t="str">
        <f t="shared" si="14"/>
        <v/>
      </c>
      <c r="FE19" s="77" t="str">
        <f t="shared" si="15"/>
        <v/>
      </c>
      <c r="FF19" s="77" t="str">
        <f t="shared" si="16"/>
        <v/>
      </c>
      <c r="FG19" s="77" t="str">
        <f t="shared" si="17"/>
        <v/>
      </c>
      <c r="FH19" s="77">
        <f t="shared" si="18"/>
        <v>9.5</v>
      </c>
      <c r="FI19" s="77" t="str">
        <f t="shared" si="19"/>
        <v/>
      </c>
      <c r="FJ19" s="77" t="str">
        <f t="shared" si="20"/>
        <v/>
      </c>
      <c r="FK19" s="78">
        <f t="shared" si="22"/>
        <v>9.5063492063492063</v>
      </c>
    </row>
    <row r="20" spans="1:167" ht="35.25" customHeight="1" x14ac:dyDescent="0.25">
      <c r="A20" s="79">
        <v>15</v>
      </c>
      <c r="B20" s="80" t="s">
        <v>100</v>
      </c>
      <c r="C20" s="81" t="s">
        <v>101</v>
      </c>
      <c r="D20" s="68" t="s">
        <v>15</v>
      </c>
      <c r="E20" s="69" t="str">
        <f t="shared" si="1"/>
        <v/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1"/>
      <c r="Q20" s="72">
        <f t="shared" si="2"/>
        <v>5</v>
      </c>
      <c r="R20" s="82">
        <f t="shared" si="3"/>
        <v>45369</v>
      </c>
      <c r="S20" s="83" t="str">
        <f t="shared" si="4"/>
        <v>تزجة 4</v>
      </c>
      <c r="AM20" s="36">
        <v>23050</v>
      </c>
      <c r="AN20" s="89" t="s">
        <v>102</v>
      </c>
      <c r="AO20" s="90" t="s">
        <v>47</v>
      </c>
      <c r="AP20" s="170">
        <v>9</v>
      </c>
      <c r="AQ20" s="36">
        <v>9</v>
      </c>
      <c r="AR20" s="36"/>
      <c r="AS20" s="36"/>
      <c r="AT20" s="36"/>
      <c r="AU20" s="36"/>
      <c r="AV20" s="36"/>
      <c r="AW20" s="36"/>
      <c r="AX20" s="36"/>
      <c r="AY20" s="36"/>
      <c r="AZ20" s="36"/>
      <c r="BA20" s="36" t="s">
        <v>48</v>
      </c>
      <c r="BB20" s="36">
        <v>7</v>
      </c>
      <c r="BC20" s="92">
        <v>45239</v>
      </c>
      <c r="BD20" s="93" t="s">
        <v>49</v>
      </c>
      <c r="BJ20" s="61">
        <v>23033</v>
      </c>
      <c r="BK20" s="62" t="s">
        <v>103</v>
      </c>
      <c r="BL20" s="63" t="s">
        <v>29</v>
      </c>
      <c r="BM20" s="64">
        <v>9.1999999999999993</v>
      </c>
      <c r="BN20" s="61">
        <v>10</v>
      </c>
      <c r="BO20" s="61">
        <v>10</v>
      </c>
      <c r="BP20" s="61">
        <v>8</v>
      </c>
      <c r="BQ20" s="61">
        <v>8</v>
      </c>
      <c r="BR20" s="61"/>
      <c r="BS20" s="61"/>
      <c r="BT20" s="61"/>
      <c r="BU20" s="61"/>
      <c r="BV20" s="61"/>
      <c r="BW20" s="61">
        <v>10</v>
      </c>
      <c r="BX20" s="61" t="s">
        <v>30</v>
      </c>
      <c r="BY20" s="61">
        <v>4</v>
      </c>
      <c r="DC20" s="36"/>
      <c r="DD20" s="89"/>
      <c r="DE20" s="90"/>
      <c r="DF20" s="91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92"/>
      <c r="DT20" s="93"/>
      <c r="ES20" s="79" t="s">
        <v>100</v>
      </c>
      <c r="ET20" s="86" t="s">
        <v>101</v>
      </c>
      <c r="EU20" s="87" t="s">
        <v>15</v>
      </c>
      <c r="EV20" s="77">
        <f t="shared" si="6"/>
        <v>9.1999999999999993</v>
      </c>
      <c r="EW20" s="77" t="str">
        <f t="shared" si="7"/>
        <v/>
      </c>
      <c r="EX20" s="77">
        <f t="shared" si="8"/>
        <v>9.2063492063492056</v>
      </c>
      <c r="EY20" s="77">
        <f t="shared" si="9"/>
        <v>9.2476190476190485</v>
      </c>
      <c r="EZ20" s="77">
        <f t="shared" si="10"/>
        <v>9.3142857142857149</v>
      </c>
      <c r="FA20" s="77" t="str">
        <f t="shared" si="11"/>
        <v/>
      </c>
      <c r="FB20" s="77">
        <f t="shared" si="12"/>
        <v>9.9142857142857146</v>
      </c>
      <c r="FC20" s="77" t="str">
        <f t="shared" si="13"/>
        <v/>
      </c>
      <c r="FD20" s="77" t="str">
        <f t="shared" si="14"/>
        <v/>
      </c>
      <c r="FE20" s="77" t="str">
        <f t="shared" si="15"/>
        <v/>
      </c>
      <c r="FF20" s="77" t="str">
        <f t="shared" si="16"/>
        <v/>
      </c>
      <c r="FG20" s="77" t="str">
        <f t="shared" si="17"/>
        <v/>
      </c>
      <c r="FH20" s="77">
        <f t="shared" si="18"/>
        <v>9.5</v>
      </c>
      <c r="FI20" s="77" t="str">
        <f t="shared" si="19"/>
        <v/>
      </c>
      <c r="FJ20" s="77" t="str">
        <f t="shared" si="20"/>
        <v/>
      </c>
      <c r="FK20" s="78">
        <f t="shared" si="22"/>
        <v>9.3970899470899472</v>
      </c>
    </row>
    <row r="21" spans="1:167" ht="35.25" customHeight="1" x14ac:dyDescent="0.25">
      <c r="A21" s="79">
        <v>16</v>
      </c>
      <c r="B21" s="80" t="s">
        <v>104</v>
      </c>
      <c r="C21" s="81" t="s">
        <v>105</v>
      </c>
      <c r="D21" s="68" t="s">
        <v>15</v>
      </c>
      <c r="E21" s="69" t="str">
        <f t="shared" si="1"/>
        <v/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  <c r="Q21" s="72">
        <f t="shared" si="2"/>
        <v>5</v>
      </c>
      <c r="R21" s="82">
        <f t="shared" si="3"/>
        <v>45369</v>
      </c>
      <c r="S21" s="83" t="str">
        <f t="shared" si="4"/>
        <v>تزجة 4</v>
      </c>
      <c r="AM21" s="36">
        <v>23062</v>
      </c>
      <c r="AN21" s="89" t="s">
        <v>106</v>
      </c>
      <c r="AO21" s="90" t="s">
        <v>47</v>
      </c>
      <c r="AP21" s="170">
        <v>9</v>
      </c>
      <c r="AQ21" s="36">
        <v>9</v>
      </c>
      <c r="AR21" s="36"/>
      <c r="AS21" s="36"/>
      <c r="AT21" s="36"/>
      <c r="AU21" s="36"/>
      <c r="AV21" s="36"/>
      <c r="AW21" s="36"/>
      <c r="AX21" s="36"/>
      <c r="AY21" s="36"/>
      <c r="AZ21" s="36"/>
      <c r="BA21" s="36" t="s">
        <v>48</v>
      </c>
      <c r="BB21" s="36">
        <v>7</v>
      </c>
      <c r="BC21" s="92">
        <v>45239</v>
      </c>
      <c r="BD21" s="93" t="s">
        <v>49</v>
      </c>
      <c r="BJ21" s="61">
        <v>23056</v>
      </c>
      <c r="BK21" s="62" t="s">
        <v>107</v>
      </c>
      <c r="BL21" s="63" t="s">
        <v>29</v>
      </c>
      <c r="BM21" s="64">
        <v>8.8000000000000007</v>
      </c>
      <c r="BN21" s="61">
        <v>10</v>
      </c>
      <c r="BO21" s="61">
        <v>10</v>
      </c>
      <c r="BP21" s="61">
        <v>7</v>
      </c>
      <c r="BQ21" s="61">
        <v>7</v>
      </c>
      <c r="BR21" s="61"/>
      <c r="BS21" s="61"/>
      <c r="BT21" s="61"/>
      <c r="BU21" s="61"/>
      <c r="BV21" s="61"/>
      <c r="BW21" s="61">
        <v>10</v>
      </c>
      <c r="BX21" s="61" t="s">
        <v>30</v>
      </c>
      <c r="BY21" s="61">
        <v>4</v>
      </c>
      <c r="DC21" s="36"/>
      <c r="DD21" s="89"/>
      <c r="DE21" s="90"/>
      <c r="DF21" s="91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92"/>
      <c r="DT21" s="93"/>
      <c r="ES21" s="79" t="s">
        <v>104</v>
      </c>
      <c r="ET21" s="86" t="s">
        <v>105</v>
      </c>
      <c r="EU21" s="87" t="s">
        <v>15</v>
      </c>
      <c r="EV21" s="77">
        <f t="shared" si="6"/>
        <v>9.6</v>
      </c>
      <c r="EW21" s="77" t="str">
        <f t="shared" si="7"/>
        <v/>
      </c>
      <c r="EX21" s="77">
        <f t="shared" si="8"/>
        <v>9.587301587301587</v>
      </c>
      <c r="EY21" s="77">
        <f t="shared" si="9"/>
        <v>9.7999999999999989</v>
      </c>
      <c r="EZ21" s="77">
        <f t="shared" si="10"/>
        <v>7.2285714285714295</v>
      </c>
      <c r="FA21" s="77" t="str">
        <f t="shared" si="11"/>
        <v/>
      </c>
      <c r="FB21" s="77">
        <f t="shared" si="12"/>
        <v>9.9428571428571431</v>
      </c>
      <c r="FC21" s="77" t="str">
        <f t="shared" si="13"/>
        <v/>
      </c>
      <c r="FD21" s="77" t="str">
        <f t="shared" si="14"/>
        <v/>
      </c>
      <c r="FE21" s="77" t="str">
        <f t="shared" si="15"/>
        <v/>
      </c>
      <c r="FF21" s="77" t="str">
        <f t="shared" si="16"/>
        <v/>
      </c>
      <c r="FG21" s="77" t="str">
        <f t="shared" si="17"/>
        <v/>
      </c>
      <c r="FH21" s="77">
        <f t="shared" si="18"/>
        <v>9.1666666666666661</v>
      </c>
      <c r="FI21" s="77" t="str">
        <f t="shared" si="19"/>
        <v/>
      </c>
      <c r="FJ21" s="77" t="str">
        <f t="shared" si="20"/>
        <v/>
      </c>
      <c r="FK21" s="78">
        <f t="shared" si="22"/>
        <v>9.2208994708994698</v>
      </c>
    </row>
    <row r="22" spans="1:167" ht="35.25" customHeight="1" x14ac:dyDescent="0.25">
      <c r="A22" s="79">
        <v>17</v>
      </c>
      <c r="B22" s="80" t="s">
        <v>108</v>
      </c>
      <c r="C22" s="81" t="s">
        <v>109</v>
      </c>
      <c r="D22" s="68" t="s">
        <v>15</v>
      </c>
      <c r="E22" s="69" t="str">
        <f t="shared" si="1"/>
        <v/>
      </c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  <c r="Q22" s="72">
        <f t="shared" si="2"/>
        <v>5</v>
      </c>
      <c r="R22" s="82">
        <f t="shared" si="3"/>
        <v>45369</v>
      </c>
      <c r="S22" s="83" t="str">
        <f t="shared" si="4"/>
        <v>تزجة 4</v>
      </c>
      <c r="AM22" s="36">
        <v>23048</v>
      </c>
      <c r="AN22" s="89" t="s">
        <v>110</v>
      </c>
      <c r="AO22" s="90" t="s">
        <v>47</v>
      </c>
      <c r="AP22" s="170">
        <v>9</v>
      </c>
      <c r="AQ22" s="36">
        <v>9</v>
      </c>
      <c r="AR22" s="36"/>
      <c r="AS22" s="36"/>
      <c r="AT22" s="36"/>
      <c r="AU22" s="36"/>
      <c r="AV22" s="36"/>
      <c r="AW22" s="36"/>
      <c r="AX22" s="36"/>
      <c r="AY22" s="36"/>
      <c r="AZ22" s="36"/>
      <c r="BA22" s="36" t="s">
        <v>48</v>
      </c>
      <c r="BB22" s="36">
        <v>7</v>
      </c>
      <c r="BC22" s="92">
        <v>45239</v>
      </c>
      <c r="BD22" s="93" t="s">
        <v>49</v>
      </c>
      <c r="BJ22" s="61">
        <v>23046</v>
      </c>
      <c r="BK22" s="62" t="s">
        <v>111</v>
      </c>
      <c r="BL22" s="63" t="s">
        <v>29</v>
      </c>
      <c r="BM22" s="64">
        <v>9.8000000000000007</v>
      </c>
      <c r="BN22" s="61">
        <v>10</v>
      </c>
      <c r="BO22" s="61">
        <v>10</v>
      </c>
      <c r="BP22" s="61">
        <v>9.5</v>
      </c>
      <c r="BQ22" s="61">
        <v>9.5</v>
      </c>
      <c r="BR22" s="61"/>
      <c r="BS22" s="61"/>
      <c r="BT22" s="61"/>
      <c r="BU22" s="61"/>
      <c r="BV22" s="61"/>
      <c r="BW22" s="61">
        <v>10</v>
      </c>
      <c r="BX22" s="61" t="s">
        <v>30</v>
      </c>
      <c r="BY22" s="61">
        <v>4</v>
      </c>
      <c r="DC22" s="36"/>
      <c r="DD22" s="89"/>
      <c r="DE22" s="90"/>
      <c r="DF22" s="91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92"/>
      <c r="DT22" s="93"/>
      <c r="ES22" s="79" t="s">
        <v>108</v>
      </c>
      <c r="ET22" s="86" t="s">
        <v>109</v>
      </c>
      <c r="EU22" s="87" t="s">
        <v>15</v>
      </c>
      <c r="EV22" s="77">
        <f t="shared" si="6"/>
        <v>9.6</v>
      </c>
      <c r="EW22" s="77" t="str">
        <f t="shared" si="7"/>
        <v/>
      </c>
      <c r="EX22" s="77">
        <f t="shared" si="8"/>
        <v>8.9444444444444446</v>
      </c>
      <c r="EY22" s="77">
        <f t="shared" si="9"/>
        <v>9.3904761904761909</v>
      </c>
      <c r="EZ22" s="77">
        <f t="shared" si="10"/>
        <v>9.571428571428573</v>
      </c>
      <c r="FA22" s="77" t="str">
        <f t="shared" si="11"/>
        <v/>
      </c>
      <c r="FB22" s="77">
        <f t="shared" si="12"/>
        <v>9.8857142857142843</v>
      </c>
      <c r="FC22" s="77" t="str">
        <f t="shared" si="13"/>
        <v/>
      </c>
      <c r="FD22" s="77" t="str">
        <f t="shared" si="14"/>
        <v/>
      </c>
      <c r="FE22" s="77" t="str">
        <f t="shared" si="15"/>
        <v/>
      </c>
      <c r="FF22" s="77" t="str">
        <f t="shared" si="16"/>
        <v/>
      </c>
      <c r="FG22" s="77" t="str">
        <f t="shared" si="17"/>
        <v/>
      </c>
      <c r="FH22" s="77">
        <f t="shared" si="18"/>
        <v>9.5</v>
      </c>
      <c r="FI22" s="77" t="str">
        <f t="shared" si="19"/>
        <v/>
      </c>
      <c r="FJ22" s="77" t="str">
        <f t="shared" si="20"/>
        <v/>
      </c>
      <c r="FK22" s="78">
        <f t="shared" si="22"/>
        <v>9.4820105820105827</v>
      </c>
    </row>
    <row r="23" spans="1:167" ht="35.25" customHeight="1" x14ac:dyDescent="0.25">
      <c r="A23" s="79">
        <v>18</v>
      </c>
      <c r="B23" s="80" t="s">
        <v>112</v>
      </c>
      <c r="C23" s="81" t="s">
        <v>113</v>
      </c>
      <c r="D23" s="68" t="s">
        <v>15</v>
      </c>
      <c r="E23" s="69" t="str">
        <f t="shared" si="1"/>
        <v/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1"/>
      <c r="Q23" s="72">
        <f t="shared" si="2"/>
        <v>5</v>
      </c>
      <c r="R23" s="82">
        <f t="shared" si="3"/>
        <v>45369</v>
      </c>
      <c r="S23" s="83" t="str">
        <f t="shared" si="4"/>
        <v>تزجة 4</v>
      </c>
      <c r="AM23" s="36">
        <v>23051</v>
      </c>
      <c r="AN23" s="89" t="s">
        <v>114</v>
      </c>
      <c r="AO23" s="90" t="s">
        <v>47</v>
      </c>
      <c r="AP23" s="170">
        <v>7</v>
      </c>
      <c r="AQ23" s="36">
        <v>7</v>
      </c>
      <c r="AR23" s="36"/>
      <c r="AS23" s="36"/>
      <c r="AT23" s="36"/>
      <c r="AU23" s="36"/>
      <c r="AV23" s="36"/>
      <c r="AW23" s="36"/>
      <c r="AX23" s="36"/>
      <c r="AY23" s="36"/>
      <c r="AZ23" s="36"/>
      <c r="BA23" s="36" t="s">
        <v>48</v>
      </c>
      <c r="BB23" s="36">
        <v>7</v>
      </c>
      <c r="BC23" s="92">
        <v>45239</v>
      </c>
      <c r="BD23" s="93" t="s">
        <v>49</v>
      </c>
      <c r="BJ23" s="61">
        <v>23023</v>
      </c>
      <c r="BK23" s="62" t="s">
        <v>115</v>
      </c>
      <c r="BL23" s="63" t="s">
        <v>29</v>
      </c>
      <c r="BM23" s="64">
        <v>10</v>
      </c>
      <c r="BN23" s="61">
        <v>10</v>
      </c>
      <c r="BO23" s="61">
        <v>10</v>
      </c>
      <c r="BP23" s="61">
        <v>10</v>
      </c>
      <c r="BQ23" s="61">
        <v>10</v>
      </c>
      <c r="BR23" s="61"/>
      <c r="BS23" s="61"/>
      <c r="BT23" s="61"/>
      <c r="BU23" s="61"/>
      <c r="BV23" s="61"/>
      <c r="BW23" s="61">
        <v>10</v>
      </c>
      <c r="BX23" s="61" t="s">
        <v>30</v>
      </c>
      <c r="BY23" s="61">
        <v>4</v>
      </c>
      <c r="DC23" s="36"/>
      <c r="DD23" s="89"/>
      <c r="DE23" s="90"/>
      <c r="DF23" s="91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92"/>
      <c r="DT23" s="93"/>
      <c r="ES23" s="79" t="s">
        <v>112</v>
      </c>
      <c r="ET23" s="86" t="s">
        <v>113</v>
      </c>
      <c r="EU23" s="87" t="s">
        <v>15</v>
      </c>
      <c r="EV23" s="77">
        <f t="shared" si="6"/>
        <v>9.6</v>
      </c>
      <c r="EW23" s="77" t="str">
        <f t="shared" si="7"/>
        <v/>
      </c>
      <c r="EX23" s="77">
        <f t="shared" si="8"/>
        <v>9.1349206349206344</v>
      </c>
      <c r="EY23" s="77">
        <f t="shared" si="9"/>
        <v>9.5809523809523807</v>
      </c>
      <c r="EZ23" s="77">
        <f t="shared" si="10"/>
        <v>9.571428571428573</v>
      </c>
      <c r="FA23" s="77" t="str">
        <f t="shared" si="11"/>
        <v/>
      </c>
      <c r="FB23" s="77">
        <f t="shared" si="12"/>
        <v>9.9</v>
      </c>
      <c r="FC23" s="77" t="str">
        <f t="shared" si="13"/>
        <v/>
      </c>
      <c r="FD23" s="77" t="str">
        <f t="shared" si="14"/>
        <v/>
      </c>
      <c r="FE23" s="77" t="str">
        <f t="shared" si="15"/>
        <v/>
      </c>
      <c r="FF23" s="77" t="str">
        <f t="shared" si="16"/>
        <v/>
      </c>
      <c r="FG23" s="77" t="str">
        <f t="shared" si="17"/>
        <v/>
      </c>
      <c r="FH23" s="77">
        <f t="shared" si="18"/>
        <v>9.3333333333333339</v>
      </c>
      <c r="FI23" s="77" t="str">
        <f t="shared" si="19"/>
        <v/>
      </c>
      <c r="FJ23" s="77" t="str">
        <f t="shared" si="20"/>
        <v/>
      </c>
      <c r="FK23" s="78">
        <f t="shared" si="22"/>
        <v>9.5201058201058206</v>
      </c>
    </row>
    <row r="24" spans="1:167" ht="35.25" customHeight="1" x14ac:dyDescent="0.25">
      <c r="A24" s="79">
        <v>19</v>
      </c>
      <c r="B24" s="80" t="s">
        <v>116</v>
      </c>
      <c r="C24" s="81" t="s">
        <v>117</v>
      </c>
      <c r="D24" s="68" t="s">
        <v>15</v>
      </c>
      <c r="E24" s="69" t="str">
        <f t="shared" si="1"/>
        <v/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1"/>
      <c r="Q24" s="72">
        <f t="shared" si="2"/>
        <v>5</v>
      </c>
      <c r="R24" s="82">
        <f t="shared" si="3"/>
        <v>45369</v>
      </c>
      <c r="S24" s="83" t="str">
        <f t="shared" si="4"/>
        <v>تزجة 4</v>
      </c>
      <c r="AM24" s="36">
        <v>22023</v>
      </c>
      <c r="AN24" s="89" t="s">
        <v>118</v>
      </c>
      <c r="AO24" s="90" t="s">
        <v>47</v>
      </c>
      <c r="AP24" s="170">
        <v>8</v>
      </c>
      <c r="AQ24" s="36">
        <v>8</v>
      </c>
      <c r="AR24" s="36"/>
      <c r="AS24" s="36"/>
      <c r="AT24" s="36"/>
      <c r="AU24" s="36"/>
      <c r="AV24" s="36"/>
      <c r="AW24" s="36"/>
      <c r="AX24" s="36"/>
      <c r="AY24" s="36"/>
      <c r="AZ24" s="36"/>
      <c r="BA24" s="36" t="s">
        <v>48</v>
      </c>
      <c r="BB24" s="36">
        <v>7</v>
      </c>
      <c r="BC24" s="92">
        <v>45239</v>
      </c>
      <c r="BD24" s="93" t="s">
        <v>49</v>
      </c>
      <c r="BJ24" s="61">
        <v>23053</v>
      </c>
      <c r="BK24" s="62" t="s">
        <v>119</v>
      </c>
      <c r="BL24" s="63" t="s">
        <v>29</v>
      </c>
      <c r="BM24" s="64">
        <v>9.6</v>
      </c>
      <c r="BN24" s="61">
        <v>10</v>
      </c>
      <c r="BO24" s="61">
        <v>10</v>
      </c>
      <c r="BP24" s="61">
        <v>9</v>
      </c>
      <c r="BQ24" s="61">
        <v>9</v>
      </c>
      <c r="BR24" s="61"/>
      <c r="BS24" s="61"/>
      <c r="BT24" s="61"/>
      <c r="BU24" s="61"/>
      <c r="BV24" s="61"/>
      <c r="BW24" s="61">
        <v>10</v>
      </c>
      <c r="BX24" s="61" t="s">
        <v>30</v>
      </c>
      <c r="BY24" s="61">
        <v>4</v>
      </c>
      <c r="DC24" s="36"/>
      <c r="DD24" s="89"/>
      <c r="DE24" s="90"/>
      <c r="DF24" s="91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92"/>
      <c r="DT24" s="93"/>
      <c r="ES24" s="79" t="s">
        <v>116</v>
      </c>
      <c r="ET24" s="86" t="s">
        <v>117</v>
      </c>
      <c r="EU24" s="87" t="s">
        <v>15</v>
      </c>
      <c r="EV24" s="77">
        <f t="shared" si="6"/>
        <v>9.6</v>
      </c>
      <c r="EW24" s="77" t="str">
        <f t="shared" si="7"/>
        <v/>
      </c>
      <c r="EX24" s="77">
        <f t="shared" si="8"/>
        <v>9.4920634920634921</v>
      </c>
      <c r="EY24" s="77">
        <f t="shared" si="9"/>
        <v>9.6190476190476186</v>
      </c>
      <c r="EZ24" s="77">
        <f t="shared" si="10"/>
        <v>9.5428571428571427</v>
      </c>
      <c r="FA24" s="77" t="str">
        <f t="shared" si="11"/>
        <v/>
      </c>
      <c r="FB24" s="77">
        <f t="shared" si="12"/>
        <v>8.7714285714285705</v>
      </c>
      <c r="FC24" s="77" t="str">
        <f t="shared" si="13"/>
        <v/>
      </c>
      <c r="FD24" s="77" t="str">
        <f t="shared" si="14"/>
        <v/>
      </c>
      <c r="FE24" s="77" t="str">
        <f t="shared" si="15"/>
        <v/>
      </c>
      <c r="FF24" s="77" t="str">
        <f t="shared" si="16"/>
        <v/>
      </c>
      <c r="FG24" s="77" t="str">
        <f t="shared" si="17"/>
        <v/>
      </c>
      <c r="FH24" s="77">
        <f t="shared" si="18"/>
        <v>6</v>
      </c>
      <c r="FI24" s="77" t="str">
        <f t="shared" si="19"/>
        <v/>
      </c>
      <c r="FJ24" s="77" t="str">
        <f t="shared" si="20"/>
        <v/>
      </c>
      <c r="FK24" s="78">
        <f t="shared" si="22"/>
        <v>8.837566137566137</v>
      </c>
    </row>
    <row r="25" spans="1:167" ht="35.25" customHeight="1" x14ac:dyDescent="0.25">
      <c r="A25" s="79">
        <v>20</v>
      </c>
      <c r="B25" s="80" t="s">
        <v>120</v>
      </c>
      <c r="C25" s="81" t="s">
        <v>121</v>
      </c>
      <c r="D25" s="68" t="s">
        <v>15</v>
      </c>
      <c r="E25" s="69" t="str">
        <f t="shared" si="1"/>
        <v/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1"/>
      <c r="Q25" s="72">
        <f t="shared" si="2"/>
        <v>5</v>
      </c>
      <c r="R25" s="82">
        <f t="shared" si="3"/>
        <v>45369</v>
      </c>
      <c r="S25" s="83" t="str">
        <f t="shared" si="4"/>
        <v>تزجة 4</v>
      </c>
      <c r="AM25" s="36">
        <v>22023</v>
      </c>
      <c r="AN25" s="89" t="s">
        <v>118</v>
      </c>
      <c r="AO25" s="90" t="s">
        <v>47</v>
      </c>
      <c r="AP25" s="170">
        <v>10</v>
      </c>
      <c r="AQ25" s="36">
        <v>10</v>
      </c>
      <c r="AR25" s="36">
        <v>10</v>
      </c>
      <c r="AS25" s="36">
        <v>10</v>
      </c>
      <c r="AT25" s="36">
        <v>10</v>
      </c>
      <c r="AU25" s="36">
        <v>10</v>
      </c>
      <c r="AV25" s="36">
        <v>10</v>
      </c>
      <c r="AW25" s="36">
        <v>10</v>
      </c>
      <c r="AX25" s="36"/>
      <c r="AY25" s="36"/>
      <c r="AZ25" s="36"/>
      <c r="BA25" s="36" t="s">
        <v>122</v>
      </c>
      <c r="BB25" s="36">
        <v>4</v>
      </c>
      <c r="BC25" s="92">
        <v>45237</v>
      </c>
      <c r="BD25" s="93" t="s">
        <v>17</v>
      </c>
      <c r="BJ25" s="61">
        <v>23049</v>
      </c>
      <c r="BK25" s="62" t="s">
        <v>123</v>
      </c>
      <c r="BL25" s="63" t="s">
        <v>29</v>
      </c>
      <c r="BM25" s="64">
        <v>9.6</v>
      </c>
      <c r="BN25" s="61">
        <v>10</v>
      </c>
      <c r="BO25" s="61">
        <v>10</v>
      </c>
      <c r="BP25" s="61">
        <v>9</v>
      </c>
      <c r="BQ25" s="61">
        <v>9</v>
      </c>
      <c r="BR25" s="61"/>
      <c r="BS25" s="61"/>
      <c r="BT25" s="61"/>
      <c r="BU25" s="61"/>
      <c r="BV25" s="61"/>
      <c r="BW25" s="61">
        <v>10</v>
      </c>
      <c r="BX25" s="61" t="s">
        <v>30</v>
      </c>
      <c r="BY25" s="61">
        <v>4</v>
      </c>
      <c r="DC25" s="36"/>
      <c r="DD25" s="89"/>
      <c r="DE25" s="90"/>
      <c r="DF25" s="91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92"/>
      <c r="DT25" s="93"/>
      <c r="ES25" s="79" t="s">
        <v>120</v>
      </c>
      <c r="ET25" s="86" t="s">
        <v>121</v>
      </c>
      <c r="EU25" s="87" t="s">
        <v>15</v>
      </c>
      <c r="EV25" s="77">
        <f t="shared" si="6"/>
        <v>9.1999999999999993</v>
      </c>
      <c r="EW25" s="77" t="str">
        <f t="shared" si="7"/>
        <v/>
      </c>
      <c r="EX25" s="77">
        <f t="shared" si="8"/>
        <v>9.1507936507936503</v>
      </c>
      <c r="EY25" s="77">
        <f t="shared" si="9"/>
        <v>9.6571428571428566</v>
      </c>
      <c r="EZ25" s="77">
        <f t="shared" si="10"/>
        <v>9.4571428571428573</v>
      </c>
      <c r="FA25" s="77" t="str">
        <f t="shared" si="11"/>
        <v/>
      </c>
      <c r="FB25" s="77">
        <f t="shared" si="12"/>
        <v>9.9142857142857146</v>
      </c>
      <c r="FC25" s="77" t="str">
        <f t="shared" si="13"/>
        <v/>
      </c>
      <c r="FD25" s="77" t="str">
        <f t="shared" si="14"/>
        <v/>
      </c>
      <c r="FE25" s="77" t="str">
        <f t="shared" si="15"/>
        <v/>
      </c>
      <c r="FF25" s="77" t="str">
        <f t="shared" si="16"/>
        <v/>
      </c>
      <c r="FG25" s="77" t="str">
        <f t="shared" si="17"/>
        <v/>
      </c>
      <c r="FH25" s="77">
        <f t="shared" si="18"/>
        <v>9.3333333333333339</v>
      </c>
      <c r="FI25" s="77" t="str">
        <f t="shared" si="19"/>
        <v/>
      </c>
      <c r="FJ25" s="77" t="str">
        <f t="shared" si="20"/>
        <v/>
      </c>
      <c r="FK25" s="78">
        <f t="shared" si="22"/>
        <v>9.4521164021164008</v>
      </c>
    </row>
    <row r="26" spans="1:167" ht="35.25" customHeight="1" x14ac:dyDescent="0.25">
      <c r="A26" s="79">
        <v>21</v>
      </c>
      <c r="B26" s="94" t="s">
        <v>124</v>
      </c>
      <c r="C26" s="95" t="s">
        <v>125</v>
      </c>
      <c r="D26" s="96" t="s">
        <v>126</v>
      </c>
      <c r="E26" s="97" t="str">
        <f t="shared" ref="E26:E69" si="23">IFERROR(SUM(F26:O26)/COUNT(F26:O26),"")</f>
        <v/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1"/>
      <c r="Q26" s="72">
        <f t="shared" si="2"/>
        <v>5</v>
      </c>
      <c r="R26" s="82">
        <f t="shared" si="3"/>
        <v>45369</v>
      </c>
      <c r="S26" s="83" t="str">
        <f t="shared" si="4"/>
        <v>تزجة 4</v>
      </c>
      <c r="AM26" s="36">
        <v>24001</v>
      </c>
      <c r="AN26" s="89" t="s">
        <v>14</v>
      </c>
      <c r="AO26" s="90" t="s">
        <v>15</v>
      </c>
      <c r="AP26" s="170">
        <v>10</v>
      </c>
      <c r="AQ26" s="36">
        <v>10</v>
      </c>
      <c r="AR26" s="36">
        <v>10</v>
      </c>
      <c r="AS26" s="36">
        <v>10</v>
      </c>
      <c r="AT26" s="36">
        <v>10</v>
      </c>
      <c r="AU26" s="36">
        <v>10</v>
      </c>
      <c r="AV26" s="36">
        <v>10</v>
      </c>
      <c r="AW26" s="36">
        <v>10</v>
      </c>
      <c r="AX26" s="36"/>
      <c r="AY26" s="36"/>
      <c r="AZ26" s="36"/>
      <c r="BA26" s="36" t="s">
        <v>127</v>
      </c>
      <c r="BB26" s="36">
        <v>4</v>
      </c>
      <c r="BC26" s="92">
        <v>45229</v>
      </c>
      <c r="BD26" s="93" t="s">
        <v>35</v>
      </c>
      <c r="BJ26" s="61" t="s">
        <v>45</v>
      </c>
      <c r="BK26" s="62" t="s">
        <v>14</v>
      </c>
      <c r="BL26" s="63" t="s">
        <v>15</v>
      </c>
      <c r="BM26" s="64">
        <v>9.6</v>
      </c>
      <c r="BN26" s="61">
        <v>10</v>
      </c>
      <c r="BO26" s="61">
        <v>10</v>
      </c>
      <c r="BP26" s="61">
        <v>9</v>
      </c>
      <c r="BQ26" s="61">
        <v>9</v>
      </c>
      <c r="BR26" s="61"/>
      <c r="BS26" s="61"/>
      <c r="BT26" s="61"/>
      <c r="BU26" s="61"/>
      <c r="BV26" s="61"/>
      <c r="BW26" s="61">
        <v>10</v>
      </c>
      <c r="BX26" s="61" t="s">
        <v>128</v>
      </c>
      <c r="BY26" s="61">
        <v>3</v>
      </c>
      <c r="DC26" s="36"/>
      <c r="DD26" s="89"/>
      <c r="DE26" s="90"/>
      <c r="DF26" s="91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92"/>
      <c r="DT26" s="93"/>
      <c r="ES26" s="79" t="s">
        <v>124</v>
      </c>
      <c r="ET26" s="86" t="s">
        <v>125</v>
      </c>
      <c r="EU26" s="87" t="s">
        <v>126</v>
      </c>
      <c r="EV26" s="77">
        <f t="shared" si="6"/>
        <v>10</v>
      </c>
      <c r="EW26" s="77">
        <f t="shared" si="7"/>
        <v>9.1999999999999993</v>
      </c>
      <c r="EX26" s="77" t="str">
        <f t="shared" si="8"/>
        <v/>
      </c>
      <c r="EY26" s="77">
        <f t="shared" si="9"/>
        <v>9.4</v>
      </c>
      <c r="EZ26" s="77">
        <f t="shared" si="10"/>
        <v>9.612244897959183</v>
      </c>
      <c r="FA26" s="77" t="str">
        <f t="shared" si="11"/>
        <v/>
      </c>
      <c r="FB26" s="77">
        <f t="shared" si="12"/>
        <v>9.4464285714285712</v>
      </c>
      <c r="FC26" s="77" t="str">
        <f>IFERROR(SUMIFS($AP$2:$AP$5000,$AM$2:$AM$5000,ES26,$BD$2:$BD$5000,"التلميع")/COUNTIFS($AM$2:$AM$5000,ES26,$BD$2:$BD$5000,"التلميع"),"")</f>
        <v/>
      </c>
      <c r="FD26" s="77" t="str">
        <f t="shared" si="14"/>
        <v/>
      </c>
      <c r="FE26" s="77" t="str">
        <f t="shared" si="15"/>
        <v/>
      </c>
      <c r="FF26" s="77" t="str">
        <f t="shared" si="16"/>
        <v/>
      </c>
      <c r="FG26" s="77" t="str">
        <f t="shared" si="17"/>
        <v/>
      </c>
      <c r="FH26" s="77">
        <f t="shared" si="18"/>
        <v>8.9</v>
      </c>
      <c r="FI26" s="77">
        <f t="shared" si="19"/>
        <v>10</v>
      </c>
      <c r="FJ26" s="77" t="str">
        <f t="shared" si="20"/>
        <v/>
      </c>
      <c r="FK26" s="78">
        <f t="shared" si="22"/>
        <v>9.5083819241982486</v>
      </c>
    </row>
    <row r="27" spans="1:167" ht="35.25" customHeight="1" x14ac:dyDescent="0.25">
      <c r="A27" s="79">
        <v>22</v>
      </c>
      <c r="B27" s="94" t="s">
        <v>129</v>
      </c>
      <c r="C27" s="95" t="s">
        <v>130</v>
      </c>
      <c r="D27" s="96" t="s">
        <v>126</v>
      </c>
      <c r="E27" s="97" t="str">
        <f t="shared" si="23"/>
        <v/>
      </c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1"/>
      <c r="Q27" s="72">
        <f t="shared" si="2"/>
        <v>5</v>
      </c>
      <c r="R27" s="82">
        <f t="shared" si="3"/>
        <v>45369</v>
      </c>
      <c r="S27" s="83" t="str">
        <f t="shared" si="4"/>
        <v>تزجة 4</v>
      </c>
      <c r="AM27" s="36">
        <v>24002</v>
      </c>
      <c r="AN27" s="89" t="s">
        <v>21</v>
      </c>
      <c r="AO27" s="90" t="s">
        <v>15</v>
      </c>
      <c r="AP27" s="170">
        <v>9.4285714285714288</v>
      </c>
      <c r="AQ27" s="36">
        <v>10</v>
      </c>
      <c r="AR27" s="36">
        <v>10</v>
      </c>
      <c r="AS27" s="36">
        <v>8</v>
      </c>
      <c r="AT27" s="36">
        <v>10</v>
      </c>
      <c r="AU27" s="36">
        <v>8</v>
      </c>
      <c r="AV27" s="36">
        <v>10</v>
      </c>
      <c r="AW27" s="36">
        <v>10</v>
      </c>
      <c r="AX27" s="36"/>
      <c r="AY27" s="36"/>
      <c r="AZ27" s="36"/>
      <c r="BA27" s="36" t="s">
        <v>127</v>
      </c>
      <c r="BB27" s="36">
        <v>4</v>
      </c>
      <c r="BC27" s="92">
        <v>45229</v>
      </c>
      <c r="BD27" s="93" t="s">
        <v>35</v>
      </c>
      <c r="BJ27" s="61" t="s">
        <v>51</v>
      </c>
      <c r="BK27" s="62" t="s">
        <v>21</v>
      </c>
      <c r="BL27" s="63" t="s">
        <v>15</v>
      </c>
      <c r="BM27" s="64">
        <v>8.8000000000000007</v>
      </c>
      <c r="BN27" s="61">
        <v>10</v>
      </c>
      <c r="BO27" s="61">
        <v>10</v>
      </c>
      <c r="BP27" s="61">
        <v>7</v>
      </c>
      <c r="BQ27" s="61">
        <v>7</v>
      </c>
      <c r="BR27" s="61"/>
      <c r="BS27" s="61"/>
      <c r="BT27" s="61"/>
      <c r="BU27" s="61"/>
      <c r="BV27" s="61"/>
      <c r="BW27" s="61">
        <v>10</v>
      </c>
      <c r="BX27" s="61" t="s">
        <v>128</v>
      </c>
      <c r="BY27" s="61">
        <v>3</v>
      </c>
      <c r="DC27" s="36"/>
      <c r="DD27" s="89"/>
      <c r="DE27" s="90"/>
      <c r="DF27" s="91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92"/>
      <c r="DT27" s="93"/>
      <c r="ES27" s="79" t="s">
        <v>129</v>
      </c>
      <c r="ET27" s="86" t="s">
        <v>130</v>
      </c>
      <c r="EU27" s="87" t="s">
        <v>126</v>
      </c>
      <c r="EV27" s="77">
        <f t="shared" si="6"/>
        <v>10</v>
      </c>
      <c r="EW27" s="77">
        <f t="shared" si="7"/>
        <v>9.1999999999999993</v>
      </c>
      <c r="EX27" s="77">
        <f t="shared" si="8"/>
        <v>9.1</v>
      </c>
      <c r="EY27" s="77">
        <f t="shared" si="9"/>
        <v>9.5</v>
      </c>
      <c r="EZ27" s="77">
        <f t="shared" si="10"/>
        <v>9.5</v>
      </c>
      <c r="FA27" s="77" t="str">
        <f t="shared" si="11"/>
        <v/>
      </c>
      <c r="FB27" s="77">
        <f t="shared" si="12"/>
        <v>9.6326530612244898</v>
      </c>
      <c r="FC27" s="77" t="str">
        <f t="shared" si="13"/>
        <v/>
      </c>
      <c r="FD27" s="77" t="str">
        <f t="shared" si="14"/>
        <v/>
      </c>
      <c r="FE27" s="77" t="str">
        <f t="shared" si="15"/>
        <v/>
      </c>
      <c r="FF27" s="77" t="str">
        <f t="shared" si="16"/>
        <v/>
      </c>
      <c r="FG27" s="77" t="str">
        <f t="shared" si="17"/>
        <v/>
      </c>
      <c r="FH27" s="77">
        <f t="shared" si="18"/>
        <v>7.8</v>
      </c>
      <c r="FI27" s="77">
        <f t="shared" si="19"/>
        <v>10</v>
      </c>
      <c r="FJ27" s="77" t="str">
        <f t="shared" si="20"/>
        <v/>
      </c>
      <c r="FK27" s="78">
        <f t="shared" si="22"/>
        <v>9.3415816326530603</v>
      </c>
    </row>
    <row r="28" spans="1:167" ht="35.25" customHeight="1" x14ac:dyDescent="0.25">
      <c r="A28" s="79">
        <v>23</v>
      </c>
      <c r="B28" s="94" t="s">
        <v>131</v>
      </c>
      <c r="C28" s="95" t="s">
        <v>132</v>
      </c>
      <c r="D28" s="96" t="s">
        <v>126</v>
      </c>
      <c r="E28" s="97" t="str">
        <f t="shared" si="23"/>
        <v/>
      </c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1"/>
      <c r="Q28" s="72">
        <f t="shared" si="2"/>
        <v>5</v>
      </c>
      <c r="R28" s="82">
        <f t="shared" si="3"/>
        <v>45369</v>
      </c>
      <c r="S28" s="83" t="str">
        <f t="shared" si="4"/>
        <v>تزجة 4</v>
      </c>
      <c r="AM28" s="36">
        <v>24003</v>
      </c>
      <c r="AN28" s="89" t="s">
        <v>24</v>
      </c>
      <c r="AO28" s="90" t="s">
        <v>15</v>
      </c>
      <c r="AP28" s="170">
        <v>10</v>
      </c>
      <c r="AQ28" s="36">
        <v>10</v>
      </c>
      <c r="AR28" s="36">
        <v>10</v>
      </c>
      <c r="AS28" s="36">
        <v>10</v>
      </c>
      <c r="AT28" s="36">
        <v>10</v>
      </c>
      <c r="AU28" s="36">
        <v>10</v>
      </c>
      <c r="AV28" s="36">
        <v>10</v>
      </c>
      <c r="AW28" s="36">
        <v>10</v>
      </c>
      <c r="AX28" s="36"/>
      <c r="AY28" s="36"/>
      <c r="AZ28" s="36"/>
      <c r="BA28" s="36" t="s">
        <v>127</v>
      </c>
      <c r="BB28" s="36">
        <v>4</v>
      </c>
      <c r="BC28" s="92">
        <v>45229</v>
      </c>
      <c r="BD28" s="93" t="s">
        <v>35</v>
      </c>
      <c r="BJ28" s="61" t="s">
        <v>54</v>
      </c>
      <c r="BK28" s="62" t="s">
        <v>24</v>
      </c>
      <c r="BL28" s="63" t="s">
        <v>15</v>
      </c>
      <c r="BM28" s="64">
        <v>8.8000000000000007</v>
      </c>
      <c r="BN28" s="61">
        <v>10</v>
      </c>
      <c r="BO28" s="61">
        <v>10</v>
      </c>
      <c r="BP28" s="61">
        <v>8</v>
      </c>
      <c r="BQ28" s="61">
        <v>8</v>
      </c>
      <c r="BR28" s="61"/>
      <c r="BS28" s="61"/>
      <c r="BT28" s="61"/>
      <c r="BU28" s="61"/>
      <c r="BV28" s="61"/>
      <c r="BW28" s="61">
        <v>8</v>
      </c>
      <c r="BX28" s="61" t="s">
        <v>128</v>
      </c>
      <c r="BY28" s="61">
        <v>3</v>
      </c>
      <c r="DC28" s="36"/>
      <c r="DD28" s="89"/>
      <c r="DE28" s="90"/>
      <c r="DF28" s="91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92"/>
      <c r="DT28" s="93"/>
      <c r="ES28" s="79" t="s">
        <v>131</v>
      </c>
      <c r="ET28" s="86" t="s">
        <v>132</v>
      </c>
      <c r="EU28" s="87" t="s">
        <v>126</v>
      </c>
      <c r="EV28" s="77">
        <f t="shared" si="6"/>
        <v>10</v>
      </c>
      <c r="EW28" s="77">
        <f t="shared" si="7"/>
        <v>10</v>
      </c>
      <c r="EX28" s="77">
        <f t="shared" si="8"/>
        <v>9.5</v>
      </c>
      <c r="EY28" s="77">
        <f t="shared" si="9"/>
        <v>9.7999999999999989</v>
      </c>
      <c r="EZ28" s="77">
        <f t="shared" si="10"/>
        <v>9.4821428571428577</v>
      </c>
      <c r="FA28" s="77" t="str">
        <f t="shared" si="11"/>
        <v/>
      </c>
      <c r="FB28" s="77">
        <f t="shared" si="12"/>
        <v>9.3988095238095237</v>
      </c>
      <c r="FC28" s="77" t="str">
        <f t="shared" si="13"/>
        <v/>
      </c>
      <c r="FD28" s="77" t="str">
        <f t="shared" si="14"/>
        <v/>
      </c>
      <c r="FE28" s="77" t="str">
        <f t="shared" si="15"/>
        <v/>
      </c>
      <c r="FF28" s="77" t="str">
        <f t="shared" si="16"/>
        <v/>
      </c>
      <c r="FG28" s="77" t="str">
        <f t="shared" si="17"/>
        <v/>
      </c>
      <c r="FH28" s="77">
        <f t="shared" si="18"/>
        <v>8.5</v>
      </c>
      <c r="FI28" s="77">
        <f t="shared" si="19"/>
        <v>10</v>
      </c>
      <c r="FJ28" s="77" t="str">
        <f t="shared" si="20"/>
        <v/>
      </c>
      <c r="FK28" s="78">
        <f t="shared" si="22"/>
        <v>9.5851190476190489</v>
      </c>
    </row>
    <row r="29" spans="1:167" ht="35.25" customHeight="1" x14ac:dyDescent="0.25">
      <c r="A29" s="79">
        <v>24</v>
      </c>
      <c r="B29" s="94" t="s">
        <v>133</v>
      </c>
      <c r="C29" s="95" t="s">
        <v>134</v>
      </c>
      <c r="D29" s="96" t="s">
        <v>126</v>
      </c>
      <c r="E29" s="97" t="str">
        <f t="shared" si="23"/>
        <v/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1"/>
      <c r="Q29" s="72">
        <f t="shared" si="2"/>
        <v>5</v>
      </c>
      <c r="R29" s="82">
        <f t="shared" si="3"/>
        <v>45369</v>
      </c>
      <c r="S29" s="83" t="str">
        <f t="shared" si="4"/>
        <v>تزجة 4</v>
      </c>
      <c r="AM29" s="36">
        <v>24004</v>
      </c>
      <c r="AN29" s="89" t="s">
        <v>27</v>
      </c>
      <c r="AO29" s="90" t="s">
        <v>15</v>
      </c>
      <c r="AP29" s="170">
        <v>10</v>
      </c>
      <c r="AQ29" s="36">
        <v>10</v>
      </c>
      <c r="AR29" s="36">
        <v>10</v>
      </c>
      <c r="AS29" s="36">
        <v>10</v>
      </c>
      <c r="AT29" s="36">
        <v>10</v>
      </c>
      <c r="AU29" s="36">
        <v>10</v>
      </c>
      <c r="AV29" s="36">
        <v>10</v>
      </c>
      <c r="AW29" s="36">
        <v>10</v>
      </c>
      <c r="AX29" s="36"/>
      <c r="AY29" s="36"/>
      <c r="AZ29" s="36"/>
      <c r="BA29" s="36" t="s">
        <v>127</v>
      </c>
      <c r="BB29" s="36">
        <v>4</v>
      </c>
      <c r="BC29" s="92">
        <v>45229</v>
      </c>
      <c r="BD29" s="93" t="s">
        <v>35</v>
      </c>
      <c r="BJ29" s="61" t="s">
        <v>57</v>
      </c>
      <c r="BK29" s="62" t="s">
        <v>27</v>
      </c>
      <c r="BL29" s="63" t="s">
        <v>15</v>
      </c>
      <c r="BM29" s="64">
        <v>9.1999999999999993</v>
      </c>
      <c r="BN29" s="61">
        <v>10</v>
      </c>
      <c r="BO29" s="61">
        <v>10</v>
      </c>
      <c r="BP29" s="61">
        <v>8</v>
      </c>
      <c r="BQ29" s="61">
        <v>8</v>
      </c>
      <c r="BR29" s="61"/>
      <c r="BS29" s="61"/>
      <c r="BT29" s="61"/>
      <c r="BU29" s="61"/>
      <c r="BV29" s="61"/>
      <c r="BW29" s="61">
        <v>10</v>
      </c>
      <c r="BX29" s="61" t="s">
        <v>128</v>
      </c>
      <c r="BY29" s="61">
        <v>3</v>
      </c>
      <c r="DC29" s="36"/>
      <c r="DD29" s="89"/>
      <c r="DE29" s="90"/>
      <c r="DF29" s="91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92"/>
      <c r="DT29" s="93"/>
      <c r="ES29" s="79" t="s">
        <v>133</v>
      </c>
      <c r="ET29" s="86" t="s">
        <v>134</v>
      </c>
      <c r="EU29" s="87" t="s">
        <v>126</v>
      </c>
      <c r="EV29" s="77">
        <f t="shared" si="6"/>
        <v>10</v>
      </c>
      <c r="EW29" s="77">
        <f t="shared" si="7"/>
        <v>8.8000000000000007</v>
      </c>
      <c r="EX29" s="77">
        <f t="shared" si="8"/>
        <v>9.1000000000000014</v>
      </c>
      <c r="EY29" s="77">
        <f t="shared" si="9"/>
        <v>9.0666666666666664</v>
      </c>
      <c r="EZ29" s="77">
        <f t="shared" si="10"/>
        <v>9.4285714285714288</v>
      </c>
      <c r="FA29" s="77" t="str">
        <f t="shared" si="11"/>
        <v/>
      </c>
      <c r="FB29" s="77">
        <f t="shared" si="12"/>
        <v>9.386904761904761</v>
      </c>
      <c r="FC29" s="77" t="str">
        <f t="shared" si="13"/>
        <v/>
      </c>
      <c r="FD29" s="77" t="str">
        <f t="shared" si="14"/>
        <v/>
      </c>
      <c r="FE29" s="77" t="str">
        <f t="shared" si="15"/>
        <v/>
      </c>
      <c r="FF29" s="77" t="str">
        <f t="shared" si="16"/>
        <v/>
      </c>
      <c r="FG29" s="77" t="str">
        <f t="shared" si="17"/>
        <v/>
      </c>
      <c r="FH29" s="77">
        <f t="shared" si="18"/>
        <v>7.4</v>
      </c>
      <c r="FI29" s="77">
        <f t="shared" si="19"/>
        <v>10</v>
      </c>
      <c r="FJ29" s="77" t="str">
        <f t="shared" si="20"/>
        <v/>
      </c>
      <c r="FK29" s="78">
        <f t="shared" si="22"/>
        <v>9.1477678571428562</v>
      </c>
    </row>
    <row r="30" spans="1:167" ht="35.25" customHeight="1" x14ac:dyDescent="0.25">
      <c r="A30" s="79">
        <v>25</v>
      </c>
      <c r="B30" s="94" t="s">
        <v>135</v>
      </c>
      <c r="C30" s="95" t="s">
        <v>136</v>
      </c>
      <c r="D30" s="96" t="s">
        <v>126</v>
      </c>
      <c r="E30" s="97" t="str">
        <f t="shared" si="23"/>
        <v/>
      </c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1"/>
      <c r="Q30" s="72">
        <f t="shared" si="2"/>
        <v>5</v>
      </c>
      <c r="R30" s="82">
        <f t="shared" si="3"/>
        <v>45369</v>
      </c>
      <c r="S30" s="83" t="str">
        <f t="shared" si="4"/>
        <v>تزجة 4</v>
      </c>
      <c r="AM30" s="36">
        <v>24005</v>
      </c>
      <c r="AN30" s="89" t="s">
        <v>61</v>
      </c>
      <c r="AO30" s="90" t="s">
        <v>15</v>
      </c>
      <c r="AP30" s="170">
        <v>10</v>
      </c>
      <c r="AQ30" s="36">
        <v>10</v>
      </c>
      <c r="AR30" s="36">
        <v>10</v>
      </c>
      <c r="AS30" s="36">
        <v>10</v>
      </c>
      <c r="AT30" s="36">
        <v>10</v>
      </c>
      <c r="AU30" s="36">
        <v>10</v>
      </c>
      <c r="AV30" s="36">
        <v>10</v>
      </c>
      <c r="AW30" s="36">
        <v>10</v>
      </c>
      <c r="AX30" s="36"/>
      <c r="AY30" s="36"/>
      <c r="AZ30" s="36"/>
      <c r="BA30" s="36" t="s">
        <v>127</v>
      </c>
      <c r="BB30" s="36">
        <v>4</v>
      </c>
      <c r="BC30" s="92">
        <v>45229</v>
      </c>
      <c r="BD30" s="93" t="s">
        <v>35</v>
      </c>
      <c r="BJ30" s="61" t="s">
        <v>60</v>
      </c>
      <c r="BK30" s="62" t="s">
        <v>61</v>
      </c>
      <c r="BL30" s="63" t="s">
        <v>15</v>
      </c>
      <c r="BM30" s="64">
        <v>8.8000000000000007</v>
      </c>
      <c r="BN30" s="61">
        <v>10</v>
      </c>
      <c r="BO30" s="61">
        <v>10</v>
      </c>
      <c r="BP30" s="61">
        <v>7</v>
      </c>
      <c r="BQ30" s="61">
        <v>7</v>
      </c>
      <c r="BR30" s="61"/>
      <c r="BS30" s="61"/>
      <c r="BT30" s="61"/>
      <c r="BU30" s="61"/>
      <c r="BV30" s="61"/>
      <c r="BW30" s="61">
        <v>10</v>
      </c>
      <c r="BX30" s="61" t="s">
        <v>128</v>
      </c>
      <c r="BY30" s="61">
        <v>3</v>
      </c>
      <c r="DC30" s="36"/>
      <c r="DD30" s="89"/>
      <c r="DE30" s="90"/>
      <c r="DF30" s="91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92"/>
      <c r="DT30" s="93"/>
      <c r="ES30" s="79" t="s">
        <v>135</v>
      </c>
      <c r="ET30" s="86" t="s">
        <v>136</v>
      </c>
      <c r="EU30" s="87" t="s">
        <v>126</v>
      </c>
      <c r="EV30" s="77">
        <f t="shared" si="6"/>
        <v>10</v>
      </c>
      <c r="EW30" s="77">
        <f t="shared" si="7"/>
        <v>9.1999999999999993</v>
      </c>
      <c r="EX30" s="77">
        <f t="shared" si="8"/>
        <v>9.1</v>
      </c>
      <c r="EY30" s="77">
        <f t="shared" si="9"/>
        <v>9</v>
      </c>
      <c r="EZ30" s="77">
        <f t="shared" si="10"/>
        <v>9.2857142857142865</v>
      </c>
      <c r="FA30" s="77" t="str">
        <f t="shared" si="11"/>
        <v/>
      </c>
      <c r="FB30" s="77">
        <f t="shared" si="12"/>
        <v>9.4285714285714288</v>
      </c>
      <c r="FC30" s="77" t="str">
        <f t="shared" si="13"/>
        <v/>
      </c>
      <c r="FD30" s="77" t="str">
        <f t="shared" si="14"/>
        <v/>
      </c>
      <c r="FE30" s="77" t="str">
        <f t="shared" si="15"/>
        <v/>
      </c>
      <c r="FF30" s="77" t="str">
        <f t="shared" si="16"/>
        <v/>
      </c>
      <c r="FG30" s="77" t="str">
        <f t="shared" si="17"/>
        <v/>
      </c>
      <c r="FH30" s="77">
        <f t="shared" si="18"/>
        <v>8.3000000000000007</v>
      </c>
      <c r="FI30" s="77">
        <f t="shared" si="19"/>
        <v>10</v>
      </c>
      <c r="FJ30" s="77" t="str">
        <f t="shared" si="20"/>
        <v/>
      </c>
      <c r="FK30" s="78">
        <f t="shared" si="22"/>
        <v>9.2892857142857146</v>
      </c>
    </row>
    <row r="31" spans="1:167" ht="35.25" customHeight="1" x14ac:dyDescent="0.25">
      <c r="A31" s="79">
        <v>26</v>
      </c>
      <c r="B31" s="94" t="s">
        <v>137</v>
      </c>
      <c r="C31" s="95" t="s">
        <v>138</v>
      </c>
      <c r="D31" s="96" t="s">
        <v>126</v>
      </c>
      <c r="E31" s="97" t="str">
        <f t="shared" si="23"/>
        <v/>
      </c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1"/>
      <c r="Q31" s="72">
        <f t="shared" si="2"/>
        <v>5</v>
      </c>
      <c r="R31" s="82">
        <f t="shared" si="3"/>
        <v>45369</v>
      </c>
      <c r="S31" s="83" t="str">
        <f t="shared" si="4"/>
        <v>تزجة 4</v>
      </c>
      <c r="AM31" s="36">
        <v>24006</v>
      </c>
      <c r="AN31" s="89" t="s">
        <v>65</v>
      </c>
      <c r="AO31" s="90" t="s">
        <v>15</v>
      </c>
      <c r="AP31" s="170">
        <v>10</v>
      </c>
      <c r="AQ31" s="36">
        <v>10</v>
      </c>
      <c r="AR31" s="36">
        <v>10</v>
      </c>
      <c r="AS31" s="36">
        <v>10</v>
      </c>
      <c r="AT31" s="36">
        <v>10</v>
      </c>
      <c r="AU31" s="36">
        <v>10</v>
      </c>
      <c r="AV31" s="36">
        <v>10</v>
      </c>
      <c r="AW31" s="36">
        <v>10</v>
      </c>
      <c r="AX31" s="36"/>
      <c r="AY31" s="36"/>
      <c r="AZ31" s="36"/>
      <c r="BA31" s="36" t="s">
        <v>127</v>
      </c>
      <c r="BB31" s="36">
        <v>4</v>
      </c>
      <c r="BC31" s="92">
        <v>45229</v>
      </c>
      <c r="BD31" s="93" t="s">
        <v>35</v>
      </c>
      <c r="BJ31" s="61" t="s">
        <v>64</v>
      </c>
      <c r="BK31" s="62" t="s">
        <v>65</v>
      </c>
      <c r="BL31" s="63" t="s">
        <v>15</v>
      </c>
      <c r="BM31" s="64">
        <v>0</v>
      </c>
      <c r="BN31" s="61">
        <v>0</v>
      </c>
      <c r="BO31" s="61">
        <v>0</v>
      </c>
      <c r="BP31" s="61">
        <v>0</v>
      </c>
      <c r="BQ31" s="61">
        <v>0</v>
      </c>
      <c r="BR31" s="61"/>
      <c r="BS31" s="61"/>
      <c r="BT31" s="61"/>
      <c r="BU31" s="61"/>
      <c r="BV31" s="61"/>
      <c r="BW31" s="61">
        <v>0</v>
      </c>
      <c r="BX31" s="61" t="s">
        <v>139</v>
      </c>
      <c r="BY31" s="61">
        <v>3</v>
      </c>
      <c r="DC31" s="36"/>
      <c r="DD31" s="89"/>
      <c r="DE31" s="90"/>
      <c r="DF31" s="91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92"/>
      <c r="DT31" s="93"/>
      <c r="ES31" s="79" t="s">
        <v>137</v>
      </c>
      <c r="ET31" s="86" t="s">
        <v>138</v>
      </c>
      <c r="EU31" s="87" t="s">
        <v>126</v>
      </c>
      <c r="EV31" s="77">
        <f t="shared" si="6"/>
        <v>10</v>
      </c>
      <c r="EW31" s="77">
        <f t="shared" si="7"/>
        <v>7.4</v>
      </c>
      <c r="EX31" s="77">
        <f t="shared" si="8"/>
        <v>9.5</v>
      </c>
      <c r="EY31" s="77">
        <f t="shared" si="9"/>
        <v>9.4</v>
      </c>
      <c r="EZ31" s="77">
        <f t="shared" si="10"/>
        <v>9.1071428571428577</v>
      </c>
      <c r="FA31" s="77" t="str">
        <f t="shared" si="11"/>
        <v/>
      </c>
      <c r="FB31" s="77">
        <f t="shared" si="12"/>
        <v>9.636904761904761</v>
      </c>
      <c r="FC31" s="77" t="str">
        <f t="shared" si="13"/>
        <v/>
      </c>
      <c r="FD31" s="77" t="str">
        <f t="shared" si="14"/>
        <v/>
      </c>
      <c r="FE31" s="77" t="str">
        <f t="shared" si="15"/>
        <v/>
      </c>
      <c r="FF31" s="77" t="str">
        <f t="shared" si="16"/>
        <v/>
      </c>
      <c r="FG31" s="77">
        <f t="shared" si="17"/>
        <v>9</v>
      </c>
      <c r="FH31" s="77">
        <f t="shared" si="18"/>
        <v>8.25</v>
      </c>
      <c r="FI31" s="77">
        <f t="shared" si="19"/>
        <v>10</v>
      </c>
      <c r="FJ31" s="77" t="str">
        <f t="shared" si="20"/>
        <v/>
      </c>
      <c r="FK31" s="78">
        <f t="shared" si="22"/>
        <v>9.143783068783069</v>
      </c>
    </row>
    <row r="32" spans="1:167" ht="35.25" customHeight="1" x14ac:dyDescent="0.25">
      <c r="A32" s="79">
        <v>27</v>
      </c>
      <c r="B32" s="94" t="s">
        <v>140</v>
      </c>
      <c r="C32" s="95" t="s">
        <v>141</v>
      </c>
      <c r="D32" s="96" t="s">
        <v>126</v>
      </c>
      <c r="E32" s="97" t="str">
        <f t="shared" si="23"/>
        <v/>
      </c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1"/>
      <c r="Q32" s="72">
        <f t="shared" si="2"/>
        <v>5</v>
      </c>
      <c r="R32" s="82">
        <f t="shared" si="3"/>
        <v>45369</v>
      </c>
      <c r="S32" s="83" t="str">
        <f t="shared" si="4"/>
        <v>تزجة 4</v>
      </c>
      <c r="AM32" s="36">
        <v>24007</v>
      </c>
      <c r="AN32" s="89" t="s">
        <v>69</v>
      </c>
      <c r="AO32" s="90" t="s">
        <v>15</v>
      </c>
      <c r="AP32" s="170">
        <v>10</v>
      </c>
      <c r="AQ32" s="36">
        <v>10</v>
      </c>
      <c r="AR32" s="36">
        <v>10</v>
      </c>
      <c r="AS32" s="36">
        <v>10</v>
      </c>
      <c r="AT32" s="36">
        <v>10</v>
      </c>
      <c r="AU32" s="36">
        <v>10</v>
      </c>
      <c r="AV32" s="36">
        <v>10</v>
      </c>
      <c r="AW32" s="36">
        <v>10</v>
      </c>
      <c r="AX32" s="36"/>
      <c r="AY32" s="36"/>
      <c r="AZ32" s="36"/>
      <c r="BA32" s="36" t="s">
        <v>127</v>
      </c>
      <c r="BB32" s="36">
        <v>4</v>
      </c>
      <c r="BC32" s="92">
        <v>45229</v>
      </c>
      <c r="BD32" s="93" t="s">
        <v>35</v>
      </c>
      <c r="BJ32" s="61" t="s">
        <v>68</v>
      </c>
      <c r="BK32" s="62" t="s">
        <v>69</v>
      </c>
      <c r="BL32" s="63" t="s">
        <v>15</v>
      </c>
      <c r="BM32" s="64">
        <v>9.6</v>
      </c>
      <c r="BN32" s="61">
        <v>10</v>
      </c>
      <c r="BO32" s="61">
        <v>10</v>
      </c>
      <c r="BP32" s="61">
        <v>9</v>
      </c>
      <c r="BQ32" s="61">
        <v>9</v>
      </c>
      <c r="BR32" s="61"/>
      <c r="BS32" s="61"/>
      <c r="BT32" s="61"/>
      <c r="BU32" s="61"/>
      <c r="BV32" s="61"/>
      <c r="BW32" s="61">
        <v>10</v>
      </c>
      <c r="BX32" s="61" t="s">
        <v>128</v>
      </c>
      <c r="BY32" s="61">
        <v>3</v>
      </c>
      <c r="DC32" s="36"/>
      <c r="DD32" s="89"/>
      <c r="DE32" s="90"/>
      <c r="DF32" s="91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92"/>
      <c r="DT32" s="93"/>
      <c r="ES32" s="79" t="s">
        <v>140</v>
      </c>
      <c r="ET32" s="86" t="s">
        <v>141</v>
      </c>
      <c r="EU32" s="87" t="s">
        <v>126</v>
      </c>
      <c r="EV32" s="77">
        <f t="shared" si="6"/>
        <v>10</v>
      </c>
      <c r="EW32" s="77">
        <f t="shared" si="7"/>
        <v>9.1999999999999993</v>
      </c>
      <c r="EX32" s="77">
        <f t="shared" si="8"/>
        <v>8.9</v>
      </c>
      <c r="EY32" s="77">
        <f t="shared" si="9"/>
        <v>9.2666666666666675</v>
      </c>
      <c r="EZ32" s="77">
        <f t="shared" si="10"/>
        <v>9.5</v>
      </c>
      <c r="FA32" s="77" t="str">
        <f t="shared" si="11"/>
        <v/>
      </c>
      <c r="FB32" s="77">
        <f t="shared" si="12"/>
        <v>9.4940476190476168</v>
      </c>
      <c r="FC32" s="77" t="str">
        <f t="shared" si="13"/>
        <v/>
      </c>
      <c r="FD32" s="77" t="str">
        <f t="shared" si="14"/>
        <v/>
      </c>
      <c r="FE32" s="77" t="str">
        <f t="shared" si="15"/>
        <v/>
      </c>
      <c r="FF32" s="77" t="str">
        <f t="shared" si="16"/>
        <v/>
      </c>
      <c r="FG32" s="77">
        <f t="shared" si="17"/>
        <v>9</v>
      </c>
      <c r="FH32" s="77">
        <f t="shared" si="18"/>
        <v>6.75</v>
      </c>
      <c r="FI32" s="77">
        <f t="shared" si="19"/>
        <v>10</v>
      </c>
      <c r="FJ32" s="77" t="str">
        <f t="shared" si="20"/>
        <v/>
      </c>
      <c r="FK32" s="78">
        <f t="shared" si="22"/>
        <v>9.1234126984126984</v>
      </c>
    </row>
    <row r="33" spans="1:167" ht="35.25" customHeight="1" x14ac:dyDescent="0.25">
      <c r="A33" s="79">
        <v>28</v>
      </c>
      <c r="B33" s="94" t="s">
        <v>142</v>
      </c>
      <c r="C33" s="95" t="s">
        <v>143</v>
      </c>
      <c r="D33" s="96" t="s">
        <v>126</v>
      </c>
      <c r="E33" s="97" t="str">
        <f t="shared" si="23"/>
        <v/>
      </c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1"/>
      <c r="Q33" s="72">
        <f t="shared" si="2"/>
        <v>5</v>
      </c>
      <c r="R33" s="82">
        <f t="shared" si="3"/>
        <v>45369</v>
      </c>
      <c r="S33" s="83" t="str">
        <f t="shared" si="4"/>
        <v>تزجة 4</v>
      </c>
      <c r="AM33" s="36">
        <v>24008</v>
      </c>
      <c r="AN33" s="89" t="s">
        <v>73</v>
      </c>
      <c r="AO33" s="90" t="s">
        <v>15</v>
      </c>
      <c r="AP33" s="170">
        <v>10</v>
      </c>
      <c r="AQ33" s="36">
        <v>10</v>
      </c>
      <c r="AR33" s="36">
        <v>10</v>
      </c>
      <c r="AS33" s="36">
        <v>10</v>
      </c>
      <c r="AT33" s="36">
        <v>10</v>
      </c>
      <c r="AU33" s="36">
        <v>10</v>
      </c>
      <c r="AV33" s="36">
        <v>10</v>
      </c>
      <c r="AW33" s="36">
        <v>10</v>
      </c>
      <c r="AX33" s="36"/>
      <c r="AY33" s="36"/>
      <c r="AZ33" s="36"/>
      <c r="BA33" s="36" t="s">
        <v>127</v>
      </c>
      <c r="BB33" s="36">
        <v>4</v>
      </c>
      <c r="BC33" s="92">
        <v>45229</v>
      </c>
      <c r="BD33" s="93" t="s">
        <v>35</v>
      </c>
      <c r="BJ33" s="61" t="s">
        <v>72</v>
      </c>
      <c r="BK33" s="62" t="s">
        <v>73</v>
      </c>
      <c r="BL33" s="63" t="s">
        <v>15</v>
      </c>
      <c r="BM33" s="64">
        <v>9.6</v>
      </c>
      <c r="BN33" s="61">
        <v>10</v>
      </c>
      <c r="BO33" s="61">
        <v>10</v>
      </c>
      <c r="BP33" s="61">
        <v>9</v>
      </c>
      <c r="BQ33" s="61">
        <v>9</v>
      </c>
      <c r="BR33" s="61"/>
      <c r="BS33" s="61"/>
      <c r="BT33" s="61"/>
      <c r="BU33" s="61"/>
      <c r="BV33" s="61"/>
      <c r="BW33" s="61">
        <v>10</v>
      </c>
      <c r="BX33" s="61" t="s">
        <v>128</v>
      </c>
      <c r="BY33" s="61">
        <v>3</v>
      </c>
      <c r="DC33" s="36"/>
      <c r="DD33" s="89"/>
      <c r="DE33" s="90"/>
      <c r="DF33" s="91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92"/>
      <c r="DT33" s="93"/>
      <c r="ES33" s="79" t="s">
        <v>142</v>
      </c>
      <c r="ET33" s="86" t="s">
        <v>143</v>
      </c>
      <c r="EU33" s="87" t="s">
        <v>126</v>
      </c>
      <c r="EV33" s="77">
        <f t="shared" si="6"/>
        <v>10</v>
      </c>
      <c r="EW33" s="77">
        <f t="shared" si="7"/>
        <v>9.6</v>
      </c>
      <c r="EX33" s="77">
        <f t="shared" si="8"/>
        <v>9.5</v>
      </c>
      <c r="EY33" s="77">
        <f t="shared" si="9"/>
        <v>9.7999999999999989</v>
      </c>
      <c r="EZ33" s="77">
        <f t="shared" si="10"/>
        <v>9.5</v>
      </c>
      <c r="FA33" s="77" t="str">
        <f t="shared" si="11"/>
        <v/>
      </c>
      <c r="FB33" s="77">
        <f t="shared" si="12"/>
        <v>9.9285714285714288</v>
      </c>
      <c r="FC33" s="77" t="str">
        <f t="shared" si="13"/>
        <v/>
      </c>
      <c r="FD33" s="77" t="str">
        <f t="shared" si="14"/>
        <v/>
      </c>
      <c r="FE33" s="77" t="str">
        <f t="shared" si="15"/>
        <v/>
      </c>
      <c r="FF33" s="77" t="str">
        <f t="shared" si="16"/>
        <v/>
      </c>
      <c r="FG33" s="77">
        <f t="shared" si="17"/>
        <v>9</v>
      </c>
      <c r="FH33" s="77">
        <f t="shared" si="18"/>
        <v>9</v>
      </c>
      <c r="FI33" s="77">
        <f t="shared" si="19"/>
        <v>10</v>
      </c>
      <c r="FJ33" s="77" t="str">
        <f t="shared" si="20"/>
        <v/>
      </c>
      <c r="FK33" s="78">
        <f t="shared" si="22"/>
        <v>9.5920634920634917</v>
      </c>
    </row>
    <row r="34" spans="1:167" ht="35.25" customHeight="1" x14ac:dyDescent="0.25">
      <c r="A34" s="79">
        <v>29</v>
      </c>
      <c r="B34" s="94">
        <v>24058</v>
      </c>
      <c r="C34" s="95" t="s">
        <v>144</v>
      </c>
      <c r="D34" s="96" t="s">
        <v>126</v>
      </c>
      <c r="E34" s="97" t="str">
        <f t="shared" si="23"/>
        <v/>
      </c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72">
        <f t="shared" si="2"/>
        <v>5</v>
      </c>
      <c r="R34" s="82">
        <f t="shared" si="3"/>
        <v>45369</v>
      </c>
      <c r="S34" s="83" t="str">
        <f t="shared" si="4"/>
        <v>تزجة 4</v>
      </c>
      <c r="AM34" s="36">
        <v>24009</v>
      </c>
      <c r="AN34" s="89" t="s">
        <v>77</v>
      </c>
      <c r="AO34" s="90" t="s">
        <v>15</v>
      </c>
      <c r="AP34" s="170">
        <v>9.4285714285714288</v>
      </c>
      <c r="AQ34" s="36">
        <v>10</v>
      </c>
      <c r="AR34" s="36">
        <v>10</v>
      </c>
      <c r="AS34" s="36">
        <v>8</v>
      </c>
      <c r="AT34" s="36">
        <v>10</v>
      </c>
      <c r="AU34" s="36">
        <v>8</v>
      </c>
      <c r="AV34" s="36">
        <v>10</v>
      </c>
      <c r="AW34" s="36">
        <v>10</v>
      </c>
      <c r="AX34" s="36"/>
      <c r="AY34" s="36"/>
      <c r="AZ34" s="36"/>
      <c r="BA34" s="36" t="s">
        <v>127</v>
      </c>
      <c r="BB34" s="36">
        <v>4</v>
      </c>
      <c r="BC34" s="92">
        <v>45229</v>
      </c>
      <c r="BD34" s="93" t="s">
        <v>35</v>
      </c>
      <c r="BJ34" s="61" t="s">
        <v>76</v>
      </c>
      <c r="BK34" s="62" t="s">
        <v>77</v>
      </c>
      <c r="BL34" s="63" t="s">
        <v>15</v>
      </c>
      <c r="BM34" s="64">
        <v>8.8000000000000007</v>
      </c>
      <c r="BN34" s="61">
        <v>10</v>
      </c>
      <c r="BO34" s="61">
        <v>10</v>
      </c>
      <c r="BP34" s="61">
        <v>7</v>
      </c>
      <c r="BQ34" s="61">
        <v>7</v>
      </c>
      <c r="BR34" s="61"/>
      <c r="BS34" s="61"/>
      <c r="BT34" s="61"/>
      <c r="BU34" s="61"/>
      <c r="BV34" s="61"/>
      <c r="BW34" s="61">
        <v>10</v>
      </c>
      <c r="BX34" s="61" t="s">
        <v>128</v>
      </c>
      <c r="BY34" s="61">
        <v>3</v>
      </c>
      <c r="DC34" s="36"/>
      <c r="DD34" s="89"/>
      <c r="DE34" s="90"/>
      <c r="DF34" s="91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92"/>
      <c r="DT34" s="93"/>
      <c r="ES34" s="79">
        <v>24058</v>
      </c>
      <c r="ET34" s="86" t="s">
        <v>144</v>
      </c>
      <c r="EU34" s="87" t="s">
        <v>126</v>
      </c>
      <c r="EV34" s="77">
        <f t="shared" si="6"/>
        <v>10</v>
      </c>
      <c r="EW34" s="77">
        <f t="shared" si="7"/>
        <v>9.1999999999999993</v>
      </c>
      <c r="EX34" s="77">
        <f t="shared" si="8"/>
        <v>9.1999999999999993</v>
      </c>
      <c r="EY34" s="77">
        <f t="shared" si="9"/>
        <v>9.6</v>
      </c>
      <c r="EZ34" s="77">
        <f t="shared" si="10"/>
        <v>9.5102040816326543</v>
      </c>
      <c r="FA34" s="77" t="str">
        <f t="shared" si="11"/>
        <v/>
      </c>
      <c r="FB34" s="77">
        <f t="shared" si="12"/>
        <v>9.8571428571428577</v>
      </c>
      <c r="FC34" s="77" t="str">
        <f t="shared" si="13"/>
        <v/>
      </c>
      <c r="FD34" s="77" t="str">
        <f t="shared" si="14"/>
        <v/>
      </c>
      <c r="FE34" s="77" t="str">
        <f t="shared" si="15"/>
        <v/>
      </c>
      <c r="FF34" s="77" t="str">
        <f t="shared" si="16"/>
        <v/>
      </c>
      <c r="FG34" s="77">
        <f t="shared" si="17"/>
        <v>9</v>
      </c>
      <c r="FH34" s="77">
        <f t="shared" si="18"/>
        <v>8.5</v>
      </c>
      <c r="FI34" s="77">
        <f t="shared" si="19"/>
        <v>10</v>
      </c>
      <c r="FJ34" s="77" t="str">
        <f t="shared" si="20"/>
        <v/>
      </c>
      <c r="FK34" s="78">
        <f t="shared" si="22"/>
        <v>9.4297052154195011</v>
      </c>
    </row>
    <row r="35" spans="1:167" ht="35.25" customHeight="1" x14ac:dyDescent="0.25">
      <c r="A35" s="79">
        <v>30</v>
      </c>
      <c r="B35" s="94" t="s">
        <v>145</v>
      </c>
      <c r="C35" s="95" t="s">
        <v>146</v>
      </c>
      <c r="D35" s="96" t="s">
        <v>126</v>
      </c>
      <c r="E35" s="97" t="str">
        <f t="shared" si="23"/>
        <v/>
      </c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72">
        <f t="shared" si="2"/>
        <v>5</v>
      </c>
      <c r="R35" s="82">
        <f t="shared" si="3"/>
        <v>45369</v>
      </c>
      <c r="S35" s="83" t="str">
        <f t="shared" si="4"/>
        <v>تزجة 4</v>
      </c>
      <c r="AM35" s="36">
        <v>24010</v>
      </c>
      <c r="AN35" s="89" t="s">
        <v>81</v>
      </c>
      <c r="AO35" s="90" t="s">
        <v>15</v>
      </c>
      <c r="AP35" s="170">
        <v>9.7142857142857135</v>
      </c>
      <c r="AQ35" s="36">
        <v>10</v>
      </c>
      <c r="AR35" s="36">
        <v>10</v>
      </c>
      <c r="AS35" s="36">
        <v>9</v>
      </c>
      <c r="AT35" s="36">
        <v>10</v>
      </c>
      <c r="AU35" s="36">
        <v>9</v>
      </c>
      <c r="AV35" s="36">
        <v>10</v>
      </c>
      <c r="AW35" s="36">
        <v>10</v>
      </c>
      <c r="AX35" s="36"/>
      <c r="AY35" s="36"/>
      <c r="AZ35" s="36"/>
      <c r="BA35" s="36" t="s">
        <v>127</v>
      </c>
      <c r="BB35" s="36">
        <v>4</v>
      </c>
      <c r="BC35" s="92">
        <v>45229</v>
      </c>
      <c r="BD35" s="93" t="s">
        <v>35</v>
      </c>
      <c r="BJ35" s="61" t="s">
        <v>80</v>
      </c>
      <c r="BK35" s="62" t="s">
        <v>81</v>
      </c>
      <c r="BL35" s="63" t="s">
        <v>15</v>
      </c>
      <c r="BM35" s="64">
        <v>9.1999999999999993</v>
      </c>
      <c r="BN35" s="61">
        <v>10</v>
      </c>
      <c r="BO35" s="61">
        <v>10</v>
      </c>
      <c r="BP35" s="61">
        <v>8</v>
      </c>
      <c r="BQ35" s="61">
        <v>8</v>
      </c>
      <c r="BR35" s="61"/>
      <c r="BS35" s="61"/>
      <c r="BT35" s="61"/>
      <c r="BU35" s="61"/>
      <c r="BV35" s="61"/>
      <c r="BW35" s="61">
        <v>10</v>
      </c>
      <c r="BX35" s="61" t="s">
        <v>128</v>
      </c>
      <c r="BY35" s="61">
        <v>3</v>
      </c>
      <c r="DC35" s="36"/>
      <c r="DD35" s="89"/>
      <c r="DE35" s="90"/>
      <c r="DF35" s="91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92"/>
      <c r="DT35" s="93"/>
      <c r="ES35" s="79" t="s">
        <v>145</v>
      </c>
      <c r="ET35" s="86" t="s">
        <v>146</v>
      </c>
      <c r="EU35" s="87" t="s">
        <v>126</v>
      </c>
      <c r="EV35" s="77">
        <f t="shared" si="6"/>
        <v>10</v>
      </c>
      <c r="EW35" s="77">
        <f t="shared" si="7"/>
        <v>9.1999999999999993</v>
      </c>
      <c r="EX35" s="77">
        <f t="shared" si="8"/>
        <v>8.9</v>
      </c>
      <c r="EY35" s="77">
        <f t="shared" si="9"/>
        <v>9.5</v>
      </c>
      <c r="EZ35" s="77">
        <f t="shared" si="10"/>
        <v>9.6071428571428577</v>
      </c>
      <c r="FA35" s="77" t="str">
        <f t="shared" si="11"/>
        <v/>
      </c>
      <c r="FB35" s="77">
        <f t="shared" si="12"/>
        <v>9.4557823129251695</v>
      </c>
      <c r="FC35" s="77" t="str">
        <f t="shared" si="13"/>
        <v/>
      </c>
      <c r="FD35" s="77" t="str">
        <f t="shared" si="14"/>
        <v/>
      </c>
      <c r="FE35" s="77" t="str">
        <f t="shared" si="15"/>
        <v/>
      </c>
      <c r="FF35" s="77" t="str">
        <f t="shared" si="16"/>
        <v/>
      </c>
      <c r="FG35" s="77">
        <f t="shared" si="17"/>
        <v>9</v>
      </c>
      <c r="FH35" s="77">
        <f t="shared" si="18"/>
        <v>9.25</v>
      </c>
      <c r="FI35" s="77">
        <f t="shared" si="19"/>
        <v>10</v>
      </c>
      <c r="FJ35" s="77" t="str">
        <f t="shared" si="20"/>
        <v/>
      </c>
      <c r="FK35" s="78">
        <f t="shared" si="22"/>
        <v>9.4347694633408921</v>
      </c>
    </row>
    <row r="36" spans="1:167" ht="35.25" customHeight="1" x14ac:dyDescent="0.25">
      <c r="A36" s="79">
        <v>31</v>
      </c>
      <c r="B36" s="94" t="s">
        <v>147</v>
      </c>
      <c r="C36" s="95" t="s">
        <v>148</v>
      </c>
      <c r="D36" s="96" t="s">
        <v>126</v>
      </c>
      <c r="E36" s="97" t="str">
        <f t="shared" si="23"/>
        <v/>
      </c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72">
        <f t="shared" si="2"/>
        <v>5</v>
      </c>
      <c r="R36" s="82">
        <f t="shared" si="3"/>
        <v>45369</v>
      </c>
      <c r="S36" s="83" t="str">
        <f t="shared" si="4"/>
        <v>تزجة 4</v>
      </c>
      <c r="AM36" s="36">
        <v>24011</v>
      </c>
      <c r="AN36" s="89" t="s">
        <v>85</v>
      </c>
      <c r="AO36" s="90" t="s">
        <v>15</v>
      </c>
      <c r="AP36" s="170">
        <v>10</v>
      </c>
      <c r="AQ36" s="36">
        <v>10</v>
      </c>
      <c r="AR36" s="36">
        <v>10</v>
      </c>
      <c r="AS36" s="36">
        <v>10</v>
      </c>
      <c r="AT36" s="36">
        <v>10</v>
      </c>
      <c r="AU36" s="36">
        <v>10</v>
      </c>
      <c r="AV36" s="36">
        <v>10</v>
      </c>
      <c r="AW36" s="36">
        <v>10</v>
      </c>
      <c r="AX36" s="36"/>
      <c r="AY36" s="36"/>
      <c r="AZ36" s="36"/>
      <c r="BA36" s="36" t="s">
        <v>127</v>
      </c>
      <c r="BB36" s="36">
        <v>4</v>
      </c>
      <c r="BC36" s="92">
        <v>45229</v>
      </c>
      <c r="BD36" s="93" t="s">
        <v>35</v>
      </c>
      <c r="BJ36" s="61" t="s">
        <v>84</v>
      </c>
      <c r="BK36" s="62" t="s">
        <v>85</v>
      </c>
      <c r="BL36" s="63" t="s">
        <v>15</v>
      </c>
      <c r="BM36" s="64">
        <v>9.1999999999999993</v>
      </c>
      <c r="BN36" s="61">
        <v>10</v>
      </c>
      <c r="BO36" s="61">
        <v>10</v>
      </c>
      <c r="BP36" s="61">
        <v>8</v>
      </c>
      <c r="BQ36" s="61">
        <v>8</v>
      </c>
      <c r="BR36" s="61"/>
      <c r="BS36" s="61"/>
      <c r="BT36" s="61"/>
      <c r="BU36" s="61"/>
      <c r="BV36" s="61"/>
      <c r="BW36" s="61">
        <v>10</v>
      </c>
      <c r="BX36" s="61" t="s">
        <v>128</v>
      </c>
      <c r="BY36" s="61">
        <v>3</v>
      </c>
      <c r="DC36" s="36"/>
      <c r="DD36" s="89"/>
      <c r="DE36" s="90"/>
      <c r="DF36" s="91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92"/>
      <c r="DT36" s="93"/>
      <c r="ES36" s="79" t="s">
        <v>147</v>
      </c>
      <c r="ET36" s="86" t="s">
        <v>148</v>
      </c>
      <c r="EU36" s="87" t="s">
        <v>126</v>
      </c>
      <c r="EV36" s="77">
        <f t="shared" si="6"/>
        <v>10</v>
      </c>
      <c r="EW36" s="77">
        <f t="shared" si="7"/>
        <v>9.1999999999999993</v>
      </c>
      <c r="EX36" s="77">
        <f t="shared" si="8"/>
        <v>8.8000000000000007</v>
      </c>
      <c r="EY36" s="77">
        <f t="shared" si="9"/>
        <v>9.5333333333333332</v>
      </c>
      <c r="EZ36" s="77">
        <f t="shared" si="10"/>
        <v>9.5178571428571441</v>
      </c>
      <c r="FA36" s="77" t="str">
        <f t="shared" si="11"/>
        <v/>
      </c>
      <c r="FB36" s="77">
        <f t="shared" si="12"/>
        <v>9.6964285714285712</v>
      </c>
      <c r="FC36" s="77" t="str">
        <f t="shared" si="13"/>
        <v/>
      </c>
      <c r="FD36" s="77" t="str">
        <f t="shared" si="14"/>
        <v/>
      </c>
      <c r="FE36" s="77" t="str">
        <f t="shared" si="15"/>
        <v/>
      </c>
      <c r="FF36" s="77" t="str">
        <f t="shared" si="16"/>
        <v/>
      </c>
      <c r="FG36" s="77" t="str">
        <f t="shared" si="17"/>
        <v/>
      </c>
      <c r="FH36" s="77">
        <f t="shared" si="18"/>
        <v>9</v>
      </c>
      <c r="FI36" s="77">
        <f t="shared" si="19"/>
        <v>10</v>
      </c>
      <c r="FJ36" s="77" t="str">
        <f t="shared" si="20"/>
        <v/>
      </c>
      <c r="FK36" s="78">
        <f t="shared" si="22"/>
        <v>9.4684523809523817</v>
      </c>
    </row>
    <row r="37" spans="1:167" ht="35.25" customHeight="1" x14ac:dyDescent="0.25">
      <c r="A37" s="79">
        <v>32</v>
      </c>
      <c r="B37" s="94" t="s">
        <v>149</v>
      </c>
      <c r="C37" s="95" t="s">
        <v>150</v>
      </c>
      <c r="D37" s="96" t="s">
        <v>126</v>
      </c>
      <c r="E37" s="97" t="str">
        <f t="shared" si="23"/>
        <v/>
      </c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72">
        <f t="shared" si="2"/>
        <v>5</v>
      </c>
      <c r="R37" s="82">
        <f t="shared" si="3"/>
        <v>45369</v>
      </c>
      <c r="S37" s="83" t="str">
        <f t="shared" si="4"/>
        <v>تزجة 4</v>
      </c>
      <c r="AM37" s="36">
        <v>24012</v>
      </c>
      <c r="AN37" s="89" t="s">
        <v>89</v>
      </c>
      <c r="AO37" s="90" t="s">
        <v>15</v>
      </c>
      <c r="AP37" s="170">
        <v>10</v>
      </c>
      <c r="AQ37" s="36">
        <v>10</v>
      </c>
      <c r="AR37" s="36">
        <v>10</v>
      </c>
      <c r="AS37" s="36">
        <v>10</v>
      </c>
      <c r="AT37" s="36">
        <v>10</v>
      </c>
      <c r="AU37" s="36">
        <v>10</v>
      </c>
      <c r="AV37" s="36">
        <v>10</v>
      </c>
      <c r="AW37" s="36">
        <v>10</v>
      </c>
      <c r="AX37" s="36"/>
      <c r="AY37" s="36"/>
      <c r="AZ37" s="36"/>
      <c r="BA37" s="36" t="s">
        <v>127</v>
      </c>
      <c r="BB37" s="36">
        <v>4</v>
      </c>
      <c r="BC37" s="92">
        <v>45229</v>
      </c>
      <c r="BD37" s="93" t="s">
        <v>35</v>
      </c>
      <c r="BJ37" s="61" t="s">
        <v>88</v>
      </c>
      <c r="BK37" s="62" t="s">
        <v>89</v>
      </c>
      <c r="BL37" s="63" t="s">
        <v>15</v>
      </c>
      <c r="BM37" s="64">
        <v>9.6</v>
      </c>
      <c r="BN37" s="61">
        <v>10</v>
      </c>
      <c r="BO37" s="61">
        <v>10</v>
      </c>
      <c r="BP37" s="61">
        <v>9</v>
      </c>
      <c r="BQ37" s="61">
        <v>9</v>
      </c>
      <c r="BR37" s="61"/>
      <c r="BS37" s="61"/>
      <c r="BT37" s="61"/>
      <c r="BU37" s="61"/>
      <c r="BV37" s="61"/>
      <c r="BW37" s="61">
        <v>10</v>
      </c>
      <c r="BX37" s="61" t="s">
        <v>128</v>
      </c>
      <c r="BY37" s="61">
        <v>3</v>
      </c>
      <c r="DC37" s="36"/>
      <c r="DD37" s="89"/>
      <c r="DE37" s="90"/>
      <c r="DF37" s="91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92"/>
      <c r="DT37" s="93"/>
      <c r="ES37" s="79" t="s">
        <v>149</v>
      </c>
      <c r="ET37" s="86" t="s">
        <v>150</v>
      </c>
      <c r="EU37" s="87" t="s">
        <v>126</v>
      </c>
      <c r="EV37" s="77">
        <f t="shared" si="6"/>
        <v>10</v>
      </c>
      <c r="EW37" s="77">
        <f t="shared" si="7"/>
        <v>9.6</v>
      </c>
      <c r="EX37" s="77" t="str">
        <f t="shared" si="8"/>
        <v/>
      </c>
      <c r="EY37" s="77">
        <f t="shared" si="9"/>
        <v>9.5333333333333332</v>
      </c>
      <c r="EZ37" s="77">
        <f t="shared" si="10"/>
        <v>9.5178571428571423</v>
      </c>
      <c r="FA37" s="77" t="str">
        <f t="shared" si="11"/>
        <v/>
      </c>
      <c r="FB37" s="77">
        <f t="shared" si="12"/>
        <v>9.8367346938775508</v>
      </c>
      <c r="FC37" s="77" t="str">
        <f t="shared" si="13"/>
        <v/>
      </c>
      <c r="FD37" s="77" t="str">
        <f t="shared" si="14"/>
        <v/>
      </c>
      <c r="FE37" s="77" t="str">
        <f t="shared" si="15"/>
        <v/>
      </c>
      <c r="FF37" s="77" t="str">
        <f t="shared" si="16"/>
        <v/>
      </c>
      <c r="FG37" s="77" t="str">
        <f t="shared" si="17"/>
        <v/>
      </c>
      <c r="FH37" s="77">
        <f t="shared" si="18"/>
        <v>9</v>
      </c>
      <c r="FI37" s="77">
        <f t="shared" si="19"/>
        <v>10</v>
      </c>
      <c r="FJ37" s="77" t="str">
        <f t="shared" si="20"/>
        <v/>
      </c>
      <c r="FK37" s="78">
        <f t="shared" si="22"/>
        <v>9.6411321671525751</v>
      </c>
    </row>
    <row r="38" spans="1:167" ht="35.25" customHeight="1" x14ac:dyDescent="0.25">
      <c r="A38" s="79">
        <v>33</v>
      </c>
      <c r="B38" s="94" t="s">
        <v>151</v>
      </c>
      <c r="C38" s="95" t="s">
        <v>152</v>
      </c>
      <c r="D38" s="96" t="s">
        <v>126</v>
      </c>
      <c r="E38" s="97" t="str">
        <f t="shared" si="23"/>
        <v/>
      </c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72">
        <f t="shared" si="2"/>
        <v>5</v>
      </c>
      <c r="R38" s="82">
        <f t="shared" si="3"/>
        <v>45369</v>
      </c>
      <c r="S38" s="83" t="str">
        <f t="shared" si="4"/>
        <v>تزجة 4</v>
      </c>
      <c r="AM38" s="36">
        <v>24013</v>
      </c>
      <c r="AN38" s="89" t="s">
        <v>93</v>
      </c>
      <c r="AO38" s="90" t="s">
        <v>15</v>
      </c>
      <c r="AP38" s="170">
        <v>10</v>
      </c>
      <c r="AQ38" s="36">
        <v>10</v>
      </c>
      <c r="AR38" s="36">
        <v>10</v>
      </c>
      <c r="AS38" s="36">
        <v>10</v>
      </c>
      <c r="AT38" s="36">
        <v>10</v>
      </c>
      <c r="AU38" s="36">
        <v>10</v>
      </c>
      <c r="AV38" s="36">
        <v>10</v>
      </c>
      <c r="AW38" s="36">
        <v>10</v>
      </c>
      <c r="AX38" s="36"/>
      <c r="AY38" s="36"/>
      <c r="AZ38" s="36"/>
      <c r="BA38" s="36" t="s">
        <v>127</v>
      </c>
      <c r="BB38" s="36">
        <v>4</v>
      </c>
      <c r="BC38" s="92">
        <v>45229</v>
      </c>
      <c r="BD38" s="93" t="s">
        <v>35</v>
      </c>
      <c r="BJ38" s="61" t="s">
        <v>92</v>
      </c>
      <c r="BK38" s="62" t="s">
        <v>93</v>
      </c>
      <c r="BL38" s="63" t="s">
        <v>15</v>
      </c>
      <c r="BM38" s="64">
        <v>8.8000000000000007</v>
      </c>
      <c r="BN38" s="61">
        <v>10</v>
      </c>
      <c r="BO38" s="61">
        <v>10</v>
      </c>
      <c r="BP38" s="61">
        <v>7</v>
      </c>
      <c r="BQ38" s="61">
        <v>7</v>
      </c>
      <c r="BR38" s="61"/>
      <c r="BS38" s="61"/>
      <c r="BT38" s="61"/>
      <c r="BU38" s="61"/>
      <c r="BV38" s="61"/>
      <c r="BW38" s="61">
        <v>10</v>
      </c>
      <c r="BX38" s="61" t="s">
        <v>128</v>
      </c>
      <c r="BY38" s="61">
        <v>3</v>
      </c>
      <c r="DC38" s="36"/>
      <c r="DD38" s="89"/>
      <c r="DE38" s="90"/>
      <c r="DF38" s="91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92"/>
      <c r="DT38" s="93"/>
      <c r="ES38" s="79" t="s">
        <v>151</v>
      </c>
      <c r="ET38" s="86" t="s">
        <v>152</v>
      </c>
      <c r="EU38" s="87" t="s">
        <v>126</v>
      </c>
      <c r="EV38" s="77">
        <f t="shared" si="6"/>
        <v>10</v>
      </c>
      <c r="EW38" s="77">
        <f t="shared" si="7"/>
        <v>9.1999999999999993</v>
      </c>
      <c r="EX38" s="77">
        <f t="shared" si="8"/>
        <v>8.8000000000000007</v>
      </c>
      <c r="EY38" s="77">
        <f t="shared" si="9"/>
        <v>9.1999999999999993</v>
      </c>
      <c r="EZ38" s="77">
        <f t="shared" si="10"/>
        <v>9.4489795918367356</v>
      </c>
      <c r="FA38" s="77" t="str">
        <f t="shared" si="11"/>
        <v/>
      </c>
      <c r="FB38" s="77">
        <f t="shared" si="12"/>
        <v>9.8571428571428577</v>
      </c>
      <c r="FC38" s="77" t="str">
        <f t="shared" si="13"/>
        <v/>
      </c>
      <c r="FD38" s="77" t="str">
        <f t="shared" si="14"/>
        <v/>
      </c>
      <c r="FE38" s="77" t="str">
        <f t="shared" si="15"/>
        <v/>
      </c>
      <c r="FF38" s="77" t="str">
        <f t="shared" si="16"/>
        <v/>
      </c>
      <c r="FG38" s="77" t="str">
        <f t="shared" si="17"/>
        <v/>
      </c>
      <c r="FH38" s="77">
        <f t="shared" si="18"/>
        <v>6.75</v>
      </c>
      <c r="FI38" s="77">
        <f t="shared" si="19"/>
        <v>5</v>
      </c>
      <c r="FJ38" s="77" t="str">
        <f t="shared" si="20"/>
        <v/>
      </c>
      <c r="FK38" s="78">
        <f t="shared" si="22"/>
        <v>8.5320153061224495</v>
      </c>
    </row>
    <row r="39" spans="1:167" ht="35.25" customHeight="1" x14ac:dyDescent="0.25">
      <c r="A39" s="79">
        <v>34</v>
      </c>
      <c r="B39" s="94" t="s">
        <v>153</v>
      </c>
      <c r="C39" s="95" t="s">
        <v>154</v>
      </c>
      <c r="D39" s="96" t="s">
        <v>126</v>
      </c>
      <c r="E39" s="97" t="str">
        <f t="shared" si="23"/>
        <v/>
      </c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72">
        <f t="shared" si="2"/>
        <v>5</v>
      </c>
      <c r="R39" s="82">
        <f t="shared" si="3"/>
        <v>45369</v>
      </c>
      <c r="S39" s="83" t="str">
        <f t="shared" si="4"/>
        <v>تزجة 4</v>
      </c>
      <c r="AM39" s="36">
        <v>24014</v>
      </c>
      <c r="AN39" s="89" t="s">
        <v>97</v>
      </c>
      <c r="AO39" s="90" t="s">
        <v>15</v>
      </c>
      <c r="AP39" s="170">
        <v>10</v>
      </c>
      <c r="AQ39" s="36">
        <v>10</v>
      </c>
      <c r="AR39" s="36">
        <v>10</v>
      </c>
      <c r="AS39" s="36">
        <v>10</v>
      </c>
      <c r="AT39" s="36">
        <v>10</v>
      </c>
      <c r="AU39" s="36">
        <v>10</v>
      </c>
      <c r="AV39" s="36">
        <v>10</v>
      </c>
      <c r="AW39" s="36">
        <v>10</v>
      </c>
      <c r="AX39" s="36"/>
      <c r="AY39" s="36"/>
      <c r="AZ39" s="36"/>
      <c r="BA39" s="36" t="s">
        <v>127</v>
      </c>
      <c r="BB39" s="36">
        <v>4</v>
      </c>
      <c r="BC39" s="92">
        <v>45229</v>
      </c>
      <c r="BD39" s="93" t="s">
        <v>35</v>
      </c>
      <c r="BJ39" s="61" t="s">
        <v>96</v>
      </c>
      <c r="BK39" s="62" t="s">
        <v>97</v>
      </c>
      <c r="BL39" s="63" t="s">
        <v>15</v>
      </c>
      <c r="BM39" s="64">
        <v>9.6</v>
      </c>
      <c r="BN39" s="61">
        <v>10</v>
      </c>
      <c r="BO39" s="61">
        <v>10</v>
      </c>
      <c r="BP39" s="61">
        <v>9</v>
      </c>
      <c r="BQ39" s="61">
        <v>9</v>
      </c>
      <c r="BR39" s="61"/>
      <c r="BS39" s="61"/>
      <c r="BT39" s="61"/>
      <c r="BU39" s="61"/>
      <c r="BV39" s="61"/>
      <c r="BW39" s="61">
        <v>10</v>
      </c>
      <c r="BX39" s="61" t="s">
        <v>128</v>
      </c>
      <c r="BY39" s="61">
        <v>3</v>
      </c>
      <c r="DC39" s="36"/>
      <c r="DD39" s="89"/>
      <c r="DE39" s="90"/>
      <c r="DF39" s="91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92"/>
      <c r="DT39" s="93"/>
      <c r="ES39" s="79" t="s">
        <v>153</v>
      </c>
      <c r="ET39" s="86" t="s">
        <v>154</v>
      </c>
      <c r="EU39" s="87" t="s">
        <v>126</v>
      </c>
      <c r="EV39" s="77">
        <f t="shared" si="6"/>
        <v>10</v>
      </c>
      <c r="EW39" s="77">
        <f t="shared" si="7"/>
        <v>9.6</v>
      </c>
      <c r="EX39" s="77">
        <f t="shared" si="8"/>
        <v>9.3000000000000007</v>
      </c>
      <c r="EY39" s="77">
        <f t="shared" si="9"/>
        <v>9.7333333333333325</v>
      </c>
      <c r="EZ39" s="77">
        <f t="shared" si="10"/>
        <v>9.5178571428571423</v>
      </c>
      <c r="FA39" s="77" t="str">
        <f t="shared" si="11"/>
        <v/>
      </c>
      <c r="FB39" s="77">
        <f t="shared" si="12"/>
        <v>9.6726190476190474</v>
      </c>
      <c r="FC39" s="77" t="str">
        <f t="shared" si="13"/>
        <v/>
      </c>
      <c r="FD39" s="77" t="str">
        <f t="shared" si="14"/>
        <v/>
      </c>
      <c r="FE39" s="77" t="str">
        <f t="shared" si="15"/>
        <v/>
      </c>
      <c r="FF39" s="77" t="str">
        <f t="shared" si="16"/>
        <v/>
      </c>
      <c r="FG39" s="77" t="str">
        <f t="shared" si="17"/>
        <v/>
      </c>
      <c r="FH39" s="77">
        <f t="shared" si="18"/>
        <v>8.75</v>
      </c>
      <c r="FI39" s="77">
        <f t="shared" si="19"/>
        <v>10</v>
      </c>
      <c r="FJ39" s="77" t="str">
        <f t="shared" si="20"/>
        <v/>
      </c>
      <c r="FK39" s="78">
        <f t="shared" si="22"/>
        <v>9.5717261904761912</v>
      </c>
    </row>
    <row r="40" spans="1:167" ht="35.25" customHeight="1" x14ac:dyDescent="0.25">
      <c r="A40" s="79">
        <v>35</v>
      </c>
      <c r="B40" s="94" t="s">
        <v>155</v>
      </c>
      <c r="C40" s="95" t="s">
        <v>156</v>
      </c>
      <c r="D40" s="96" t="s">
        <v>126</v>
      </c>
      <c r="E40" s="97" t="str">
        <f t="shared" si="23"/>
        <v/>
      </c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72">
        <f t="shared" si="2"/>
        <v>5</v>
      </c>
      <c r="R40" s="82">
        <f t="shared" si="3"/>
        <v>45369</v>
      </c>
      <c r="S40" s="83" t="str">
        <f t="shared" si="4"/>
        <v>تزجة 4</v>
      </c>
      <c r="AM40" s="36">
        <v>24015</v>
      </c>
      <c r="AN40" s="89" t="s">
        <v>101</v>
      </c>
      <c r="AO40" s="90" t="s">
        <v>15</v>
      </c>
      <c r="AP40" s="170">
        <v>10</v>
      </c>
      <c r="AQ40" s="36">
        <v>10</v>
      </c>
      <c r="AR40" s="36">
        <v>10</v>
      </c>
      <c r="AS40" s="36">
        <v>10</v>
      </c>
      <c r="AT40" s="36">
        <v>10</v>
      </c>
      <c r="AU40" s="36">
        <v>10</v>
      </c>
      <c r="AV40" s="36">
        <v>10</v>
      </c>
      <c r="AW40" s="36">
        <v>10</v>
      </c>
      <c r="AX40" s="36"/>
      <c r="AY40" s="36"/>
      <c r="AZ40" s="36"/>
      <c r="BA40" s="36" t="s">
        <v>127</v>
      </c>
      <c r="BB40" s="36">
        <v>4</v>
      </c>
      <c r="BC40" s="92">
        <v>45229</v>
      </c>
      <c r="BD40" s="93" t="s">
        <v>35</v>
      </c>
      <c r="BJ40" s="61" t="s">
        <v>100</v>
      </c>
      <c r="BK40" s="62" t="s">
        <v>101</v>
      </c>
      <c r="BL40" s="63" t="s">
        <v>15</v>
      </c>
      <c r="BM40" s="64">
        <v>8.8000000000000007</v>
      </c>
      <c r="BN40" s="61">
        <v>10</v>
      </c>
      <c r="BO40" s="61">
        <v>10</v>
      </c>
      <c r="BP40" s="61">
        <v>7</v>
      </c>
      <c r="BQ40" s="61">
        <v>7</v>
      </c>
      <c r="BR40" s="61"/>
      <c r="BS40" s="61"/>
      <c r="BT40" s="61"/>
      <c r="BU40" s="61"/>
      <c r="BV40" s="61"/>
      <c r="BW40" s="61">
        <v>10</v>
      </c>
      <c r="BX40" s="61" t="s">
        <v>128</v>
      </c>
      <c r="BY40" s="61">
        <v>3</v>
      </c>
      <c r="DC40" s="36"/>
      <c r="DD40" s="89"/>
      <c r="DE40" s="90"/>
      <c r="DF40" s="91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92"/>
      <c r="DT40" s="93"/>
      <c r="ES40" s="79" t="s">
        <v>155</v>
      </c>
      <c r="ET40" s="86" t="s">
        <v>156</v>
      </c>
      <c r="EU40" s="87" t="s">
        <v>126</v>
      </c>
      <c r="EV40" s="77">
        <f t="shared" si="6"/>
        <v>10</v>
      </c>
      <c r="EW40" s="77">
        <f t="shared" si="7"/>
        <v>9.1999999999999993</v>
      </c>
      <c r="EX40" s="77" t="str">
        <f t="shared" si="8"/>
        <v/>
      </c>
      <c r="EY40" s="77">
        <f t="shared" si="9"/>
        <v>9.4</v>
      </c>
      <c r="EZ40" s="77">
        <f t="shared" si="10"/>
        <v>8.25</v>
      </c>
      <c r="FA40" s="77" t="str">
        <f t="shared" si="11"/>
        <v/>
      </c>
      <c r="FB40" s="77">
        <f t="shared" si="12"/>
        <v>9.8392857142857153</v>
      </c>
      <c r="FC40" s="77" t="str">
        <f t="shared" si="13"/>
        <v/>
      </c>
      <c r="FD40" s="77" t="str">
        <f t="shared" si="14"/>
        <v/>
      </c>
      <c r="FE40" s="77" t="str">
        <f t="shared" si="15"/>
        <v/>
      </c>
      <c r="FF40" s="77" t="str">
        <f t="shared" si="16"/>
        <v/>
      </c>
      <c r="FG40" s="77" t="str">
        <f t="shared" si="17"/>
        <v/>
      </c>
      <c r="FH40" s="77">
        <f t="shared" si="18"/>
        <v>8.5</v>
      </c>
      <c r="FI40" s="77">
        <f t="shared" si="19"/>
        <v>10</v>
      </c>
      <c r="FJ40" s="77" t="str">
        <f t="shared" si="20"/>
        <v/>
      </c>
      <c r="FK40" s="78">
        <f t="shared" si="22"/>
        <v>9.3127551020408159</v>
      </c>
    </row>
    <row r="41" spans="1:167" ht="35.25" customHeight="1" x14ac:dyDescent="0.25">
      <c r="A41" s="79">
        <v>36</v>
      </c>
      <c r="B41" s="94" t="s">
        <v>157</v>
      </c>
      <c r="C41" s="95" t="s">
        <v>158</v>
      </c>
      <c r="D41" s="96" t="s">
        <v>126</v>
      </c>
      <c r="E41" s="97" t="str">
        <f t="shared" si="23"/>
        <v/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72">
        <f t="shared" si="2"/>
        <v>5</v>
      </c>
      <c r="R41" s="82">
        <f t="shared" si="3"/>
        <v>45369</v>
      </c>
      <c r="S41" s="83" t="str">
        <f t="shared" si="4"/>
        <v>تزجة 4</v>
      </c>
      <c r="AM41" s="36">
        <v>24016</v>
      </c>
      <c r="AN41" s="89" t="s">
        <v>105</v>
      </c>
      <c r="AO41" s="90" t="s">
        <v>15</v>
      </c>
      <c r="AP41" s="170">
        <v>10</v>
      </c>
      <c r="AQ41" s="36">
        <v>10</v>
      </c>
      <c r="AR41" s="36">
        <v>10</v>
      </c>
      <c r="AS41" s="36">
        <v>10</v>
      </c>
      <c r="AT41" s="36">
        <v>10</v>
      </c>
      <c r="AU41" s="36">
        <v>10</v>
      </c>
      <c r="AV41" s="36">
        <v>10</v>
      </c>
      <c r="AW41" s="36">
        <v>10</v>
      </c>
      <c r="AX41" s="36"/>
      <c r="AY41" s="36"/>
      <c r="AZ41" s="36"/>
      <c r="BA41" s="36" t="s">
        <v>127</v>
      </c>
      <c r="BB41" s="36">
        <v>4</v>
      </c>
      <c r="BC41" s="92">
        <v>45229</v>
      </c>
      <c r="BD41" s="93" t="s">
        <v>35</v>
      </c>
      <c r="BJ41" s="61" t="s">
        <v>104</v>
      </c>
      <c r="BK41" s="62" t="s">
        <v>105</v>
      </c>
      <c r="BL41" s="63" t="s">
        <v>15</v>
      </c>
      <c r="BM41" s="64">
        <v>9.1999999999999993</v>
      </c>
      <c r="BN41" s="61">
        <v>10</v>
      </c>
      <c r="BO41" s="61">
        <v>10</v>
      </c>
      <c r="BP41" s="61">
        <v>8</v>
      </c>
      <c r="BQ41" s="61">
        <v>8</v>
      </c>
      <c r="BR41" s="61"/>
      <c r="BS41" s="61"/>
      <c r="BT41" s="61"/>
      <c r="BU41" s="61"/>
      <c r="BV41" s="61"/>
      <c r="BW41" s="61">
        <v>10</v>
      </c>
      <c r="BX41" s="61" t="s">
        <v>128</v>
      </c>
      <c r="BY41" s="61">
        <v>3</v>
      </c>
      <c r="DC41" s="36"/>
      <c r="DD41" s="89"/>
      <c r="DE41" s="90"/>
      <c r="DF41" s="91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92"/>
      <c r="DT41" s="93"/>
      <c r="ES41" s="79" t="s">
        <v>157</v>
      </c>
      <c r="ET41" s="86" t="s">
        <v>158</v>
      </c>
      <c r="EU41" s="87" t="s">
        <v>126</v>
      </c>
      <c r="EV41" s="77">
        <f t="shared" si="6"/>
        <v>10</v>
      </c>
      <c r="EW41" s="77">
        <f t="shared" si="7"/>
        <v>9.6</v>
      </c>
      <c r="EX41" s="77">
        <f t="shared" si="8"/>
        <v>9.1999999999999993</v>
      </c>
      <c r="EY41" s="77">
        <f t="shared" si="9"/>
        <v>9.5333333333333332</v>
      </c>
      <c r="EZ41" s="77">
        <f t="shared" si="10"/>
        <v>9.5714285714285712</v>
      </c>
      <c r="FA41" s="77" t="str">
        <f t="shared" si="11"/>
        <v/>
      </c>
      <c r="FB41" s="77">
        <f t="shared" si="12"/>
        <v>9.7142857142857135</v>
      </c>
      <c r="FC41" s="77" t="str">
        <f t="shared" si="13"/>
        <v/>
      </c>
      <c r="FD41" s="77" t="str">
        <f t="shared" si="14"/>
        <v/>
      </c>
      <c r="FE41" s="77" t="str">
        <f t="shared" si="15"/>
        <v/>
      </c>
      <c r="FF41" s="77" t="str">
        <f t="shared" si="16"/>
        <v/>
      </c>
      <c r="FG41" s="77" t="str">
        <f t="shared" si="17"/>
        <v/>
      </c>
      <c r="FH41" s="77">
        <f t="shared" si="18"/>
        <v>9.75</v>
      </c>
      <c r="FI41" s="77">
        <f t="shared" si="19"/>
        <v>10</v>
      </c>
      <c r="FJ41" s="77" t="str">
        <f t="shared" si="20"/>
        <v/>
      </c>
      <c r="FK41" s="78">
        <f t="shared" si="22"/>
        <v>9.6711309523809526</v>
      </c>
    </row>
    <row r="42" spans="1:167" ht="35.25" customHeight="1" x14ac:dyDescent="0.25">
      <c r="A42" s="79">
        <v>37</v>
      </c>
      <c r="B42" s="94" t="s">
        <v>159</v>
      </c>
      <c r="C42" s="95" t="s">
        <v>160</v>
      </c>
      <c r="D42" s="96" t="s">
        <v>126</v>
      </c>
      <c r="E42" s="97" t="str">
        <f t="shared" si="23"/>
        <v/>
      </c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1"/>
      <c r="Q42" s="72">
        <f t="shared" si="2"/>
        <v>5</v>
      </c>
      <c r="R42" s="82">
        <f t="shared" si="3"/>
        <v>45369</v>
      </c>
      <c r="S42" s="83" t="str">
        <f t="shared" si="4"/>
        <v>تزجة 4</v>
      </c>
      <c r="AM42" s="36">
        <v>24017</v>
      </c>
      <c r="AN42" s="89" t="s">
        <v>109</v>
      </c>
      <c r="AO42" s="90" t="s">
        <v>15</v>
      </c>
      <c r="AP42" s="170">
        <v>10</v>
      </c>
      <c r="AQ42" s="36">
        <v>10</v>
      </c>
      <c r="AR42" s="36">
        <v>10</v>
      </c>
      <c r="AS42" s="36">
        <v>10</v>
      </c>
      <c r="AT42" s="36">
        <v>10</v>
      </c>
      <c r="AU42" s="36">
        <v>10</v>
      </c>
      <c r="AV42" s="36">
        <v>10</v>
      </c>
      <c r="AW42" s="36">
        <v>10</v>
      </c>
      <c r="AX42" s="36"/>
      <c r="AY42" s="36"/>
      <c r="AZ42" s="36"/>
      <c r="BA42" s="36" t="s">
        <v>127</v>
      </c>
      <c r="BB42" s="36">
        <v>4</v>
      </c>
      <c r="BC42" s="92">
        <v>45229</v>
      </c>
      <c r="BD42" s="93" t="s">
        <v>35</v>
      </c>
      <c r="BJ42" s="61" t="s">
        <v>108</v>
      </c>
      <c r="BK42" s="62" t="s">
        <v>109</v>
      </c>
      <c r="BL42" s="63" t="s">
        <v>15</v>
      </c>
      <c r="BM42" s="64">
        <v>9.1999999999999993</v>
      </c>
      <c r="BN42" s="61">
        <v>10</v>
      </c>
      <c r="BO42" s="61">
        <v>10</v>
      </c>
      <c r="BP42" s="61">
        <v>8</v>
      </c>
      <c r="BQ42" s="61">
        <v>8</v>
      </c>
      <c r="BR42" s="61"/>
      <c r="BS42" s="61"/>
      <c r="BT42" s="61"/>
      <c r="BU42" s="61"/>
      <c r="BV42" s="61"/>
      <c r="BW42" s="61">
        <v>10</v>
      </c>
      <c r="BX42" s="61" t="s">
        <v>128</v>
      </c>
      <c r="BY42" s="61">
        <v>3</v>
      </c>
      <c r="DC42" s="36"/>
      <c r="DD42" s="89"/>
      <c r="DE42" s="90"/>
      <c r="DF42" s="91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92"/>
      <c r="DT42" s="93"/>
      <c r="ES42" s="79" t="s">
        <v>159</v>
      </c>
      <c r="ET42" s="86" t="s">
        <v>160</v>
      </c>
      <c r="EU42" s="87" t="s">
        <v>126</v>
      </c>
      <c r="EV42" s="77">
        <f t="shared" si="6"/>
        <v>10</v>
      </c>
      <c r="EW42" s="77">
        <f t="shared" si="7"/>
        <v>4</v>
      </c>
      <c r="EX42" s="77" t="str">
        <f t="shared" si="8"/>
        <v/>
      </c>
      <c r="EY42" s="77">
        <f t="shared" si="9"/>
        <v>9.1</v>
      </c>
      <c r="EZ42" s="77">
        <f t="shared" si="10"/>
        <v>8.0816326530612237</v>
      </c>
      <c r="FA42" s="77" t="str">
        <f t="shared" si="11"/>
        <v/>
      </c>
      <c r="FB42" s="77">
        <f t="shared" si="12"/>
        <v>8.2244897959183678</v>
      </c>
      <c r="FC42" s="77" t="str">
        <f t="shared" si="13"/>
        <v/>
      </c>
      <c r="FD42" s="77" t="str">
        <f t="shared" si="14"/>
        <v/>
      </c>
      <c r="FE42" s="77" t="str">
        <f t="shared" si="15"/>
        <v/>
      </c>
      <c r="FF42" s="77" t="str">
        <f t="shared" si="16"/>
        <v/>
      </c>
      <c r="FG42" s="77" t="str">
        <f t="shared" si="17"/>
        <v/>
      </c>
      <c r="FH42" s="77">
        <f t="shared" si="18"/>
        <v>8.25</v>
      </c>
      <c r="FI42" s="77">
        <f t="shared" si="19"/>
        <v>10</v>
      </c>
      <c r="FJ42" s="77" t="str">
        <f t="shared" si="20"/>
        <v/>
      </c>
      <c r="FK42" s="78">
        <f t="shared" si="22"/>
        <v>8.2365889212827987</v>
      </c>
    </row>
    <row r="43" spans="1:167" ht="35.25" customHeight="1" x14ac:dyDescent="0.25">
      <c r="A43" s="79">
        <v>38</v>
      </c>
      <c r="B43" s="94" t="s">
        <v>161</v>
      </c>
      <c r="C43" s="95" t="s">
        <v>162</v>
      </c>
      <c r="D43" s="96" t="s">
        <v>126</v>
      </c>
      <c r="E43" s="97" t="str">
        <f t="shared" si="23"/>
        <v/>
      </c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1"/>
      <c r="Q43" s="72">
        <f t="shared" si="2"/>
        <v>5</v>
      </c>
      <c r="R43" s="82">
        <f t="shared" si="3"/>
        <v>45369</v>
      </c>
      <c r="S43" s="83" t="str">
        <f t="shared" si="4"/>
        <v>تزجة 4</v>
      </c>
      <c r="AM43" s="36">
        <v>24018</v>
      </c>
      <c r="AN43" s="89" t="s">
        <v>113</v>
      </c>
      <c r="AO43" s="90" t="s">
        <v>15</v>
      </c>
      <c r="AP43" s="170">
        <v>10</v>
      </c>
      <c r="AQ43" s="36">
        <v>10</v>
      </c>
      <c r="AR43" s="36">
        <v>10</v>
      </c>
      <c r="AS43" s="36">
        <v>10</v>
      </c>
      <c r="AT43" s="36">
        <v>10</v>
      </c>
      <c r="AU43" s="36">
        <v>10</v>
      </c>
      <c r="AV43" s="36">
        <v>10</v>
      </c>
      <c r="AW43" s="36">
        <v>10</v>
      </c>
      <c r="AX43" s="36"/>
      <c r="AY43" s="36"/>
      <c r="AZ43" s="36"/>
      <c r="BA43" s="36" t="s">
        <v>127</v>
      </c>
      <c r="BB43" s="36">
        <v>4</v>
      </c>
      <c r="BC43" s="92">
        <v>45229</v>
      </c>
      <c r="BD43" s="93" t="s">
        <v>35</v>
      </c>
      <c r="BJ43" s="61" t="s">
        <v>112</v>
      </c>
      <c r="BK43" s="62" t="s">
        <v>113</v>
      </c>
      <c r="BL43" s="63" t="s">
        <v>15</v>
      </c>
      <c r="BM43" s="64">
        <v>9.6</v>
      </c>
      <c r="BN43" s="61">
        <v>10</v>
      </c>
      <c r="BO43" s="61">
        <v>10</v>
      </c>
      <c r="BP43" s="61">
        <v>9</v>
      </c>
      <c r="BQ43" s="61">
        <v>9</v>
      </c>
      <c r="BR43" s="61"/>
      <c r="BS43" s="61"/>
      <c r="BT43" s="61"/>
      <c r="BU43" s="61"/>
      <c r="BV43" s="61"/>
      <c r="BW43" s="61">
        <v>10</v>
      </c>
      <c r="BX43" s="61" t="s">
        <v>128</v>
      </c>
      <c r="BY43" s="61">
        <v>3</v>
      </c>
      <c r="DC43" s="36"/>
      <c r="DD43" s="89"/>
      <c r="DE43" s="90"/>
      <c r="DF43" s="91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92"/>
      <c r="DT43" s="93"/>
      <c r="ES43" s="79" t="s">
        <v>161</v>
      </c>
      <c r="ET43" s="86" t="s">
        <v>162</v>
      </c>
      <c r="EU43" s="87" t="s">
        <v>126</v>
      </c>
      <c r="EV43" s="77">
        <f t="shared" si="6"/>
        <v>10</v>
      </c>
      <c r="EW43" s="77">
        <f t="shared" si="7"/>
        <v>9.6</v>
      </c>
      <c r="EX43" s="77">
        <f t="shared" si="8"/>
        <v>9.3000000000000007</v>
      </c>
      <c r="EY43" s="77">
        <f t="shared" si="9"/>
        <v>9.2000000000000011</v>
      </c>
      <c r="EZ43" s="77">
        <f t="shared" si="10"/>
        <v>9.4642857142857153</v>
      </c>
      <c r="FA43" s="77" t="str">
        <f t="shared" si="11"/>
        <v/>
      </c>
      <c r="FB43" s="77">
        <f t="shared" si="12"/>
        <v>9.875</v>
      </c>
      <c r="FC43" s="77" t="str">
        <f t="shared" si="13"/>
        <v/>
      </c>
      <c r="FD43" s="77" t="str">
        <f t="shared" si="14"/>
        <v/>
      </c>
      <c r="FE43" s="77" t="str">
        <f t="shared" si="15"/>
        <v/>
      </c>
      <c r="FF43" s="77" t="str">
        <f t="shared" si="16"/>
        <v/>
      </c>
      <c r="FG43" s="77" t="str">
        <f t="shared" si="17"/>
        <v/>
      </c>
      <c r="FH43" s="77">
        <f t="shared" si="18"/>
        <v>8.75</v>
      </c>
      <c r="FI43" s="77">
        <f t="shared" si="19"/>
        <v>10</v>
      </c>
      <c r="FJ43" s="77" t="str">
        <f t="shared" si="20"/>
        <v/>
      </c>
      <c r="FK43" s="78">
        <f t="shared" si="22"/>
        <v>9.5236607142857146</v>
      </c>
    </row>
    <row r="44" spans="1:167" ht="35.25" customHeight="1" x14ac:dyDescent="0.25">
      <c r="A44" s="79">
        <v>39</v>
      </c>
      <c r="B44" s="94" t="s">
        <v>163</v>
      </c>
      <c r="C44" s="95" t="s">
        <v>164</v>
      </c>
      <c r="D44" s="96" t="s">
        <v>126</v>
      </c>
      <c r="E44" s="97" t="str">
        <f t="shared" si="23"/>
        <v/>
      </c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1"/>
      <c r="Q44" s="72">
        <f t="shared" si="2"/>
        <v>5</v>
      </c>
      <c r="R44" s="82">
        <f t="shared" si="3"/>
        <v>45369</v>
      </c>
      <c r="S44" s="83" t="str">
        <f t="shared" si="4"/>
        <v>تزجة 4</v>
      </c>
      <c r="AM44" s="36">
        <v>24019</v>
      </c>
      <c r="AN44" s="89" t="s">
        <v>117</v>
      </c>
      <c r="AO44" s="90" t="s">
        <v>15</v>
      </c>
      <c r="AP44" s="170">
        <v>10</v>
      </c>
      <c r="AQ44" s="36">
        <v>10</v>
      </c>
      <c r="AR44" s="36">
        <v>10</v>
      </c>
      <c r="AS44" s="36">
        <v>10</v>
      </c>
      <c r="AT44" s="36">
        <v>10</v>
      </c>
      <c r="AU44" s="36">
        <v>10</v>
      </c>
      <c r="AV44" s="36">
        <v>10</v>
      </c>
      <c r="AW44" s="36">
        <v>10</v>
      </c>
      <c r="AX44" s="36"/>
      <c r="AY44" s="36"/>
      <c r="AZ44" s="36"/>
      <c r="BA44" s="36" t="s">
        <v>127</v>
      </c>
      <c r="BB44" s="36">
        <v>4</v>
      </c>
      <c r="BC44" s="92">
        <v>45229</v>
      </c>
      <c r="BD44" s="93" t="s">
        <v>35</v>
      </c>
      <c r="BJ44" s="61" t="s">
        <v>116</v>
      </c>
      <c r="BK44" s="62" t="s">
        <v>117</v>
      </c>
      <c r="BL44" s="63" t="s">
        <v>15</v>
      </c>
      <c r="BM44" s="64">
        <v>9.1999999999999993</v>
      </c>
      <c r="BN44" s="61">
        <v>10</v>
      </c>
      <c r="BO44" s="61">
        <v>10</v>
      </c>
      <c r="BP44" s="61">
        <v>8</v>
      </c>
      <c r="BQ44" s="61">
        <v>8</v>
      </c>
      <c r="BR44" s="61"/>
      <c r="BS44" s="61"/>
      <c r="BT44" s="61"/>
      <c r="BU44" s="61"/>
      <c r="BV44" s="61"/>
      <c r="BW44" s="61">
        <v>10</v>
      </c>
      <c r="BX44" s="61" t="s">
        <v>128</v>
      </c>
      <c r="BY44" s="61">
        <v>3</v>
      </c>
      <c r="DC44" s="36"/>
      <c r="DD44" s="89"/>
      <c r="DE44" s="90"/>
      <c r="DF44" s="91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92"/>
      <c r="DT44" s="93"/>
      <c r="ES44" s="79" t="s">
        <v>163</v>
      </c>
      <c r="ET44" s="86" t="s">
        <v>164</v>
      </c>
      <c r="EU44" s="87" t="s">
        <v>126</v>
      </c>
      <c r="EV44" s="77">
        <f t="shared" si="6"/>
        <v>10</v>
      </c>
      <c r="EW44" s="77">
        <f t="shared" si="7"/>
        <v>9.6</v>
      </c>
      <c r="EX44" s="77">
        <f t="shared" si="8"/>
        <v>9.1999999999999993</v>
      </c>
      <c r="EY44" s="77">
        <f t="shared" si="9"/>
        <v>9.3333333333333321</v>
      </c>
      <c r="EZ44" s="77">
        <f t="shared" si="10"/>
        <v>9.4107142857142865</v>
      </c>
      <c r="FA44" s="77" t="str">
        <f t="shared" si="11"/>
        <v/>
      </c>
      <c r="FB44" s="77">
        <f t="shared" si="12"/>
        <v>9.696428571428573</v>
      </c>
      <c r="FC44" s="77" t="str">
        <f t="shared" si="13"/>
        <v/>
      </c>
      <c r="FD44" s="77" t="str">
        <f t="shared" si="14"/>
        <v/>
      </c>
      <c r="FE44" s="77" t="str">
        <f t="shared" si="15"/>
        <v/>
      </c>
      <c r="FF44" s="77" t="str">
        <f t="shared" si="16"/>
        <v/>
      </c>
      <c r="FG44" s="77" t="str">
        <f t="shared" si="17"/>
        <v/>
      </c>
      <c r="FH44" s="77">
        <f t="shared" si="18"/>
        <v>9.75</v>
      </c>
      <c r="FI44" s="77">
        <f t="shared" si="19"/>
        <v>10</v>
      </c>
      <c r="FJ44" s="77" t="str">
        <f t="shared" si="20"/>
        <v/>
      </c>
      <c r="FK44" s="78">
        <f t="shared" si="22"/>
        <v>9.6238095238095234</v>
      </c>
    </row>
    <row r="45" spans="1:167" ht="35.25" customHeight="1" x14ac:dyDescent="0.25">
      <c r="A45" s="79">
        <v>40</v>
      </c>
      <c r="B45" s="98" t="s">
        <v>165</v>
      </c>
      <c r="C45" s="99" t="s">
        <v>166</v>
      </c>
      <c r="D45" s="100" t="s">
        <v>167</v>
      </c>
      <c r="E45" s="101" t="str">
        <f t="shared" si="23"/>
        <v/>
      </c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1"/>
      <c r="Q45" s="72">
        <f t="shared" si="2"/>
        <v>5</v>
      </c>
      <c r="R45" s="82">
        <f t="shared" si="3"/>
        <v>45369</v>
      </c>
      <c r="S45" s="83" t="str">
        <f t="shared" si="4"/>
        <v>تزجة 4</v>
      </c>
      <c r="AM45" s="36">
        <v>24020</v>
      </c>
      <c r="AN45" s="89" t="s">
        <v>121</v>
      </c>
      <c r="AO45" s="90" t="s">
        <v>15</v>
      </c>
      <c r="AP45" s="170">
        <v>10</v>
      </c>
      <c r="AQ45" s="36">
        <v>10</v>
      </c>
      <c r="AR45" s="36">
        <v>10</v>
      </c>
      <c r="AS45" s="36">
        <v>10</v>
      </c>
      <c r="AT45" s="36">
        <v>10</v>
      </c>
      <c r="AU45" s="36">
        <v>10</v>
      </c>
      <c r="AV45" s="36">
        <v>10</v>
      </c>
      <c r="AW45" s="36">
        <v>10</v>
      </c>
      <c r="AX45" s="36"/>
      <c r="AY45" s="36"/>
      <c r="AZ45" s="36"/>
      <c r="BA45" s="36" t="s">
        <v>127</v>
      </c>
      <c r="BB45" s="36">
        <v>4</v>
      </c>
      <c r="BC45" s="92">
        <v>45229</v>
      </c>
      <c r="BD45" s="93" t="s">
        <v>35</v>
      </c>
      <c r="BJ45" s="61" t="s">
        <v>120</v>
      </c>
      <c r="BK45" s="62" t="s">
        <v>121</v>
      </c>
      <c r="BL45" s="63" t="s">
        <v>15</v>
      </c>
      <c r="BM45" s="64">
        <v>8.8000000000000007</v>
      </c>
      <c r="BN45" s="61">
        <v>10</v>
      </c>
      <c r="BO45" s="61">
        <v>10</v>
      </c>
      <c r="BP45" s="61">
        <v>7</v>
      </c>
      <c r="BQ45" s="61">
        <v>7</v>
      </c>
      <c r="BR45" s="61"/>
      <c r="BS45" s="61"/>
      <c r="BT45" s="61"/>
      <c r="BU45" s="61"/>
      <c r="BV45" s="61"/>
      <c r="BW45" s="61">
        <v>10</v>
      </c>
      <c r="BX45" s="61" t="s">
        <v>128</v>
      </c>
      <c r="BY45" s="61">
        <v>3</v>
      </c>
      <c r="DC45" s="36"/>
      <c r="DD45" s="89"/>
      <c r="DE45" s="90"/>
      <c r="DF45" s="91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92"/>
      <c r="DT45" s="93"/>
      <c r="ES45" s="79" t="s">
        <v>165</v>
      </c>
      <c r="ET45" s="86" t="s">
        <v>166</v>
      </c>
      <c r="EU45" s="87" t="s">
        <v>167</v>
      </c>
      <c r="EV45" s="77">
        <f t="shared" si="6"/>
        <v>9.75</v>
      </c>
      <c r="EW45" s="77" t="str">
        <f t="shared" si="7"/>
        <v/>
      </c>
      <c r="EX45" s="77">
        <f t="shared" si="8"/>
        <v>9.1999999999999993</v>
      </c>
      <c r="EY45" s="77">
        <f t="shared" si="9"/>
        <v>9.5111111111111111</v>
      </c>
      <c r="EZ45" s="77">
        <f t="shared" si="10"/>
        <v>9.5059523809523814</v>
      </c>
      <c r="FA45" s="77" t="str">
        <f t="shared" si="11"/>
        <v/>
      </c>
      <c r="FB45" s="77">
        <f t="shared" si="12"/>
        <v>9.6785714285714288</v>
      </c>
      <c r="FC45" s="77" t="str">
        <f t="shared" si="13"/>
        <v/>
      </c>
      <c r="FD45" s="77" t="str">
        <f t="shared" si="14"/>
        <v/>
      </c>
      <c r="FE45" s="77" t="str">
        <f t="shared" si="15"/>
        <v/>
      </c>
      <c r="FF45" s="77">
        <f t="shared" si="16"/>
        <v>10</v>
      </c>
      <c r="FG45" s="77">
        <f t="shared" si="17"/>
        <v>10</v>
      </c>
      <c r="FH45" s="77">
        <f t="shared" si="18"/>
        <v>9.9</v>
      </c>
      <c r="FI45" s="77" t="str">
        <f t="shared" si="19"/>
        <v/>
      </c>
      <c r="FJ45" s="77" t="str">
        <f t="shared" si="20"/>
        <v/>
      </c>
      <c r="FK45" s="78">
        <f t="shared" si="22"/>
        <v>9.6932043650793656</v>
      </c>
    </row>
    <row r="46" spans="1:167" ht="35.25" customHeight="1" x14ac:dyDescent="0.25">
      <c r="A46" s="79">
        <v>41</v>
      </c>
      <c r="B46" s="98" t="s">
        <v>168</v>
      </c>
      <c r="C46" s="99" t="s">
        <v>169</v>
      </c>
      <c r="D46" s="100" t="s">
        <v>167</v>
      </c>
      <c r="E46" s="101" t="str">
        <f t="shared" si="23"/>
        <v/>
      </c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72">
        <f t="shared" si="2"/>
        <v>5</v>
      </c>
      <c r="R46" s="82">
        <f t="shared" si="3"/>
        <v>45369</v>
      </c>
      <c r="S46" s="83" t="str">
        <f t="shared" si="4"/>
        <v>تزجة 4</v>
      </c>
      <c r="AM46" s="36">
        <v>24022</v>
      </c>
      <c r="AN46" s="89" t="s">
        <v>130</v>
      </c>
      <c r="AO46" s="90" t="s">
        <v>126</v>
      </c>
      <c r="AP46" s="170">
        <v>10</v>
      </c>
      <c r="AQ46" s="36">
        <v>10</v>
      </c>
      <c r="AR46" s="36">
        <v>10</v>
      </c>
      <c r="AS46" s="36">
        <v>10</v>
      </c>
      <c r="AT46" s="36">
        <v>10</v>
      </c>
      <c r="AU46" s="36">
        <v>10</v>
      </c>
      <c r="AV46" s="36">
        <v>10</v>
      </c>
      <c r="AW46" s="36">
        <v>10</v>
      </c>
      <c r="AX46" s="36"/>
      <c r="AY46" s="36"/>
      <c r="AZ46" s="36"/>
      <c r="BA46" s="36" t="s">
        <v>170</v>
      </c>
      <c r="BB46" s="36">
        <v>7</v>
      </c>
      <c r="BC46" s="92">
        <v>45273</v>
      </c>
      <c r="BD46" s="93" t="s">
        <v>17</v>
      </c>
      <c r="BJ46" s="61" t="s">
        <v>165</v>
      </c>
      <c r="BK46" s="62" t="s">
        <v>166</v>
      </c>
      <c r="BL46" s="63" t="s">
        <v>167</v>
      </c>
      <c r="BM46" s="64">
        <v>8.8000000000000007</v>
      </c>
      <c r="BN46" s="61">
        <v>10</v>
      </c>
      <c r="BO46" s="61">
        <v>10</v>
      </c>
      <c r="BP46" s="61">
        <v>7</v>
      </c>
      <c r="BQ46" s="61">
        <v>7</v>
      </c>
      <c r="BR46" s="61"/>
      <c r="BS46" s="61"/>
      <c r="BT46" s="61"/>
      <c r="BU46" s="61"/>
      <c r="BV46" s="61"/>
      <c r="BW46" s="61">
        <v>10</v>
      </c>
      <c r="BX46" s="61" t="s">
        <v>171</v>
      </c>
      <c r="BY46" s="61">
        <v>3</v>
      </c>
      <c r="DC46" s="36"/>
      <c r="DD46" s="89"/>
      <c r="DE46" s="90"/>
      <c r="DF46" s="91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92"/>
      <c r="DT46" s="93"/>
      <c r="ES46" s="79" t="s">
        <v>168</v>
      </c>
      <c r="ET46" s="86" t="s">
        <v>169</v>
      </c>
      <c r="EU46" s="87" t="s">
        <v>167</v>
      </c>
      <c r="EV46" s="77">
        <f t="shared" si="6"/>
        <v>9.625</v>
      </c>
      <c r="EW46" s="77" t="str">
        <f t="shared" si="7"/>
        <v/>
      </c>
      <c r="EX46" s="77">
        <f t="shared" si="8"/>
        <v>9.1999999999999993</v>
      </c>
      <c r="EY46" s="77">
        <f t="shared" si="9"/>
        <v>9.5370370370370345</v>
      </c>
      <c r="EZ46" s="77">
        <f t="shared" si="10"/>
        <v>9.2767857142857153</v>
      </c>
      <c r="FA46" s="77" t="str">
        <f t="shared" si="11"/>
        <v/>
      </c>
      <c r="FB46" s="77">
        <f t="shared" si="12"/>
        <v>8.6071428571428577</v>
      </c>
      <c r="FC46" s="77" t="str">
        <f t="shared" si="13"/>
        <v/>
      </c>
      <c r="FD46" s="77" t="str">
        <f t="shared" si="14"/>
        <v/>
      </c>
      <c r="FE46" s="77" t="str">
        <f t="shared" si="15"/>
        <v/>
      </c>
      <c r="FF46" s="77">
        <f t="shared" si="16"/>
        <v>10</v>
      </c>
      <c r="FG46" s="77">
        <f t="shared" si="17"/>
        <v>10</v>
      </c>
      <c r="FH46" s="77">
        <f t="shared" si="18"/>
        <v>9.3000000000000007</v>
      </c>
      <c r="FI46" s="77" t="str">
        <f t="shared" si="19"/>
        <v/>
      </c>
      <c r="FJ46" s="77" t="str">
        <f t="shared" si="20"/>
        <v/>
      </c>
      <c r="FK46" s="78">
        <f t="shared" si="22"/>
        <v>9.4432457010582009</v>
      </c>
    </row>
    <row r="47" spans="1:167" ht="35.25" customHeight="1" x14ac:dyDescent="0.25">
      <c r="A47" s="79">
        <v>42</v>
      </c>
      <c r="B47" s="98" t="s">
        <v>172</v>
      </c>
      <c r="C47" s="99" t="s">
        <v>173</v>
      </c>
      <c r="D47" s="100" t="s">
        <v>167</v>
      </c>
      <c r="E47" s="101" t="str">
        <f t="shared" si="23"/>
        <v/>
      </c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72">
        <f t="shared" si="2"/>
        <v>5</v>
      </c>
      <c r="R47" s="82">
        <f t="shared" si="3"/>
        <v>45369</v>
      </c>
      <c r="S47" s="83" t="str">
        <f t="shared" si="4"/>
        <v>تزجة 4</v>
      </c>
      <c r="AM47" s="36">
        <v>24023</v>
      </c>
      <c r="AN47" s="89" t="s">
        <v>132</v>
      </c>
      <c r="AO47" s="90" t="s">
        <v>126</v>
      </c>
      <c r="AP47" s="170">
        <v>10</v>
      </c>
      <c r="AQ47" s="36">
        <v>10</v>
      </c>
      <c r="AR47" s="36">
        <v>10</v>
      </c>
      <c r="AS47" s="36">
        <v>10</v>
      </c>
      <c r="AT47" s="36">
        <v>10</v>
      </c>
      <c r="AU47" s="36">
        <v>10</v>
      </c>
      <c r="AV47" s="36">
        <v>10</v>
      </c>
      <c r="AW47" s="36">
        <v>10</v>
      </c>
      <c r="AX47" s="36"/>
      <c r="AY47" s="36"/>
      <c r="AZ47" s="36"/>
      <c r="BA47" s="36" t="s">
        <v>170</v>
      </c>
      <c r="BB47" s="36">
        <v>7</v>
      </c>
      <c r="BC47" s="92">
        <v>45273</v>
      </c>
      <c r="BD47" s="93" t="s">
        <v>17</v>
      </c>
      <c r="BJ47" s="61" t="s">
        <v>168</v>
      </c>
      <c r="BK47" s="62" t="s">
        <v>169</v>
      </c>
      <c r="BL47" s="63" t="s">
        <v>167</v>
      </c>
      <c r="BM47" s="64">
        <v>9.1999999999999993</v>
      </c>
      <c r="BN47" s="61">
        <v>10</v>
      </c>
      <c r="BO47" s="61">
        <v>10</v>
      </c>
      <c r="BP47" s="61">
        <v>8</v>
      </c>
      <c r="BQ47" s="61">
        <v>8</v>
      </c>
      <c r="BR47" s="61"/>
      <c r="BS47" s="61"/>
      <c r="BT47" s="61"/>
      <c r="BU47" s="61"/>
      <c r="BV47" s="61"/>
      <c r="BW47" s="61">
        <v>10</v>
      </c>
      <c r="BX47" s="61" t="s">
        <v>171</v>
      </c>
      <c r="BY47" s="61">
        <v>3</v>
      </c>
      <c r="DC47" s="36"/>
      <c r="DD47" s="89"/>
      <c r="DE47" s="90"/>
      <c r="DF47" s="91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92"/>
      <c r="DT47" s="93"/>
      <c r="ES47" s="79" t="s">
        <v>172</v>
      </c>
      <c r="ET47" s="86" t="s">
        <v>173</v>
      </c>
      <c r="EU47" s="87" t="s">
        <v>167</v>
      </c>
      <c r="EV47" s="77">
        <f t="shared" si="6"/>
        <v>9.625</v>
      </c>
      <c r="EW47" s="77" t="str">
        <f t="shared" si="7"/>
        <v/>
      </c>
      <c r="EX47" s="77">
        <f t="shared" si="8"/>
        <v>9.5</v>
      </c>
      <c r="EY47" s="77">
        <f t="shared" si="9"/>
        <v>9.6962962962962962</v>
      </c>
      <c r="EZ47" s="77">
        <f t="shared" si="10"/>
        <v>9.4226190476190474</v>
      </c>
      <c r="FA47" s="77" t="str">
        <f t="shared" si="11"/>
        <v/>
      </c>
      <c r="FB47" s="77">
        <f t="shared" si="12"/>
        <v>9.7857142857142847</v>
      </c>
      <c r="FC47" s="77" t="str">
        <f t="shared" si="13"/>
        <v/>
      </c>
      <c r="FD47" s="77" t="str">
        <f t="shared" si="14"/>
        <v/>
      </c>
      <c r="FE47" s="77" t="str">
        <f t="shared" si="15"/>
        <v/>
      </c>
      <c r="FF47" s="77">
        <f t="shared" si="16"/>
        <v>10</v>
      </c>
      <c r="FG47" s="77">
        <f t="shared" si="17"/>
        <v>10</v>
      </c>
      <c r="FH47" s="77">
        <f t="shared" si="18"/>
        <v>7.583333333333333</v>
      </c>
      <c r="FI47" s="77" t="str">
        <f t="shared" si="19"/>
        <v/>
      </c>
      <c r="FJ47" s="77" t="str">
        <f t="shared" si="20"/>
        <v/>
      </c>
      <c r="FK47" s="78">
        <f t="shared" si="22"/>
        <v>9.4516203703703692</v>
      </c>
    </row>
    <row r="48" spans="1:167" ht="35.25" customHeight="1" x14ac:dyDescent="0.25">
      <c r="A48" s="79">
        <v>43</v>
      </c>
      <c r="B48" s="98" t="s">
        <v>174</v>
      </c>
      <c r="C48" s="99" t="s">
        <v>175</v>
      </c>
      <c r="D48" s="100" t="s">
        <v>167</v>
      </c>
      <c r="E48" s="101" t="str">
        <f t="shared" si="23"/>
        <v/>
      </c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72">
        <f t="shared" si="2"/>
        <v>5</v>
      </c>
      <c r="R48" s="82">
        <f t="shared" si="3"/>
        <v>45369</v>
      </c>
      <c r="S48" s="83" t="str">
        <f t="shared" si="4"/>
        <v>تزجة 4</v>
      </c>
      <c r="AM48" s="36">
        <v>24024</v>
      </c>
      <c r="AN48" s="89" t="s">
        <v>134</v>
      </c>
      <c r="AO48" s="90" t="s">
        <v>126</v>
      </c>
      <c r="AP48" s="170">
        <v>10</v>
      </c>
      <c r="AQ48" s="36">
        <v>10</v>
      </c>
      <c r="AR48" s="36">
        <v>10</v>
      </c>
      <c r="AS48" s="36">
        <v>10</v>
      </c>
      <c r="AT48" s="36">
        <v>10</v>
      </c>
      <c r="AU48" s="36">
        <v>10</v>
      </c>
      <c r="AV48" s="36">
        <v>10</v>
      </c>
      <c r="AW48" s="36">
        <v>10</v>
      </c>
      <c r="AX48" s="36"/>
      <c r="AY48" s="36"/>
      <c r="AZ48" s="36"/>
      <c r="BA48" s="36" t="s">
        <v>170</v>
      </c>
      <c r="BB48" s="36">
        <v>7</v>
      </c>
      <c r="BC48" s="92">
        <v>45273</v>
      </c>
      <c r="BD48" s="93" t="s">
        <v>17</v>
      </c>
      <c r="BJ48" s="61" t="s">
        <v>172</v>
      </c>
      <c r="BK48" s="62" t="s">
        <v>173</v>
      </c>
      <c r="BL48" s="63" t="s">
        <v>167</v>
      </c>
      <c r="BM48" s="64">
        <v>9.1999999999999993</v>
      </c>
      <c r="BN48" s="61">
        <v>10</v>
      </c>
      <c r="BO48" s="61">
        <v>10</v>
      </c>
      <c r="BP48" s="61">
        <v>8</v>
      </c>
      <c r="BQ48" s="61">
        <v>8</v>
      </c>
      <c r="BR48" s="61"/>
      <c r="BS48" s="61"/>
      <c r="BT48" s="61"/>
      <c r="BU48" s="61"/>
      <c r="BV48" s="61"/>
      <c r="BW48" s="61">
        <v>10</v>
      </c>
      <c r="BX48" s="61" t="s">
        <v>171</v>
      </c>
      <c r="BY48" s="61">
        <v>3</v>
      </c>
      <c r="DC48" s="36"/>
      <c r="DD48" s="89"/>
      <c r="DE48" s="90"/>
      <c r="DF48" s="91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92"/>
      <c r="DT48" s="93"/>
      <c r="ES48" s="79" t="s">
        <v>174</v>
      </c>
      <c r="ET48" s="86" t="s">
        <v>175</v>
      </c>
      <c r="EU48" s="87" t="s">
        <v>167</v>
      </c>
      <c r="EV48" s="77">
        <f t="shared" si="6"/>
        <v>9.75</v>
      </c>
      <c r="EW48" s="77" t="str">
        <f t="shared" si="7"/>
        <v/>
      </c>
      <c r="EX48" s="77">
        <f t="shared" si="8"/>
        <v>9.1</v>
      </c>
      <c r="EY48" s="77">
        <f t="shared" si="9"/>
        <v>9.4222222222222243</v>
      </c>
      <c r="EZ48" s="77">
        <f t="shared" si="10"/>
        <v>9.2470238095238102</v>
      </c>
      <c r="FA48" s="77" t="str">
        <f t="shared" si="11"/>
        <v/>
      </c>
      <c r="FB48" s="77">
        <f t="shared" si="12"/>
        <v>9.8571428571428577</v>
      </c>
      <c r="FC48" s="77" t="str">
        <f t="shared" si="13"/>
        <v/>
      </c>
      <c r="FD48" s="77" t="str">
        <f t="shared" si="14"/>
        <v/>
      </c>
      <c r="FE48" s="77" t="str">
        <f t="shared" si="15"/>
        <v/>
      </c>
      <c r="FF48" s="77">
        <f t="shared" si="16"/>
        <v>10</v>
      </c>
      <c r="FG48" s="77">
        <f t="shared" si="17"/>
        <v>10</v>
      </c>
      <c r="FH48" s="77">
        <f t="shared" si="18"/>
        <v>9.5</v>
      </c>
      <c r="FI48" s="77" t="str">
        <f t="shared" si="19"/>
        <v/>
      </c>
      <c r="FJ48" s="77" t="str">
        <f t="shared" si="20"/>
        <v/>
      </c>
      <c r="FK48" s="78">
        <f t="shared" si="22"/>
        <v>9.6095486111111121</v>
      </c>
    </row>
    <row r="49" spans="1:167" ht="35.25" customHeight="1" x14ac:dyDescent="0.25">
      <c r="A49" s="79">
        <v>44</v>
      </c>
      <c r="B49" s="98" t="s">
        <v>176</v>
      </c>
      <c r="C49" s="99" t="s">
        <v>177</v>
      </c>
      <c r="D49" s="100" t="s">
        <v>167</v>
      </c>
      <c r="E49" s="101" t="str">
        <f t="shared" si="23"/>
        <v/>
      </c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72">
        <f t="shared" si="2"/>
        <v>5</v>
      </c>
      <c r="R49" s="82">
        <f t="shared" si="3"/>
        <v>45369</v>
      </c>
      <c r="S49" s="83" t="str">
        <f t="shared" si="4"/>
        <v>تزجة 4</v>
      </c>
      <c r="AM49" s="36">
        <v>24025</v>
      </c>
      <c r="AN49" s="89" t="s">
        <v>136</v>
      </c>
      <c r="AO49" s="90" t="s">
        <v>126</v>
      </c>
      <c r="AP49" s="170">
        <v>10</v>
      </c>
      <c r="AQ49" s="36">
        <v>10</v>
      </c>
      <c r="AR49" s="36">
        <v>10</v>
      </c>
      <c r="AS49" s="36">
        <v>10</v>
      </c>
      <c r="AT49" s="36">
        <v>10</v>
      </c>
      <c r="AU49" s="36">
        <v>10</v>
      </c>
      <c r="AV49" s="36">
        <v>10</v>
      </c>
      <c r="AW49" s="36">
        <v>10</v>
      </c>
      <c r="AX49" s="36"/>
      <c r="AY49" s="36"/>
      <c r="AZ49" s="36"/>
      <c r="BA49" s="36" t="s">
        <v>170</v>
      </c>
      <c r="BB49" s="36">
        <v>7</v>
      </c>
      <c r="BC49" s="92">
        <v>45273</v>
      </c>
      <c r="BD49" s="93" t="s">
        <v>17</v>
      </c>
      <c r="BJ49" s="61" t="s">
        <v>174</v>
      </c>
      <c r="BK49" s="62" t="s">
        <v>175</v>
      </c>
      <c r="BL49" s="63" t="s">
        <v>167</v>
      </c>
      <c r="BM49" s="64">
        <v>8.8000000000000007</v>
      </c>
      <c r="BN49" s="61">
        <v>10</v>
      </c>
      <c r="BO49" s="61">
        <v>10</v>
      </c>
      <c r="BP49" s="61">
        <v>7</v>
      </c>
      <c r="BQ49" s="61">
        <v>7</v>
      </c>
      <c r="BR49" s="61"/>
      <c r="BS49" s="61"/>
      <c r="BT49" s="61"/>
      <c r="BU49" s="61"/>
      <c r="BV49" s="61"/>
      <c r="BW49" s="61">
        <v>10</v>
      </c>
      <c r="BX49" s="61" t="s">
        <v>171</v>
      </c>
      <c r="BY49" s="61">
        <v>3</v>
      </c>
      <c r="DC49" s="36"/>
      <c r="DD49" s="89"/>
      <c r="DE49" s="90"/>
      <c r="DF49" s="91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92"/>
      <c r="DT49" s="93"/>
      <c r="ES49" s="79" t="s">
        <v>176</v>
      </c>
      <c r="ET49" s="86" t="s">
        <v>177</v>
      </c>
      <c r="EU49" s="87" t="s">
        <v>167</v>
      </c>
      <c r="EV49" s="77">
        <f t="shared" si="6"/>
        <v>9.75</v>
      </c>
      <c r="EW49" s="77" t="str">
        <f t="shared" si="7"/>
        <v/>
      </c>
      <c r="EX49" s="77">
        <f t="shared" si="8"/>
        <v>9.1999999999999993</v>
      </c>
      <c r="EY49" s="77">
        <f t="shared" si="9"/>
        <v>8.1428571428571423</v>
      </c>
      <c r="EZ49" s="77">
        <f t="shared" si="10"/>
        <v>9.1428571428571423</v>
      </c>
      <c r="FA49" s="77" t="str">
        <f t="shared" si="11"/>
        <v/>
      </c>
      <c r="FB49" s="77">
        <f t="shared" si="12"/>
        <v>8.204081632653061</v>
      </c>
      <c r="FC49" s="77" t="str">
        <f t="shared" si="13"/>
        <v/>
      </c>
      <c r="FD49" s="77" t="str">
        <f t="shared" si="14"/>
        <v/>
      </c>
      <c r="FE49" s="77" t="str">
        <f t="shared" si="15"/>
        <v/>
      </c>
      <c r="FF49" s="77" t="str">
        <f t="shared" si="16"/>
        <v/>
      </c>
      <c r="FG49" s="77">
        <f t="shared" si="17"/>
        <v>10</v>
      </c>
      <c r="FH49" s="77">
        <f t="shared" si="18"/>
        <v>9.6428571428571423</v>
      </c>
      <c r="FI49" s="77" t="str">
        <f t="shared" si="19"/>
        <v/>
      </c>
      <c r="FJ49" s="77" t="str">
        <f t="shared" si="20"/>
        <v/>
      </c>
      <c r="FK49" s="78">
        <f t="shared" si="22"/>
        <v>9.1546647230320684</v>
      </c>
    </row>
    <row r="50" spans="1:167" ht="35.25" customHeight="1" x14ac:dyDescent="0.25">
      <c r="A50" s="79">
        <v>45</v>
      </c>
      <c r="B50" s="98" t="s">
        <v>178</v>
      </c>
      <c r="C50" s="99" t="s">
        <v>179</v>
      </c>
      <c r="D50" s="100" t="s">
        <v>167</v>
      </c>
      <c r="E50" s="101" t="str">
        <f t="shared" si="23"/>
        <v/>
      </c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72">
        <f t="shared" si="2"/>
        <v>5</v>
      </c>
      <c r="R50" s="82">
        <f t="shared" si="3"/>
        <v>45369</v>
      </c>
      <c r="S50" s="83" t="str">
        <f t="shared" si="4"/>
        <v>تزجة 4</v>
      </c>
      <c r="AM50" s="36">
        <v>24026</v>
      </c>
      <c r="AN50" s="89" t="s">
        <v>138</v>
      </c>
      <c r="AO50" s="90" t="s">
        <v>126</v>
      </c>
      <c r="AP50" s="170">
        <v>10</v>
      </c>
      <c r="AQ50" s="36">
        <v>10</v>
      </c>
      <c r="AR50" s="36">
        <v>10</v>
      </c>
      <c r="AS50" s="36">
        <v>10</v>
      </c>
      <c r="AT50" s="36">
        <v>10</v>
      </c>
      <c r="AU50" s="36">
        <v>10</v>
      </c>
      <c r="AV50" s="36">
        <v>10</v>
      </c>
      <c r="AW50" s="36">
        <v>10</v>
      </c>
      <c r="AX50" s="36"/>
      <c r="AY50" s="36"/>
      <c r="AZ50" s="36"/>
      <c r="BA50" s="36" t="s">
        <v>170</v>
      </c>
      <c r="BB50" s="36">
        <v>7</v>
      </c>
      <c r="BC50" s="92">
        <v>45273</v>
      </c>
      <c r="BD50" s="93" t="s">
        <v>17</v>
      </c>
      <c r="BJ50" s="61" t="s">
        <v>176</v>
      </c>
      <c r="BK50" s="62" t="s">
        <v>177</v>
      </c>
      <c r="BL50" s="63" t="s">
        <v>167</v>
      </c>
      <c r="BM50" s="64">
        <v>0</v>
      </c>
      <c r="BN50" s="61">
        <v>0</v>
      </c>
      <c r="BO50" s="61">
        <v>0</v>
      </c>
      <c r="BP50" s="61">
        <v>0</v>
      </c>
      <c r="BQ50" s="61">
        <v>0</v>
      </c>
      <c r="BR50" s="61"/>
      <c r="BS50" s="61"/>
      <c r="BT50" s="61"/>
      <c r="BU50" s="61"/>
      <c r="BV50" s="61"/>
      <c r="BW50" s="61">
        <v>0</v>
      </c>
      <c r="BX50" s="61" t="s">
        <v>139</v>
      </c>
      <c r="BY50" s="61">
        <v>3</v>
      </c>
      <c r="DC50" s="36"/>
      <c r="DD50" s="89"/>
      <c r="DE50" s="90"/>
      <c r="DF50" s="91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92"/>
      <c r="DT50" s="93"/>
      <c r="ES50" s="79" t="s">
        <v>178</v>
      </c>
      <c r="ET50" s="86" t="s">
        <v>179</v>
      </c>
      <c r="EU50" s="87" t="s">
        <v>167</v>
      </c>
      <c r="EV50" s="77">
        <f t="shared" si="6"/>
        <v>9.75</v>
      </c>
      <c r="EW50" s="77" t="str">
        <f t="shared" si="7"/>
        <v/>
      </c>
      <c r="EX50" s="77">
        <f t="shared" si="8"/>
        <v>9.5</v>
      </c>
      <c r="EY50" s="77">
        <f t="shared" si="9"/>
        <v>9.7666666666666675</v>
      </c>
      <c r="EZ50" s="77">
        <f t="shared" si="10"/>
        <v>9.508928571428573</v>
      </c>
      <c r="FA50" s="77" t="str">
        <f t="shared" si="11"/>
        <v/>
      </c>
      <c r="FB50" s="77">
        <f t="shared" si="12"/>
        <v>9.8035714285714288</v>
      </c>
      <c r="FC50" s="77" t="str">
        <f t="shared" si="13"/>
        <v/>
      </c>
      <c r="FD50" s="77" t="str">
        <f t="shared" si="14"/>
        <v/>
      </c>
      <c r="FE50" s="77" t="str">
        <f t="shared" si="15"/>
        <v/>
      </c>
      <c r="FF50" s="77">
        <f t="shared" si="16"/>
        <v>9.5</v>
      </c>
      <c r="FG50" s="77">
        <f t="shared" si="17"/>
        <v>9</v>
      </c>
      <c r="FH50" s="77">
        <f t="shared" si="18"/>
        <v>9.5</v>
      </c>
      <c r="FI50" s="77" t="str">
        <f t="shared" si="19"/>
        <v/>
      </c>
      <c r="FJ50" s="77" t="str">
        <f t="shared" si="20"/>
        <v/>
      </c>
      <c r="FK50" s="78">
        <f t="shared" si="22"/>
        <v>9.5411458333333332</v>
      </c>
    </row>
    <row r="51" spans="1:167" ht="35.25" customHeight="1" x14ac:dyDescent="0.25">
      <c r="A51" s="79">
        <v>46</v>
      </c>
      <c r="B51" s="98" t="s">
        <v>180</v>
      </c>
      <c r="C51" s="99" t="s">
        <v>181</v>
      </c>
      <c r="D51" s="100" t="s">
        <v>167</v>
      </c>
      <c r="E51" s="101" t="str">
        <f t="shared" si="23"/>
        <v/>
      </c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72">
        <f t="shared" si="2"/>
        <v>5</v>
      </c>
      <c r="R51" s="82">
        <f t="shared" si="3"/>
        <v>45369</v>
      </c>
      <c r="S51" s="83" t="str">
        <f t="shared" si="4"/>
        <v>تزجة 4</v>
      </c>
      <c r="AM51" s="36">
        <v>24027</v>
      </c>
      <c r="AN51" s="89" t="s">
        <v>141</v>
      </c>
      <c r="AO51" s="90" t="s">
        <v>126</v>
      </c>
      <c r="AP51" s="170">
        <v>10</v>
      </c>
      <c r="AQ51" s="36">
        <v>10</v>
      </c>
      <c r="AR51" s="36">
        <v>10</v>
      </c>
      <c r="AS51" s="36">
        <v>10</v>
      </c>
      <c r="AT51" s="36">
        <v>10</v>
      </c>
      <c r="AU51" s="36">
        <v>10</v>
      </c>
      <c r="AV51" s="36">
        <v>10</v>
      </c>
      <c r="AW51" s="36">
        <v>10</v>
      </c>
      <c r="AX51" s="36"/>
      <c r="AY51" s="36"/>
      <c r="AZ51" s="36"/>
      <c r="BA51" s="36" t="s">
        <v>170</v>
      </c>
      <c r="BB51" s="36">
        <v>7</v>
      </c>
      <c r="BC51" s="92">
        <v>45273</v>
      </c>
      <c r="BD51" s="93" t="s">
        <v>17</v>
      </c>
      <c r="BJ51" s="61" t="s">
        <v>178</v>
      </c>
      <c r="BK51" s="62" t="s">
        <v>179</v>
      </c>
      <c r="BL51" s="63" t="s">
        <v>167</v>
      </c>
      <c r="BM51" s="64">
        <v>9.6</v>
      </c>
      <c r="BN51" s="61">
        <v>10</v>
      </c>
      <c r="BO51" s="61">
        <v>10</v>
      </c>
      <c r="BP51" s="61">
        <v>9</v>
      </c>
      <c r="BQ51" s="61">
        <v>9</v>
      </c>
      <c r="BR51" s="61"/>
      <c r="BS51" s="61"/>
      <c r="BT51" s="61"/>
      <c r="BU51" s="61"/>
      <c r="BV51" s="61"/>
      <c r="BW51" s="61">
        <v>10</v>
      </c>
      <c r="BX51" s="61" t="s">
        <v>171</v>
      </c>
      <c r="BY51" s="61">
        <v>3</v>
      </c>
      <c r="DC51" s="36"/>
      <c r="DD51" s="89"/>
      <c r="DE51" s="90"/>
      <c r="DF51" s="91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92"/>
      <c r="DT51" s="93"/>
      <c r="ES51" s="79" t="s">
        <v>180</v>
      </c>
      <c r="ET51" s="86" t="s">
        <v>181</v>
      </c>
      <c r="EU51" s="87" t="s">
        <v>167</v>
      </c>
      <c r="EV51" s="77">
        <f t="shared" si="6"/>
        <v>9.75</v>
      </c>
      <c r="EW51" s="77" t="str">
        <f t="shared" si="7"/>
        <v/>
      </c>
      <c r="EX51" s="77">
        <f t="shared" si="8"/>
        <v>9.1999999999999993</v>
      </c>
      <c r="EY51" s="77">
        <f t="shared" si="9"/>
        <v>9.8481481481481481</v>
      </c>
      <c r="EZ51" s="77">
        <f t="shared" si="10"/>
        <v>9.3958333333333339</v>
      </c>
      <c r="FA51" s="77" t="str">
        <f t="shared" si="11"/>
        <v/>
      </c>
      <c r="FB51" s="77">
        <f t="shared" si="12"/>
        <v>9.8928571428571441</v>
      </c>
      <c r="FC51" s="77" t="str">
        <f t="shared" si="13"/>
        <v/>
      </c>
      <c r="FD51" s="77" t="str">
        <f t="shared" si="14"/>
        <v/>
      </c>
      <c r="FE51" s="77" t="str">
        <f t="shared" si="15"/>
        <v/>
      </c>
      <c r="FF51" s="77">
        <f t="shared" si="16"/>
        <v>9</v>
      </c>
      <c r="FG51" s="77">
        <f t="shared" si="17"/>
        <v>9</v>
      </c>
      <c r="FH51" s="77">
        <f t="shared" si="18"/>
        <v>9.5833333333333339</v>
      </c>
      <c r="FI51" s="77" t="str">
        <f t="shared" si="19"/>
        <v/>
      </c>
      <c r="FJ51" s="77" t="str">
        <f t="shared" si="20"/>
        <v/>
      </c>
      <c r="FK51" s="78">
        <f t="shared" si="22"/>
        <v>9.4587714947089943</v>
      </c>
    </row>
    <row r="52" spans="1:167" ht="35.25" customHeight="1" x14ac:dyDescent="0.25">
      <c r="A52" s="79">
        <v>47</v>
      </c>
      <c r="B52" s="98" t="s">
        <v>182</v>
      </c>
      <c r="C52" s="99" t="s">
        <v>183</v>
      </c>
      <c r="D52" s="100" t="s">
        <v>167</v>
      </c>
      <c r="E52" s="101" t="str">
        <f t="shared" si="23"/>
        <v/>
      </c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1"/>
      <c r="Q52" s="72">
        <f t="shared" si="2"/>
        <v>5</v>
      </c>
      <c r="R52" s="82">
        <f t="shared" si="3"/>
        <v>45369</v>
      </c>
      <c r="S52" s="83" t="str">
        <f t="shared" si="4"/>
        <v>تزجة 4</v>
      </c>
      <c r="AM52" s="36">
        <v>24028</v>
      </c>
      <c r="AN52" s="89" t="s">
        <v>143</v>
      </c>
      <c r="AO52" s="90" t="s">
        <v>126</v>
      </c>
      <c r="AP52" s="170">
        <v>10</v>
      </c>
      <c r="AQ52" s="36">
        <v>10</v>
      </c>
      <c r="AR52" s="36">
        <v>10</v>
      </c>
      <c r="AS52" s="36">
        <v>10</v>
      </c>
      <c r="AT52" s="36">
        <v>10</v>
      </c>
      <c r="AU52" s="36">
        <v>10</v>
      </c>
      <c r="AV52" s="36">
        <v>10</v>
      </c>
      <c r="AW52" s="36">
        <v>10</v>
      </c>
      <c r="AX52" s="36"/>
      <c r="AY52" s="36"/>
      <c r="AZ52" s="36"/>
      <c r="BA52" s="36" t="s">
        <v>170</v>
      </c>
      <c r="BB52" s="36">
        <v>7</v>
      </c>
      <c r="BC52" s="92">
        <v>45273</v>
      </c>
      <c r="BD52" s="93" t="s">
        <v>17</v>
      </c>
      <c r="BJ52" s="61" t="s">
        <v>180</v>
      </c>
      <c r="BK52" s="62" t="s">
        <v>181</v>
      </c>
      <c r="BL52" s="63" t="s">
        <v>167</v>
      </c>
      <c r="BM52" s="64">
        <v>8.8000000000000007</v>
      </c>
      <c r="BN52" s="61">
        <v>10</v>
      </c>
      <c r="BO52" s="61">
        <v>10</v>
      </c>
      <c r="BP52" s="61">
        <v>7</v>
      </c>
      <c r="BQ52" s="61">
        <v>7</v>
      </c>
      <c r="BR52" s="61"/>
      <c r="BS52" s="61"/>
      <c r="BT52" s="61"/>
      <c r="BU52" s="61"/>
      <c r="BV52" s="61"/>
      <c r="BW52" s="61">
        <v>10</v>
      </c>
      <c r="BX52" s="61" t="s">
        <v>171</v>
      </c>
      <c r="BY52" s="61">
        <v>3</v>
      </c>
      <c r="DC52" s="36"/>
      <c r="DD52" s="89"/>
      <c r="DE52" s="90"/>
      <c r="DF52" s="91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92"/>
      <c r="DT52" s="93"/>
      <c r="ES52" s="79" t="s">
        <v>182</v>
      </c>
      <c r="ET52" s="86" t="s">
        <v>183</v>
      </c>
      <c r="EU52" s="87" t="s">
        <v>167</v>
      </c>
      <c r="EV52" s="77">
        <f t="shared" si="6"/>
        <v>9.75</v>
      </c>
      <c r="EW52" s="77" t="str">
        <f t="shared" si="7"/>
        <v/>
      </c>
      <c r="EX52" s="77">
        <f t="shared" si="8"/>
        <v>9.1999999999999993</v>
      </c>
      <c r="EY52" s="77">
        <f t="shared" si="9"/>
        <v>9.7476190476190485</v>
      </c>
      <c r="EZ52" s="77">
        <f t="shared" si="10"/>
        <v>9.2823129251700696</v>
      </c>
      <c r="FA52" s="77" t="str">
        <f t="shared" si="11"/>
        <v/>
      </c>
      <c r="FB52" s="77">
        <f t="shared" si="12"/>
        <v>9.9183673469387763</v>
      </c>
      <c r="FC52" s="77" t="str">
        <f t="shared" si="13"/>
        <v/>
      </c>
      <c r="FD52" s="77" t="str">
        <f t="shared" si="14"/>
        <v/>
      </c>
      <c r="FE52" s="77" t="str">
        <f t="shared" si="15"/>
        <v/>
      </c>
      <c r="FF52" s="77">
        <f t="shared" si="16"/>
        <v>9</v>
      </c>
      <c r="FG52" s="77">
        <f t="shared" si="17"/>
        <v>9</v>
      </c>
      <c r="FH52" s="77">
        <f t="shared" si="18"/>
        <v>8</v>
      </c>
      <c r="FI52" s="77" t="str">
        <f t="shared" si="19"/>
        <v/>
      </c>
      <c r="FJ52" s="77" t="str">
        <f t="shared" si="20"/>
        <v/>
      </c>
      <c r="FK52" s="78">
        <f t="shared" si="22"/>
        <v>9.2372874149659872</v>
      </c>
    </row>
    <row r="53" spans="1:167" ht="35.25" customHeight="1" x14ac:dyDescent="0.25">
      <c r="A53" s="79">
        <v>48</v>
      </c>
      <c r="B53" s="98" t="s">
        <v>184</v>
      </c>
      <c r="C53" s="99" t="s">
        <v>185</v>
      </c>
      <c r="D53" s="100" t="s">
        <v>167</v>
      </c>
      <c r="E53" s="101" t="str">
        <f t="shared" si="23"/>
        <v/>
      </c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1"/>
      <c r="Q53" s="72">
        <f t="shared" si="2"/>
        <v>5</v>
      </c>
      <c r="R53" s="82">
        <f t="shared" si="3"/>
        <v>45369</v>
      </c>
      <c r="S53" s="83" t="str">
        <f t="shared" si="4"/>
        <v>تزجة 4</v>
      </c>
      <c r="AM53" s="36">
        <v>24058</v>
      </c>
      <c r="AN53" s="89" t="s">
        <v>144</v>
      </c>
      <c r="AO53" s="90" t="s">
        <v>126</v>
      </c>
      <c r="AP53" s="170">
        <v>10</v>
      </c>
      <c r="AQ53" s="36">
        <v>10</v>
      </c>
      <c r="AR53" s="36">
        <v>10</v>
      </c>
      <c r="AS53" s="36">
        <v>10</v>
      </c>
      <c r="AT53" s="36">
        <v>10</v>
      </c>
      <c r="AU53" s="36">
        <v>10</v>
      </c>
      <c r="AV53" s="36">
        <v>10</v>
      </c>
      <c r="AW53" s="36">
        <v>10</v>
      </c>
      <c r="AX53" s="36"/>
      <c r="AY53" s="36"/>
      <c r="AZ53" s="36"/>
      <c r="BA53" s="36" t="s">
        <v>170</v>
      </c>
      <c r="BB53" s="36">
        <v>7</v>
      </c>
      <c r="BC53" s="92">
        <v>45273</v>
      </c>
      <c r="BD53" s="93" t="s">
        <v>17</v>
      </c>
      <c r="BJ53" s="61" t="s">
        <v>182</v>
      </c>
      <c r="BK53" s="62" t="s">
        <v>183</v>
      </c>
      <c r="BL53" s="63" t="s">
        <v>167</v>
      </c>
      <c r="BM53" s="64">
        <v>9.6</v>
      </c>
      <c r="BN53" s="61">
        <v>10</v>
      </c>
      <c r="BO53" s="61">
        <v>10</v>
      </c>
      <c r="BP53" s="61">
        <v>9</v>
      </c>
      <c r="BQ53" s="61">
        <v>9</v>
      </c>
      <c r="BR53" s="61"/>
      <c r="BS53" s="61"/>
      <c r="BT53" s="61"/>
      <c r="BU53" s="61"/>
      <c r="BV53" s="61"/>
      <c r="BW53" s="61">
        <v>10</v>
      </c>
      <c r="BX53" s="61" t="s">
        <v>171</v>
      </c>
      <c r="BY53" s="61">
        <v>3</v>
      </c>
      <c r="DC53" s="36"/>
      <c r="DD53" s="89"/>
      <c r="DE53" s="90"/>
      <c r="DF53" s="91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92"/>
      <c r="DT53" s="93"/>
      <c r="ES53" s="79" t="s">
        <v>184</v>
      </c>
      <c r="ET53" s="86" t="s">
        <v>185</v>
      </c>
      <c r="EU53" s="87" t="s">
        <v>167</v>
      </c>
      <c r="EV53" s="77">
        <f t="shared" si="6"/>
        <v>9.75</v>
      </c>
      <c r="EW53" s="77" t="str">
        <f t="shared" si="7"/>
        <v/>
      </c>
      <c r="EX53" s="77">
        <f t="shared" si="8"/>
        <v>9.1999999999999993</v>
      </c>
      <c r="EY53" s="77">
        <f t="shared" si="9"/>
        <v>8.4874999999999989</v>
      </c>
      <c r="EZ53" s="77">
        <f t="shared" si="10"/>
        <v>9.3452380952380967</v>
      </c>
      <c r="FA53" s="77" t="str">
        <f t="shared" si="11"/>
        <v/>
      </c>
      <c r="FB53" s="77">
        <f t="shared" si="12"/>
        <v>8.3061224489795915</v>
      </c>
      <c r="FC53" s="77" t="str">
        <f t="shared" si="13"/>
        <v/>
      </c>
      <c r="FD53" s="77" t="str">
        <f t="shared" si="14"/>
        <v/>
      </c>
      <c r="FE53" s="77" t="str">
        <f t="shared" si="15"/>
        <v/>
      </c>
      <c r="FF53" s="77">
        <f t="shared" si="16"/>
        <v>9</v>
      </c>
      <c r="FG53" s="77">
        <f t="shared" si="17"/>
        <v>0</v>
      </c>
      <c r="FH53" s="77">
        <f t="shared" si="18"/>
        <v>8.1666666666666661</v>
      </c>
      <c r="FI53" s="77" t="str">
        <f t="shared" si="19"/>
        <v/>
      </c>
      <c r="FJ53" s="77" t="str">
        <f t="shared" si="20"/>
        <v/>
      </c>
      <c r="FK53" s="78">
        <f t="shared" si="22"/>
        <v>7.7819409013605441</v>
      </c>
    </row>
    <row r="54" spans="1:167" ht="35.25" customHeight="1" x14ac:dyDescent="0.25">
      <c r="A54" s="79">
        <v>49</v>
      </c>
      <c r="B54" s="98" t="s">
        <v>186</v>
      </c>
      <c r="C54" s="99" t="s">
        <v>187</v>
      </c>
      <c r="D54" s="100" t="s">
        <v>167</v>
      </c>
      <c r="E54" s="101" t="str">
        <f t="shared" si="23"/>
        <v/>
      </c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1"/>
      <c r="Q54" s="72">
        <f t="shared" si="2"/>
        <v>5</v>
      </c>
      <c r="R54" s="82">
        <f t="shared" si="3"/>
        <v>45369</v>
      </c>
      <c r="S54" s="83" t="str">
        <f t="shared" si="4"/>
        <v>تزجة 4</v>
      </c>
      <c r="AM54" s="36">
        <v>24029</v>
      </c>
      <c r="AN54" s="89" t="s">
        <v>146</v>
      </c>
      <c r="AO54" s="90" t="s">
        <v>126</v>
      </c>
      <c r="AP54" s="170">
        <v>10</v>
      </c>
      <c r="AQ54" s="36">
        <v>10</v>
      </c>
      <c r="AR54" s="36">
        <v>10</v>
      </c>
      <c r="AS54" s="36">
        <v>10</v>
      </c>
      <c r="AT54" s="36">
        <v>10</v>
      </c>
      <c r="AU54" s="36">
        <v>10</v>
      </c>
      <c r="AV54" s="36">
        <v>10</v>
      </c>
      <c r="AW54" s="36">
        <v>10</v>
      </c>
      <c r="AX54" s="36"/>
      <c r="AY54" s="36"/>
      <c r="AZ54" s="36"/>
      <c r="BA54" s="36" t="s">
        <v>170</v>
      </c>
      <c r="BB54" s="36">
        <v>7</v>
      </c>
      <c r="BC54" s="92">
        <v>45273</v>
      </c>
      <c r="BD54" s="93" t="s">
        <v>17</v>
      </c>
      <c r="BJ54" s="61" t="s">
        <v>184</v>
      </c>
      <c r="BK54" s="62" t="s">
        <v>185</v>
      </c>
      <c r="BL54" s="63" t="s">
        <v>167</v>
      </c>
      <c r="BM54" s="64">
        <v>9.1999999999999993</v>
      </c>
      <c r="BN54" s="61">
        <v>10</v>
      </c>
      <c r="BO54" s="61">
        <v>10</v>
      </c>
      <c r="BP54" s="61">
        <v>8</v>
      </c>
      <c r="BQ54" s="61">
        <v>8</v>
      </c>
      <c r="BR54" s="61"/>
      <c r="BS54" s="61"/>
      <c r="BT54" s="61"/>
      <c r="BU54" s="61"/>
      <c r="BV54" s="61"/>
      <c r="BW54" s="61">
        <v>10</v>
      </c>
      <c r="BX54" s="61" t="s">
        <v>171</v>
      </c>
      <c r="BY54" s="61">
        <v>3</v>
      </c>
      <c r="DC54" s="36"/>
      <c r="DD54" s="89"/>
      <c r="DE54" s="90"/>
      <c r="DF54" s="91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92"/>
      <c r="DT54" s="93"/>
      <c r="ES54" s="79" t="s">
        <v>186</v>
      </c>
      <c r="ET54" s="86" t="s">
        <v>187</v>
      </c>
      <c r="EU54" s="87" t="s">
        <v>167</v>
      </c>
      <c r="EV54" s="77">
        <f t="shared" si="6"/>
        <v>9.75</v>
      </c>
      <c r="EW54" s="77" t="str">
        <f t="shared" si="7"/>
        <v/>
      </c>
      <c r="EX54" s="77">
        <f t="shared" si="8"/>
        <v>9.5</v>
      </c>
      <c r="EY54" s="77">
        <f t="shared" si="9"/>
        <v>9.5370370370370363</v>
      </c>
      <c r="EZ54" s="77">
        <f t="shared" si="10"/>
        <v>9.5982142857142847</v>
      </c>
      <c r="FA54" s="77" t="str">
        <f t="shared" si="11"/>
        <v/>
      </c>
      <c r="FB54" s="77">
        <f t="shared" si="12"/>
        <v>9.7857142857142865</v>
      </c>
      <c r="FC54" s="77" t="str">
        <f t="shared" si="13"/>
        <v/>
      </c>
      <c r="FD54" s="77" t="str">
        <f t="shared" si="14"/>
        <v/>
      </c>
      <c r="FE54" s="77" t="str">
        <f t="shared" si="15"/>
        <v/>
      </c>
      <c r="FF54" s="77">
        <f t="shared" si="16"/>
        <v>9</v>
      </c>
      <c r="FG54" s="77">
        <f t="shared" si="17"/>
        <v>9</v>
      </c>
      <c r="FH54" s="77">
        <f t="shared" si="18"/>
        <v>7.8</v>
      </c>
      <c r="FI54" s="77" t="str">
        <f t="shared" si="19"/>
        <v/>
      </c>
      <c r="FJ54" s="77" t="str">
        <f t="shared" si="20"/>
        <v/>
      </c>
      <c r="FK54" s="78">
        <f t="shared" si="22"/>
        <v>9.2463707010582006</v>
      </c>
    </row>
    <row r="55" spans="1:167" ht="35.25" customHeight="1" x14ac:dyDescent="0.25">
      <c r="A55" s="79">
        <v>50</v>
      </c>
      <c r="B55" s="98" t="s">
        <v>188</v>
      </c>
      <c r="C55" s="99" t="s">
        <v>189</v>
      </c>
      <c r="D55" s="100" t="s">
        <v>167</v>
      </c>
      <c r="E55" s="101" t="str">
        <f t="shared" si="23"/>
        <v/>
      </c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1"/>
      <c r="Q55" s="72">
        <f t="shared" si="2"/>
        <v>5</v>
      </c>
      <c r="R55" s="82">
        <f t="shared" si="3"/>
        <v>45369</v>
      </c>
      <c r="S55" s="83" t="str">
        <f t="shared" si="4"/>
        <v>تزجة 4</v>
      </c>
      <c r="AM55" s="36">
        <v>24030</v>
      </c>
      <c r="AN55" s="89" t="s">
        <v>148</v>
      </c>
      <c r="AO55" s="90" t="s">
        <v>126</v>
      </c>
      <c r="AP55" s="170">
        <v>10</v>
      </c>
      <c r="AQ55" s="36">
        <v>10</v>
      </c>
      <c r="AR55" s="36">
        <v>10</v>
      </c>
      <c r="AS55" s="36">
        <v>10</v>
      </c>
      <c r="AT55" s="36">
        <v>10</v>
      </c>
      <c r="AU55" s="36">
        <v>10</v>
      </c>
      <c r="AV55" s="36">
        <v>10</v>
      </c>
      <c r="AW55" s="36">
        <v>10</v>
      </c>
      <c r="AX55" s="36"/>
      <c r="AY55" s="36"/>
      <c r="AZ55" s="36"/>
      <c r="BA55" s="36" t="s">
        <v>170</v>
      </c>
      <c r="BB55" s="36">
        <v>7</v>
      </c>
      <c r="BC55" s="92">
        <v>45273</v>
      </c>
      <c r="BD55" s="93" t="s">
        <v>17</v>
      </c>
      <c r="BJ55" s="61" t="s">
        <v>186</v>
      </c>
      <c r="BK55" s="62" t="s">
        <v>187</v>
      </c>
      <c r="BL55" s="63" t="s">
        <v>167</v>
      </c>
      <c r="BM55" s="64">
        <v>9.1999999999999993</v>
      </c>
      <c r="BN55" s="61">
        <v>10</v>
      </c>
      <c r="BO55" s="61">
        <v>10</v>
      </c>
      <c r="BP55" s="61">
        <v>8</v>
      </c>
      <c r="BQ55" s="61">
        <v>8</v>
      </c>
      <c r="BR55" s="61"/>
      <c r="BS55" s="61"/>
      <c r="BT55" s="61"/>
      <c r="BU55" s="61"/>
      <c r="BV55" s="61"/>
      <c r="BW55" s="61">
        <v>10</v>
      </c>
      <c r="BX55" s="61" t="s">
        <v>171</v>
      </c>
      <c r="BY55" s="61">
        <v>3</v>
      </c>
      <c r="DC55" s="36"/>
      <c r="DD55" s="89"/>
      <c r="DE55" s="90"/>
      <c r="DF55" s="91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92"/>
      <c r="DT55" s="93"/>
      <c r="ES55" s="79" t="s">
        <v>188</v>
      </c>
      <c r="ET55" s="86" t="s">
        <v>189</v>
      </c>
      <c r="EU55" s="87" t="s">
        <v>167</v>
      </c>
      <c r="EV55" s="77">
        <f t="shared" si="6"/>
        <v>9.9166666666666661</v>
      </c>
      <c r="EW55" s="77" t="str">
        <f t="shared" si="7"/>
        <v/>
      </c>
      <c r="EX55" s="77">
        <f t="shared" si="8"/>
        <v>9.5</v>
      </c>
      <c r="EY55" s="77">
        <f t="shared" si="9"/>
        <v>9.6259259259259267</v>
      </c>
      <c r="EZ55" s="77">
        <f t="shared" si="10"/>
        <v>9.3482142857142865</v>
      </c>
      <c r="FA55" s="77" t="str">
        <f t="shared" si="11"/>
        <v/>
      </c>
      <c r="FB55" s="77">
        <f t="shared" si="12"/>
        <v>9.8392857142857153</v>
      </c>
      <c r="FC55" s="77" t="str">
        <f t="shared" si="13"/>
        <v/>
      </c>
      <c r="FD55" s="77" t="str">
        <f t="shared" si="14"/>
        <v/>
      </c>
      <c r="FE55" s="77" t="str">
        <f t="shared" si="15"/>
        <v/>
      </c>
      <c r="FF55" s="77" t="str">
        <f t="shared" si="16"/>
        <v/>
      </c>
      <c r="FG55" s="77" t="str">
        <f t="shared" si="17"/>
        <v/>
      </c>
      <c r="FH55" s="77">
        <f t="shared" si="18"/>
        <v>9.5625</v>
      </c>
      <c r="FI55" s="77" t="str">
        <f t="shared" si="19"/>
        <v/>
      </c>
      <c r="FJ55" s="77" t="str">
        <f t="shared" si="20"/>
        <v/>
      </c>
      <c r="FK55" s="78">
        <f t="shared" si="22"/>
        <v>9.6320987654320991</v>
      </c>
    </row>
    <row r="56" spans="1:167" ht="35.25" customHeight="1" x14ac:dyDescent="0.25">
      <c r="A56" s="79">
        <v>51</v>
      </c>
      <c r="B56" s="98" t="s">
        <v>190</v>
      </c>
      <c r="C56" s="99" t="s">
        <v>191</v>
      </c>
      <c r="D56" s="100" t="s">
        <v>167</v>
      </c>
      <c r="E56" s="101" t="str">
        <f t="shared" si="23"/>
        <v/>
      </c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1"/>
      <c r="Q56" s="72">
        <f t="shared" si="2"/>
        <v>5</v>
      </c>
      <c r="R56" s="82">
        <f t="shared" si="3"/>
        <v>45369</v>
      </c>
      <c r="S56" s="83" t="str">
        <f t="shared" si="4"/>
        <v>تزجة 4</v>
      </c>
      <c r="AM56" s="36">
        <v>24031</v>
      </c>
      <c r="AN56" s="89" t="s">
        <v>150</v>
      </c>
      <c r="AO56" s="90" t="s">
        <v>126</v>
      </c>
      <c r="AP56" s="170">
        <v>9.5714285714285712</v>
      </c>
      <c r="AQ56" s="36">
        <v>10</v>
      </c>
      <c r="AR56" s="36">
        <v>10</v>
      </c>
      <c r="AS56" s="36">
        <v>9</v>
      </c>
      <c r="AT56" s="36">
        <v>9</v>
      </c>
      <c r="AU56" s="36">
        <v>9</v>
      </c>
      <c r="AV56" s="36">
        <v>10</v>
      </c>
      <c r="AW56" s="36">
        <v>10</v>
      </c>
      <c r="AX56" s="36"/>
      <c r="AY56" s="36"/>
      <c r="AZ56" s="36"/>
      <c r="BA56" s="36" t="s">
        <v>170</v>
      </c>
      <c r="BB56" s="36">
        <v>7</v>
      </c>
      <c r="BC56" s="92">
        <v>45273</v>
      </c>
      <c r="BD56" s="93" t="s">
        <v>17</v>
      </c>
      <c r="BJ56" s="61" t="s">
        <v>188</v>
      </c>
      <c r="BK56" s="62" t="s">
        <v>189</v>
      </c>
      <c r="BL56" s="63" t="s">
        <v>167</v>
      </c>
      <c r="BM56" s="64">
        <v>8.8000000000000007</v>
      </c>
      <c r="BN56" s="61">
        <v>10</v>
      </c>
      <c r="BO56" s="61">
        <v>10</v>
      </c>
      <c r="BP56" s="61">
        <v>7</v>
      </c>
      <c r="BQ56" s="61">
        <v>7</v>
      </c>
      <c r="BR56" s="61"/>
      <c r="BS56" s="61"/>
      <c r="BT56" s="61"/>
      <c r="BU56" s="61"/>
      <c r="BV56" s="61"/>
      <c r="BW56" s="61">
        <v>10</v>
      </c>
      <c r="BX56" s="61" t="s">
        <v>171</v>
      </c>
      <c r="BY56" s="61">
        <v>3</v>
      </c>
      <c r="DC56" s="36"/>
      <c r="DD56" s="89"/>
      <c r="DE56" s="90"/>
      <c r="DF56" s="91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92"/>
      <c r="DT56" s="93"/>
      <c r="ES56" s="79" t="s">
        <v>190</v>
      </c>
      <c r="ET56" s="86" t="s">
        <v>191</v>
      </c>
      <c r="EU56" s="87" t="s">
        <v>167</v>
      </c>
      <c r="EV56" s="77">
        <f t="shared" si="6"/>
        <v>9.9166666666666661</v>
      </c>
      <c r="EW56" s="77" t="str">
        <f t="shared" si="7"/>
        <v/>
      </c>
      <c r="EX56" s="77">
        <f t="shared" si="8"/>
        <v>9.6</v>
      </c>
      <c r="EY56" s="77">
        <f t="shared" si="9"/>
        <v>9.7592592592592595</v>
      </c>
      <c r="EZ56" s="77">
        <f t="shared" si="10"/>
        <v>8.1428571428571441</v>
      </c>
      <c r="FA56" s="77" t="str">
        <f t="shared" si="11"/>
        <v/>
      </c>
      <c r="FB56" s="77">
        <f t="shared" si="12"/>
        <v>9.8392857142857153</v>
      </c>
      <c r="FC56" s="77" t="str">
        <f t="shared" si="13"/>
        <v/>
      </c>
      <c r="FD56" s="77" t="str">
        <f t="shared" si="14"/>
        <v/>
      </c>
      <c r="FE56" s="77" t="str">
        <f t="shared" si="15"/>
        <v/>
      </c>
      <c r="FF56" s="77" t="str">
        <f t="shared" si="16"/>
        <v/>
      </c>
      <c r="FG56" s="77" t="str">
        <f t="shared" si="17"/>
        <v/>
      </c>
      <c r="FH56" s="77">
        <f t="shared" si="18"/>
        <v>9.5</v>
      </c>
      <c r="FI56" s="77" t="str">
        <f t="shared" si="19"/>
        <v/>
      </c>
      <c r="FJ56" s="77" t="str">
        <f t="shared" si="20"/>
        <v/>
      </c>
      <c r="FK56" s="78">
        <f t="shared" si="22"/>
        <v>9.459678130511465</v>
      </c>
    </row>
    <row r="57" spans="1:167" ht="35.25" customHeight="1" x14ac:dyDescent="0.25">
      <c r="A57" s="79">
        <v>52</v>
      </c>
      <c r="B57" s="98" t="s">
        <v>192</v>
      </c>
      <c r="C57" s="99" t="s">
        <v>193</v>
      </c>
      <c r="D57" s="100" t="s">
        <v>167</v>
      </c>
      <c r="E57" s="101" t="str">
        <f t="shared" si="23"/>
        <v/>
      </c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1"/>
      <c r="Q57" s="72">
        <f t="shared" si="2"/>
        <v>5</v>
      </c>
      <c r="R57" s="82">
        <f t="shared" si="3"/>
        <v>45369</v>
      </c>
      <c r="S57" s="83" t="str">
        <f t="shared" si="4"/>
        <v>تزجة 4</v>
      </c>
      <c r="AM57" s="36">
        <v>24032</v>
      </c>
      <c r="AN57" s="89" t="s">
        <v>152</v>
      </c>
      <c r="AO57" s="90" t="s">
        <v>126</v>
      </c>
      <c r="AP57" s="170">
        <v>9.5714285714285712</v>
      </c>
      <c r="AQ57" s="36">
        <v>10</v>
      </c>
      <c r="AR57" s="36">
        <v>10</v>
      </c>
      <c r="AS57" s="36">
        <v>9</v>
      </c>
      <c r="AT57" s="36">
        <v>9</v>
      </c>
      <c r="AU57" s="36">
        <v>9</v>
      </c>
      <c r="AV57" s="36">
        <v>10</v>
      </c>
      <c r="AW57" s="36">
        <v>10</v>
      </c>
      <c r="AX57" s="36"/>
      <c r="AY57" s="36"/>
      <c r="AZ57" s="36"/>
      <c r="BA57" s="36" t="s">
        <v>170</v>
      </c>
      <c r="BB57" s="36">
        <v>7</v>
      </c>
      <c r="BC57" s="92">
        <v>45273</v>
      </c>
      <c r="BD57" s="93" t="s">
        <v>17</v>
      </c>
      <c r="BJ57" s="61" t="s">
        <v>190</v>
      </c>
      <c r="BK57" s="62" t="s">
        <v>191</v>
      </c>
      <c r="BL57" s="63" t="s">
        <v>167</v>
      </c>
      <c r="BM57" s="64">
        <v>9.1999999999999993</v>
      </c>
      <c r="BN57" s="61">
        <v>10</v>
      </c>
      <c r="BO57" s="61">
        <v>10</v>
      </c>
      <c r="BP57" s="61">
        <v>8</v>
      </c>
      <c r="BQ57" s="61">
        <v>8</v>
      </c>
      <c r="BR57" s="61"/>
      <c r="BS57" s="61"/>
      <c r="BT57" s="61"/>
      <c r="BU57" s="61"/>
      <c r="BV57" s="61"/>
      <c r="BW57" s="61">
        <v>10</v>
      </c>
      <c r="BX57" s="61" t="s">
        <v>171</v>
      </c>
      <c r="BY57" s="61">
        <v>3</v>
      </c>
      <c r="DC57" s="36"/>
      <c r="DD57" s="89"/>
      <c r="DE57" s="90"/>
      <c r="DF57" s="91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92"/>
      <c r="DT57" s="93"/>
      <c r="ES57" s="79" t="s">
        <v>192</v>
      </c>
      <c r="ET57" s="86" t="s">
        <v>193</v>
      </c>
      <c r="EU57" s="87" t="s">
        <v>167</v>
      </c>
      <c r="EV57" s="77">
        <f t="shared" si="6"/>
        <v>9.75</v>
      </c>
      <c r="EW57" s="77" t="str">
        <f t="shared" si="7"/>
        <v/>
      </c>
      <c r="EX57" s="77">
        <f t="shared" si="8"/>
        <v>9.8000000000000007</v>
      </c>
      <c r="EY57" s="77">
        <f t="shared" si="9"/>
        <v>9.7185185185185201</v>
      </c>
      <c r="EZ57" s="77">
        <f t="shared" si="10"/>
        <v>9.3958333333333339</v>
      </c>
      <c r="FA57" s="77" t="str">
        <f t="shared" si="11"/>
        <v/>
      </c>
      <c r="FB57" s="77">
        <f t="shared" si="12"/>
        <v>9.875</v>
      </c>
      <c r="FC57" s="77" t="str">
        <f t="shared" si="13"/>
        <v/>
      </c>
      <c r="FD57" s="77" t="str">
        <f t="shared" si="14"/>
        <v/>
      </c>
      <c r="FE57" s="77" t="str">
        <f t="shared" si="15"/>
        <v/>
      </c>
      <c r="FF57" s="77" t="str">
        <f t="shared" si="16"/>
        <v/>
      </c>
      <c r="FG57" s="77" t="str">
        <f t="shared" si="17"/>
        <v/>
      </c>
      <c r="FH57" s="77">
        <f t="shared" si="18"/>
        <v>8.5</v>
      </c>
      <c r="FI57" s="77" t="str">
        <f t="shared" si="19"/>
        <v/>
      </c>
      <c r="FJ57" s="77" t="str">
        <f t="shared" si="20"/>
        <v/>
      </c>
      <c r="FK57" s="78">
        <f t="shared" si="22"/>
        <v>9.5065586419753085</v>
      </c>
    </row>
    <row r="58" spans="1:167" ht="35.25" customHeight="1" x14ac:dyDescent="0.25">
      <c r="A58" s="79">
        <v>53</v>
      </c>
      <c r="B58" s="98" t="s">
        <v>194</v>
      </c>
      <c r="C58" s="99" t="s">
        <v>195</v>
      </c>
      <c r="D58" s="100" t="s">
        <v>167</v>
      </c>
      <c r="E58" s="101" t="str">
        <f t="shared" si="23"/>
        <v/>
      </c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1"/>
      <c r="Q58" s="72">
        <f t="shared" si="2"/>
        <v>5</v>
      </c>
      <c r="R58" s="82">
        <f t="shared" si="3"/>
        <v>45369</v>
      </c>
      <c r="S58" s="83" t="str">
        <f t="shared" si="4"/>
        <v>تزجة 4</v>
      </c>
      <c r="AM58" s="36">
        <v>24033</v>
      </c>
      <c r="AN58" s="89" t="s">
        <v>154</v>
      </c>
      <c r="AO58" s="90" t="s">
        <v>126</v>
      </c>
      <c r="AP58" s="170">
        <v>9.5714285714285712</v>
      </c>
      <c r="AQ58" s="36">
        <v>10</v>
      </c>
      <c r="AR58" s="36">
        <v>10</v>
      </c>
      <c r="AS58" s="36">
        <v>9</v>
      </c>
      <c r="AT58" s="36">
        <v>9</v>
      </c>
      <c r="AU58" s="36">
        <v>9</v>
      </c>
      <c r="AV58" s="36">
        <v>10</v>
      </c>
      <c r="AW58" s="36">
        <v>10</v>
      </c>
      <c r="AX58" s="36"/>
      <c r="AY58" s="36"/>
      <c r="AZ58" s="36"/>
      <c r="BA58" s="36" t="s">
        <v>170</v>
      </c>
      <c r="BB58" s="36">
        <v>7</v>
      </c>
      <c r="BC58" s="92">
        <v>45273</v>
      </c>
      <c r="BD58" s="93" t="s">
        <v>17</v>
      </c>
      <c r="BJ58" s="61" t="s">
        <v>192</v>
      </c>
      <c r="BK58" s="62" t="s">
        <v>193</v>
      </c>
      <c r="BL58" s="63" t="s">
        <v>167</v>
      </c>
      <c r="BM58" s="64">
        <v>9.1999999999999993</v>
      </c>
      <c r="BN58" s="61">
        <v>10</v>
      </c>
      <c r="BO58" s="61">
        <v>10</v>
      </c>
      <c r="BP58" s="61">
        <v>8</v>
      </c>
      <c r="BQ58" s="61">
        <v>8</v>
      </c>
      <c r="BR58" s="61"/>
      <c r="BS58" s="61"/>
      <c r="BT58" s="61"/>
      <c r="BU58" s="61"/>
      <c r="BV58" s="61"/>
      <c r="BW58" s="61">
        <v>10</v>
      </c>
      <c r="BX58" s="61" t="s">
        <v>171</v>
      </c>
      <c r="BY58" s="61">
        <v>3</v>
      </c>
      <c r="DC58" s="36"/>
      <c r="DD58" s="89"/>
      <c r="DE58" s="90"/>
      <c r="DF58" s="91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92"/>
      <c r="DT58" s="93"/>
      <c r="ES58" s="79" t="s">
        <v>194</v>
      </c>
      <c r="ET58" s="86" t="s">
        <v>195</v>
      </c>
      <c r="EU58" s="87" t="s">
        <v>167</v>
      </c>
      <c r="EV58" s="77">
        <f t="shared" si="6"/>
        <v>9.75</v>
      </c>
      <c r="EW58" s="77" t="str">
        <f t="shared" si="7"/>
        <v/>
      </c>
      <c r="EX58" s="77">
        <f t="shared" si="8"/>
        <v>9.3000000000000007</v>
      </c>
      <c r="EY58" s="77">
        <f t="shared" si="9"/>
        <v>9.4592592592592606</v>
      </c>
      <c r="EZ58" s="77">
        <f t="shared" si="10"/>
        <v>9.3214285714285712</v>
      </c>
      <c r="FA58" s="77" t="str">
        <f t="shared" si="11"/>
        <v/>
      </c>
      <c r="FB58" s="77">
        <f t="shared" si="12"/>
        <v>9.8571428571428577</v>
      </c>
      <c r="FC58" s="77" t="str">
        <f t="shared" si="13"/>
        <v/>
      </c>
      <c r="FD58" s="77" t="str">
        <f t="shared" si="14"/>
        <v/>
      </c>
      <c r="FE58" s="77" t="str">
        <f t="shared" si="15"/>
        <v/>
      </c>
      <c r="FF58" s="77" t="str">
        <f t="shared" si="16"/>
        <v/>
      </c>
      <c r="FG58" s="77" t="str">
        <f t="shared" si="17"/>
        <v/>
      </c>
      <c r="FH58" s="77">
        <f t="shared" si="18"/>
        <v>9.25</v>
      </c>
      <c r="FI58" s="77" t="str">
        <f t="shared" si="19"/>
        <v/>
      </c>
      <c r="FJ58" s="77" t="str">
        <f t="shared" si="20"/>
        <v/>
      </c>
      <c r="FK58" s="78">
        <f t="shared" si="22"/>
        <v>9.4896384479717799</v>
      </c>
    </row>
    <row r="59" spans="1:167" ht="35.25" customHeight="1" x14ac:dyDescent="0.25">
      <c r="A59" s="79">
        <v>54</v>
      </c>
      <c r="B59" s="98" t="s">
        <v>196</v>
      </c>
      <c r="C59" s="99" t="s">
        <v>197</v>
      </c>
      <c r="D59" s="100" t="s">
        <v>167</v>
      </c>
      <c r="E59" s="101" t="str">
        <f t="shared" si="23"/>
        <v/>
      </c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1"/>
      <c r="Q59" s="72">
        <f t="shared" si="2"/>
        <v>5</v>
      </c>
      <c r="R59" s="82">
        <f t="shared" si="3"/>
        <v>45369</v>
      </c>
      <c r="S59" s="83" t="str">
        <f t="shared" si="4"/>
        <v>تزجة 4</v>
      </c>
      <c r="AM59" s="36">
        <v>24034</v>
      </c>
      <c r="AN59" s="89" t="s">
        <v>156</v>
      </c>
      <c r="AO59" s="90" t="s">
        <v>126</v>
      </c>
      <c r="AP59" s="170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/>
      <c r="AY59" s="36"/>
      <c r="AZ59" s="36"/>
      <c r="BA59" s="36" t="s">
        <v>139</v>
      </c>
      <c r="BB59" s="36">
        <v>7</v>
      </c>
      <c r="BC59" s="92">
        <v>45273</v>
      </c>
      <c r="BD59" s="93" t="s">
        <v>17</v>
      </c>
      <c r="BJ59" s="61" t="s">
        <v>194</v>
      </c>
      <c r="BK59" s="62" t="s">
        <v>195</v>
      </c>
      <c r="BL59" s="63" t="s">
        <v>167</v>
      </c>
      <c r="BM59" s="64">
        <v>8.8000000000000007</v>
      </c>
      <c r="BN59" s="61">
        <v>10</v>
      </c>
      <c r="BO59" s="61">
        <v>10</v>
      </c>
      <c r="BP59" s="61">
        <v>7</v>
      </c>
      <c r="BQ59" s="61">
        <v>7</v>
      </c>
      <c r="BR59" s="61"/>
      <c r="BS59" s="61"/>
      <c r="BT59" s="61"/>
      <c r="BU59" s="61"/>
      <c r="BV59" s="61"/>
      <c r="BW59" s="61">
        <v>10</v>
      </c>
      <c r="BX59" s="61" t="s">
        <v>171</v>
      </c>
      <c r="BY59" s="61">
        <v>3</v>
      </c>
      <c r="DC59" s="36"/>
      <c r="DD59" s="89"/>
      <c r="DE59" s="90"/>
      <c r="DF59" s="91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92"/>
      <c r="DT59" s="93"/>
      <c r="ES59" s="79" t="s">
        <v>196</v>
      </c>
      <c r="ET59" s="86" t="s">
        <v>197</v>
      </c>
      <c r="EU59" s="87" t="s">
        <v>167</v>
      </c>
      <c r="EV59" s="77">
        <f t="shared" si="6"/>
        <v>9.9166666666666661</v>
      </c>
      <c r="EW59" s="77" t="str">
        <f t="shared" si="7"/>
        <v/>
      </c>
      <c r="EX59" s="77">
        <f t="shared" si="8"/>
        <v>0</v>
      </c>
      <c r="EY59" s="77">
        <f t="shared" si="9"/>
        <v>9.5541666666666654</v>
      </c>
      <c r="EZ59" s="77">
        <f t="shared" si="10"/>
        <v>9.412698412698413</v>
      </c>
      <c r="FA59" s="77" t="str">
        <f t="shared" si="11"/>
        <v/>
      </c>
      <c r="FB59" s="77" t="str">
        <f t="shared" si="12"/>
        <v/>
      </c>
      <c r="FC59" s="77" t="str">
        <f t="shared" si="13"/>
        <v/>
      </c>
      <c r="FD59" s="77" t="str">
        <f t="shared" si="14"/>
        <v/>
      </c>
      <c r="FE59" s="77" t="str">
        <f t="shared" si="15"/>
        <v/>
      </c>
      <c r="FF59" s="77" t="str">
        <f t="shared" si="16"/>
        <v/>
      </c>
      <c r="FG59" s="77" t="str">
        <f t="shared" si="17"/>
        <v/>
      </c>
      <c r="FH59" s="77">
        <f t="shared" si="18"/>
        <v>8.375</v>
      </c>
      <c r="FI59" s="77" t="str">
        <f t="shared" si="19"/>
        <v/>
      </c>
      <c r="FJ59" s="77" t="str">
        <f t="shared" si="20"/>
        <v/>
      </c>
      <c r="FK59" s="78">
        <f t="shared" si="22"/>
        <v>7.4517063492063489</v>
      </c>
    </row>
    <row r="60" spans="1:167" ht="35.25" customHeight="1" x14ac:dyDescent="0.25">
      <c r="A60" s="79">
        <v>55</v>
      </c>
      <c r="B60" s="98" t="s">
        <v>198</v>
      </c>
      <c r="C60" s="99" t="s">
        <v>199</v>
      </c>
      <c r="D60" s="100" t="s">
        <v>167</v>
      </c>
      <c r="E60" s="101" t="str">
        <f t="shared" si="23"/>
        <v/>
      </c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1"/>
      <c r="Q60" s="72">
        <f t="shared" si="2"/>
        <v>5</v>
      </c>
      <c r="R60" s="82">
        <f t="shared" si="3"/>
        <v>45369</v>
      </c>
      <c r="S60" s="83" t="str">
        <f t="shared" si="4"/>
        <v>تزجة 4</v>
      </c>
      <c r="AM60" s="36">
        <v>24035</v>
      </c>
      <c r="AN60" s="89" t="s">
        <v>158</v>
      </c>
      <c r="AO60" s="90" t="s">
        <v>126</v>
      </c>
      <c r="AP60" s="170">
        <v>9.5714285714285712</v>
      </c>
      <c r="AQ60" s="36">
        <v>10</v>
      </c>
      <c r="AR60" s="36">
        <v>10</v>
      </c>
      <c r="AS60" s="36">
        <v>9</v>
      </c>
      <c r="AT60" s="36">
        <v>9</v>
      </c>
      <c r="AU60" s="36">
        <v>9</v>
      </c>
      <c r="AV60" s="36">
        <v>10</v>
      </c>
      <c r="AW60" s="36">
        <v>10</v>
      </c>
      <c r="AX60" s="36"/>
      <c r="AY60" s="36"/>
      <c r="AZ60" s="36"/>
      <c r="BA60" s="36" t="s">
        <v>170</v>
      </c>
      <c r="BB60" s="36">
        <v>7</v>
      </c>
      <c r="BC60" s="92">
        <v>45273</v>
      </c>
      <c r="BD60" s="93" t="s">
        <v>17</v>
      </c>
      <c r="BJ60" s="61" t="s">
        <v>196</v>
      </c>
      <c r="BK60" s="62" t="s">
        <v>197</v>
      </c>
      <c r="BL60" s="63" t="s">
        <v>167</v>
      </c>
      <c r="BM60" s="64">
        <v>8.8000000000000007</v>
      </c>
      <c r="BN60" s="61">
        <v>10</v>
      </c>
      <c r="BO60" s="61">
        <v>10</v>
      </c>
      <c r="BP60" s="61">
        <v>7</v>
      </c>
      <c r="BQ60" s="61">
        <v>7</v>
      </c>
      <c r="BR60" s="61"/>
      <c r="BS60" s="61"/>
      <c r="BT60" s="61"/>
      <c r="BU60" s="61"/>
      <c r="BV60" s="61"/>
      <c r="BW60" s="61">
        <v>10</v>
      </c>
      <c r="BX60" s="61" t="s">
        <v>171</v>
      </c>
      <c r="BY60" s="61">
        <v>3</v>
      </c>
      <c r="DC60" s="36"/>
      <c r="DD60" s="89"/>
      <c r="DE60" s="90"/>
      <c r="DF60" s="91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92"/>
      <c r="DT60" s="93"/>
      <c r="ES60" s="79" t="s">
        <v>198</v>
      </c>
      <c r="ET60" s="86" t="s">
        <v>199</v>
      </c>
      <c r="EU60" s="87" t="s">
        <v>167</v>
      </c>
      <c r="EV60" s="77">
        <f t="shared" si="6"/>
        <v>9.9166666666666661</v>
      </c>
      <c r="EW60" s="77" t="str">
        <f t="shared" si="7"/>
        <v/>
      </c>
      <c r="EX60" s="77">
        <f t="shared" si="8"/>
        <v>9.6</v>
      </c>
      <c r="EY60" s="77">
        <f t="shared" si="9"/>
        <v>9.7037037037037042</v>
      </c>
      <c r="EZ60" s="77">
        <f t="shared" si="10"/>
        <v>9.2678571428571423</v>
      </c>
      <c r="FA60" s="77" t="str">
        <f t="shared" si="11"/>
        <v/>
      </c>
      <c r="FB60" s="77">
        <f t="shared" si="12"/>
        <v>9.75</v>
      </c>
      <c r="FC60" s="77" t="str">
        <f t="shared" si="13"/>
        <v/>
      </c>
      <c r="FD60" s="77" t="str">
        <f t="shared" si="14"/>
        <v/>
      </c>
      <c r="FE60" s="77" t="str">
        <f t="shared" si="15"/>
        <v/>
      </c>
      <c r="FF60" s="77" t="str">
        <f t="shared" si="16"/>
        <v/>
      </c>
      <c r="FG60" s="77" t="str">
        <f t="shared" si="17"/>
        <v/>
      </c>
      <c r="FH60" s="77">
        <f t="shared" si="18"/>
        <v>8.625</v>
      </c>
      <c r="FI60" s="77" t="str">
        <f t="shared" si="19"/>
        <v/>
      </c>
      <c r="FJ60" s="77" t="str">
        <f t="shared" si="20"/>
        <v/>
      </c>
      <c r="FK60" s="78">
        <f t="shared" si="22"/>
        <v>9.477204585537919</v>
      </c>
    </row>
    <row r="61" spans="1:167" ht="35.25" customHeight="1" x14ac:dyDescent="0.25">
      <c r="A61" s="79">
        <v>56</v>
      </c>
      <c r="B61" s="98" t="s">
        <v>200</v>
      </c>
      <c r="C61" s="99" t="s">
        <v>201</v>
      </c>
      <c r="D61" s="100" t="s">
        <v>167</v>
      </c>
      <c r="E61" s="101" t="str">
        <f t="shared" si="23"/>
        <v/>
      </c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1"/>
      <c r="Q61" s="72">
        <f t="shared" si="2"/>
        <v>5</v>
      </c>
      <c r="R61" s="82">
        <f t="shared" si="3"/>
        <v>45369</v>
      </c>
      <c r="S61" s="83" t="str">
        <f t="shared" si="4"/>
        <v>تزجة 4</v>
      </c>
      <c r="AM61" s="36">
        <v>24036</v>
      </c>
      <c r="AN61" s="89" t="s">
        <v>160</v>
      </c>
      <c r="AO61" s="90" t="s">
        <v>126</v>
      </c>
      <c r="AP61" s="170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/>
      <c r="AY61" s="36"/>
      <c r="AZ61" s="36"/>
      <c r="BA61" s="36" t="s">
        <v>139</v>
      </c>
      <c r="BB61" s="36">
        <v>7</v>
      </c>
      <c r="BC61" s="92">
        <v>45273</v>
      </c>
      <c r="BD61" s="93" t="s">
        <v>17</v>
      </c>
      <c r="BJ61" s="61" t="s">
        <v>198</v>
      </c>
      <c r="BK61" s="62" t="s">
        <v>199</v>
      </c>
      <c r="BL61" s="63" t="s">
        <v>167</v>
      </c>
      <c r="BM61" s="64">
        <v>8.8000000000000007</v>
      </c>
      <c r="BN61" s="61">
        <v>10</v>
      </c>
      <c r="BO61" s="61">
        <v>10</v>
      </c>
      <c r="BP61" s="61">
        <v>7</v>
      </c>
      <c r="BQ61" s="61">
        <v>7</v>
      </c>
      <c r="BR61" s="61"/>
      <c r="BS61" s="61"/>
      <c r="BT61" s="61"/>
      <c r="BU61" s="61"/>
      <c r="BV61" s="61"/>
      <c r="BW61" s="61">
        <v>10</v>
      </c>
      <c r="BX61" s="61" t="s">
        <v>171</v>
      </c>
      <c r="BY61" s="61">
        <v>3</v>
      </c>
      <c r="DC61" s="36"/>
      <c r="DD61" s="89"/>
      <c r="DE61" s="90"/>
      <c r="DF61" s="91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92"/>
      <c r="DT61" s="93"/>
      <c r="ES61" s="79" t="s">
        <v>200</v>
      </c>
      <c r="ET61" s="86" t="s">
        <v>201</v>
      </c>
      <c r="EU61" s="87" t="s">
        <v>167</v>
      </c>
      <c r="EV61" s="77">
        <f t="shared" si="6"/>
        <v>9.9166666666666661</v>
      </c>
      <c r="EW61" s="77" t="str">
        <f t="shared" si="7"/>
        <v/>
      </c>
      <c r="EX61" s="77">
        <f t="shared" si="8"/>
        <v>9.3000000000000007</v>
      </c>
      <c r="EY61" s="77">
        <f t="shared" si="9"/>
        <v>9.6962962962962962</v>
      </c>
      <c r="EZ61" s="77">
        <f t="shared" si="10"/>
        <v>9.3988095238095237</v>
      </c>
      <c r="FA61" s="77" t="str">
        <f t="shared" si="11"/>
        <v/>
      </c>
      <c r="FB61" s="77">
        <f t="shared" si="12"/>
        <v>9.6785714285714288</v>
      </c>
      <c r="FC61" s="77" t="str">
        <f t="shared" si="13"/>
        <v/>
      </c>
      <c r="FD61" s="77" t="str">
        <f t="shared" si="14"/>
        <v/>
      </c>
      <c r="FE61" s="77" t="str">
        <f t="shared" si="15"/>
        <v/>
      </c>
      <c r="FF61" s="77" t="str">
        <f t="shared" si="16"/>
        <v/>
      </c>
      <c r="FG61" s="77" t="str">
        <f t="shared" si="17"/>
        <v/>
      </c>
      <c r="FH61" s="77">
        <f t="shared" si="18"/>
        <v>9.5625</v>
      </c>
      <c r="FI61" s="77" t="str">
        <f t="shared" si="19"/>
        <v/>
      </c>
      <c r="FJ61" s="77" t="str">
        <f t="shared" si="20"/>
        <v/>
      </c>
      <c r="FK61" s="78">
        <f t="shared" si="22"/>
        <v>9.5921406525573207</v>
      </c>
    </row>
    <row r="62" spans="1:167" ht="35.25" customHeight="1" x14ac:dyDescent="0.25">
      <c r="A62" s="79">
        <v>57</v>
      </c>
      <c r="B62" s="98" t="s">
        <v>202</v>
      </c>
      <c r="C62" s="99" t="s">
        <v>203</v>
      </c>
      <c r="D62" s="100" t="s">
        <v>167</v>
      </c>
      <c r="E62" s="101" t="str">
        <f t="shared" si="23"/>
        <v/>
      </c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1"/>
      <c r="Q62" s="72">
        <f t="shared" si="2"/>
        <v>5</v>
      </c>
      <c r="R62" s="82">
        <f t="shared" si="3"/>
        <v>45369</v>
      </c>
      <c r="S62" s="83" t="str">
        <f t="shared" si="4"/>
        <v>تزجة 4</v>
      </c>
      <c r="AM62" s="36">
        <v>24037</v>
      </c>
      <c r="AN62" s="89" t="s">
        <v>162</v>
      </c>
      <c r="AO62" s="90" t="s">
        <v>126</v>
      </c>
      <c r="AP62" s="170">
        <v>9.5714285714285712</v>
      </c>
      <c r="AQ62" s="36">
        <v>10</v>
      </c>
      <c r="AR62" s="36">
        <v>10</v>
      </c>
      <c r="AS62" s="36">
        <v>9</v>
      </c>
      <c r="AT62" s="36">
        <v>9</v>
      </c>
      <c r="AU62" s="36">
        <v>9</v>
      </c>
      <c r="AV62" s="36">
        <v>10</v>
      </c>
      <c r="AW62" s="36">
        <v>10</v>
      </c>
      <c r="AX62" s="36"/>
      <c r="AY62" s="36"/>
      <c r="AZ62" s="36"/>
      <c r="BA62" s="36" t="s">
        <v>170</v>
      </c>
      <c r="BB62" s="36">
        <v>7</v>
      </c>
      <c r="BC62" s="92">
        <v>45273</v>
      </c>
      <c r="BD62" s="93" t="s">
        <v>17</v>
      </c>
      <c r="BJ62" s="61" t="s">
        <v>200</v>
      </c>
      <c r="BK62" s="62" t="s">
        <v>201</v>
      </c>
      <c r="BL62" s="63" t="s">
        <v>167</v>
      </c>
      <c r="BM62" s="64">
        <v>9.1999999999999993</v>
      </c>
      <c r="BN62" s="61">
        <v>10</v>
      </c>
      <c r="BO62" s="61">
        <v>10</v>
      </c>
      <c r="BP62" s="61">
        <v>8</v>
      </c>
      <c r="BQ62" s="61">
        <v>8</v>
      </c>
      <c r="BR62" s="61"/>
      <c r="BS62" s="61"/>
      <c r="BT62" s="61"/>
      <c r="BU62" s="61"/>
      <c r="BV62" s="61"/>
      <c r="BW62" s="61">
        <v>10</v>
      </c>
      <c r="BX62" s="61" t="s">
        <v>171</v>
      </c>
      <c r="BY62" s="61">
        <v>3</v>
      </c>
      <c r="DC62" s="36"/>
      <c r="DD62" s="89"/>
      <c r="DE62" s="90"/>
      <c r="DF62" s="91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92"/>
      <c r="DT62" s="93"/>
      <c r="ES62" s="79" t="s">
        <v>202</v>
      </c>
      <c r="ET62" s="86" t="s">
        <v>203</v>
      </c>
      <c r="EU62" s="87" t="s">
        <v>167</v>
      </c>
      <c r="EV62" s="77">
        <f t="shared" si="6"/>
        <v>9.5833333333333339</v>
      </c>
      <c r="EW62" s="77" t="str">
        <f t="shared" si="7"/>
        <v/>
      </c>
      <c r="EX62" s="77">
        <f t="shared" si="8"/>
        <v>9.3000000000000007</v>
      </c>
      <c r="EY62" s="77">
        <f t="shared" si="9"/>
        <v>9.1925925925925931</v>
      </c>
      <c r="EZ62" s="77">
        <f t="shared" si="10"/>
        <v>9.2946428571428577</v>
      </c>
      <c r="FA62" s="77" t="str">
        <f t="shared" si="11"/>
        <v/>
      </c>
      <c r="FB62" s="77">
        <f t="shared" si="12"/>
        <v>9.7499999999999982</v>
      </c>
      <c r="FC62" s="77" t="str">
        <f t="shared" si="13"/>
        <v/>
      </c>
      <c r="FD62" s="77" t="str">
        <f t="shared" si="14"/>
        <v/>
      </c>
      <c r="FE62" s="77" t="str">
        <f t="shared" si="15"/>
        <v/>
      </c>
      <c r="FF62" s="77" t="str">
        <f t="shared" si="16"/>
        <v/>
      </c>
      <c r="FG62" s="77" t="str">
        <f t="shared" si="17"/>
        <v/>
      </c>
      <c r="FH62" s="77">
        <f t="shared" si="18"/>
        <v>9.375</v>
      </c>
      <c r="FI62" s="77" t="str">
        <f t="shared" si="19"/>
        <v/>
      </c>
      <c r="FJ62" s="77" t="str">
        <f t="shared" si="20"/>
        <v/>
      </c>
      <c r="FK62" s="78">
        <f t="shared" si="22"/>
        <v>9.4159281305114639</v>
      </c>
    </row>
    <row r="63" spans="1:167" ht="35.25" customHeight="1" x14ac:dyDescent="0.25">
      <c r="A63" s="79">
        <v>58</v>
      </c>
      <c r="B63" s="98" t="s">
        <v>204</v>
      </c>
      <c r="C63" s="99" t="s">
        <v>205</v>
      </c>
      <c r="D63" s="100" t="s">
        <v>167</v>
      </c>
      <c r="E63" s="101" t="str">
        <f t="shared" si="23"/>
        <v/>
      </c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1"/>
      <c r="Q63" s="72">
        <f t="shared" si="2"/>
        <v>5</v>
      </c>
      <c r="R63" s="82">
        <f t="shared" si="3"/>
        <v>45369</v>
      </c>
      <c r="S63" s="83" t="str">
        <f t="shared" si="4"/>
        <v>تزجة 4</v>
      </c>
      <c r="AM63" s="36">
        <v>24038</v>
      </c>
      <c r="AN63" s="89" t="s">
        <v>164</v>
      </c>
      <c r="AO63" s="90" t="s">
        <v>126</v>
      </c>
      <c r="AP63" s="170">
        <v>9.5714285714285712</v>
      </c>
      <c r="AQ63" s="36">
        <v>10</v>
      </c>
      <c r="AR63" s="36">
        <v>10</v>
      </c>
      <c r="AS63" s="36">
        <v>9</v>
      </c>
      <c r="AT63" s="36">
        <v>9</v>
      </c>
      <c r="AU63" s="36">
        <v>9</v>
      </c>
      <c r="AV63" s="36">
        <v>10</v>
      </c>
      <c r="AW63" s="36">
        <v>10</v>
      </c>
      <c r="AX63" s="36"/>
      <c r="AY63" s="36"/>
      <c r="AZ63" s="36"/>
      <c r="BA63" s="36" t="s">
        <v>170</v>
      </c>
      <c r="BB63" s="36">
        <v>7</v>
      </c>
      <c r="BC63" s="92">
        <v>45273</v>
      </c>
      <c r="BD63" s="93" t="s">
        <v>17</v>
      </c>
      <c r="BJ63" s="61" t="s">
        <v>202</v>
      </c>
      <c r="BK63" s="62" t="s">
        <v>203</v>
      </c>
      <c r="BL63" s="63" t="s">
        <v>167</v>
      </c>
      <c r="BM63" s="64">
        <v>8.8000000000000007</v>
      </c>
      <c r="BN63" s="61">
        <v>10</v>
      </c>
      <c r="BO63" s="61">
        <v>10</v>
      </c>
      <c r="BP63" s="61">
        <v>7</v>
      </c>
      <c r="BQ63" s="61">
        <v>7</v>
      </c>
      <c r="BR63" s="61"/>
      <c r="BS63" s="61"/>
      <c r="BT63" s="61"/>
      <c r="BU63" s="61"/>
      <c r="BV63" s="61"/>
      <c r="BW63" s="61">
        <v>10</v>
      </c>
      <c r="BX63" s="61" t="s">
        <v>171</v>
      </c>
      <c r="BY63" s="61">
        <v>3</v>
      </c>
      <c r="DC63" s="36"/>
      <c r="DD63" s="89"/>
      <c r="DE63" s="90"/>
      <c r="DF63" s="91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92"/>
      <c r="DT63" s="93"/>
      <c r="ES63" s="79" t="s">
        <v>204</v>
      </c>
      <c r="ET63" s="86" t="s">
        <v>205</v>
      </c>
      <c r="EU63" s="87" t="s">
        <v>167</v>
      </c>
      <c r="EV63" s="77">
        <f t="shared" si="6"/>
        <v>9.5833333333333339</v>
      </c>
      <c r="EW63" s="77" t="str">
        <f t="shared" si="7"/>
        <v/>
      </c>
      <c r="EX63" s="77">
        <f t="shared" si="8"/>
        <v>9.1999999999999993</v>
      </c>
      <c r="EY63" s="77">
        <f t="shared" si="9"/>
        <v>9.7333333333333325</v>
      </c>
      <c r="EZ63" s="77">
        <f t="shared" si="10"/>
        <v>8.1458333333333339</v>
      </c>
      <c r="FA63" s="77" t="str">
        <f t="shared" si="11"/>
        <v/>
      </c>
      <c r="FB63" s="77">
        <f t="shared" si="12"/>
        <v>8.6071428571428559</v>
      </c>
      <c r="FC63" s="77" t="str">
        <f t="shared" si="13"/>
        <v/>
      </c>
      <c r="FD63" s="77" t="str">
        <f t="shared" si="14"/>
        <v/>
      </c>
      <c r="FE63" s="77" t="str">
        <f t="shared" si="15"/>
        <v/>
      </c>
      <c r="FF63" s="77" t="str">
        <f t="shared" si="16"/>
        <v/>
      </c>
      <c r="FG63" s="77" t="str">
        <f t="shared" si="17"/>
        <v/>
      </c>
      <c r="FH63" s="77">
        <f t="shared" si="18"/>
        <v>9.5</v>
      </c>
      <c r="FI63" s="77" t="str">
        <f t="shared" si="19"/>
        <v/>
      </c>
      <c r="FJ63" s="77" t="str">
        <f t="shared" si="20"/>
        <v/>
      </c>
      <c r="FK63" s="78">
        <f t="shared" si="22"/>
        <v>9.1282738095238098</v>
      </c>
    </row>
    <row r="64" spans="1:167" ht="35.25" customHeight="1" x14ac:dyDescent="0.25">
      <c r="A64" s="79">
        <v>1</v>
      </c>
      <c r="B64" s="102">
        <v>23005</v>
      </c>
      <c r="C64" s="103" t="s">
        <v>206</v>
      </c>
      <c r="D64" s="104" t="s">
        <v>207</v>
      </c>
      <c r="E64" s="105" t="str">
        <f t="shared" si="23"/>
        <v/>
      </c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1"/>
      <c r="Q64" s="72">
        <f t="shared" si="2"/>
        <v>5</v>
      </c>
      <c r="R64" s="82">
        <f t="shared" si="3"/>
        <v>45369</v>
      </c>
      <c r="S64" s="83" t="str">
        <f t="shared" si="4"/>
        <v>تزجة 4</v>
      </c>
      <c r="AM64" s="36">
        <v>24039</v>
      </c>
      <c r="AN64" s="89" t="s">
        <v>166</v>
      </c>
      <c r="AO64" s="90" t="s">
        <v>167</v>
      </c>
      <c r="AP64" s="170">
        <v>9.4285714285714288</v>
      </c>
      <c r="AQ64" s="36">
        <v>10</v>
      </c>
      <c r="AR64" s="36">
        <v>10</v>
      </c>
      <c r="AS64" s="36">
        <v>9</v>
      </c>
      <c r="AT64" s="36">
        <v>9</v>
      </c>
      <c r="AU64" s="36">
        <v>9</v>
      </c>
      <c r="AV64" s="36">
        <v>9</v>
      </c>
      <c r="AW64" s="36">
        <v>10</v>
      </c>
      <c r="AX64" s="36"/>
      <c r="AY64" s="36"/>
      <c r="AZ64" s="36"/>
      <c r="BA64" s="36" t="s">
        <v>208</v>
      </c>
      <c r="BB64" s="36">
        <v>4</v>
      </c>
      <c r="BC64" s="92">
        <v>45229</v>
      </c>
      <c r="BD64" s="93" t="s">
        <v>17</v>
      </c>
      <c r="BJ64" s="61" t="s">
        <v>204</v>
      </c>
      <c r="BK64" s="62" t="s">
        <v>205</v>
      </c>
      <c r="BL64" s="63" t="s">
        <v>167</v>
      </c>
      <c r="BM64" s="64">
        <v>9.1999999999999993</v>
      </c>
      <c r="BN64" s="61">
        <v>10</v>
      </c>
      <c r="BO64" s="61">
        <v>10</v>
      </c>
      <c r="BP64" s="61">
        <v>8</v>
      </c>
      <c r="BQ64" s="61">
        <v>8</v>
      </c>
      <c r="BR64" s="61"/>
      <c r="BS64" s="61"/>
      <c r="BT64" s="61"/>
      <c r="BU64" s="61"/>
      <c r="BV64" s="61"/>
      <c r="BW64" s="61">
        <v>10</v>
      </c>
      <c r="BX64" s="61" t="s">
        <v>171</v>
      </c>
      <c r="BY64" s="61">
        <v>3</v>
      </c>
      <c r="DC64" s="36"/>
      <c r="DD64" s="89"/>
      <c r="DE64" s="90"/>
      <c r="DF64" s="91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92"/>
      <c r="DT64" s="93"/>
      <c r="ES64" s="79">
        <v>23005</v>
      </c>
      <c r="ET64" s="86" t="s">
        <v>206</v>
      </c>
      <c r="EU64" s="87" t="s">
        <v>207</v>
      </c>
      <c r="EV64" s="77" t="str">
        <f t="shared" si="6"/>
        <v/>
      </c>
      <c r="EW64" s="77" t="str">
        <f t="shared" si="7"/>
        <v/>
      </c>
      <c r="EX64" s="77">
        <f t="shared" si="8"/>
        <v>9.7416666666666671</v>
      </c>
      <c r="EY64" s="77">
        <f t="shared" si="9"/>
        <v>8.5510204081632661</v>
      </c>
      <c r="EZ64" s="77">
        <f t="shared" si="10"/>
        <v>9.1428571428571441</v>
      </c>
      <c r="FA64" s="77" t="str">
        <f t="shared" si="11"/>
        <v/>
      </c>
      <c r="FB64" s="77">
        <f t="shared" si="12"/>
        <v>9.9047619047619051</v>
      </c>
      <c r="FC64" s="77">
        <f t="shared" si="13"/>
        <v>8.2857142857142865</v>
      </c>
      <c r="FD64" s="77" t="str">
        <f t="shared" si="14"/>
        <v/>
      </c>
      <c r="FE64" s="77" t="str">
        <f t="shared" si="15"/>
        <v/>
      </c>
      <c r="FF64" s="77">
        <f t="shared" si="16"/>
        <v>10</v>
      </c>
      <c r="FG64" s="77" t="str">
        <f t="shared" si="17"/>
        <v/>
      </c>
      <c r="FH64" s="77">
        <f t="shared" si="18"/>
        <v>9</v>
      </c>
      <c r="FI64" s="77" t="str">
        <f t="shared" si="19"/>
        <v/>
      </c>
      <c r="FJ64" s="77" t="str">
        <f t="shared" si="20"/>
        <v/>
      </c>
      <c r="FK64" s="78">
        <f t="shared" si="22"/>
        <v>9.2322886297376101</v>
      </c>
    </row>
    <row r="65" spans="1:167" ht="35.25" customHeight="1" x14ac:dyDescent="0.25">
      <c r="A65" s="79">
        <v>2</v>
      </c>
      <c r="B65" s="106">
        <v>23021</v>
      </c>
      <c r="C65" s="107" t="s">
        <v>209</v>
      </c>
      <c r="D65" s="104" t="s">
        <v>207</v>
      </c>
      <c r="E65" s="105" t="str">
        <f t="shared" si="23"/>
        <v/>
      </c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1"/>
      <c r="Q65" s="72">
        <f t="shared" si="2"/>
        <v>5</v>
      </c>
      <c r="R65" s="82">
        <f t="shared" si="3"/>
        <v>45369</v>
      </c>
      <c r="S65" s="83" t="str">
        <f t="shared" si="4"/>
        <v>تزجة 4</v>
      </c>
      <c r="AM65" s="36">
        <v>24040</v>
      </c>
      <c r="AN65" s="89" t="s">
        <v>169</v>
      </c>
      <c r="AO65" s="90" t="s">
        <v>167</v>
      </c>
      <c r="AP65" s="170">
        <v>8.7142857142857135</v>
      </c>
      <c r="AQ65" s="36">
        <v>10</v>
      </c>
      <c r="AR65" s="36">
        <v>10</v>
      </c>
      <c r="AS65" s="36">
        <v>8</v>
      </c>
      <c r="AT65" s="36">
        <v>7</v>
      </c>
      <c r="AU65" s="36">
        <v>7</v>
      </c>
      <c r="AV65" s="36">
        <v>9</v>
      </c>
      <c r="AW65" s="36">
        <v>10</v>
      </c>
      <c r="AX65" s="36"/>
      <c r="AY65" s="36"/>
      <c r="AZ65" s="36"/>
      <c r="BA65" s="36" t="s">
        <v>208</v>
      </c>
      <c r="BB65" s="36">
        <v>4</v>
      </c>
      <c r="BC65" s="92">
        <v>45229</v>
      </c>
      <c r="BD65" s="93" t="s">
        <v>17</v>
      </c>
      <c r="BJ65" s="61" t="s">
        <v>165</v>
      </c>
      <c r="BK65" s="62" t="s">
        <v>166</v>
      </c>
      <c r="BL65" s="63" t="s">
        <v>167</v>
      </c>
      <c r="BM65" s="64">
        <v>9.1999999999999993</v>
      </c>
      <c r="BN65" s="61">
        <v>10</v>
      </c>
      <c r="BO65" s="61">
        <v>10</v>
      </c>
      <c r="BP65" s="61">
        <v>8</v>
      </c>
      <c r="BQ65" s="61">
        <v>8</v>
      </c>
      <c r="BR65" s="61"/>
      <c r="BS65" s="61"/>
      <c r="BT65" s="61"/>
      <c r="BU65" s="61"/>
      <c r="BV65" s="61"/>
      <c r="BW65" s="61">
        <v>10</v>
      </c>
      <c r="BX65" s="61" t="s">
        <v>210</v>
      </c>
      <c r="BY65" s="61">
        <v>3</v>
      </c>
      <c r="DC65" s="36"/>
      <c r="DD65" s="89"/>
      <c r="DE65" s="90"/>
      <c r="DF65" s="91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92"/>
      <c r="DT65" s="93"/>
      <c r="ES65" s="79">
        <v>23021</v>
      </c>
      <c r="ET65" s="86" t="s">
        <v>209</v>
      </c>
      <c r="EU65" s="87" t="s">
        <v>207</v>
      </c>
      <c r="EV65" s="77" t="str">
        <f t="shared" si="6"/>
        <v/>
      </c>
      <c r="EW65" s="77" t="str">
        <f t="shared" si="7"/>
        <v/>
      </c>
      <c r="EX65" s="77">
        <f t="shared" si="8"/>
        <v>9.837037037037037</v>
      </c>
      <c r="EY65" s="77">
        <f t="shared" si="9"/>
        <v>9.9428571428571413</v>
      </c>
      <c r="EZ65" s="77">
        <f t="shared" si="10"/>
        <v>9.5238095238095237</v>
      </c>
      <c r="FA65" s="77" t="str">
        <f t="shared" si="11"/>
        <v/>
      </c>
      <c r="FB65" s="77">
        <f t="shared" si="12"/>
        <v>9.8730158730158717</v>
      </c>
      <c r="FC65" s="77">
        <f t="shared" si="13"/>
        <v>9.75</v>
      </c>
      <c r="FD65" s="77" t="str">
        <f t="shared" si="14"/>
        <v/>
      </c>
      <c r="FE65" s="77" t="str">
        <f t="shared" si="15"/>
        <v/>
      </c>
      <c r="FF65" s="77">
        <f t="shared" si="16"/>
        <v>10</v>
      </c>
      <c r="FG65" s="77" t="str">
        <f t="shared" si="17"/>
        <v/>
      </c>
      <c r="FH65" s="77">
        <f t="shared" si="18"/>
        <v>8.6666666666666661</v>
      </c>
      <c r="FI65" s="77" t="str">
        <f t="shared" si="19"/>
        <v/>
      </c>
      <c r="FJ65" s="77" t="str">
        <f t="shared" si="20"/>
        <v/>
      </c>
      <c r="FK65" s="78">
        <f t="shared" si="22"/>
        <v>9.6561980347694636</v>
      </c>
    </row>
    <row r="66" spans="1:167" ht="35.25" customHeight="1" x14ac:dyDescent="0.25">
      <c r="A66" s="79">
        <v>3</v>
      </c>
      <c r="B66" s="106">
        <v>23035</v>
      </c>
      <c r="C66" s="107" t="s">
        <v>211</v>
      </c>
      <c r="D66" s="104" t="s">
        <v>207</v>
      </c>
      <c r="E66" s="105" t="str">
        <f t="shared" si="23"/>
        <v/>
      </c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1"/>
      <c r="Q66" s="72">
        <f t="shared" si="2"/>
        <v>5</v>
      </c>
      <c r="R66" s="82">
        <f t="shared" si="3"/>
        <v>45369</v>
      </c>
      <c r="S66" s="83" t="str">
        <f t="shared" si="4"/>
        <v>تزجة 4</v>
      </c>
      <c r="AM66" s="36">
        <v>24041</v>
      </c>
      <c r="AN66" s="89" t="s">
        <v>173</v>
      </c>
      <c r="AO66" s="90" t="s">
        <v>167</v>
      </c>
      <c r="AP66" s="170">
        <v>8.5714285714285712</v>
      </c>
      <c r="AQ66" s="36">
        <v>10</v>
      </c>
      <c r="AR66" s="36">
        <v>10</v>
      </c>
      <c r="AS66" s="36">
        <v>6</v>
      </c>
      <c r="AT66" s="36">
        <v>7</v>
      </c>
      <c r="AU66" s="36">
        <v>8</v>
      </c>
      <c r="AV66" s="36">
        <v>9</v>
      </c>
      <c r="AW66" s="36">
        <v>10</v>
      </c>
      <c r="AX66" s="36"/>
      <c r="AY66" s="36"/>
      <c r="AZ66" s="36"/>
      <c r="BA66" s="36" t="s">
        <v>208</v>
      </c>
      <c r="BB66" s="36">
        <v>4</v>
      </c>
      <c r="BC66" s="92">
        <v>45229</v>
      </c>
      <c r="BD66" s="93" t="s">
        <v>17</v>
      </c>
      <c r="BJ66" s="61" t="s">
        <v>168</v>
      </c>
      <c r="BK66" s="62" t="s">
        <v>169</v>
      </c>
      <c r="BL66" s="63" t="s">
        <v>167</v>
      </c>
      <c r="BM66" s="64">
        <v>8.8000000000000007</v>
      </c>
      <c r="BN66" s="61">
        <v>10</v>
      </c>
      <c r="BO66" s="61">
        <v>10</v>
      </c>
      <c r="BP66" s="61">
        <v>7</v>
      </c>
      <c r="BQ66" s="61">
        <v>7</v>
      </c>
      <c r="BR66" s="61"/>
      <c r="BS66" s="61"/>
      <c r="BT66" s="61"/>
      <c r="BU66" s="61"/>
      <c r="BV66" s="61"/>
      <c r="BW66" s="61">
        <v>10</v>
      </c>
      <c r="BX66" s="61" t="s">
        <v>210</v>
      </c>
      <c r="BY66" s="61">
        <v>3</v>
      </c>
      <c r="DC66" s="36"/>
      <c r="DD66" s="89"/>
      <c r="DE66" s="90"/>
      <c r="DF66" s="91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92"/>
      <c r="DT66" s="93"/>
      <c r="ES66" s="79">
        <v>23035</v>
      </c>
      <c r="ET66" s="86" t="s">
        <v>211</v>
      </c>
      <c r="EU66" s="87" t="s">
        <v>207</v>
      </c>
      <c r="EV66" s="77" t="str">
        <f t="shared" si="6"/>
        <v/>
      </c>
      <c r="EW66" s="77" t="str">
        <f t="shared" si="7"/>
        <v/>
      </c>
      <c r="EX66" s="77">
        <f t="shared" si="8"/>
        <v>9.7796296296296301</v>
      </c>
      <c r="EY66" s="77">
        <f t="shared" si="9"/>
        <v>10</v>
      </c>
      <c r="EZ66" s="77">
        <f t="shared" si="10"/>
        <v>9.1904761904761916</v>
      </c>
      <c r="FA66" s="77" t="str">
        <f t="shared" si="11"/>
        <v/>
      </c>
      <c r="FB66" s="77">
        <f t="shared" si="12"/>
        <v>9.8412698412698401</v>
      </c>
      <c r="FC66" s="77">
        <f t="shared" si="13"/>
        <v>9.7750000000000004</v>
      </c>
      <c r="FD66" s="77" t="str">
        <f t="shared" si="14"/>
        <v/>
      </c>
      <c r="FE66" s="77" t="str">
        <f t="shared" si="15"/>
        <v/>
      </c>
      <c r="FF66" s="77">
        <f t="shared" si="16"/>
        <v>10</v>
      </c>
      <c r="FG66" s="77" t="str">
        <f t="shared" si="17"/>
        <v/>
      </c>
      <c r="FH66" s="77">
        <f t="shared" si="18"/>
        <v>8.1666666666666661</v>
      </c>
      <c r="FI66" s="77" t="str">
        <f t="shared" si="19"/>
        <v/>
      </c>
      <c r="FJ66" s="77" t="str">
        <f t="shared" si="20"/>
        <v/>
      </c>
      <c r="FK66" s="78">
        <f t="shared" si="22"/>
        <v>9.5361489040060459</v>
      </c>
    </row>
    <row r="67" spans="1:167" ht="35.25" customHeight="1" x14ac:dyDescent="0.25">
      <c r="A67" s="79">
        <v>4</v>
      </c>
      <c r="B67" s="106">
        <v>23016</v>
      </c>
      <c r="C67" s="107" t="s">
        <v>212</v>
      </c>
      <c r="D67" s="104" t="s">
        <v>207</v>
      </c>
      <c r="E67" s="105" t="str">
        <f t="shared" si="23"/>
        <v/>
      </c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1"/>
      <c r="Q67" s="72">
        <f t="shared" si="2"/>
        <v>5</v>
      </c>
      <c r="R67" s="82">
        <f t="shared" si="3"/>
        <v>45369</v>
      </c>
      <c r="S67" s="83" t="str">
        <f t="shared" si="4"/>
        <v>تزجة 4</v>
      </c>
      <c r="AM67" s="36">
        <v>24042</v>
      </c>
      <c r="AN67" s="89" t="s">
        <v>175</v>
      </c>
      <c r="AO67" s="90" t="s">
        <v>167</v>
      </c>
      <c r="AP67" s="170">
        <v>9</v>
      </c>
      <c r="AQ67" s="36">
        <v>10</v>
      </c>
      <c r="AR67" s="36">
        <v>10</v>
      </c>
      <c r="AS67" s="36">
        <v>8</v>
      </c>
      <c r="AT67" s="36">
        <v>8</v>
      </c>
      <c r="AU67" s="36">
        <v>8</v>
      </c>
      <c r="AV67" s="36">
        <v>9</v>
      </c>
      <c r="AW67" s="36">
        <v>10</v>
      </c>
      <c r="AX67" s="36"/>
      <c r="AY67" s="36"/>
      <c r="AZ67" s="36"/>
      <c r="BA67" s="36" t="s">
        <v>208</v>
      </c>
      <c r="BB67" s="36">
        <v>4</v>
      </c>
      <c r="BC67" s="92">
        <v>45229</v>
      </c>
      <c r="BD67" s="93" t="s">
        <v>17</v>
      </c>
      <c r="BJ67" s="61" t="s">
        <v>172</v>
      </c>
      <c r="BK67" s="62" t="s">
        <v>173</v>
      </c>
      <c r="BL67" s="63" t="s">
        <v>167</v>
      </c>
      <c r="BM67" s="64">
        <v>9.6</v>
      </c>
      <c r="BN67" s="61">
        <v>10</v>
      </c>
      <c r="BO67" s="61">
        <v>10</v>
      </c>
      <c r="BP67" s="61">
        <v>9</v>
      </c>
      <c r="BQ67" s="61">
        <v>9</v>
      </c>
      <c r="BR67" s="61"/>
      <c r="BS67" s="61"/>
      <c r="BT67" s="61"/>
      <c r="BU67" s="61"/>
      <c r="BV67" s="61"/>
      <c r="BW67" s="61">
        <v>10</v>
      </c>
      <c r="BX67" s="61" t="s">
        <v>210</v>
      </c>
      <c r="BY67" s="61">
        <v>3</v>
      </c>
      <c r="DC67" s="36"/>
      <c r="DD67" s="89"/>
      <c r="DE67" s="90"/>
      <c r="DF67" s="91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92"/>
      <c r="DT67" s="93"/>
      <c r="ES67" s="79">
        <v>23016</v>
      </c>
      <c r="ET67" s="86" t="s">
        <v>212</v>
      </c>
      <c r="EU67" s="87" t="s">
        <v>207</v>
      </c>
      <c r="EV67" s="77" t="str">
        <f t="shared" si="6"/>
        <v/>
      </c>
      <c r="EW67" s="77" t="str">
        <f t="shared" si="7"/>
        <v/>
      </c>
      <c r="EX67" s="77">
        <f t="shared" si="8"/>
        <v>9.8814814814814813</v>
      </c>
      <c r="EY67" s="77">
        <f t="shared" si="9"/>
        <v>9.8761904761904766</v>
      </c>
      <c r="EZ67" s="77">
        <f t="shared" si="10"/>
        <v>9.5714285714285712</v>
      </c>
      <c r="FA67" s="77" t="str">
        <f t="shared" si="11"/>
        <v/>
      </c>
      <c r="FB67" s="77">
        <f t="shared" si="12"/>
        <v>9.7777777777777786</v>
      </c>
      <c r="FC67" s="77">
        <f t="shared" si="13"/>
        <v>9.75</v>
      </c>
      <c r="FD67" s="77" t="str">
        <f t="shared" si="14"/>
        <v/>
      </c>
      <c r="FE67" s="77" t="str">
        <f t="shared" si="15"/>
        <v/>
      </c>
      <c r="FF67" s="77">
        <f t="shared" si="16"/>
        <v>10</v>
      </c>
      <c r="FG67" s="77" t="str">
        <f t="shared" si="17"/>
        <v/>
      </c>
      <c r="FH67" s="77">
        <f t="shared" si="18"/>
        <v>8.6666666666666661</v>
      </c>
      <c r="FI67" s="77" t="str">
        <f t="shared" si="19"/>
        <v/>
      </c>
      <c r="FJ67" s="77" t="str">
        <f t="shared" si="20"/>
        <v/>
      </c>
      <c r="FK67" s="78">
        <f t="shared" si="22"/>
        <v>9.6462207105064248</v>
      </c>
    </row>
    <row r="68" spans="1:167" ht="35.25" customHeight="1" x14ac:dyDescent="0.25">
      <c r="A68" s="79">
        <v>5</v>
      </c>
      <c r="B68" s="106">
        <v>23006</v>
      </c>
      <c r="C68" s="107" t="s">
        <v>213</v>
      </c>
      <c r="D68" s="104" t="s">
        <v>207</v>
      </c>
      <c r="E68" s="105" t="str">
        <f t="shared" si="23"/>
        <v/>
      </c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1"/>
      <c r="Q68" s="72">
        <f t="shared" si="2"/>
        <v>5</v>
      </c>
      <c r="R68" s="82">
        <f t="shared" si="3"/>
        <v>45369</v>
      </c>
      <c r="S68" s="83" t="str">
        <f t="shared" si="4"/>
        <v>تزجة 4</v>
      </c>
      <c r="AM68" s="36">
        <v>24043</v>
      </c>
      <c r="AN68" s="89" t="s">
        <v>177</v>
      </c>
      <c r="AO68" s="90" t="s">
        <v>167</v>
      </c>
      <c r="AP68" s="170">
        <v>8.2857142857142865</v>
      </c>
      <c r="AQ68" s="36">
        <v>10</v>
      </c>
      <c r="AR68" s="36">
        <v>10</v>
      </c>
      <c r="AS68" s="36">
        <v>6</v>
      </c>
      <c r="AT68" s="36">
        <v>7</v>
      </c>
      <c r="AU68" s="36">
        <v>6</v>
      </c>
      <c r="AV68" s="36">
        <v>9</v>
      </c>
      <c r="AW68" s="36">
        <v>10</v>
      </c>
      <c r="AX68" s="36"/>
      <c r="AY68" s="36"/>
      <c r="AZ68" s="36"/>
      <c r="BA68" s="36" t="s">
        <v>208</v>
      </c>
      <c r="BB68" s="36">
        <v>4</v>
      </c>
      <c r="BC68" s="92">
        <v>45229</v>
      </c>
      <c r="BD68" s="93" t="s">
        <v>17</v>
      </c>
      <c r="BJ68" s="61" t="s">
        <v>174</v>
      </c>
      <c r="BK68" s="62" t="s">
        <v>175</v>
      </c>
      <c r="BL68" s="63" t="s">
        <v>167</v>
      </c>
      <c r="BM68" s="64">
        <v>8.8000000000000007</v>
      </c>
      <c r="BN68" s="61">
        <v>10</v>
      </c>
      <c r="BO68" s="61">
        <v>10</v>
      </c>
      <c r="BP68" s="61">
        <v>7</v>
      </c>
      <c r="BQ68" s="61">
        <v>7</v>
      </c>
      <c r="BR68" s="61"/>
      <c r="BS68" s="61"/>
      <c r="BT68" s="61"/>
      <c r="BU68" s="61"/>
      <c r="BV68" s="61"/>
      <c r="BW68" s="61">
        <v>10</v>
      </c>
      <c r="BX68" s="61" t="s">
        <v>210</v>
      </c>
      <c r="BY68" s="61">
        <v>3</v>
      </c>
      <c r="DC68" s="36"/>
      <c r="DD68" s="89"/>
      <c r="DE68" s="90"/>
      <c r="DF68" s="91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92"/>
      <c r="DT68" s="93"/>
      <c r="ES68" s="79">
        <v>23006</v>
      </c>
      <c r="ET68" s="86" t="s">
        <v>213</v>
      </c>
      <c r="EU68" s="87" t="s">
        <v>207</v>
      </c>
      <c r="EV68" s="77" t="str">
        <f t="shared" si="6"/>
        <v/>
      </c>
      <c r="EW68" s="77" t="str">
        <f t="shared" si="7"/>
        <v/>
      </c>
      <c r="EX68" s="77">
        <f t="shared" si="8"/>
        <v>8.3000000000000007</v>
      </c>
      <c r="EY68" s="77">
        <f t="shared" si="9"/>
        <v>9.8000000000000007</v>
      </c>
      <c r="EZ68" s="77">
        <f t="shared" si="10"/>
        <v>9.1428571428571423</v>
      </c>
      <c r="FA68" s="77" t="str">
        <f t="shared" si="11"/>
        <v/>
      </c>
      <c r="FB68" s="77">
        <f t="shared" si="12"/>
        <v>8.2448979591836729</v>
      </c>
      <c r="FC68" s="77">
        <f t="shared" si="13"/>
        <v>8.6</v>
      </c>
      <c r="FD68" s="77" t="str">
        <f t="shared" si="14"/>
        <v/>
      </c>
      <c r="FE68" s="77" t="str">
        <f t="shared" si="15"/>
        <v/>
      </c>
      <c r="FF68" s="77">
        <f t="shared" si="16"/>
        <v>10</v>
      </c>
      <c r="FG68" s="77" t="str">
        <f t="shared" si="17"/>
        <v/>
      </c>
      <c r="FH68" s="77">
        <f t="shared" si="18"/>
        <v>8</v>
      </c>
      <c r="FI68" s="77" t="str">
        <f t="shared" si="19"/>
        <v/>
      </c>
      <c r="FJ68" s="77" t="str">
        <f t="shared" si="20"/>
        <v/>
      </c>
      <c r="FK68" s="78">
        <f t="shared" si="22"/>
        <v>8.8696793002915459</v>
      </c>
    </row>
    <row r="69" spans="1:167" ht="35.25" customHeight="1" x14ac:dyDescent="0.25">
      <c r="A69" s="79">
        <v>6</v>
      </c>
      <c r="B69" s="106">
        <v>23020</v>
      </c>
      <c r="C69" s="107" t="s">
        <v>214</v>
      </c>
      <c r="D69" s="104" t="s">
        <v>207</v>
      </c>
      <c r="E69" s="105" t="str">
        <f t="shared" si="23"/>
        <v/>
      </c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72">
        <f t="shared" si="2"/>
        <v>5</v>
      </c>
      <c r="R69" s="82">
        <f t="shared" si="3"/>
        <v>45369</v>
      </c>
      <c r="S69" s="83" t="str">
        <f t="shared" si="4"/>
        <v>تزجة 4</v>
      </c>
      <c r="AM69" s="36">
        <v>24044</v>
      </c>
      <c r="AN69" s="89" t="s">
        <v>179</v>
      </c>
      <c r="AO69" s="90" t="s">
        <v>167</v>
      </c>
      <c r="AP69" s="170">
        <v>9.4285714285714288</v>
      </c>
      <c r="AQ69" s="36">
        <v>10</v>
      </c>
      <c r="AR69" s="36">
        <v>10</v>
      </c>
      <c r="AS69" s="36">
        <v>9</v>
      </c>
      <c r="AT69" s="36">
        <v>9</v>
      </c>
      <c r="AU69" s="36">
        <v>9</v>
      </c>
      <c r="AV69" s="36">
        <v>9</v>
      </c>
      <c r="AW69" s="36">
        <v>10</v>
      </c>
      <c r="AX69" s="36"/>
      <c r="AY69" s="36"/>
      <c r="AZ69" s="36"/>
      <c r="BA69" s="36" t="s">
        <v>208</v>
      </c>
      <c r="BB69" s="36">
        <v>4</v>
      </c>
      <c r="BC69" s="92">
        <v>45229</v>
      </c>
      <c r="BD69" s="93" t="s">
        <v>17</v>
      </c>
      <c r="BJ69" s="61" t="s">
        <v>176</v>
      </c>
      <c r="BK69" s="62" t="s">
        <v>177</v>
      </c>
      <c r="BL69" s="63" t="s">
        <v>167</v>
      </c>
      <c r="BM69" s="64">
        <v>8.8000000000000007</v>
      </c>
      <c r="BN69" s="61">
        <v>10</v>
      </c>
      <c r="BO69" s="61">
        <v>10</v>
      </c>
      <c r="BP69" s="61">
        <v>7</v>
      </c>
      <c r="BQ69" s="61">
        <v>7</v>
      </c>
      <c r="BR69" s="61"/>
      <c r="BS69" s="61"/>
      <c r="BT69" s="61"/>
      <c r="BU69" s="61"/>
      <c r="BV69" s="61"/>
      <c r="BW69" s="61">
        <v>10</v>
      </c>
      <c r="BX69" s="61" t="s">
        <v>210</v>
      </c>
      <c r="BY69" s="61">
        <v>3</v>
      </c>
      <c r="DC69" s="36"/>
      <c r="DD69" s="89"/>
      <c r="DE69" s="90"/>
      <c r="DF69" s="91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92"/>
      <c r="DT69" s="93"/>
      <c r="ES69" s="79">
        <v>23020</v>
      </c>
      <c r="ET69" s="86" t="s">
        <v>214</v>
      </c>
      <c r="EU69" s="87" t="s">
        <v>207</v>
      </c>
      <c r="EV69" s="77" t="str">
        <f t="shared" si="6"/>
        <v/>
      </c>
      <c r="EW69" s="77" t="str">
        <f t="shared" si="7"/>
        <v/>
      </c>
      <c r="EX69" s="77">
        <f t="shared" si="8"/>
        <v>9.825925925925926</v>
      </c>
      <c r="EY69" s="77">
        <f t="shared" si="9"/>
        <v>10</v>
      </c>
      <c r="EZ69" s="77">
        <f t="shared" si="10"/>
        <v>9.5714285714285712</v>
      </c>
      <c r="FA69" s="77" t="str">
        <f t="shared" si="11"/>
        <v/>
      </c>
      <c r="FB69" s="77">
        <f t="shared" si="12"/>
        <v>9.936507936507935</v>
      </c>
      <c r="FC69" s="77">
        <f t="shared" si="13"/>
        <v>9.8000000000000007</v>
      </c>
      <c r="FD69" s="77" t="str">
        <f t="shared" si="14"/>
        <v/>
      </c>
      <c r="FE69" s="77" t="str">
        <f t="shared" si="15"/>
        <v/>
      </c>
      <c r="FF69" s="77">
        <f t="shared" si="16"/>
        <v>9.5</v>
      </c>
      <c r="FG69" s="77" t="str">
        <f t="shared" si="17"/>
        <v/>
      </c>
      <c r="FH69" s="77">
        <f t="shared" si="18"/>
        <v>8.6666666666666661</v>
      </c>
      <c r="FI69" s="77" t="str">
        <f t="shared" si="19"/>
        <v/>
      </c>
      <c r="FJ69" s="77" t="str">
        <f t="shared" si="20"/>
        <v/>
      </c>
      <c r="FK69" s="78">
        <f t="shared" si="22"/>
        <v>9.6143613000755863</v>
      </c>
    </row>
    <row r="70" spans="1:167" ht="35.25" customHeight="1" x14ac:dyDescent="0.25">
      <c r="A70" s="79">
        <v>7</v>
      </c>
      <c r="B70" s="106">
        <v>23043</v>
      </c>
      <c r="C70" s="107" t="s">
        <v>215</v>
      </c>
      <c r="D70" s="104" t="s">
        <v>207</v>
      </c>
      <c r="E70" s="105" t="str">
        <f t="shared" ref="E70:E133" si="24">IFERROR(SUM(F70:O70)/COUNT(F70:O70),"")</f>
        <v/>
      </c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72">
        <f t="shared" si="2"/>
        <v>5</v>
      </c>
      <c r="R70" s="82">
        <f t="shared" si="3"/>
        <v>45369</v>
      </c>
      <c r="S70" s="83" t="str">
        <f t="shared" si="4"/>
        <v>تزجة 4</v>
      </c>
      <c r="AM70" s="36">
        <v>24045</v>
      </c>
      <c r="AN70" s="89" t="s">
        <v>181</v>
      </c>
      <c r="AO70" s="90" t="s">
        <v>167</v>
      </c>
      <c r="AP70" s="170">
        <v>9.1428571428571423</v>
      </c>
      <c r="AQ70" s="36">
        <v>10</v>
      </c>
      <c r="AR70" s="36">
        <v>10</v>
      </c>
      <c r="AS70" s="36">
        <v>9</v>
      </c>
      <c r="AT70" s="36">
        <v>9</v>
      </c>
      <c r="AU70" s="36">
        <v>7</v>
      </c>
      <c r="AV70" s="36">
        <v>9</v>
      </c>
      <c r="AW70" s="36">
        <v>10</v>
      </c>
      <c r="AX70" s="36"/>
      <c r="AY70" s="36"/>
      <c r="AZ70" s="36"/>
      <c r="BA70" s="36" t="s">
        <v>208</v>
      </c>
      <c r="BB70" s="36">
        <v>4</v>
      </c>
      <c r="BC70" s="92">
        <v>45229</v>
      </c>
      <c r="BD70" s="93" t="s">
        <v>17</v>
      </c>
      <c r="BJ70" s="61" t="s">
        <v>178</v>
      </c>
      <c r="BK70" s="62" t="s">
        <v>179</v>
      </c>
      <c r="BL70" s="63" t="s">
        <v>167</v>
      </c>
      <c r="BM70" s="64">
        <v>9.1999999999999993</v>
      </c>
      <c r="BN70" s="61">
        <v>10</v>
      </c>
      <c r="BO70" s="61">
        <v>10</v>
      </c>
      <c r="BP70" s="61">
        <v>8</v>
      </c>
      <c r="BQ70" s="61">
        <v>8</v>
      </c>
      <c r="BR70" s="61"/>
      <c r="BS70" s="61"/>
      <c r="BT70" s="61"/>
      <c r="BU70" s="61"/>
      <c r="BV70" s="61"/>
      <c r="BW70" s="61">
        <v>10</v>
      </c>
      <c r="BX70" s="61" t="s">
        <v>210</v>
      </c>
      <c r="BY70" s="61">
        <v>3</v>
      </c>
      <c r="DC70" s="36"/>
      <c r="DD70" s="89"/>
      <c r="DE70" s="90"/>
      <c r="DF70" s="91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92"/>
      <c r="DT70" s="93"/>
      <c r="ES70" s="79">
        <v>23043</v>
      </c>
      <c r="ET70" s="86" t="s">
        <v>215</v>
      </c>
      <c r="EU70" s="87" t="s">
        <v>207</v>
      </c>
      <c r="EV70" s="77" t="str">
        <f t="shared" si="6"/>
        <v/>
      </c>
      <c r="EW70" s="77" t="str">
        <f t="shared" si="7"/>
        <v/>
      </c>
      <c r="EX70" s="77">
        <f t="shared" si="8"/>
        <v>9.6481481481481488</v>
      </c>
      <c r="EY70" s="77">
        <f t="shared" si="9"/>
        <v>9.8653061224489793</v>
      </c>
      <c r="EZ70" s="77">
        <f t="shared" si="10"/>
        <v>6.2380952380952381</v>
      </c>
      <c r="FA70" s="77" t="str">
        <f t="shared" si="11"/>
        <v/>
      </c>
      <c r="FB70" s="77">
        <f t="shared" si="12"/>
        <v>9.8730158730158717</v>
      </c>
      <c r="FC70" s="77">
        <f t="shared" si="13"/>
        <v>9.7999999999999989</v>
      </c>
      <c r="FD70" s="77" t="str">
        <f t="shared" si="14"/>
        <v/>
      </c>
      <c r="FE70" s="77" t="str">
        <f t="shared" si="15"/>
        <v/>
      </c>
      <c r="FF70" s="77">
        <f t="shared" si="16"/>
        <v>9.5</v>
      </c>
      <c r="FG70" s="77" t="str">
        <f t="shared" si="17"/>
        <v/>
      </c>
      <c r="FH70" s="77">
        <f t="shared" si="18"/>
        <v>8.8333333333333339</v>
      </c>
      <c r="FI70" s="77" t="str">
        <f t="shared" si="19"/>
        <v/>
      </c>
      <c r="FJ70" s="77" t="str">
        <f t="shared" si="20"/>
        <v/>
      </c>
      <c r="FK70" s="78">
        <f t="shared" si="22"/>
        <v>9.1082712450059393</v>
      </c>
    </row>
    <row r="71" spans="1:167" ht="35.25" customHeight="1" x14ac:dyDescent="0.25">
      <c r="A71" s="79">
        <v>8</v>
      </c>
      <c r="B71" s="106">
        <v>23015</v>
      </c>
      <c r="C71" s="107" t="s">
        <v>216</v>
      </c>
      <c r="D71" s="104" t="s">
        <v>207</v>
      </c>
      <c r="E71" s="105" t="str">
        <f t="shared" si="24"/>
        <v/>
      </c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72">
        <f t="shared" ref="Q71:Q134" si="25">$E$4</f>
        <v>5</v>
      </c>
      <c r="R71" s="82">
        <f t="shared" ref="R71:R134" si="26">$C$2</f>
        <v>45369</v>
      </c>
      <c r="S71" s="83" t="str">
        <f t="shared" ref="S71:S134" si="27">$C$3</f>
        <v>تزجة 4</v>
      </c>
      <c r="AM71" s="36">
        <v>24046</v>
      </c>
      <c r="AN71" s="89" t="s">
        <v>183</v>
      </c>
      <c r="AO71" s="90" t="s">
        <v>167</v>
      </c>
      <c r="AP71" s="170">
        <v>8.8571428571428577</v>
      </c>
      <c r="AQ71" s="36">
        <v>10</v>
      </c>
      <c r="AR71" s="36">
        <v>10</v>
      </c>
      <c r="AS71" s="36">
        <v>7</v>
      </c>
      <c r="AT71" s="36">
        <v>8</v>
      </c>
      <c r="AU71" s="36">
        <v>8</v>
      </c>
      <c r="AV71" s="36">
        <v>9</v>
      </c>
      <c r="AW71" s="36">
        <v>10</v>
      </c>
      <c r="AX71" s="36"/>
      <c r="AY71" s="36"/>
      <c r="AZ71" s="36"/>
      <c r="BA71" s="36" t="s">
        <v>208</v>
      </c>
      <c r="BB71" s="36">
        <v>4</v>
      </c>
      <c r="BC71" s="92">
        <v>45229</v>
      </c>
      <c r="BD71" s="93" t="s">
        <v>17</v>
      </c>
      <c r="BJ71" s="61" t="s">
        <v>180</v>
      </c>
      <c r="BK71" s="62" t="s">
        <v>181</v>
      </c>
      <c r="BL71" s="63" t="s">
        <v>167</v>
      </c>
      <c r="BM71" s="64">
        <v>10</v>
      </c>
      <c r="BN71" s="61">
        <v>10</v>
      </c>
      <c r="BO71" s="61">
        <v>10</v>
      </c>
      <c r="BP71" s="61">
        <v>10</v>
      </c>
      <c r="BQ71" s="61">
        <v>10</v>
      </c>
      <c r="BR71" s="61"/>
      <c r="BS71" s="61"/>
      <c r="BT71" s="61"/>
      <c r="BU71" s="61"/>
      <c r="BV71" s="61"/>
      <c r="BW71" s="61">
        <v>10</v>
      </c>
      <c r="BX71" s="61" t="s">
        <v>210</v>
      </c>
      <c r="BY71" s="61">
        <v>3</v>
      </c>
      <c r="DC71" s="36"/>
      <c r="DD71" s="89"/>
      <c r="DE71" s="90"/>
      <c r="DF71" s="91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92"/>
      <c r="DT71" s="93"/>
      <c r="ES71" s="79">
        <v>23015</v>
      </c>
      <c r="ET71" s="86" t="s">
        <v>216</v>
      </c>
      <c r="EU71" s="87" t="s">
        <v>207</v>
      </c>
      <c r="EV71" s="77" t="str">
        <f t="shared" ref="EV71:EV129" si="28">IFERROR(SUMIFS($AP$2:$AP$5000,$AM$2:$AM$5000,ES71,$BD$2:$BD$5000,"تزجة 1")/COUNTIFS($AM$2:$AM$5000,ES71,$BD$2:$BD$5000,"تزجة 1"),"")</f>
        <v/>
      </c>
      <c r="EW71" s="77" t="str">
        <f t="shared" ref="EW71:EW129" si="29">IFERROR(SUMIFS($AP$2:$AP$5000,$AM$2:$AM$5000,ES71,$BD$2:$BD$5000,"تزجة 2")/COUNTIFS($AM$2:$AM$5000,ES71,$BD$2:$BD$5000,"تزجة 2"),"")</f>
        <v/>
      </c>
      <c r="EX71" s="77">
        <f t="shared" ref="EX71:EX129" si="30">IFERROR(SUMIFS($AP$2:$AP$5000,$AM$2:$AM$5000,ES71,$BD$2:$BD$5000,"تزجة 3")/COUNTIFS($AM$2:$AM$5000,ES71,$BD$2:$BD$5000,"تزجة 3"),"")</f>
        <v>9.6666666666666661</v>
      </c>
      <c r="EY71" s="77">
        <f t="shared" ref="EY71:EY129" si="31">IFERROR(SUMIFS($AP$2:$AP$5000,$AM$2:$AM$5000,ES71,$BD$2:$BD$5000,"تزجة 4")/COUNTIFS($AM$2:$AM$5000,ES71,$BD$2:$BD$5000,"تزجة 4"),"")</f>
        <v>9.9428571428571413</v>
      </c>
      <c r="EZ71" s="77">
        <f t="shared" ref="EZ71:EZ129" si="32">IFERROR(SUMIFS($AP$2:$AP$5000,$AM$2:$AM$5000,ES71,$BD$2:$BD$5000,"الشمع")/COUNTIFS($AM$2:$AM$5000,ES71,$BD$2:$BD$5000,"الشمع"),"")</f>
        <v>9</v>
      </c>
      <c r="FA71" s="77" t="str">
        <f t="shared" ref="FA71:FA129" si="33">IFERROR(SUMIFS($AP$2:$AP$5000,$AM$2:$AM$5000,ES71,$BD$2:$BD$5000,"السبك")/COUNTIFS($AM$2:$AM$5000,ES71,$BD$2:$BD$5000,"السبك"),"")</f>
        <v/>
      </c>
      <c r="FB71" s="77">
        <f t="shared" ref="FB71:FB129" si="34">IFERROR(SUMIFS($AP$2:$AP$5000,$AM$2:$AM$5000,ES71,$BD$2:$BD$5000,"التركيب")/COUNTIFS($AM$2:$AM$5000,ES71,$BD$2:$BD$5000,"التركيب"),"")</f>
        <v>9.936507936507935</v>
      </c>
      <c r="FC71" s="77">
        <f t="shared" ref="FC71:FC129" si="35">IFERROR(SUMIFS($AP$2:$AP$5000,$AM$2:$AM$5000,ES71,$BD$2:$BD$5000,"التلميع")/COUNTIFS($AM$2:$AM$5000,ES71,$BD$2:$BD$5000,"التلميع"),"")</f>
        <v>9.7749999999999986</v>
      </c>
      <c r="FD71" s="77" t="str">
        <f t="shared" ref="FD71:FD129" si="36">IFERROR(SUMIFS($AP$2:$AP$5000,$AM$2:$AM$5000,ES71,$BD$2:$BD$5000,"التلوين")/COUNTIFS($AM$2:$AM$5000,ES71,$BD$2:$BD$5000,"التلوين"),"")</f>
        <v/>
      </c>
      <c r="FE71" s="77" t="str">
        <f t="shared" ref="FE71:FE129" si="37">IFERROR(SUMIFS($AP$2:$AP$5000,$AM$2:$AM$5000,ES71,$BD$2:$BD$5000,"تركيب  على المعدن")/COUNTIFS($AM$2:$AM$5000,ES71,$BD$2:$BD$5000,"تركيب  على المعدن"),"")</f>
        <v/>
      </c>
      <c r="FF71" s="77">
        <f t="shared" ref="FF71:FF129" si="38">IFERROR(SUMIFS($AP$2:$AP$5000,$AM$2:$AM$5000,ES71,$BD$2:$BD$5000,"مصنع ارام")/COUNTIFS($AM$2:$AM$5000,ES71,$BD$2:$BD$5000,"مصنع ارام"),"")</f>
        <v>4.5</v>
      </c>
      <c r="FG71" s="77" t="str">
        <f t="shared" ref="FG71:FG129" si="39">IFERROR(SUMIFS($AP$2:$AP$5000,$AM$2:$AM$5000,ES71,$BD$2:$BD$5000,"مصنع BTC")/COUNTIFS($AM$2:$AM$5000,ES71,$BD$2:$BD$5000,"مصنع BTC"),"")</f>
        <v/>
      </c>
      <c r="FH71" s="77">
        <f t="shared" ref="FH71:FH129" si="40">IFERROR(SUMIFS($AP$2:$AP$5000,$AM$2:$AM$5000,ES71,$BD$2:$BD$5000,"مصنع  ايجي سيلفر")/COUNTIFS($AM$2:$AM$5000,ES71,$BD$2:$BD$5000,"مصنع  ايجي سيلفر"),"")</f>
        <v>9.1666666666666661</v>
      </c>
      <c r="FI71" s="77" t="str">
        <f t="shared" ref="FI71:FI129" si="41">IFERROR(SUMIFS($AP$2:$AP$5000,$AM$2:$AM$5000,ES71,$BD$2:$BD$5000,"مصنع  ايجي كونسبت")/COUNTIFS($AM$2:$AM$5000,ES71,$BD$2:$BD$5000,"مصنع  ايجي كونسبت"),"")</f>
        <v/>
      </c>
      <c r="FJ71" s="77" t="str">
        <f t="shared" ref="FJ71:FJ129" si="42">IFERROR(SUMIFS($AP$2:$AP$5000,$AM$2:$AM$5000,ES71,$BD$2:$BD$5000,"النحت ايجي كونسبت")/COUNTIFS($AM$2:$AM$5000,ES71,$BD$2:$BD$5000,"النحت ايجي كونسبت"),"")</f>
        <v/>
      </c>
      <c r="FK71" s="78">
        <f t="shared" si="22"/>
        <v>8.8553854875283431</v>
      </c>
    </row>
    <row r="72" spans="1:167" ht="35.25" customHeight="1" x14ac:dyDescent="0.25">
      <c r="A72" s="79">
        <v>9</v>
      </c>
      <c r="B72" s="106">
        <v>23007</v>
      </c>
      <c r="C72" s="107" t="s">
        <v>217</v>
      </c>
      <c r="D72" s="104" t="s">
        <v>207</v>
      </c>
      <c r="E72" s="105" t="str">
        <f t="shared" si="24"/>
        <v/>
      </c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72">
        <f t="shared" si="25"/>
        <v>5</v>
      </c>
      <c r="R72" s="82">
        <f t="shared" si="26"/>
        <v>45369</v>
      </c>
      <c r="S72" s="83" t="str">
        <f t="shared" si="27"/>
        <v>تزجة 4</v>
      </c>
      <c r="AM72" s="36">
        <v>24047</v>
      </c>
      <c r="AN72" s="89" t="s">
        <v>185</v>
      </c>
      <c r="AO72" s="90" t="s">
        <v>167</v>
      </c>
      <c r="AP72" s="170">
        <v>8.8571428571428577</v>
      </c>
      <c r="AQ72" s="36">
        <v>10</v>
      </c>
      <c r="AR72" s="36">
        <v>10</v>
      </c>
      <c r="AS72" s="36">
        <v>7</v>
      </c>
      <c r="AT72" s="36">
        <v>7</v>
      </c>
      <c r="AU72" s="36">
        <v>9</v>
      </c>
      <c r="AV72" s="36">
        <v>9</v>
      </c>
      <c r="AW72" s="36">
        <v>10</v>
      </c>
      <c r="AX72" s="36"/>
      <c r="AY72" s="36"/>
      <c r="AZ72" s="36"/>
      <c r="BA72" s="36" t="s">
        <v>208</v>
      </c>
      <c r="BB72" s="36">
        <v>4</v>
      </c>
      <c r="BC72" s="92">
        <v>45229</v>
      </c>
      <c r="BD72" s="93" t="s">
        <v>17</v>
      </c>
      <c r="BJ72" s="61" t="s">
        <v>182</v>
      </c>
      <c r="BK72" s="62" t="s">
        <v>183</v>
      </c>
      <c r="BL72" s="63" t="s">
        <v>167</v>
      </c>
      <c r="BM72" s="64">
        <v>10</v>
      </c>
      <c r="BN72" s="61">
        <v>10</v>
      </c>
      <c r="BO72" s="61">
        <v>10</v>
      </c>
      <c r="BP72" s="61">
        <v>10</v>
      </c>
      <c r="BQ72" s="61">
        <v>10</v>
      </c>
      <c r="BR72" s="61"/>
      <c r="BS72" s="61"/>
      <c r="BT72" s="61"/>
      <c r="BU72" s="61"/>
      <c r="BV72" s="61"/>
      <c r="BW72" s="61">
        <v>10</v>
      </c>
      <c r="BX72" s="61" t="s">
        <v>210</v>
      </c>
      <c r="BY72" s="61">
        <v>3</v>
      </c>
      <c r="DC72" s="36"/>
      <c r="DD72" s="89"/>
      <c r="DE72" s="90"/>
      <c r="DF72" s="91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92"/>
      <c r="DT72" s="93"/>
      <c r="ES72" s="79">
        <v>23007</v>
      </c>
      <c r="ET72" s="86" t="s">
        <v>217</v>
      </c>
      <c r="EU72" s="87" t="s">
        <v>207</v>
      </c>
      <c r="EV72" s="77" t="str">
        <f t="shared" si="28"/>
        <v/>
      </c>
      <c r="EW72" s="77" t="str">
        <f t="shared" si="29"/>
        <v/>
      </c>
      <c r="EX72" s="77">
        <f t="shared" si="30"/>
        <v>9.7333333333333325</v>
      </c>
      <c r="EY72" s="77">
        <f t="shared" si="31"/>
        <v>9.8857142857142861</v>
      </c>
      <c r="EZ72" s="77">
        <f t="shared" si="32"/>
        <v>9</v>
      </c>
      <c r="FA72" s="77" t="str">
        <f t="shared" si="33"/>
        <v/>
      </c>
      <c r="FB72" s="77">
        <f t="shared" si="34"/>
        <v>9.7142857142857135</v>
      </c>
      <c r="FC72" s="77">
        <f t="shared" si="35"/>
        <v>9.7714285714285705</v>
      </c>
      <c r="FD72" s="77" t="str">
        <f t="shared" si="36"/>
        <v/>
      </c>
      <c r="FE72" s="77" t="str">
        <f t="shared" si="37"/>
        <v/>
      </c>
      <c r="FF72" s="77">
        <f t="shared" si="38"/>
        <v>9.5</v>
      </c>
      <c r="FG72" s="77" t="str">
        <f t="shared" si="39"/>
        <v/>
      </c>
      <c r="FH72" s="77">
        <f t="shared" si="40"/>
        <v>6.333333333333333</v>
      </c>
      <c r="FI72" s="77" t="str">
        <f t="shared" si="41"/>
        <v/>
      </c>
      <c r="FJ72" s="77" t="str">
        <f t="shared" si="42"/>
        <v/>
      </c>
      <c r="FK72" s="78">
        <f t="shared" ref="FK72:FK129" si="43">IFERROR(SUM(EV72:FJ72)/COUNT(EV72:FJ72),"")</f>
        <v>9.1340136054421777</v>
      </c>
    </row>
    <row r="73" spans="1:167" ht="35.25" customHeight="1" x14ac:dyDescent="0.25">
      <c r="A73" s="79">
        <v>10</v>
      </c>
      <c r="B73" s="106">
        <v>23008</v>
      </c>
      <c r="C73" s="107" t="s">
        <v>218</v>
      </c>
      <c r="D73" s="104" t="s">
        <v>207</v>
      </c>
      <c r="E73" s="105" t="str">
        <f t="shared" si="24"/>
        <v/>
      </c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72">
        <f t="shared" si="25"/>
        <v>5</v>
      </c>
      <c r="R73" s="82">
        <f t="shared" si="26"/>
        <v>45369</v>
      </c>
      <c r="S73" s="83" t="str">
        <f t="shared" si="27"/>
        <v>تزجة 4</v>
      </c>
      <c r="AM73" s="36">
        <v>24048</v>
      </c>
      <c r="AN73" s="89" t="s">
        <v>187</v>
      </c>
      <c r="AO73" s="90" t="s">
        <v>167</v>
      </c>
      <c r="AP73" s="170">
        <v>9.5714285714285712</v>
      </c>
      <c r="AQ73" s="36">
        <v>10</v>
      </c>
      <c r="AR73" s="36">
        <v>10</v>
      </c>
      <c r="AS73" s="36">
        <v>9</v>
      </c>
      <c r="AT73" s="36">
        <v>9</v>
      </c>
      <c r="AU73" s="36">
        <v>10</v>
      </c>
      <c r="AV73" s="36">
        <v>9</v>
      </c>
      <c r="AW73" s="36">
        <v>10</v>
      </c>
      <c r="AX73" s="36"/>
      <c r="AY73" s="36"/>
      <c r="AZ73" s="36"/>
      <c r="BA73" s="36" t="s">
        <v>208</v>
      </c>
      <c r="BB73" s="36">
        <v>4</v>
      </c>
      <c r="BC73" s="92">
        <v>45229</v>
      </c>
      <c r="BD73" s="93" t="s">
        <v>17</v>
      </c>
      <c r="BJ73" s="61" t="s">
        <v>184</v>
      </c>
      <c r="BK73" s="62" t="s">
        <v>185</v>
      </c>
      <c r="BL73" s="63" t="s">
        <v>167</v>
      </c>
      <c r="BM73" s="64">
        <v>0</v>
      </c>
      <c r="BN73" s="61">
        <v>0</v>
      </c>
      <c r="BO73" s="61">
        <v>0</v>
      </c>
      <c r="BP73" s="61">
        <v>0</v>
      </c>
      <c r="BQ73" s="61">
        <v>0</v>
      </c>
      <c r="BR73" s="61"/>
      <c r="BS73" s="61"/>
      <c r="BT73" s="61"/>
      <c r="BU73" s="61"/>
      <c r="BV73" s="61"/>
      <c r="BW73" s="61">
        <v>0</v>
      </c>
      <c r="BX73" s="61" t="s">
        <v>139</v>
      </c>
      <c r="BY73" s="61">
        <v>3</v>
      </c>
      <c r="DC73" s="36"/>
      <c r="DD73" s="89"/>
      <c r="DE73" s="90"/>
      <c r="DF73" s="91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92"/>
      <c r="DT73" s="93"/>
      <c r="ES73" s="79">
        <v>23008</v>
      </c>
      <c r="ET73" s="86" t="s">
        <v>218</v>
      </c>
      <c r="EU73" s="87" t="s">
        <v>207</v>
      </c>
      <c r="EV73" s="77" t="str">
        <f t="shared" si="28"/>
        <v/>
      </c>
      <c r="EW73" s="77" t="str">
        <f t="shared" si="29"/>
        <v/>
      </c>
      <c r="EX73" s="77">
        <f t="shared" si="30"/>
        <v>8.6407407407407426</v>
      </c>
      <c r="EY73" s="77">
        <f t="shared" si="31"/>
        <v>9.8897959183673461</v>
      </c>
      <c r="EZ73" s="77">
        <f t="shared" si="32"/>
        <v>9.1904761904761916</v>
      </c>
      <c r="FA73" s="77" t="str">
        <f t="shared" si="33"/>
        <v/>
      </c>
      <c r="FB73" s="77">
        <f t="shared" si="34"/>
        <v>8.603174603174601</v>
      </c>
      <c r="FC73" s="77">
        <f t="shared" si="35"/>
        <v>9.7749999999999986</v>
      </c>
      <c r="FD73" s="77" t="str">
        <f t="shared" si="36"/>
        <v/>
      </c>
      <c r="FE73" s="77" t="str">
        <f t="shared" si="37"/>
        <v/>
      </c>
      <c r="FF73" s="77">
        <f t="shared" si="38"/>
        <v>9.5</v>
      </c>
      <c r="FG73" s="77" t="str">
        <f t="shared" si="39"/>
        <v/>
      </c>
      <c r="FH73" s="77">
        <f t="shared" si="40"/>
        <v>8.5</v>
      </c>
      <c r="FI73" s="77" t="str">
        <f t="shared" si="41"/>
        <v/>
      </c>
      <c r="FJ73" s="77" t="str">
        <f t="shared" si="42"/>
        <v/>
      </c>
      <c r="FK73" s="78">
        <f t="shared" si="43"/>
        <v>9.1570267789655553</v>
      </c>
    </row>
    <row r="74" spans="1:167" ht="35.25" customHeight="1" x14ac:dyDescent="0.25">
      <c r="A74" s="79">
        <v>11</v>
      </c>
      <c r="B74" s="106">
        <v>23012</v>
      </c>
      <c r="C74" s="107" t="s">
        <v>219</v>
      </c>
      <c r="D74" s="104" t="s">
        <v>207</v>
      </c>
      <c r="E74" s="105" t="str">
        <f t="shared" si="24"/>
        <v/>
      </c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72">
        <f t="shared" si="25"/>
        <v>5</v>
      </c>
      <c r="R74" s="82">
        <f t="shared" si="26"/>
        <v>45369</v>
      </c>
      <c r="S74" s="83" t="str">
        <f t="shared" si="27"/>
        <v>تزجة 4</v>
      </c>
      <c r="AM74" s="36">
        <v>24049</v>
      </c>
      <c r="AN74" s="89" t="s">
        <v>189</v>
      </c>
      <c r="AO74" s="90" t="s">
        <v>167</v>
      </c>
      <c r="AP74" s="170">
        <v>8.1428571428571423</v>
      </c>
      <c r="AQ74" s="36">
        <v>10</v>
      </c>
      <c r="AR74" s="36">
        <v>10</v>
      </c>
      <c r="AS74" s="36">
        <v>6</v>
      </c>
      <c r="AT74" s="36">
        <v>6</v>
      </c>
      <c r="AU74" s="36">
        <v>6</v>
      </c>
      <c r="AV74" s="36">
        <v>9</v>
      </c>
      <c r="AW74" s="36">
        <v>10</v>
      </c>
      <c r="AX74" s="36"/>
      <c r="AY74" s="36"/>
      <c r="AZ74" s="36"/>
      <c r="BA74" s="36" t="s">
        <v>208</v>
      </c>
      <c r="BB74" s="36">
        <v>4</v>
      </c>
      <c r="BC74" s="92">
        <v>45229</v>
      </c>
      <c r="BD74" s="93" t="s">
        <v>17</v>
      </c>
      <c r="BJ74" s="61" t="s">
        <v>186</v>
      </c>
      <c r="BK74" s="62" t="s">
        <v>187</v>
      </c>
      <c r="BL74" s="63" t="s">
        <v>167</v>
      </c>
      <c r="BM74" s="64">
        <v>9.1999999999999993</v>
      </c>
      <c r="BN74" s="61">
        <v>10</v>
      </c>
      <c r="BO74" s="61">
        <v>10</v>
      </c>
      <c r="BP74" s="61">
        <v>8</v>
      </c>
      <c r="BQ74" s="61">
        <v>8</v>
      </c>
      <c r="BR74" s="61"/>
      <c r="BS74" s="61"/>
      <c r="BT74" s="61"/>
      <c r="BU74" s="61"/>
      <c r="BV74" s="61"/>
      <c r="BW74" s="61">
        <v>10</v>
      </c>
      <c r="BX74" s="61" t="s">
        <v>210</v>
      </c>
      <c r="BY74" s="61">
        <v>3</v>
      </c>
      <c r="DC74" s="36"/>
      <c r="DD74" s="89"/>
      <c r="DE74" s="90"/>
      <c r="DF74" s="91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92"/>
      <c r="DT74" s="93"/>
      <c r="ES74" s="79">
        <v>23012</v>
      </c>
      <c r="ET74" s="86" t="s">
        <v>219</v>
      </c>
      <c r="EU74" s="87" t="s">
        <v>207</v>
      </c>
      <c r="EV74" s="77" t="str">
        <f t="shared" si="28"/>
        <v/>
      </c>
      <c r="EW74" s="77" t="str">
        <f t="shared" si="29"/>
        <v/>
      </c>
      <c r="EX74" s="77">
        <f t="shared" si="30"/>
        <v>7.288095238095238</v>
      </c>
      <c r="EY74" s="77">
        <f t="shared" si="31"/>
        <v>9.8040816326530624</v>
      </c>
      <c r="EZ74" s="77">
        <f t="shared" si="32"/>
        <v>8.7142857142857135</v>
      </c>
      <c r="FA74" s="77" t="str">
        <f t="shared" si="33"/>
        <v/>
      </c>
      <c r="FB74" s="77">
        <f t="shared" si="34"/>
        <v>9.5306122448979576</v>
      </c>
      <c r="FC74" s="77">
        <f t="shared" si="35"/>
        <v>8.4749999999999996</v>
      </c>
      <c r="FD74" s="77" t="str">
        <f t="shared" si="36"/>
        <v/>
      </c>
      <c r="FE74" s="77" t="str">
        <f t="shared" si="37"/>
        <v/>
      </c>
      <c r="FF74" s="77">
        <f t="shared" si="38"/>
        <v>4.5</v>
      </c>
      <c r="FG74" s="77" t="str">
        <f t="shared" si="39"/>
        <v/>
      </c>
      <c r="FH74" s="77">
        <f t="shared" si="40"/>
        <v>6</v>
      </c>
      <c r="FI74" s="77" t="str">
        <f t="shared" si="41"/>
        <v/>
      </c>
      <c r="FJ74" s="77" t="str">
        <f t="shared" si="42"/>
        <v/>
      </c>
      <c r="FK74" s="78">
        <f t="shared" si="43"/>
        <v>7.7588678328474243</v>
      </c>
    </row>
    <row r="75" spans="1:167" ht="35.25" customHeight="1" x14ac:dyDescent="0.25">
      <c r="A75" s="79">
        <v>12</v>
      </c>
      <c r="B75" s="106">
        <v>23032</v>
      </c>
      <c r="C75" s="107" t="s">
        <v>220</v>
      </c>
      <c r="D75" s="104" t="s">
        <v>207</v>
      </c>
      <c r="E75" s="105" t="str">
        <f t="shared" si="24"/>
        <v/>
      </c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72">
        <f t="shared" si="25"/>
        <v>5</v>
      </c>
      <c r="R75" s="82">
        <f t="shared" si="26"/>
        <v>45369</v>
      </c>
      <c r="S75" s="83" t="str">
        <f t="shared" si="27"/>
        <v>تزجة 4</v>
      </c>
      <c r="AM75" s="36">
        <v>24050</v>
      </c>
      <c r="AN75" s="89" t="s">
        <v>191</v>
      </c>
      <c r="AO75" s="90" t="s">
        <v>167</v>
      </c>
      <c r="AP75" s="170">
        <v>8.5714285714285712</v>
      </c>
      <c r="AQ75" s="36">
        <v>10</v>
      </c>
      <c r="AR75" s="36">
        <v>10</v>
      </c>
      <c r="AS75" s="36">
        <v>7</v>
      </c>
      <c r="AT75" s="36">
        <v>7</v>
      </c>
      <c r="AU75" s="36">
        <v>7</v>
      </c>
      <c r="AV75" s="36">
        <v>9</v>
      </c>
      <c r="AW75" s="36">
        <v>10</v>
      </c>
      <c r="AX75" s="36"/>
      <c r="AY75" s="36"/>
      <c r="AZ75" s="36"/>
      <c r="BA75" s="36" t="s">
        <v>208</v>
      </c>
      <c r="BB75" s="36">
        <v>4</v>
      </c>
      <c r="BC75" s="92">
        <v>45229</v>
      </c>
      <c r="BD75" s="93" t="s">
        <v>17</v>
      </c>
      <c r="BJ75" s="61" t="s">
        <v>188</v>
      </c>
      <c r="BK75" s="62" t="s">
        <v>189</v>
      </c>
      <c r="BL75" s="63" t="s">
        <v>167</v>
      </c>
      <c r="BM75" s="64">
        <v>9.1999999999999993</v>
      </c>
      <c r="BN75" s="61">
        <v>10</v>
      </c>
      <c r="BO75" s="61">
        <v>10</v>
      </c>
      <c r="BP75" s="61">
        <v>8</v>
      </c>
      <c r="BQ75" s="61">
        <v>8</v>
      </c>
      <c r="BR75" s="61"/>
      <c r="BS75" s="61"/>
      <c r="BT75" s="61"/>
      <c r="BU75" s="61"/>
      <c r="BV75" s="61"/>
      <c r="BW75" s="61">
        <v>10</v>
      </c>
      <c r="BX75" s="61" t="s">
        <v>210</v>
      </c>
      <c r="BY75" s="61">
        <v>3</v>
      </c>
      <c r="DC75" s="36"/>
      <c r="DD75" s="89"/>
      <c r="DE75" s="90"/>
      <c r="DF75" s="91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92"/>
      <c r="DT75" s="93"/>
      <c r="ES75" s="79">
        <v>23032</v>
      </c>
      <c r="ET75" s="86" t="s">
        <v>220</v>
      </c>
      <c r="EU75" s="87" t="s">
        <v>207</v>
      </c>
      <c r="EV75" s="77" t="str">
        <f t="shared" si="28"/>
        <v/>
      </c>
      <c r="EW75" s="77" t="str">
        <f t="shared" si="29"/>
        <v/>
      </c>
      <c r="EX75" s="77">
        <f t="shared" si="30"/>
        <v>9.5925925925925934</v>
      </c>
      <c r="EY75" s="77">
        <f t="shared" si="31"/>
        <v>9.1387755102040824</v>
      </c>
      <c r="EZ75" s="77">
        <f t="shared" si="32"/>
        <v>9.2857142857142865</v>
      </c>
      <c r="FA75" s="77" t="str">
        <f t="shared" si="33"/>
        <v/>
      </c>
      <c r="FB75" s="77">
        <f t="shared" si="34"/>
        <v>9.6984126984126977</v>
      </c>
      <c r="FC75" s="77">
        <f t="shared" si="35"/>
        <v>9.7999999999999989</v>
      </c>
      <c r="FD75" s="77" t="str">
        <f t="shared" si="36"/>
        <v/>
      </c>
      <c r="FE75" s="77" t="str">
        <f t="shared" si="37"/>
        <v/>
      </c>
      <c r="FF75" s="77">
        <f t="shared" si="38"/>
        <v>9.5</v>
      </c>
      <c r="FG75" s="77" t="str">
        <f t="shared" si="39"/>
        <v/>
      </c>
      <c r="FH75" s="77">
        <f t="shared" si="40"/>
        <v>9</v>
      </c>
      <c r="FI75" s="77" t="str">
        <f t="shared" si="41"/>
        <v/>
      </c>
      <c r="FJ75" s="77" t="str">
        <f t="shared" si="42"/>
        <v/>
      </c>
      <c r="FK75" s="78">
        <f t="shared" si="43"/>
        <v>9.4307850124176671</v>
      </c>
    </row>
    <row r="76" spans="1:167" ht="35.25" customHeight="1" x14ac:dyDescent="0.25">
      <c r="A76" s="79">
        <v>13</v>
      </c>
      <c r="B76" s="106">
        <v>23031</v>
      </c>
      <c r="C76" s="107" t="s">
        <v>221</v>
      </c>
      <c r="D76" s="104" t="s">
        <v>207</v>
      </c>
      <c r="E76" s="105" t="str">
        <f t="shared" si="24"/>
        <v/>
      </c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72">
        <f t="shared" si="25"/>
        <v>5</v>
      </c>
      <c r="R76" s="82">
        <f t="shared" si="26"/>
        <v>45369</v>
      </c>
      <c r="S76" s="83" t="str">
        <f t="shared" si="27"/>
        <v>تزجة 4</v>
      </c>
      <c r="AM76" s="36">
        <v>24051</v>
      </c>
      <c r="AN76" s="89" t="s">
        <v>193</v>
      </c>
      <c r="AO76" s="90" t="s">
        <v>167</v>
      </c>
      <c r="AP76" s="170">
        <v>9.2857142857142865</v>
      </c>
      <c r="AQ76" s="36">
        <v>10</v>
      </c>
      <c r="AR76" s="36">
        <v>10</v>
      </c>
      <c r="AS76" s="36">
        <v>8</v>
      </c>
      <c r="AT76" s="36">
        <v>8</v>
      </c>
      <c r="AU76" s="36">
        <v>10</v>
      </c>
      <c r="AV76" s="36">
        <v>9</v>
      </c>
      <c r="AW76" s="36">
        <v>10</v>
      </c>
      <c r="AX76" s="36"/>
      <c r="AY76" s="36"/>
      <c r="AZ76" s="36"/>
      <c r="BA76" s="36" t="s">
        <v>208</v>
      </c>
      <c r="BB76" s="36">
        <v>4</v>
      </c>
      <c r="BC76" s="92">
        <v>45229</v>
      </c>
      <c r="BD76" s="93" t="s">
        <v>17</v>
      </c>
      <c r="BJ76" s="61" t="s">
        <v>190</v>
      </c>
      <c r="BK76" s="62" t="s">
        <v>191</v>
      </c>
      <c r="BL76" s="63" t="s">
        <v>167</v>
      </c>
      <c r="BM76" s="64">
        <v>9.6</v>
      </c>
      <c r="BN76" s="61">
        <v>10</v>
      </c>
      <c r="BO76" s="61">
        <v>10</v>
      </c>
      <c r="BP76" s="61">
        <v>9</v>
      </c>
      <c r="BQ76" s="61">
        <v>9</v>
      </c>
      <c r="BR76" s="61"/>
      <c r="BS76" s="61"/>
      <c r="BT76" s="61"/>
      <c r="BU76" s="61"/>
      <c r="BV76" s="61"/>
      <c r="BW76" s="61">
        <v>10</v>
      </c>
      <c r="BX76" s="61" t="s">
        <v>210</v>
      </c>
      <c r="BY76" s="61">
        <v>3</v>
      </c>
      <c r="DC76" s="36"/>
      <c r="DD76" s="89"/>
      <c r="DE76" s="90"/>
      <c r="DF76" s="91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92"/>
      <c r="DT76" s="93"/>
      <c r="ES76" s="79">
        <v>23031</v>
      </c>
      <c r="ET76" s="86" t="s">
        <v>221</v>
      </c>
      <c r="EU76" s="87" t="s">
        <v>207</v>
      </c>
      <c r="EV76" s="77" t="str">
        <f t="shared" si="28"/>
        <v/>
      </c>
      <c r="EW76" s="77" t="str">
        <f t="shared" si="29"/>
        <v/>
      </c>
      <c r="EX76" s="77">
        <f t="shared" si="30"/>
        <v>9.8259259259259242</v>
      </c>
      <c r="EY76" s="77">
        <f t="shared" si="31"/>
        <v>9.8163265306122458</v>
      </c>
      <c r="EZ76" s="77">
        <f t="shared" si="32"/>
        <v>9.0476190476190474</v>
      </c>
      <c r="FA76" s="77" t="str">
        <f t="shared" si="33"/>
        <v/>
      </c>
      <c r="FB76" s="77">
        <f t="shared" si="34"/>
        <v>9.603174603174601</v>
      </c>
      <c r="FC76" s="77">
        <f t="shared" si="35"/>
        <v>9.7714285714285722</v>
      </c>
      <c r="FD76" s="77" t="str">
        <f t="shared" si="36"/>
        <v/>
      </c>
      <c r="FE76" s="77" t="str">
        <f t="shared" si="37"/>
        <v/>
      </c>
      <c r="FF76" s="77">
        <f t="shared" si="38"/>
        <v>9</v>
      </c>
      <c r="FG76" s="77" t="str">
        <f t="shared" si="39"/>
        <v/>
      </c>
      <c r="FH76" s="77">
        <f t="shared" si="40"/>
        <v>9.3333333333333339</v>
      </c>
      <c r="FI76" s="77" t="str">
        <f t="shared" si="41"/>
        <v/>
      </c>
      <c r="FJ76" s="77" t="str">
        <f t="shared" si="42"/>
        <v/>
      </c>
      <c r="FK76" s="78">
        <f t="shared" si="43"/>
        <v>9.4854011445848165</v>
      </c>
    </row>
    <row r="77" spans="1:167" ht="35.25" customHeight="1" x14ac:dyDescent="0.25">
      <c r="A77" s="79">
        <v>14</v>
      </c>
      <c r="B77" s="106">
        <v>23042</v>
      </c>
      <c r="C77" s="107" t="s">
        <v>222</v>
      </c>
      <c r="D77" s="104" t="s">
        <v>207</v>
      </c>
      <c r="E77" s="105" t="str">
        <f t="shared" si="24"/>
        <v/>
      </c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1"/>
      <c r="Q77" s="72">
        <f t="shared" si="25"/>
        <v>5</v>
      </c>
      <c r="R77" s="82">
        <f t="shared" si="26"/>
        <v>45369</v>
      </c>
      <c r="S77" s="83" t="str">
        <f t="shared" si="27"/>
        <v>تزجة 4</v>
      </c>
      <c r="AM77" s="36">
        <v>24052</v>
      </c>
      <c r="AN77" s="89" t="s">
        <v>195</v>
      </c>
      <c r="AO77" s="90" t="s">
        <v>167</v>
      </c>
      <c r="AP77" s="170">
        <v>8.5714285714285712</v>
      </c>
      <c r="AQ77" s="36">
        <v>10</v>
      </c>
      <c r="AR77" s="36">
        <v>10</v>
      </c>
      <c r="AS77" s="36">
        <v>6</v>
      </c>
      <c r="AT77" s="36">
        <v>7</v>
      </c>
      <c r="AU77" s="36">
        <v>8</v>
      </c>
      <c r="AV77" s="36">
        <v>9</v>
      </c>
      <c r="AW77" s="36">
        <v>10</v>
      </c>
      <c r="AX77" s="36"/>
      <c r="AY77" s="36"/>
      <c r="AZ77" s="36"/>
      <c r="BA77" s="36" t="s">
        <v>208</v>
      </c>
      <c r="BB77" s="36">
        <v>4</v>
      </c>
      <c r="BC77" s="92">
        <v>45229</v>
      </c>
      <c r="BD77" s="93" t="s">
        <v>17</v>
      </c>
      <c r="BJ77" s="61" t="s">
        <v>192</v>
      </c>
      <c r="BK77" s="62" t="s">
        <v>193</v>
      </c>
      <c r="BL77" s="63" t="s">
        <v>167</v>
      </c>
      <c r="BM77" s="64">
        <v>9.4</v>
      </c>
      <c r="BN77" s="61">
        <v>10</v>
      </c>
      <c r="BO77" s="61">
        <v>10</v>
      </c>
      <c r="BP77" s="61">
        <v>9</v>
      </c>
      <c r="BQ77" s="61">
        <v>8</v>
      </c>
      <c r="BR77" s="61"/>
      <c r="BS77" s="61"/>
      <c r="BT77" s="61"/>
      <c r="BU77" s="61"/>
      <c r="BV77" s="61"/>
      <c r="BW77" s="61">
        <v>10</v>
      </c>
      <c r="BX77" s="61" t="s">
        <v>210</v>
      </c>
      <c r="BY77" s="61">
        <v>3</v>
      </c>
      <c r="DC77" s="36"/>
      <c r="DD77" s="89"/>
      <c r="DE77" s="90"/>
      <c r="DF77" s="91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92"/>
      <c r="DT77" s="93"/>
      <c r="ES77" s="79">
        <v>23042</v>
      </c>
      <c r="ET77" s="86" t="s">
        <v>222</v>
      </c>
      <c r="EU77" s="87" t="s">
        <v>207</v>
      </c>
      <c r="EV77" s="77" t="str">
        <f t="shared" si="28"/>
        <v/>
      </c>
      <c r="EW77" s="77" t="str">
        <f t="shared" si="29"/>
        <v/>
      </c>
      <c r="EX77" s="77">
        <f t="shared" si="30"/>
        <v>9.6851851851851869</v>
      </c>
      <c r="EY77" s="77">
        <f t="shared" si="31"/>
        <v>9.9591836734693882</v>
      </c>
      <c r="EZ77" s="77">
        <f t="shared" si="32"/>
        <v>8.4761904761904763</v>
      </c>
      <c r="FA77" s="77" t="str">
        <f t="shared" si="33"/>
        <v/>
      </c>
      <c r="FB77" s="77">
        <f t="shared" si="34"/>
        <v>9.9047619047619051</v>
      </c>
      <c r="FC77" s="77">
        <f t="shared" si="35"/>
        <v>9.6999999999999993</v>
      </c>
      <c r="FD77" s="77" t="str">
        <f t="shared" si="36"/>
        <v/>
      </c>
      <c r="FE77" s="77" t="str">
        <f t="shared" si="37"/>
        <v/>
      </c>
      <c r="FF77" s="77" t="str">
        <f t="shared" si="38"/>
        <v/>
      </c>
      <c r="FG77" s="77" t="str">
        <f t="shared" si="39"/>
        <v/>
      </c>
      <c r="FH77" s="77">
        <f t="shared" si="40"/>
        <v>9</v>
      </c>
      <c r="FI77" s="77">
        <f t="shared" si="41"/>
        <v>10</v>
      </c>
      <c r="FJ77" s="77" t="str">
        <f t="shared" si="42"/>
        <v/>
      </c>
      <c r="FK77" s="78">
        <f t="shared" si="43"/>
        <v>9.5321887485152796</v>
      </c>
    </row>
    <row r="78" spans="1:167" ht="35.25" customHeight="1" x14ac:dyDescent="0.25">
      <c r="A78" s="79">
        <v>15</v>
      </c>
      <c r="B78" s="106">
        <v>23061</v>
      </c>
      <c r="C78" s="107" t="s">
        <v>223</v>
      </c>
      <c r="D78" s="104" t="s">
        <v>207</v>
      </c>
      <c r="E78" s="105" t="str">
        <f t="shared" si="24"/>
        <v/>
      </c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1"/>
      <c r="Q78" s="72">
        <f t="shared" si="25"/>
        <v>5</v>
      </c>
      <c r="R78" s="82">
        <f t="shared" si="26"/>
        <v>45369</v>
      </c>
      <c r="S78" s="83" t="str">
        <f t="shared" si="27"/>
        <v>تزجة 4</v>
      </c>
      <c r="AM78" s="36">
        <v>24053</v>
      </c>
      <c r="AN78" s="89" t="s">
        <v>197</v>
      </c>
      <c r="AO78" s="90" t="s">
        <v>167</v>
      </c>
      <c r="AP78" s="170">
        <v>9</v>
      </c>
      <c r="AQ78" s="36">
        <v>10</v>
      </c>
      <c r="AR78" s="36">
        <v>10</v>
      </c>
      <c r="AS78" s="36">
        <v>8</v>
      </c>
      <c r="AT78" s="36">
        <v>8</v>
      </c>
      <c r="AU78" s="36">
        <v>8</v>
      </c>
      <c r="AV78" s="36">
        <v>9</v>
      </c>
      <c r="AW78" s="36">
        <v>10</v>
      </c>
      <c r="AX78" s="36"/>
      <c r="AY78" s="36"/>
      <c r="AZ78" s="36"/>
      <c r="BA78" s="36" t="s">
        <v>208</v>
      </c>
      <c r="BB78" s="36">
        <v>4</v>
      </c>
      <c r="BC78" s="92">
        <v>45229</v>
      </c>
      <c r="BD78" s="93" t="s">
        <v>17</v>
      </c>
      <c r="BJ78" s="61" t="s">
        <v>194</v>
      </c>
      <c r="BK78" s="62" t="s">
        <v>195</v>
      </c>
      <c r="BL78" s="63" t="s">
        <v>167</v>
      </c>
      <c r="BM78" s="64">
        <v>9.1999999999999993</v>
      </c>
      <c r="BN78" s="61">
        <v>10</v>
      </c>
      <c r="BO78" s="61">
        <v>10</v>
      </c>
      <c r="BP78" s="61">
        <v>8</v>
      </c>
      <c r="BQ78" s="61">
        <v>8</v>
      </c>
      <c r="BR78" s="61"/>
      <c r="BS78" s="61"/>
      <c r="BT78" s="61"/>
      <c r="BU78" s="61"/>
      <c r="BV78" s="61"/>
      <c r="BW78" s="61">
        <v>10</v>
      </c>
      <c r="BX78" s="61" t="s">
        <v>210</v>
      </c>
      <c r="BY78" s="61">
        <v>3</v>
      </c>
      <c r="DC78" s="36"/>
      <c r="DD78" s="89"/>
      <c r="DE78" s="90"/>
      <c r="DF78" s="91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92"/>
      <c r="DT78" s="93"/>
      <c r="ES78" s="79">
        <v>23061</v>
      </c>
      <c r="ET78" s="86" t="s">
        <v>223</v>
      </c>
      <c r="EU78" s="87" t="s">
        <v>207</v>
      </c>
      <c r="EV78" s="77" t="str">
        <f t="shared" si="28"/>
        <v/>
      </c>
      <c r="EW78" s="77" t="str">
        <f t="shared" si="29"/>
        <v/>
      </c>
      <c r="EX78" s="77">
        <f t="shared" si="30"/>
        <v>9.7037037037037042</v>
      </c>
      <c r="EY78" s="77">
        <f t="shared" si="31"/>
        <v>10</v>
      </c>
      <c r="EZ78" s="77">
        <f t="shared" si="32"/>
        <v>9.3809523809523814</v>
      </c>
      <c r="FA78" s="77" t="str">
        <f t="shared" si="33"/>
        <v/>
      </c>
      <c r="FB78" s="77">
        <f t="shared" si="34"/>
        <v>9.9206349206349191</v>
      </c>
      <c r="FC78" s="77">
        <f t="shared" si="35"/>
        <v>9.6999999999999993</v>
      </c>
      <c r="FD78" s="77" t="str">
        <f t="shared" si="36"/>
        <v/>
      </c>
      <c r="FE78" s="77" t="str">
        <f t="shared" si="37"/>
        <v/>
      </c>
      <c r="FF78" s="77" t="str">
        <f t="shared" si="38"/>
        <v/>
      </c>
      <c r="FG78" s="77" t="str">
        <f t="shared" si="39"/>
        <v/>
      </c>
      <c r="FH78" s="77">
        <f t="shared" si="40"/>
        <v>8.25</v>
      </c>
      <c r="FI78" s="77">
        <f t="shared" si="41"/>
        <v>10</v>
      </c>
      <c r="FJ78" s="77" t="str">
        <f t="shared" si="42"/>
        <v/>
      </c>
      <c r="FK78" s="78">
        <f t="shared" si="43"/>
        <v>9.5650415721844286</v>
      </c>
    </row>
    <row r="79" spans="1:167" ht="35.25" customHeight="1" x14ac:dyDescent="0.25">
      <c r="A79" s="79">
        <v>16</v>
      </c>
      <c r="B79" s="106">
        <v>23054</v>
      </c>
      <c r="C79" s="107" t="s">
        <v>224</v>
      </c>
      <c r="D79" s="104" t="s">
        <v>207</v>
      </c>
      <c r="E79" s="105" t="str">
        <f t="shared" si="24"/>
        <v/>
      </c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1"/>
      <c r="Q79" s="72">
        <f t="shared" si="25"/>
        <v>5</v>
      </c>
      <c r="R79" s="82">
        <f t="shared" si="26"/>
        <v>45369</v>
      </c>
      <c r="S79" s="83" t="str">
        <f t="shared" si="27"/>
        <v>تزجة 4</v>
      </c>
      <c r="AM79" s="36">
        <v>24054</v>
      </c>
      <c r="AN79" s="89" t="s">
        <v>199</v>
      </c>
      <c r="AO79" s="90" t="s">
        <v>167</v>
      </c>
      <c r="AP79" s="170">
        <v>8.2857142857142865</v>
      </c>
      <c r="AQ79" s="36">
        <v>10</v>
      </c>
      <c r="AR79" s="36">
        <v>10</v>
      </c>
      <c r="AS79" s="36">
        <v>6</v>
      </c>
      <c r="AT79" s="36">
        <v>6</v>
      </c>
      <c r="AU79" s="36">
        <v>7</v>
      </c>
      <c r="AV79" s="36">
        <v>9</v>
      </c>
      <c r="AW79" s="36">
        <v>10</v>
      </c>
      <c r="AX79" s="36"/>
      <c r="AY79" s="36"/>
      <c r="AZ79" s="36"/>
      <c r="BA79" s="36" t="s">
        <v>208</v>
      </c>
      <c r="BB79" s="36">
        <v>4</v>
      </c>
      <c r="BC79" s="92">
        <v>45229</v>
      </c>
      <c r="BD79" s="93" t="s">
        <v>17</v>
      </c>
      <c r="BJ79" s="61" t="s">
        <v>196</v>
      </c>
      <c r="BK79" s="62" t="s">
        <v>197</v>
      </c>
      <c r="BL79" s="63" t="s">
        <v>167</v>
      </c>
      <c r="BM79" s="64">
        <v>8.8000000000000007</v>
      </c>
      <c r="BN79" s="61">
        <v>10</v>
      </c>
      <c r="BO79" s="61">
        <v>10</v>
      </c>
      <c r="BP79" s="61">
        <v>7</v>
      </c>
      <c r="BQ79" s="61">
        <v>7</v>
      </c>
      <c r="BR79" s="61"/>
      <c r="BS79" s="61"/>
      <c r="BT79" s="61"/>
      <c r="BU79" s="61"/>
      <c r="BV79" s="61"/>
      <c r="BW79" s="61">
        <v>10</v>
      </c>
      <c r="BX79" s="61" t="s">
        <v>210</v>
      </c>
      <c r="BY79" s="61">
        <v>3</v>
      </c>
      <c r="DC79" s="36"/>
      <c r="DD79" s="89"/>
      <c r="DE79" s="90"/>
      <c r="DF79" s="91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92"/>
      <c r="DT79" s="93"/>
      <c r="ES79" s="79">
        <v>23054</v>
      </c>
      <c r="ET79" s="86" t="s">
        <v>224</v>
      </c>
      <c r="EU79" s="87" t="s">
        <v>207</v>
      </c>
      <c r="EV79" s="77" t="str">
        <f t="shared" si="28"/>
        <v/>
      </c>
      <c r="EW79" s="77" t="str">
        <f t="shared" si="29"/>
        <v/>
      </c>
      <c r="EX79" s="77">
        <f t="shared" si="30"/>
        <v>9.601851851851853</v>
      </c>
      <c r="EY79" s="77">
        <f t="shared" si="31"/>
        <v>9.6163265306122447</v>
      </c>
      <c r="EZ79" s="77">
        <f t="shared" si="32"/>
        <v>9.1428571428571423</v>
      </c>
      <c r="FA79" s="77" t="str">
        <f t="shared" si="33"/>
        <v/>
      </c>
      <c r="FB79" s="77">
        <f t="shared" si="34"/>
        <v>9.5873015873015888</v>
      </c>
      <c r="FC79" s="77">
        <f t="shared" si="35"/>
        <v>9.7142857142857135</v>
      </c>
      <c r="FD79" s="77" t="str">
        <f t="shared" si="36"/>
        <v/>
      </c>
      <c r="FE79" s="77" t="str">
        <f t="shared" si="37"/>
        <v/>
      </c>
      <c r="FF79" s="77" t="str">
        <f t="shared" si="38"/>
        <v/>
      </c>
      <c r="FG79" s="77" t="str">
        <f t="shared" si="39"/>
        <v/>
      </c>
      <c r="FH79" s="77">
        <f t="shared" si="40"/>
        <v>9.125</v>
      </c>
      <c r="FI79" s="77">
        <f t="shared" si="41"/>
        <v>10</v>
      </c>
      <c r="FJ79" s="77" t="str">
        <f t="shared" si="42"/>
        <v/>
      </c>
      <c r="FK79" s="78">
        <f t="shared" si="43"/>
        <v>9.5410889752726487</v>
      </c>
    </row>
    <row r="80" spans="1:167" ht="35.25" customHeight="1" x14ac:dyDescent="0.25">
      <c r="A80" s="79">
        <v>17</v>
      </c>
      <c r="B80" s="106">
        <v>23063</v>
      </c>
      <c r="C80" s="107" t="s">
        <v>225</v>
      </c>
      <c r="D80" s="104" t="s">
        <v>207</v>
      </c>
      <c r="E80" s="105" t="str">
        <f t="shared" si="24"/>
        <v/>
      </c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1"/>
      <c r="Q80" s="72">
        <f t="shared" si="25"/>
        <v>5</v>
      </c>
      <c r="R80" s="82">
        <f t="shared" si="26"/>
        <v>45369</v>
      </c>
      <c r="S80" s="83" t="str">
        <f t="shared" si="27"/>
        <v>تزجة 4</v>
      </c>
      <c r="AM80" s="36">
        <v>24055</v>
      </c>
      <c r="AN80" s="89" t="s">
        <v>201</v>
      </c>
      <c r="AO80" s="90" t="s">
        <v>167</v>
      </c>
      <c r="AP80" s="170">
        <v>9.4285714285714288</v>
      </c>
      <c r="AQ80" s="36">
        <v>10</v>
      </c>
      <c r="AR80" s="36">
        <v>10</v>
      </c>
      <c r="AS80" s="36">
        <v>8</v>
      </c>
      <c r="AT80" s="36">
        <v>10</v>
      </c>
      <c r="AU80" s="36">
        <v>9</v>
      </c>
      <c r="AV80" s="36">
        <v>9</v>
      </c>
      <c r="AW80" s="36">
        <v>10</v>
      </c>
      <c r="AX80" s="36"/>
      <c r="AY80" s="36"/>
      <c r="AZ80" s="36"/>
      <c r="BA80" s="36" t="s">
        <v>208</v>
      </c>
      <c r="BB80" s="36">
        <v>4</v>
      </c>
      <c r="BC80" s="92">
        <v>45229</v>
      </c>
      <c r="BD80" s="93" t="s">
        <v>17</v>
      </c>
      <c r="BJ80" s="61" t="s">
        <v>198</v>
      </c>
      <c r="BK80" s="62" t="s">
        <v>199</v>
      </c>
      <c r="BL80" s="63" t="s">
        <v>167</v>
      </c>
      <c r="BM80" s="64">
        <v>9.1999999999999993</v>
      </c>
      <c r="BN80" s="61">
        <v>10</v>
      </c>
      <c r="BO80" s="61">
        <v>10</v>
      </c>
      <c r="BP80" s="61">
        <v>8</v>
      </c>
      <c r="BQ80" s="61">
        <v>8</v>
      </c>
      <c r="BR80" s="61"/>
      <c r="BS80" s="61"/>
      <c r="BT80" s="61"/>
      <c r="BU80" s="61"/>
      <c r="BV80" s="61"/>
      <c r="BW80" s="61">
        <v>10</v>
      </c>
      <c r="BX80" s="61" t="s">
        <v>210</v>
      </c>
      <c r="BY80" s="61">
        <v>3</v>
      </c>
      <c r="DC80" s="36"/>
      <c r="DD80" s="89"/>
      <c r="DE80" s="90"/>
      <c r="DF80" s="91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92"/>
      <c r="DT80" s="93"/>
      <c r="ES80" s="79">
        <v>23063</v>
      </c>
      <c r="ET80" s="86" t="s">
        <v>225</v>
      </c>
      <c r="EU80" s="87" t="s">
        <v>207</v>
      </c>
      <c r="EV80" s="77" t="str">
        <f t="shared" si="28"/>
        <v/>
      </c>
      <c r="EW80" s="77" t="str">
        <f t="shared" si="29"/>
        <v/>
      </c>
      <c r="EX80" s="77">
        <f t="shared" si="30"/>
        <v>8.6481481481481488</v>
      </c>
      <c r="EY80" s="77">
        <f t="shared" si="31"/>
        <v>9.7306122448979586</v>
      </c>
      <c r="EZ80" s="77">
        <f t="shared" si="32"/>
        <v>8.8571428571428577</v>
      </c>
      <c r="FA80" s="77" t="str">
        <f t="shared" si="33"/>
        <v/>
      </c>
      <c r="FB80" s="77">
        <f t="shared" si="34"/>
        <v>9.7777777777777768</v>
      </c>
      <c r="FC80" s="77">
        <f t="shared" si="35"/>
        <v>9.742857142857142</v>
      </c>
      <c r="FD80" s="77" t="str">
        <f t="shared" si="36"/>
        <v/>
      </c>
      <c r="FE80" s="77" t="str">
        <f t="shared" si="37"/>
        <v/>
      </c>
      <c r="FF80" s="77" t="str">
        <f t="shared" si="38"/>
        <v/>
      </c>
      <c r="FG80" s="77" t="str">
        <f t="shared" si="39"/>
        <v/>
      </c>
      <c r="FH80" s="77">
        <f t="shared" si="40"/>
        <v>8.3333333333333339</v>
      </c>
      <c r="FI80" s="77">
        <f t="shared" si="41"/>
        <v>10</v>
      </c>
      <c r="FJ80" s="77" t="str">
        <f t="shared" si="42"/>
        <v/>
      </c>
      <c r="FK80" s="78">
        <f t="shared" si="43"/>
        <v>9.2985530720224592</v>
      </c>
    </row>
    <row r="81" spans="1:167" ht="35.25" customHeight="1" x14ac:dyDescent="0.25">
      <c r="A81" s="79">
        <v>18</v>
      </c>
      <c r="B81" s="106">
        <v>23037</v>
      </c>
      <c r="C81" s="107" t="s">
        <v>226</v>
      </c>
      <c r="D81" s="104" t="s">
        <v>207</v>
      </c>
      <c r="E81" s="105" t="str">
        <f t="shared" si="24"/>
        <v/>
      </c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72">
        <f t="shared" si="25"/>
        <v>5</v>
      </c>
      <c r="R81" s="82">
        <f t="shared" si="26"/>
        <v>45369</v>
      </c>
      <c r="S81" s="83" t="str">
        <f t="shared" si="27"/>
        <v>تزجة 4</v>
      </c>
      <c r="AM81" s="36">
        <v>24056</v>
      </c>
      <c r="AN81" s="89" t="s">
        <v>203</v>
      </c>
      <c r="AO81" s="90" t="s">
        <v>167</v>
      </c>
      <c r="AP81" s="170">
        <v>9.1428571428571423</v>
      </c>
      <c r="AQ81" s="36">
        <v>10</v>
      </c>
      <c r="AR81" s="36">
        <v>10</v>
      </c>
      <c r="AS81" s="36">
        <v>8</v>
      </c>
      <c r="AT81" s="36">
        <v>8</v>
      </c>
      <c r="AU81" s="36">
        <v>9</v>
      </c>
      <c r="AV81" s="36">
        <v>9</v>
      </c>
      <c r="AW81" s="36">
        <v>10</v>
      </c>
      <c r="AX81" s="36"/>
      <c r="AY81" s="36"/>
      <c r="AZ81" s="36"/>
      <c r="BA81" s="36" t="s">
        <v>208</v>
      </c>
      <c r="BB81" s="36">
        <v>4</v>
      </c>
      <c r="BC81" s="92">
        <v>45229</v>
      </c>
      <c r="BD81" s="93" t="s">
        <v>17</v>
      </c>
      <c r="BJ81" s="61" t="s">
        <v>200</v>
      </c>
      <c r="BK81" s="62" t="s">
        <v>201</v>
      </c>
      <c r="BL81" s="63" t="s">
        <v>167</v>
      </c>
      <c r="BM81" s="64">
        <v>9.1999999999999993</v>
      </c>
      <c r="BN81" s="61">
        <v>10</v>
      </c>
      <c r="BO81" s="61">
        <v>10</v>
      </c>
      <c r="BP81" s="61">
        <v>8</v>
      </c>
      <c r="BQ81" s="61">
        <v>8</v>
      </c>
      <c r="BR81" s="61"/>
      <c r="BS81" s="61"/>
      <c r="BT81" s="61"/>
      <c r="BU81" s="61"/>
      <c r="BV81" s="61"/>
      <c r="BW81" s="61">
        <v>10</v>
      </c>
      <c r="BX81" s="61" t="s">
        <v>210</v>
      </c>
      <c r="BY81" s="61">
        <v>3</v>
      </c>
      <c r="DC81" s="36"/>
      <c r="DD81" s="89"/>
      <c r="DE81" s="90"/>
      <c r="DF81" s="91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92"/>
      <c r="DT81" s="93"/>
      <c r="ES81" s="79">
        <v>23037</v>
      </c>
      <c r="ET81" s="86" t="s">
        <v>226</v>
      </c>
      <c r="EU81" s="87" t="s">
        <v>207</v>
      </c>
      <c r="EV81" s="77" t="str">
        <f t="shared" si="28"/>
        <v/>
      </c>
      <c r="EW81" s="77" t="str">
        <f t="shared" si="29"/>
        <v/>
      </c>
      <c r="EX81" s="77">
        <f t="shared" si="30"/>
        <v>9.6296296296296298</v>
      </c>
      <c r="EY81" s="77">
        <f t="shared" si="31"/>
        <v>9.7795918367346939</v>
      </c>
      <c r="EZ81" s="77">
        <f t="shared" si="32"/>
        <v>9.0476190476190492</v>
      </c>
      <c r="FA81" s="77" t="str">
        <f t="shared" si="33"/>
        <v/>
      </c>
      <c r="FB81" s="77">
        <f t="shared" si="34"/>
        <v>9.6666666666666661</v>
      </c>
      <c r="FC81" s="77">
        <f t="shared" si="35"/>
        <v>9.6285714285714281</v>
      </c>
      <c r="FD81" s="77" t="str">
        <f t="shared" si="36"/>
        <v/>
      </c>
      <c r="FE81" s="77" t="str">
        <f t="shared" si="37"/>
        <v/>
      </c>
      <c r="FF81" s="77" t="str">
        <f t="shared" si="38"/>
        <v/>
      </c>
      <c r="FG81" s="77" t="str">
        <f t="shared" si="39"/>
        <v/>
      </c>
      <c r="FH81" s="77">
        <f t="shared" si="40"/>
        <v>8.875</v>
      </c>
      <c r="FI81" s="77">
        <f t="shared" si="41"/>
        <v>10</v>
      </c>
      <c r="FJ81" s="77" t="str">
        <f t="shared" si="42"/>
        <v/>
      </c>
      <c r="FK81" s="78">
        <f t="shared" si="43"/>
        <v>9.5181540870316361</v>
      </c>
    </row>
    <row r="82" spans="1:167" ht="35.25" customHeight="1" x14ac:dyDescent="0.25">
      <c r="A82" s="79">
        <v>19</v>
      </c>
      <c r="B82" s="106">
        <v>23026</v>
      </c>
      <c r="C82" s="107" t="s">
        <v>227</v>
      </c>
      <c r="D82" s="104" t="s">
        <v>207</v>
      </c>
      <c r="E82" s="105" t="str">
        <f t="shared" si="24"/>
        <v/>
      </c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72">
        <f t="shared" si="25"/>
        <v>5</v>
      </c>
      <c r="R82" s="82">
        <f t="shared" si="26"/>
        <v>45369</v>
      </c>
      <c r="S82" s="83" t="str">
        <f t="shared" si="27"/>
        <v>تزجة 4</v>
      </c>
      <c r="AM82" s="36">
        <v>24057</v>
      </c>
      <c r="AN82" s="89" t="s">
        <v>205</v>
      </c>
      <c r="AO82" s="90" t="s">
        <v>167</v>
      </c>
      <c r="AP82" s="170">
        <v>8.8571428571428577</v>
      </c>
      <c r="AQ82" s="36">
        <v>10</v>
      </c>
      <c r="AR82" s="36">
        <v>10</v>
      </c>
      <c r="AS82" s="36">
        <v>7</v>
      </c>
      <c r="AT82" s="36">
        <v>7</v>
      </c>
      <c r="AU82" s="36">
        <v>9</v>
      </c>
      <c r="AV82" s="36">
        <v>9</v>
      </c>
      <c r="AW82" s="36">
        <v>10</v>
      </c>
      <c r="AX82" s="36"/>
      <c r="AY82" s="36"/>
      <c r="AZ82" s="36"/>
      <c r="BA82" s="36" t="s">
        <v>208</v>
      </c>
      <c r="BB82" s="36">
        <v>4</v>
      </c>
      <c r="BC82" s="92">
        <v>45229</v>
      </c>
      <c r="BD82" s="93" t="s">
        <v>17</v>
      </c>
      <c r="BJ82" s="61" t="s">
        <v>202</v>
      </c>
      <c r="BK82" s="62" t="s">
        <v>203</v>
      </c>
      <c r="BL82" s="63" t="s">
        <v>167</v>
      </c>
      <c r="BM82" s="64">
        <v>8.8000000000000007</v>
      </c>
      <c r="BN82" s="61">
        <v>10</v>
      </c>
      <c r="BO82" s="61">
        <v>10</v>
      </c>
      <c r="BP82" s="61">
        <v>7</v>
      </c>
      <c r="BQ82" s="61">
        <v>7</v>
      </c>
      <c r="BR82" s="61"/>
      <c r="BS82" s="61"/>
      <c r="BT82" s="61"/>
      <c r="BU82" s="61"/>
      <c r="BV82" s="61"/>
      <c r="BW82" s="61">
        <v>10</v>
      </c>
      <c r="BX82" s="61" t="s">
        <v>210</v>
      </c>
      <c r="BY82" s="61">
        <v>3</v>
      </c>
      <c r="DC82" s="36"/>
      <c r="DD82" s="89"/>
      <c r="DE82" s="90"/>
      <c r="DF82" s="91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92"/>
      <c r="DT82" s="93"/>
      <c r="ES82" s="79">
        <v>23026</v>
      </c>
      <c r="ET82" s="86" t="s">
        <v>227</v>
      </c>
      <c r="EU82" s="87" t="s">
        <v>207</v>
      </c>
      <c r="EV82" s="77" t="str">
        <f t="shared" si="28"/>
        <v/>
      </c>
      <c r="EW82" s="77" t="str">
        <f t="shared" si="29"/>
        <v/>
      </c>
      <c r="EX82" s="77">
        <f t="shared" si="30"/>
        <v>8.4722222222222214</v>
      </c>
      <c r="EY82" s="77">
        <f t="shared" si="31"/>
        <v>8.3020408163265298</v>
      </c>
      <c r="EZ82" s="77">
        <f t="shared" si="32"/>
        <v>6.4761904761904772</v>
      </c>
      <c r="FA82" s="77" t="str">
        <f t="shared" si="33"/>
        <v/>
      </c>
      <c r="FB82" s="77">
        <f t="shared" si="34"/>
        <v>8.5714285714285712</v>
      </c>
      <c r="FC82" s="77">
        <f t="shared" si="35"/>
        <v>7.0285714285714294</v>
      </c>
      <c r="FD82" s="77" t="str">
        <f t="shared" si="36"/>
        <v/>
      </c>
      <c r="FE82" s="77" t="str">
        <f t="shared" si="37"/>
        <v/>
      </c>
      <c r="FF82" s="77" t="str">
        <f t="shared" si="38"/>
        <v/>
      </c>
      <c r="FG82" s="77" t="str">
        <f t="shared" si="39"/>
        <v/>
      </c>
      <c r="FH82" s="77">
        <f t="shared" si="40"/>
        <v>8.875</v>
      </c>
      <c r="FI82" s="77">
        <f t="shared" si="41"/>
        <v>10</v>
      </c>
      <c r="FJ82" s="77" t="str">
        <f t="shared" si="42"/>
        <v/>
      </c>
      <c r="FK82" s="78">
        <f t="shared" si="43"/>
        <v>8.2464933592484631</v>
      </c>
    </row>
    <row r="83" spans="1:167" ht="35.25" customHeight="1" x14ac:dyDescent="0.25">
      <c r="A83" s="79">
        <v>20</v>
      </c>
      <c r="B83" s="106">
        <v>23058</v>
      </c>
      <c r="C83" s="107" t="s">
        <v>228</v>
      </c>
      <c r="D83" s="104" t="s">
        <v>207</v>
      </c>
      <c r="E83" s="105" t="str">
        <f t="shared" si="24"/>
        <v/>
      </c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72">
        <f t="shared" si="25"/>
        <v>5</v>
      </c>
      <c r="R83" s="82">
        <f t="shared" si="26"/>
        <v>45369</v>
      </c>
      <c r="S83" s="83" t="str">
        <f t="shared" si="27"/>
        <v>تزجة 4</v>
      </c>
      <c r="AM83" s="36">
        <v>24039</v>
      </c>
      <c r="AN83" s="89" t="s">
        <v>166</v>
      </c>
      <c r="AO83" s="90" t="s">
        <v>167</v>
      </c>
      <c r="AP83" s="170">
        <v>9.75</v>
      </c>
      <c r="AQ83" s="36">
        <v>10</v>
      </c>
      <c r="AR83" s="36">
        <v>10</v>
      </c>
      <c r="AS83" s="36">
        <v>9</v>
      </c>
      <c r="AT83" s="36"/>
      <c r="AU83" s="36"/>
      <c r="AV83" s="36"/>
      <c r="AW83" s="36"/>
      <c r="AX83" s="36"/>
      <c r="AY83" s="36"/>
      <c r="AZ83" s="36">
        <v>10</v>
      </c>
      <c r="BA83" s="36" t="s">
        <v>229</v>
      </c>
      <c r="BB83" s="36">
        <v>4</v>
      </c>
      <c r="BC83" s="92">
        <v>45259</v>
      </c>
      <c r="BD83" s="93" t="s">
        <v>31</v>
      </c>
      <c r="BJ83" s="61" t="s">
        <v>204</v>
      </c>
      <c r="BK83" s="62" t="s">
        <v>205</v>
      </c>
      <c r="BL83" s="63" t="s">
        <v>167</v>
      </c>
      <c r="BM83" s="64">
        <v>9.1999999999999993</v>
      </c>
      <c r="BN83" s="61">
        <v>10</v>
      </c>
      <c r="BO83" s="61">
        <v>10</v>
      </c>
      <c r="BP83" s="61">
        <v>8</v>
      </c>
      <c r="BQ83" s="61">
        <v>8</v>
      </c>
      <c r="BR83" s="61"/>
      <c r="BS83" s="61"/>
      <c r="BT83" s="61"/>
      <c r="BU83" s="61"/>
      <c r="BV83" s="61"/>
      <c r="BW83" s="61">
        <v>10</v>
      </c>
      <c r="BX83" s="61" t="s">
        <v>210</v>
      </c>
      <c r="BY83" s="61">
        <v>3</v>
      </c>
      <c r="DC83" s="36"/>
      <c r="DD83" s="89"/>
      <c r="DE83" s="90"/>
      <c r="DF83" s="91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92"/>
      <c r="DT83" s="93"/>
      <c r="ES83" s="79">
        <v>23058</v>
      </c>
      <c r="ET83" s="86" t="s">
        <v>228</v>
      </c>
      <c r="EU83" s="87" t="s">
        <v>207</v>
      </c>
      <c r="EV83" s="77" t="str">
        <f t="shared" si="28"/>
        <v/>
      </c>
      <c r="EW83" s="77" t="str">
        <f t="shared" si="29"/>
        <v/>
      </c>
      <c r="EX83" s="77">
        <f t="shared" si="30"/>
        <v>9.5925925925925934</v>
      </c>
      <c r="EY83" s="77">
        <f t="shared" si="31"/>
        <v>9.5265306122448976</v>
      </c>
      <c r="EZ83" s="77">
        <f t="shared" si="32"/>
        <v>9.4761904761904763</v>
      </c>
      <c r="FA83" s="77" t="str">
        <f t="shared" si="33"/>
        <v/>
      </c>
      <c r="FB83" s="77">
        <f t="shared" si="34"/>
        <v>9.936507936507935</v>
      </c>
      <c r="FC83" s="77">
        <f t="shared" si="35"/>
        <v>9.742857142857142</v>
      </c>
      <c r="FD83" s="77" t="str">
        <f t="shared" si="36"/>
        <v/>
      </c>
      <c r="FE83" s="77" t="str">
        <f t="shared" si="37"/>
        <v/>
      </c>
      <c r="FF83" s="77" t="str">
        <f t="shared" si="38"/>
        <v/>
      </c>
      <c r="FG83" s="77" t="str">
        <f t="shared" si="39"/>
        <v/>
      </c>
      <c r="FH83" s="77">
        <f t="shared" si="40"/>
        <v>6.75</v>
      </c>
      <c r="FI83" s="77">
        <f t="shared" si="41"/>
        <v>10</v>
      </c>
      <c r="FJ83" s="77" t="str">
        <f t="shared" si="42"/>
        <v/>
      </c>
      <c r="FK83" s="78">
        <f t="shared" si="43"/>
        <v>9.2892398229132915</v>
      </c>
    </row>
    <row r="84" spans="1:167" ht="35.25" customHeight="1" x14ac:dyDescent="0.25">
      <c r="A84" s="79">
        <v>21</v>
      </c>
      <c r="B84" s="106">
        <v>23044</v>
      </c>
      <c r="C84" s="107" t="s">
        <v>230</v>
      </c>
      <c r="D84" s="104" t="s">
        <v>207</v>
      </c>
      <c r="E84" s="105" t="str">
        <f t="shared" si="24"/>
        <v/>
      </c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72">
        <f t="shared" si="25"/>
        <v>5</v>
      </c>
      <c r="R84" s="82">
        <f t="shared" si="26"/>
        <v>45369</v>
      </c>
      <c r="S84" s="83" t="str">
        <f t="shared" si="27"/>
        <v>تزجة 4</v>
      </c>
      <c r="AM84" s="36">
        <v>24040</v>
      </c>
      <c r="AN84" s="89" t="s">
        <v>169</v>
      </c>
      <c r="AO84" s="90" t="s">
        <v>167</v>
      </c>
      <c r="AP84" s="170">
        <v>9.75</v>
      </c>
      <c r="AQ84" s="36">
        <v>10</v>
      </c>
      <c r="AR84" s="36">
        <v>10</v>
      </c>
      <c r="AS84" s="36">
        <v>9</v>
      </c>
      <c r="AT84" s="36"/>
      <c r="AU84" s="36"/>
      <c r="AV84" s="36"/>
      <c r="AW84" s="36"/>
      <c r="AX84" s="36"/>
      <c r="AY84" s="36"/>
      <c r="AZ84" s="36">
        <v>10</v>
      </c>
      <c r="BA84" s="36" t="s">
        <v>229</v>
      </c>
      <c r="BB84" s="36">
        <v>4</v>
      </c>
      <c r="BC84" s="92">
        <v>45259</v>
      </c>
      <c r="BD84" s="93" t="s">
        <v>31</v>
      </c>
      <c r="BJ84" s="61">
        <v>23005</v>
      </c>
      <c r="BK84" s="62" t="s">
        <v>206</v>
      </c>
      <c r="BL84" s="63" t="s">
        <v>207</v>
      </c>
      <c r="BM84" s="64">
        <v>10</v>
      </c>
      <c r="BN84" s="61">
        <v>10</v>
      </c>
      <c r="BO84" s="61">
        <v>10</v>
      </c>
      <c r="BP84" s="61">
        <v>10</v>
      </c>
      <c r="BQ84" s="61">
        <v>10</v>
      </c>
      <c r="BR84" s="61"/>
      <c r="BS84" s="61"/>
      <c r="BT84" s="61"/>
      <c r="BU84" s="61"/>
      <c r="BV84" s="61"/>
      <c r="BW84" s="61">
        <v>10</v>
      </c>
      <c r="BX84" s="61" t="s">
        <v>231</v>
      </c>
      <c r="BY84" s="61">
        <v>4</v>
      </c>
      <c r="DC84" s="36"/>
      <c r="DD84" s="89"/>
      <c r="DE84" s="90"/>
      <c r="DF84" s="91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92"/>
      <c r="DT84" s="93"/>
      <c r="ES84" s="79">
        <v>23044</v>
      </c>
      <c r="ET84" s="86" t="s">
        <v>230</v>
      </c>
      <c r="EU84" s="87" t="s">
        <v>207</v>
      </c>
      <c r="EV84" s="77" t="str">
        <f t="shared" si="28"/>
        <v/>
      </c>
      <c r="EW84" s="77" t="str">
        <f t="shared" si="29"/>
        <v/>
      </c>
      <c r="EX84" s="77">
        <f t="shared" si="30"/>
        <v>9.6666666666666661</v>
      </c>
      <c r="EY84" s="77">
        <f t="shared" si="31"/>
        <v>9.4040816326530621</v>
      </c>
      <c r="EZ84" s="77">
        <f t="shared" si="32"/>
        <v>9.238095238095239</v>
      </c>
      <c r="FA84" s="77" t="str">
        <f t="shared" si="33"/>
        <v/>
      </c>
      <c r="FB84" s="77">
        <f t="shared" si="34"/>
        <v>9.8253968253968242</v>
      </c>
      <c r="FC84" s="77">
        <f t="shared" si="35"/>
        <v>9.7142857142857117</v>
      </c>
      <c r="FD84" s="77" t="str">
        <f t="shared" si="36"/>
        <v/>
      </c>
      <c r="FE84" s="77" t="str">
        <f t="shared" si="37"/>
        <v/>
      </c>
      <c r="FF84" s="77" t="str">
        <f t="shared" si="38"/>
        <v/>
      </c>
      <c r="FG84" s="77" t="str">
        <f t="shared" si="39"/>
        <v/>
      </c>
      <c r="FH84" s="77">
        <f t="shared" si="40"/>
        <v>9.3333333333333339</v>
      </c>
      <c r="FI84" s="77">
        <f t="shared" si="41"/>
        <v>10</v>
      </c>
      <c r="FJ84" s="77" t="str">
        <f t="shared" si="42"/>
        <v/>
      </c>
      <c r="FK84" s="78">
        <f t="shared" si="43"/>
        <v>9.5974084872044045</v>
      </c>
    </row>
    <row r="85" spans="1:167" ht="35.25" customHeight="1" x14ac:dyDescent="0.25">
      <c r="A85" s="79">
        <v>22</v>
      </c>
      <c r="B85" s="106">
        <v>23066</v>
      </c>
      <c r="C85" s="107" t="s">
        <v>232</v>
      </c>
      <c r="D85" s="104" t="s">
        <v>207</v>
      </c>
      <c r="E85" s="105" t="str">
        <f t="shared" si="24"/>
        <v/>
      </c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72">
        <f t="shared" si="25"/>
        <v>5</v>
      </c>
      <c r="R85" s="82">
        <f t="shared" si="26"/>
        <v>45369</v>
      </c>
      <c r="S85" s="83" t="str">
        <f t="shared" si="27"/>
        <v>تزجة 4</v>
      </c>
      <c r="AM85" s="36">
        <v>24041</v>
      </c>
      <c r="AN85" s="89" t="s">
        <v>173</v>
      </c>
      <c r="AO85" s="90" t="s">
        <v>167</v>
      </c>
      <c r="AP85" s="170">
        <v>9.75</v>
      </c>
      <c r="AQ85" s="36">
        <v>10</v>
      </c>
      <c r="AR85" s="36">
        <v>10</v>
      </c>
      <c r="AS85" s="36">
        <v>9</v>
      </c>
      <c r="AT85" s="36"/>
      <c r="AU85" s="36"/>
      <c r="AV85" s="36"/>
      <c r="AW85" s="36"/>
      <c r="AX85" s="36"/>
      <c r="AY85" s="36"/>
      <c r="AZ85" s="36">
        <v>10</v>
      </c>
      <c r="BA85" s="36" t="s">
        <v>229</v>
      </c>
      <c r="BB85" s="36">
        <v>4</v>
      </c>
      <c r="BC85" s="92">
        <v>45259</v>
      </c>
      <c r="BD85" s="93" t="s">
        <v>31</v>
      </c>
      <c r="BJ85" s="61">
        <v>23021</v>
      </c>
      <c r="BK85" s="62" t="s">
        <v>209</v>
      </c>
      <c r="BL85" s="63" t="s">
        <v>207</v>
      </c>
      <c r="BM85" s="64">
        <v>10</v>
      </c>
      <c r="BN85" s="61">
        <v>10</v>
      </c>
      <c r="BO85" s="61">
        <v>10</v>
      </c>
      <c r="BP85" s="61">
        <v>10</v>
      </c>
      <c r="BQ85" s="61">
        <v>10</v>
      </c>
      <c r="BR85" s="61"/>
      <c r="BS85" s="61"/>
      <c r="BT85" s="61"/>
      <c r="BU85" s="61"/>
      <c r="BV85" s="61"/>
      <c r="BW85" s="61">
        <v>10</v>
      </c>
      <c r="BX85" s="61" t="s">
        <v>231</v>
      </c>
      <c r="BY85" s="61">
        <v>4</v>
      </c>
      <c r="DC85" s="36"/>
      <c r="DD85" s="89"/>
      <c r="DE85" s="90"/>
      <c r="DF85" s="91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92"/>
      <c r="DT85" s="93"/>
      <c r="ES85" s="79">
        <v>23066</v>
      </c>
      <c r="ET85" s="86" t="s">
        <v>232</v>
      </c>
      <c r="EU85" s="87" t="s">
        <v>207</v>
      </c>
      <c r="EV85" s="77" t="str">
        <f t="shared" si="28"/>
        <v/>
      </c>
      <c r="EW85" s="77" t="str">
        <f t="shared" si="29"/>
        <v/>
      </c>
      <c r="EX85" s="77">
        <f t="shared" si="30"/>
        <v>9.2976190476190492</v>
      </c>
      <c r="EY85" s="77">
        <f t="shared" si="31"/>
        <v>9.8571428571428577</v>
      </c>
      <c r="EZ85" s="77">
        <f t="shared" si="32"/>
        <v>9.0952380952380949</v>
      </c>
      <c r="FA85" s="77" t="str">
        <f t="shared" si="33"/>
        <v/>
      </c>
      <c r="FB85" s="77">
        <f t="shared" si="34"/>
        <v>9.612244897959183</v>
      </c>
      <c r="FC85" s="77">
        <f t="shared" si="35"/>
        <v>9.7142857142857117</v>
      </c>
      <c r="FD85" s="77" t="str">
        <f t="shared" si="36"/>
        <v/>
      </c>
      <c r="FE85" s="77" t="str">
        <f t="shared" si="37"/>
        <v/>
      </c>
      <c r="FF85" s="77" t="str">
        <f t="shared" si="38"/>
        <v/>
      </c>
      <c r="FG85" s="77" t="str">
        <f t="shared" si="39"/>
        <v/>
      </c>
      <c r="FH85" s="77">
        <f t="shared" si="40"/>
        <v>7</v>
      </c>
      <c r="FI85" s="77">
        <f t="shared" si="41"/>
        <v>10</v>
      </c>
      <c r="FJ85" s="77" t="str">
        <f t="shared" si="42"/>
        <v/>
      </c>
      <c r="FK85" s="78">
        <f t="shared" si="43"/>
        <v>9.2252186588921283</v>
      </c>
    </row>
    <row r="86" spans="1:167" ht="35.25" customHeight="1" x14ac:dyDescent="0.25">
      <c r="A86" s="79">
        <v>23</v>
      </c>
      <c r="B86" s="108">
        <v>23018</v>
      </c>
      <c r="C86" s="109" t="s">
        <v>28</v>
      </c>
      <c r="D86" s="110" t="s">
        <v>29</v>
      </c>
      <c r="E86" s="111" t="str">
        <f t="shared" si="24"/>
        <v/>
      </c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72">
        <f t="shared" si="25"/>
        <v>5</v>
      </c>
      <c r="R86" s="82">
        <f t="shared" si="26"/>
        <v>45369</v>
      </c>
      <c r="S86" s="83" t="str">
        <f t="shared" si="27"/>
        <v>تزجة 4</v>
      </c>
      <c r="AM86" s="36">
        <v>23005</v>
      </c>
      <c r="AN86" s="89" t="s">
        <v>206</v>
      </c>
      <c r="AO86" s="90" t="s">
        <v>207</v>
      </c>
      <c r="AP86" s="170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/>
      <c r="AW86" s="36"/>
      <c r="AX86" s="36"/>
      <c r="AY86" s="36"/>
      <c r="AZ86" s="36"/>
      <c r="BA86" s="36" t="s">
        <v>139</v>
      </c>
      <c r="BB86" s="36">
        <v>3</v>
      </c>
      <c r="BC86" s="92">
        <v>45273</v>
      </c>
      <c r="BD86" s="93" t="s">
        <v>36</v>
      </c>
      <c r="BJ86" s="61">
        <v>23035</v>
      </c>
      <c r="BK86" s="62" t="s">
        <v>211</v>
      </c>
      <c r="BL86" s="63" t="s">
        <v>207</v>
      </c>
      <c r="BM86" s="64">
        <v>10</v>
      </c>
      <c r="BN86" s="61">
        <v>10</v>
      </c>
      <c r="BO86" s="61">
        <v>10</v>
      </c>
      <c r="BP86" s="61">
        <v>10</v>
      </c>
      <c r="BQ86" s="61">
        <v>10</v>
      </c>
      <c r="BR86" s="61"/>
      <c r="BS86" s="61"/>
      <c r="BT86" s="61"/>
      <c r="BU86" s="61"/>
      <c r="BV86" s="61"/>
      <c r="BW86" s="61">
        <v>10</v>
      </c>
      <c r="BX86" s="61" t="s">
        <v>231</v>
      </c>
      <c r="BY86" s="61">
        <v>4</v>
      </c>
      <c r="DC86" s="36"/>
      <c r="DD86" s="89"/>
      <c r="DE86" s="90"/>
      <c r="DF86" s="91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92"/>
      <c r="DT86" s="93"/>
      <c r="ES86" s="79">
        <v>23018</v>
      </c>
      <c r="ET86" s="86" t="s">
        <v>28</v>
      </c>
      <c r="EU86" s="87" t="s">
        <v>29</v>
      </c>
      <c r="EV86" s="77">
        <f t="shared" si="28"/>
        <v>10</v>
      </c>
      <c r="EW86" s="77">
        <f t="shared" si="29"/>
        <v>10</v>
      </c>
      <c r="EX86" s="77">
        <f t="shared" si="30"/>
        <v>9.4407407407407415</v>
      </c>
      <c r="EY86" s="77">
        <f t="shared" si="31"/>
        <v>9.6285714285714281</v>
      </c>
      <c r="EZ86" s="77">
        <f t="shared" si="32"/>
        <v>9.6190476190476186</v>
      </c>
      <c r="FA86" s="77" t="str">
        <f t="shared" si="33"/>
        <v/>
      </c>
      <c r="FB86" s="77">
        <f t="shared" si="34"/>
        <v>9.7142857142857135</v>
      </c>
      <c r="FC86" s="77">
        <f t="shared" si="35"/>
        <v>9.2285714285714295</v>
      </c>
      <c r="FD86" s="77" t="str">
        <f t="shared" si="36"/>
        <v/>
      </c>
      <c r="FE86" s="77" t="str">
        <f t="shared" si="37"/>
        <v/>
      </c>
      <c r="FF86" s="77">
        <f t="shared" si="38"/>
        <v>9</v>
      </c>
      <c r="FG86" s="77" t="str">
        <f t="shared" si="39"/>
        <v/>
      </c>
      <c r="FH86" s="77">
        <f t="shared" si="40"/>
        <v>9.25</v>
      </c>
      <c r="FI86" s="77" t="str">
        <f t="shared" si="41"/>
        <v/>
      </c>
      <c r="FJ86" s="77" t="str">
        <f t="shared" si="42"/>
        <v/>
      </c>
      <c r="FK86" s="78">
        <f t="shared" si="43"/>
        <v>9.5423574368018826</v>
      </c>
    </row>
    <row r="87" spans="1:167" ht="35.25" customHeight="1" x14ac:dyDescent="0.25">
      <c r="A87" s="79">
        <v>24</v>
      </c>
      <c r="B87" s="108">
        <v>23009</v>
      </c>
      <c r="C87" s="109" t="s">
        <v>50</v>
      </c>
      <c r="D87" s="110" t="s">
        <v>29</v>
      </c>
      <c r="E87" s="111" t="str">
        <f t="shared" si="24"/>
        <v/>
      </c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72">
        <f t="shared" si="25"/>
        <v>5</v>
      </c>
      <c r="R87" s="82">
        <f t="shared" si="26"/>
        <v>45369</v>
      </c>
      <c r="S87" s="83" t="str">
        <f t="shared" si="27"/>
        <v>تزجة 4</v>
      </c>
      <c r="AM87" s="36">
        <v>23021</v>
      </c>
      <c r="AN87" s="89" t="s">
        <v>209</v>
      </c>
      <c r="AO87" s="90" t="s">
        <v>207</v>
      </c>
      <c r="AP87" s="170">
        <v>9.8000000000000007</v>
      </c>
      <c r="AQ87" s="36">
        <v>10</v>
      </c>
      <c r="AR87" s="36">
        <v>10</v>
      </c>
      <c r="AS87" s="36">
        <v>10</v>
      </c>
      <c r="AT87" s="36">
        <v>9</v>
      </c>
      <c r="AU87" s="36">
        <v>10</v>
      </c>
      <c r="AV87" s="36"/>
      <c r="AW87" s="36"/>
      <c r="AX87" s="36"/>
      <c r="AY87" s="36"/>
      <c r="AZ87" s="36"/>
      <c r="BA87" s="36" t="s">
        <v>233</v>
      </c>
      <c r="BB87" s="36">
        <v>3</v>
      </c>
      <c r="BC87" s="92">
        <v>45273</v>
      </c>
      <c r="BD87" s="93" t="s">
        <v>36</v>
      </c>
      <c r="BJ87" s="61">
        <v>23016</v>
      </c>
      <c r="BK87" s="62" t="s">
        <v>212</v>
      </c>
      <c r="BL87" s="63" t="s">
        <v>207</v>
      </c>
      <c r="BM87" s="64">
        <v>10</v>
      </c>
      <c r="BN87" s="61">
        <v>10</v>
      </c>
      <c r="BO87" s="61">
        <v>10</v>
      </c>
      <c r="BP87" s="61">
        <v>10</v>
      </c>
      <c r="BQ87" s="61">
        <v>10</v>
      </c>
      <c r="BR87" s="61"/>
      <c r="BS87" s="61"/>
      <c r="BT87" s="61"/>
      <c r="BU87" s="61"/>
      <c r="BV87" s="61"/>
      <c r="BW87" s="61">
        <v>10</v>
      </c>
      <c r="BX87" s="61" t="s">
        <v>231</v>
      </c>
      <c r="BY87" s="61">
        <v>4</v>
      </c>
      <c r="DC87" s="36"/>
      <c r="DD87" s="89"/>
      <c r="DE87" s="90"/>
      <c r="DF87" s="91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92"/>
      <c r="DT87" s="93"/>
      <c r="ES87" s="79">
        <v>23009</v>
      </c>
      <c r="ET87" s="86" t="s">
        <v>50</v>
      </c>
      <c r="EU87" s="87" t="s">
        <v>29</v>
      </c>
      <c r="EV87" s="77">
        <f t="shared" si="28"/>
        <v>10</v>
      </c>
      <c r="EW87" s="77">
        <f t="shared" si="29"/>
        <v>10</v>
      </c>
      <c r="EX87" s="77">
        <f t="shared" si="30"/>
        <v>8.7277777777777779</v>
      </c>
      <c r="EY87" s="77">
        <f t="shared" si="31"/>
        <v>10</v>
      </c>
      <c r="EZ87" s="77">
        <f t="shared" si="32"/>
        <v>6.5238095238095228</v>
      </c>
      <c r="FA87" s="77" t="str">
        <f t="shared" si="33"/>
        <v/>
      </c>
      <c r="FB87" s="77" t="str">
        <f t="shared" si="34"/>
        <v/>
      </c>
      <c r="FC87" s="77">
        <f t="shared" si="35"/>
        <v>8.1142857142857157</v>
      </c>
      <c r="FD87" s="77" t="str">
        <f t="shared" si="36"/>
        <v/>
      </c>
      <c r="FE87" s="77" t="str">
        <f t="shared" si="37"/>
        <v/>
      </c>
      <c r="FF87" s="77">
        <f t="shared" si="38"/>
        <v>9</v>
      </c>
      <c r="FG87" s="77" t="str">
        <f t="shared" si="39"/>
        <v/>
      </c>
      <c r="FH87" s="77">
        <f t="shared" si="40"/>
        <v>8.3333333333333339</v>
      </c>
      <c r="FI87" s="77" t="str">
        <f t="shared" si="41"/>
        <v/>
      </c>
      <c r="FJ87" s="77" t="str">
        <f t="shared" si="42"/>
        <v/>
      </c>
      <c r="FK87" s="78">
        <f t="shared" si="43"/>
        <v>8.8374007936507937</v>
      </c>
    </row>
    <row r="88" spans="1:167" ht="35.25" customHeight="1" x14ac:dyDescent="0.25">
      <c r="A88" s="79">
        <v>25</v>
      </c>
      <c r="B88" s="108">
        <v>23019</v>
      </c>
      <c r="C88" s="109" t="s">
        <v>53</v>
      </c>
      <c r="D88" s="110" t="s">
        <v>29</v>
      </c>
      <c r="E88" s="111" t="str">
        <f t="shared" si="24"/>
        <v/>
      </c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72">
        <f t="shared" si="25"/>
        <v>5</v>
      </c>
      <c r="R88" s="82">
        <f t="shared" si="26"/>
        <v>45369</v>
      </c>
      <c r="S88" s="83" t="str">
        <f t="shared" si="27"/>
        <v>تزجة 4</v>
      </c>
      <c r="AM88" s="36">
        <v>23035</v>
      </c>
      <c r="AN88" s="89" t="s">
        <v>211</v>
      </c>
      <c r="AO88" s="90" t="s">
        <v>207</v>
      </c>
      <c r="AP88" s="170">
        <v>9.8000000000000007</v>
      </c>
      <c r="AQ88" s="36">
        <v>10</v>
      </c>
      <c r="AR88" s="36">
        <v>10</v>
      </c>
      <c r="AS88" s="36">
        <v>10</v>
      </c>
      <c r="AT88" s="36">
        <v>9</v>
      </c>
      <c r="AU88" s="36">
        <v>10</v>
      </c>
      <c r="AV88" s="36"/>
      <c r="AW88" s="36"/>
      <c r="AX88" s="36"/>
      <c r="AY88" s="36"/>
      <c r="AZ88" s="36"/>
      <c r="BA88" s="36" t="s">
        <v>233</v>
      </c>
      <c r="BB88" s="36">
        <v>3</v>
      </c>
      <c r="BC88" s="92">
        <v>45273</v>
      </c>
      <c r="BD88" s="93" t="s">
        <v>36</v>
      </c>
      <c r="BJ88" s="61">
        <v>23006</v>
      </c>
      <c r="BK88" s="62" t="s">
        <v>213</v>
      </c>
      <c r="BL88" s="63" t="s">
        <v>207</v>
      </c>
      <c r="BM88" s="64">
        <v>9.1999999999999993</v>
      </c>
      <c r="BN88" s="61">
        <v>10</v>
      </c>
      <c r="BO88" s="61">
        <v>10</v>
      </c>
      <c r="BP88" s="61">
        <v>8</v>
      </c>
      <c r="BQ88" s="61">
        <v>8</v>
      </c>
      <c r="BR88" s="61"/>
      <c r="BS88" s="61"/>
      <c r="BT88" s="61"/>
      <c r="BU88" s="61"/>
      <c r="BV88" s="61"/>
      <c r="BW88" s="61">
        <v>10</v>
      </c>
      <c r="BX88" s="61" t="s">
        <v>231</v>
      </c>
      <c r="BY88" s="61">
        <v>4</v>
      </c>
      <c r="DC88" s="36"/>
      <c r="DD88" s="89"/>
      <c r="DE88" s="90"/>
      <c r="DF88" s="91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92"/>
      <c r="DT88" s="93"/>
      <c r="ES88" s="79">
        <v>23019</v>
      </c>
      <c r="ET88" s="86" t="s">
        <v>53</v>
      </c>
      <c r="EU88" s="87" t="s">
        <v>29</v>
      </c>
      <c r="EV88" s="77">
        <f t="shared" si="28"/>
        <v>10</v>
      </c>
      <c r="EW88" s="77">
        <f t="shared" si="29"/>
        <v>10</v>
      </c>
      <c r="EX88" s="77">
        <f t="shared" si="30"/>
        <v>9.3687500000000004</v>
      </c>
      <c r="EY88" s="77" t="str">
        <f t="shared" si="31"/>
        <v/>
      </c>
      <c r="EZ88" s="77">
        <f t="shared" si="32"/>
        <v>9.7142857142857135</v>
      </c>
      <c r="FA88" s="77" t="str">
        <f t="shared" si="33"/>
        <v/>
      </c>
      <c r="FB88" s="77">
        <f t="shared" si="34"/>
        <v>9.8095238095238102</v>
      </c>
      <c r="FC88" s="77" t="str">
        <f t="shared" si="35"/>
        <v/>
      </c>
      <c r="FD88" s="77" t="str">
        <f t="shared" si="36"/>
        <v/>
      </c>
      <c r="FE88" s="77" t="str">
        <f t="shared" si="37"/>
        <v/>
      </c>
      <c r="FF88" s="77">
        <f t="shared" si="38"/>
        <v>9</v>
      </c>
      <c r="FG88" s="77" t="str">
        <f t="shared" si="39"/>
        <v/>
      </c>
      <c r="FH88" s="77">
        <f t="shared" si="40"/>
        <v>8.75</v>
      </c>
      <c r="FI88" s="77" t="str">
        <f t="shared" si="41"/>
        <v/>
      </c>
      <c r="FJ88" s="77" t="str">
        <f t="shared" si="42"/>
        <v/>
      </c>
      <c r="FK88" s="78">
        <f t="shared" si="43"/>
        <v>9.5203656462585027</v>
      </c>
    </row>
    <row r="89" spans="1:167" ht="35.25" customHeight="1" x14ac:dyDescent="0.25">
      <c r="A89" s="79">
        <v>26</v>
      </c>
      <c r="B89" s="108">
        <v>23028</v>
      </c>
      <c r="C89" s="109" t="s">
        <v>56</v>
      </c>
      <c r="D89" s="110" t="s">
        <v>29</v>
      </c>
      <c r="E89" s="111" t="str">
        <f t="shared" si="24"/>
        <v/>
      </c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72">
        <f t="shared" si="25"/>
        <v>5</v>
      </c>
      <c r="R89" s="82">
        <f t="shared" si="26"/>
        <v>45369</v>
      </c>
      <c r="S89" s="83" t="str">
        <f t="shared" si="27"/>
        <v>تزجة 4</v>
      </c>
      <c r="AM89" s="36">
        <v>23016</v>
      </c>
      <c r="AN89" s="89" t="s">
        <v>212</v>
      </c>
      <c r="AO89" s="90" t="s">
        <v>207</v>
      </c>
      <c r="AP89" s="170">
        <v>9.8000000000000007</v>
      </c>
      <c r="AQ89" s="36">
        <v>10</v>
      </c>
      <c r="AR89" s="36">
        <v>10</v>
      </c>
      <c r="AS89" s="36">
        <v>10</v>
      </c>
      <c r="AT89" s="36">
        <v>9</v>
      </c>
      <c r="AU89" s="36">
        <v>10</v>
      </c>
      <c r="AV89" s="36"/>
      <c r="AW89" s="36"/>
      <c r="AX89" s="36"/>
      <c r="AY89" s="36"/>
      <c r="AZ89" s="36"/>
      <c r="BA89" s="36" t="s">
        <v>233</v>
      </c>
      <c r="BB89" s="36">
        <v>3</v>
      </c>
      <c r="BC89" s="92">
        <v>45273</v>
      </c>
      <c r="BD89" s="93" t="s">
        <v>36</v>
      </c>
      <c r="BJ89" s="61">
        <v>23020</v>
      </c>
      <c r="BK89" s="62" t="s">
        <v>214</v>
      </c>
      <c r="BL89" s="63" t="s">
        <v>207</v>
      </c>
      <c r="BM89" s="64">
        <v>10</v>
      </c>
      <c r="BN89" s="61">
        <v>10</v>
      </c>
      <c r="BO89" s="61">
        <v>10</v>
      </c>
      <c r="BP89" s="61">
        <v>10</v>
      </c>
      <c r="BQ89" s="61">
        <v>10</v>
      </c>
      <c r="BR89" s="61"/>
      <c r="BS89" s="61"/>
      <c r="BT89" s="61"/>
      <c r="BU89" s="61"/>
      <c r="BV89" s="61"/>
      <c r="BW89" s="61">
        <v>10</v>
      </c>
      <c r="BX89" s="61" t="s">
        <v>231</v>
      </c>
      <c r="BY89" s="61">
        <v>4</v>
      </c>
      <c r="DC89" s="36"/>
      <c r="DD89" s="89"/>
      <c r="DE89" s="90"/>
      <c r="DF89" s="91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92"/>
      <c r="DT89" s="93"/>
      <c r="ES89" s="79">
        <v>23028</v>
      </c>
      <c r="ET89" s="86" t="s">
        <v>56</v>
      </c>
      <c r="EU89" s="87" t="s">
        <v>29</v>
      </c>
      <c r="EV89" s="77">
        <f t="shared" si="28"/>
        <v>9.8571428571428577</v>
      </c>
      <c r="EW89" s="77">
        <f t="shared" si="29"/>
        <v>10</v>
      </c>
      <c r="EX89" s="77">
        <f t="shared" si="30"/>
        <v>9.3759259259259249</v>
      </c>
      <c r="EY89" s="77">
        <f t="shared" si="31"/>
        <v>9.2285714285714295</v>
      </c>
      <c r="EZ89" s="77">
        <f t="shared" si="32"/>
        <v>9.5714285714285712</v>
      </c>
      <c r="FA89" s="77" t="str">
        <f t="shared" si="33"/>
        <v/>
      </c>
      <c r="FB89" s="77">
        <f t="shared" si="34"/>
        <v>9.8979591836734677</v>
      </c>
      <c r="FC89" s="77">
        <f t="shared" si="35"/>
        <v>9.0857142857142854</v>
      </c>
      <c r="FD89" s="77" t="str">
        <f t="shared" si="36"/>
        <v/>
      </c>
      <c r="FE89" s="77" t="str">
        <f t="shared" si="37"/>
        <v/>
      </c>
      <c r="FF89" s="77">
        <f t="shared" si="38"/>
        <v>9</v>
      </c>
      <c r="FG89" s="77" t="str">
        <f t="shared" si="39"/>
        <v/>
      </c>
      <c r="FH89" s="77">
        <f t="shared" si="40"/>
        <v>8.375</v>
      </c>
      <c r="FI89" s="77" t="str">
        <f t="shared" si="41"/>
        <v/>
      </c>
      <c r="FJ89" s="77" t="str">
        <f t="shared" si="42"/>
        <v/>
      </c>
      <c r="FK89" s="78">
        <f t="shared" si="43"/>
        <v>9.3768602502729479</v>
      </c>
    </row>
    <row r="90" spans="1:167" ht="35.25" customHeight="1" x14ac:dyDescent="0.25">
      <c r="A90" s="79">
        <v>27</v>
      </c>
      <c r="B90" s="108">
        <v>23013</v>
      </c>
      <c r="C90" s="109" t="s">
        <v>59</v>
      </c>
      <c r="D90" s="110" t="s">
        <v>29</v>
      </c>
      <c r="E90" s="111" t="str">
        <f t="shared" si="24"/>
        <v/>
      </c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1"/>
      <c r="Q90" s="72">
        <f t="shared" si="25"/>
        <v>5</v>
      </c>
      <c r="R90" s="82">
        <f t="shared" si="26"/>
        <v>45369</v>
      </c>
      <c r="S90" s="83" t="str">
        <f t="shared" si="27"/>
        <v>تزجة 4</v>
      </c>
      <c r="AM90" s="36">
        <v>23006</v>
      </c>
      <c r="AN90" s="89" t="s">
        <v>213</v>
      </c>
      <c r="AO90" s="90" t="s">
        <v>207</v>
      </c>
      <c r="AP90" s="170">
        <v>9.8000000000000007</v>
      </c>
      <c r="AQ90" s="36">
        <v>10</v>
      </c>
      <c r="AR90" s="36">
        <v>10</v>
      </c>
      <c r="AS90" s="36">
        <v>10</v>
      </c>
      <c r="AT90" s="36">
        <v>9</v>
      </c>
      <c r="AU90" s="36">
        <v>10</v>
      </c>
      <c r="AV90" s="36"/>
      <c r="AW90" s="36"/>
      <c r="AX90" s="36"/>
      <c r="AY90" s="36"/>
      <c r="AZ90" s="36"/>
      <c r="BA90" s="36" t="s">
        <v>233</v>
      </c>
      <c r="BB90" s="36">
        <v>3</v>
      </c>
      <c r="BC90" s="92">
        <v>45273</v>
      </c>
      <c r="BD90" s="93" t="s">
        <v>36</v>
      </c>
      <c r="BJ90" s="61">
        <v>23043</v>
      </c>
      <c r="BK90" s="62" t="s">
        <v>215</v>
      </c>
      <c r="BL90" s="63" t="s">
        <v>207</v>
      </c>
      <c r="BM90" s="64">
        <v>9.6</v>
      </c>
      <c r="BN90" s="61">
        <v>10</v>
      </c>
      <c r="BO90" s="61">
        <v>10</v>
      </c>
      <c r="BP90" s="61">
        <v>9</v>
      </c>
      <c r="BQ90" s="61">
        <v>9</v>
      </c>
      <c r="BR90" s="61"/>
      <c r="BS90" s="61"/>
      <c r="BT90" s="61"/>
      <c r="BU90" s="61"/>
      <c r="BV90" s="61"/>
      <c r="BW90" s="61">
        <v>10</v>
      </c>
      <c r="BX90" s="61" t="s">
        <v>231</v>
      </c>
      <c r="BY90" s="61">
        <v>4</v>
      </c>
      <c r="DC90" s="36"/>
      <c r="DD90" s="89"/>
      <c r="DE90" s="90"/>
      <c r="DF90" s="91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92"/>
      <c r="DT90" s="93"/>
      <c r="ES90" s="79">
        <v>23013</v>
      </c>
      <c r="ET90" s="86" t="s">
        <v>59</v>
      </c>
      <c r="EU90" s="87" t="s">
        <v>29</v>
      </c>
      <c r="EV90" s="77">
        <f t="shared" si="28"/>
        <v>8.5714285714285712</v>
      </c>
      <c r="EW90" s="77">
        <f t="shared" si="29"/>
        <v>10</v>
      </c>
      <c r="EX90" s="77">
        <f t="shared" si="30"/>
        <v>9.6462962962962955</v>
      </c>
      <c r="EY90" s="77">
        <f t="shared" si="31"/>
        <v>9.9142857142857128</v>
      </c>
      <c r="EZ90" s="77">
        <f t="shared" si="32"/>
        <v>9.8095238095238102</v>
      </c>
      <c r="FA90" s="77" t="str">
        <f t="shared" si="33"/>
        <v/>
      </c>
      <c r="FB90" s="77" t="str">
        <f t="shared" si="34"/>
        <v/>
      </c>
      <c r="FC90" s="77">
        <f t="shared" si="35"/>
        <v>9.3000000000000007</v>
      </c>
      <c r="FD90" s="77" t="str">
        <f t="shared" si="36"/>
        <v/>
      </c>
      <c r="FE90" s="77" t="str">
        <f t="shared" si="37"/>
        <v/>
      </c>
      <c r="FF90" s="77">
        <f t="shared" si="38"/>
        <v>9</v>
      </c>
      <c r="FG90" s="77" t="str">
        <f t="shared" si="39"/>
        <v/>
      </c>
      <c r="FH90" s="77">
        <f t="shared" si="40"/>
        <v>8.5</v>
      </c>
      <c r="FI90" s="77" t="str">
        <f t="shared" si="41"/>
        <v/>
      </c>
      <c r="FJ90" s="77" t="str">
        <f t="shared" si="42"/>
        <v/>
      </c>
      <c r="FK90" s="78">
        <f t="shared" si="43"/>
        <v>9.3426917989417984</v>
      </c>
    </row>
    <row r="91" spans="1:167" ht="35.25" customHeight="1" x14ac:dyDescent="0.25">
      <c r="A91" s="79">
        <v>28</v>
      </c>
      <c r="B91" s="112">
        <v>23002</v>
      </c>
      <c r="C91" s="113" t="s">
        <v>234</v>
      </c>
      <c r="D91" s="114"/>
      <c r="E91" s="115" t="str">
        <f t="shared" si="24"/>
        <v/>
      </c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1"/>
      <c r="Q91" s="72">
        <f t="shared" si="25"/>
        <v>5</v>
      </c>
      <c r="R91" s="82">
        <f t="shared" si="26"/>
        <v>45369</v>
      </c>
      <c r="S91" s="83" t="str">
        <f t="shared" si="27"/>
        <v>تزجة 4</v>
      </c>
      <c r="AM91" s="36">
        <v>23020</v>
      </c>
      <c r="AN91" s="89" t="s">
        <v>214</v>
      </c>
      <c r="AO91" s="90" t="s">
        <v>207</v>
      </c>
      <c r="AP91" s="170">
        <v>9.8000000000000007</v>
      </c>
      <c r="AQ91" s="36">
        <v>10</v>
      </c>
      <c r="AR91" s="36">
        <v>10</v>
      </c>
      <c r="AS91" s="36">
        <v>10</v>
      </c>
      <c r="AT91" s="36">
        <v>9</v>
      </c>
      <c r="AU91" s="36">
        <v>10</v>
      </c>
      <c r="AV91" s="36"/>
      <c r="AW91" s="36"/>
      <c r="AX91" s="36"/>
      <c r="AY91" s="36"/>
      <c r="AZ91" s="36"/>
      <c r="BA91" s="36" t="s">
        <v>233</v>
      </c>
      <c r="BB91" s="36">
        <v>3</v>
      </c>
      <c r="BC91" s="92">
        <v>45273</v>
      </c>
      <c r="BD91" s="93" t="s">
        <v>36</v>
      </c>
      <c r="BJ91" s="61">
        <v>23015</v>
      </c>
      <c r="BK91" s="62" t="s">
        <v>216</v>
      </c>
      <c r="BL91" s="63" t="s">
        <v>207</v>
      </c>
      <c r="BM91" s="64">
        <v>10</v>
      </c>
      <c r="BN91" s="61">
        <v>10</v>
      </c>
      <c r="BO91" s="61">
        <v>10</v>
      </c>
      <c r="BP91" s="61">
        <v>10</v>
      </c>
      <c r="BQ91" s="61">
        <v>10</v>
      </c>
      <c r="BR91" s="61"/>
      <c r="BS91" s="61"/>
      <c r="BT91" s="61"/>
      <c r="BU91" s="61"/>
      <c r="BV91" s="61"/>
      <c r="BW91" s="61">
        <v>10</v>
      </c>
      <c r="BX91" s="61" t="s">
        <v>231</v>
      </c>
      <c r="BY91" s="61">
        <v>4</v>
      </c>
      <c r="DC91" s="36"/>
      <c r="DD91" s="89"/>
      <c r="DE91" s="90"/>
      <c r="DF91" s="91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92"/>
      <c r="DT91" s="93"/>
      <c r="ES91" s="79">
        <v>23002</v>
      </c>
      <c r="ET91" s="86" t="s">
        <v>234</v>
      </c>
      <c r="EU91" s="87" t="s">
        <v>29</v>
      </c>
      <c r="EV91" s="77" t="str">
        <f t="shared" si="28"/>
        <v/>
      </c>
      <c r="EW91" s="77" t="str">
        <f t="shared" si="29"/>
        <v/>
      </c>
      <c r="EX91" s="77">
        <f t="shared" si="30"/>
        <v>0</v>
      </c>
      <c r="EY91" s="77">
        <f t="shared" si="31"/>
        <v>0</v>
      </c>
      <c r="EZ91" s="77" t="str">
        <f t="shared" si="32"/>
        <v/>
      </c>
      <c r="FA91" s="77" t="str">
        <f t="shared" si="33"/>
        <v/>
      </c>
      <c r="FB91" s="77" t="str">
        <f t="shared" si="34"/>
        <v/>
      </c>
      <c r="FC91" s="77" t="str">
        <f t="shared" si="35"/>
        <v/>
      </c>
      <c r="FD91" s="77" t="str">
        <f t="shared" si="36"/>
        <v/>
      </c>
      <c r="FE91" s="77" t="str">
        <f t="shared" si="37"/>
        <v/>
      </c>
      <c r="FF91" s="77" t="str">
        <f t="shared" si="38"/>
        <v/>
      </c>
      <c r="FG91" s="77" t="str">
        <f t="shared" si="39"/>
        <v/>
      </c>
      <c r="FH91" s="77" t="str">
        <f t="shared" si="40"/>
        <v/>
      </c>
      <c r="FI91" s="77" t="str">
        <f t="shared" si="41"/>
        <v/>
      </c>
      <c r="FJ91" s="77" t="str">
        <f t="shared" si="42"/>
        <v/>
      </c>
      <c r="FK91" s="78">
        <f t="shared" si="43"/>
        <v>0</v>
      </c>
    </row>
    <row r="92" spans="1:167" ht="35.25" customHeight="1" x14ac:dyDescent="0.25">
      <c r="A92" s="79">
        <v>29</v>
      </c>
      <c r="B92" s="108">
        <v>23036</v>
      </c>
      <c r="C92" s="109" t="s">
        <v>63</v>
      </c>
      <c r="D92" s="110" t="s">
        <v>29</v>
      </c>
      <c r="E92" s="111" t="str">
        <f t="shared" si="24"/>
        <v/>
      </c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1"/>
      <c r="Q92" s="72">
        <f t="shared" si="25"/>
        <v>5</v>
      </c>
      <c r="R92" s="82">
        <f t="shared" si="26"/>
        <v>45369</v>
      </c>
      <c r="S92" s="83" t="str">
        <f t="shared" si="27"/>
        <v>تزجة 4</v>
      </c>
      <c r="AM92" s="36">
        <v>23043</v>
      </c>
      <c r="AN92" s="89" t="s">
        <v>215</v>
      </c>
      <c r="AO92" s="90" t="s">
        <v>207</v>
      </c>
      <c r="AP92" s="170">
        <v>9.8000000000000007</v>
      </c>
      <c r="AQ92" s="36">
        <v>10</v>
      </c>
      <c r="AR92" s="36">
        <v>10</v>
      </c>
      <c r="AS92" s="36">
        <v>10</v>
      </c>
      <c r="AT92" s="36">
        <v>9</v>
      </c>
      <c r="AU92" s="36">
        <v>10</v>
      </c>
      <c r="AV92" s="36"/>
      <c r="AW92" s="36"/>
      <c r="AX92" s="36"/>
      <c r="AY92" s="36"/>
      <c r="AZ92" s="36"/>
      <c r="BA92" s="36" t="s">
        <v>233</v>
      </c>
      <c r="BB92" s="36">
        <v>3</v>
      </c>
      <c r="BC92" s="92">
        <v>45273</v>
      </c>
      <c r="BD92" s="93" t="s">
        <v>36</v>
      </c>
      <c r="BJ92" s="61">
        <v>23007</v>
      </c>
      <c r="BK92" s="62" t="s">
        <v>217</v>
      </c>
      <c r="BL92" s="63" t="s">
        <v>207</v>
      </c>
      <c r="BM92" s="64">
        <v>9.6</v>
      </c>
      <c r="BN92" s="61">
        <v>10</v>
      </c>
      <c r="BO92" s="61">
        <v>10</v>
      </c>
      <c r="BP92" s="61">
        <v>9</v>
      </c>
      <c r="BQ92" s="61">
        <v>9</v>
      </c>
      <c r="BR92" s="61"/>
      <c r="BS92" s="61"/>
      <c r="BT92" s="61"/>
      <c r="BU92" s="61"/>
      <c r="BV92" s="61"/>
      <c r="BW92" s="61">
        <v>10</v>
      </c>
      <c r="BX92" s="61" t="s">
        <v>231</v>
      </c>
      <c r="BY92" s="61">
        <v>4</v>
      </c>
      <c r="DC92" s="36"/>
      <c r="DD92" s="89"/>
      <c r="DE92" s="90"/>
      <c r="DF92" s="91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92"/>
      <c r="DT92" s="93"/>
      <c r="ES92" s="79">
        <v>23036</v>
      </c>
      <c r="ET92" s="86" t="s">
        <v>63</v>
      </c>
      <c r="EU92" s="87" t="s">
        <v>29</v>
      </c>
      <c r="EV92" s="77">
        <f t="shared" si="28"/>
        <v>9.8571428571428577</v>
      </c>
      <c r="EW92" s="77">
        <f t="shared" si="29"/>
        <v>10</v>
      </c>
      <c r="EX92" s="77">
        <f t="shared" si="30"/>
        <v>9.6796296296296305</v>
      </c>
      <c r="EY92" s="77">
        <f t="shared" si="31"/>
        <v>10</v>
      </c>
      <c r="EZ92" s="77">
        <f t="shared" si="32"/>
        <v>9.8095238095238102</v>
      </c>
      <c r="FA92" s="77" t="str">
        <f t="shared" si="33"/>
        <v/>
      </c>
      <c r="FB92" s="77">
        <f t="shared" si="34"/>
        <v>9.9047619047619051</v>
      </c>
      <c r="FC92" s="77">
        <f t="shared" si="35"/>
        <v>9.5714285714285712</v>
      </c>
      <c r="FD92" s="77" t="str">
        <f t="shared" si="36"/>
        <v/>
      </c>
      <c r="FE92" s="77" t="str">
        <f t="shared" si="37"/>
        <v/>
      </c>
      <c r="FF92" s="77">
        <f t="shared" si="38"/>
        <v>9</v>
      </c>
      <c r="FG92" s="77" t="str">
        <f t="shared" si="39"/>
        <v/>
      </c>
      <c r="FH92" s="77">
        <f t="shared" si="40"/>
        <v>8</v>
      </c>
      <c r="FI92" s="77" t="str">
        <f t="shared" si="41"/>
        <v/>
      </c>
      <c r="FJ92" s="77" t="str">
        <f t="shared" si="42"/>
        <v/>
      </c>
      <c r="FK92" s="78">
        <f t="shared" si="43"/>
        <v>9.5358318636096424</v>
      </c>
    </row>
    <row r="93" spans="1:167" ht="35.25" customHeight="1" x14ac:dyDescent="0.25">
      <c r="A93" s="79">
        <v>30</v>
      </c>
      <c r="B93" s="108">
        <v>23065</v>
      </c>
      <c r="C93" s="109" t="s">
        <v>67</v>
      </c>
      <c r="D93" s="110" t="s">
        <v>29</v>
      </c>
      <c r="E93" s="111" t="str">
        <f t="shared" si="24"/>
        <v/>
      </c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1"/>
      <c r="Q93" s="72">
        <f t="shared" si="25"/>
        <v>5</v>
      </c>
      <c r="R93" s="82">
        <f t="shared" si="26"/>
        <v>45369</v>
      </c>
      <c r="S93" s="83" t="str">
        <f t="shared" si="27"/>
        <v>تزجة 4</v>
      </c>
      <c r="AM93" s="36">
        <v>23015</v>
      </c>
      <c r="AN93" s="89" t="s">
        <v>216</v>
      </c>
      <c r="AO93" s="90" t="s">
        <v>207</v>
      </c>
      <c r="AP93" s="170">
        <v>9.8000000000000007</v>
      </c>
      <c r="AQ93" s="36">
        <v>10</v>
      </c>
      <c r="AR93" s="36">
        <v>10</v>
      </c>
      <c r="AS93" s="36">
        <v>10</v>
      </c>
      <c r="AT93" s="36">
        <v>9</v>
      </c>
      <c r="AU93" s="36">
        <v>10</v>
      </c>
      <c r="AV93" s="36"/>
      <c r="AW93" s="36"/>
      <c r="AX93" s="36"/>
      <c r="AY93" s="36"/>
      <c r="AZ93" s="36"/>
      <c r="BA93" s="36" t="s">
        <v>233</v>
      </c>
      <c r="BB93" s="36">
        <v>3</v>
      </c>
      <c r="BC93" s="92">
        <v>45273</v>
      </c>
      <c r="BD93" s="93" t="s">
        <v>36</v>
      </c>
      <c r="BJ93" s="61">
        <v>23008</v>
      </c>
      <c r="BK93" s="62" t="s">
        <v>218</v>
      </c>
      <c r="BL93" s="63" t="s">
        <v>207</v>
      </c>
      <c r="BM93" s="64">
        <v>10</v>
      </c>
      <c r="BN93" s="61">
        <v>10</v>
      </c>
      <c r="BO93" s="61">
        <v>10</v>
      </c>
      <c r="BP93" s="61">
        <v>10</v>
      </c>
      <c r="BQ93" s="61">
        <v>10</v>
      </c>
      <c r="BR93" s="61"/>
      <c r="BS93" s="61"/>
      <c r="BT93" s="61"/>
      <c r="BU93" s="61"/>
      <c r="BV93" s="61"/>
      <c r="BW93" s="61">
        <v>10</v>
      </c>
      <c r="BX93" s="61" t="s">
        <v>231</v>
      </c>
      <c r="BY93" s="61">
        <v>4</v>
      </c>
      <c r="DC93" s="36"/>
      <c r="DD93" s="89"/>
      <c r="DE93" s="90"/>
      <c r="DF93" s="91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92"/>
      <c r="DT93" s="93"/>
      <c r="ES93" s="79">
        <v>23065</v>
      </c>
      <c r="ET93" s="86" t="s">
        <v>67</v>
      </c>
      <c r="EU93" s="87" t="s">
        <v>29</v>
      </c>
      <c r="EV93" s="77">
        <f t="shared" si="28"/>
        <v>9.7142857142857135</v>
      </c>
      <c r="EW93" s="77">
        <f t="shared" si="29"/>
        <v>10</v>
      </c>
      <c r="EX93" s="77">
        <f t="shared" si="30"/>
        <v>9.2037037037037024</v>
      </c>
      <c r="EY93" s="77">
        <f t="shared" si="31"/>
        <v>9.9428571428571413</v>
      </c>
      <c r="EZ93" s="77">
        <f t="shared" si="32"/>
        <v>9.6666666666666661</v>
      </c>
      <c r="FA93" s="77" t="str">
        <f t="shared" si="33"/>
        <v/>
      </c>
      <c r="FB93" s="77" t="str">
        <f t="shared" si="34"/>
        <v/>
      </c>
      <c r="FC93" s="77">
        <f t="shared" si="35"/>
        <v>9.5142857142857142</v>
      </c>
      <c r="FD93" s="77" t="str">
        <f t="shared" si="36"/>
        <v/>
      </c>
      <c r="FE93" s="77" t="str">
        <f t="shared" si="37"/>
        <v/>
      </c>
      <c r="FF93" s="77">
        <f t="shared" si="38"/>
        <v>9</v>
      </c>
      <c r="FG93" s="77" t="str">
        <f t="shared" si="39"/>
        <v/>
      </c>
      <c r="FH93" s="77">
        <f t="shared" si="40"/>
        <v>5.875</v>
      </c>
      <c r="FI93" s="77" t="str">
        <f t="shared" si="41"/>
        <v/>
      </c>
      <c r="FJ93" s="77" t="str">
        <f t="shared" si="42"/>
        <v/>
      </c>
      <c r="FK93" s="78">
        <f t="shared" si="43"/>
        <v>9.1145998677248663</v>
      </c>
    </row>
    <row r="94" spans="1:167" ht="35.25" customHeight="1" x14ac:dyDescent="0.25">
      <c r="A94" s="79">
        <v>31</v>
      </c>
      <c r="B94" s="108">
        <v>23039</v>
      </c>
      <c r="C94" s="109" t="s">
        <v>71</v>
      </c>
      <c r="D94" s="110" t="s">
        <v>29</v>
      </c>
      <c r="E94" s="111" t="str">
        <f t="shared" si="24"/>
        <v/>
      </c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1"/>
      <c r="Q94" s="72">
        <f t="shared" si="25"/>
        <v>5</v>
      </c>
      <c r="R94" s="82">
        <f t="shared" si="26"/>
        <v>45369</v>
      </c>
      <c r="S94" s="83" t="str">
        <f t="shared" si="27"/>
        <v>تزجة 4</v>
      </c>
      <c r="AM94" s="36">
        <v>23007</v>
      </c>
      <c r="AN94" s="89" t="s">
        <v>217</v>
      </c>
      <c r="AO94" s="90" t="s">
        <v>207</v>
      </c>
      <c r="AP94" s="170">
        <v>9.8000000000000007</v>
      </c>
      <c r="AQ94" s="36">
        <v>10</v>
      </c>
      <c r="AR94" s="36">
        <v>10</v>
      </c>
      <c r="AS94" s="36">
        <v>10</v>
      </c>
      <c r="AT94" s="36">
        <v>9</v>
      </c>
      <c r="AU94" s="36">
        <v>10</v>
      </c>
      <c r="AV94" s="36"/>
      <c r="AW94" s="36"/>
      <c r="AX94" s="36"/>
      <c r="AY94" s="36"/>
      <c r="AZ94" s="36"/>
      <c r="BA94" s="36" t="s">
        <v>233</v>
      </c>
      <c r="BB94" s="36">
        <v>3</v>
      </c>
      <c r="BC94" s="92">
        <v>45273</v>
      </c>
      <c r="BD94" s="93" t="s">
        <v>36</v>
      </c>
      <c r="BJ94" s="61">
        <v>23012</v>
      </c>
      <c r="BK94" s="62" t="s">
        <v>219</v>
      </c>
      <c r="BL94" s="63" t="s">
        <v>207</v>
      </c>
      <c r="BM94" s="64">
        <v>9.8000000000000007</v>
      </c>
      <c r="BN94" s="61">
        <v>10</v>
      </c>
      <c r="BO94" s="61">
        <v>10</v>
      </c>
      <c r="BP94" s="61">
        <v>9.5</v>
      </c>
      <c r="BQ94" s="61">
        <v>9.5</v>
      </c>
      <c r="BR94" s="61"/>
      <c r="BS94" s="61"/>
      <c r="BT94" s="61"/>
      <c r="BU94" s="61"/>
      <c r="BV94" s="61"/>
      <c r="BW94" s="61">
        <v>10</v>
      </c>
      <c r="BX94" s="61" t="s">
        <v>231</v>
      </c>
      <c r="BY94" s="61">
        <v>4</v>
      </c>
      <c r="DC94" s="36"/>
      <c r="DD94" s="89"/>
      <c r="DE94" s="90"/>
      <c r="DF94" s="91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92"/>
      <c r="DT94" s="93"/>
      <c r="ES94" s="79">
        <v>23039</v>
      </c>
      <c r="ET94" s="86" t="s">
        <v>71</v>
      </c>
      <c r="EU94" s="87" t="s">
        <v>29</v>
      </c>
      <c r="EV94" s="77">
        <f t="shared" si="28"/>
        <v>9.8571428571428577</v>
      </c>
      <c r="EW94" s="77">
        <f t="shared" si="29"/>
        <v>10</v>
      </c>
      <c r="EX94" s="77">
        <f t="shared" si="30"/>
        <v>9.2759259259259252</v>
      </c>
      <c r="EY94" s="77">
        <f t="shared" si="31"/>
        <v>9.8857142857142861</v>
      </c>
      <c r="EZ94" s="77">
        <f t="shared" si="32"/>
        <v>6.5714285714285721</v>
      </c>
      <c r="FA94" s="77" t="str">
        <f t="shared" si="33"/>
        <v/>
      </c>
      <c r="FB94" s="77" t="str">
        <f t="shared" si="34"/>
        <v/>
      </c>
      <c r="FC94" s="77">
        <f t="shared" si="35"/>
        <v>9.4571428571428555</v>
      </c>
      <c r="FD94" s="77" t="str">
        <f t="shared" si="36"/>
        <v/>
      </c>
      <c r="FE94" s="77" t="str">
        <f t="shared" si="37"/>
        <v/>
      </c>
      <c r="FF94" s="77">
        <f t="shared" si="38"/>
        <v>9</v>
      </c>
      <c r="FG94" s="77" t="str">
        <f t="shared" si="39"/>
        <v/>
      </c>
      <c r="FH94" s="77">
        <f t="shared" si="40"/>
        <v>9.125</v>
      </c>
      <c r="FI94" s="77" t="str">
        <f t="shared" si="41"/>
        <v/>
      </c>
      <c r="FJ94" s="77" t="str">
        <f t="shared" si="42"/>
        <v/>
      </c>
      <c r="FK94" s="78">
        <f t="shared" si="43"/>
        <v>9.1465443121693113</v>
      </c>
    </row>
    <row r="95" spans="1:167" ht="35.25" customHeight="1" x14ac:dyDescent="0.25">
      <c r="A95" s="79">
        <v>32</v>
      </c>
      <c r="B95" s="108">
        <v>23024</v>
      </c>
      <c r="C95" s="109" t="s">
        <v>75</v>
      </c>
      <c r="D95" s="110" t="s">
        <v>29</v>
      </c>
      <c r="E95" s="111" t="str">
        <f t="shared" si="24"/>
        <v/>
      </c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1"/>
      <c r="Q95" s="72">
        <f t="shared" si="25"/>
        <v>5</v>
      </c>
      <c r="R95" s="82">
        <f t="shared" si="26"/>
        <v>45369</v>
      </c>
      <c r="S95" s="83" t="str">
        <f t="shared" si="27"/>
        <v>تزجة 4</v>
      </c>
      <c r="AM95" s="36">
        <v>23008</v>
      </c>
      <c r="AN95" s="89" t="s">
        <v>218</v>
      </c>
      <c r="AO95" s="90" t="s">
        <v>207</v>
      </c>
      <c r="AP95" s="170">
        <v>9.8000000000000007</v>
      </c>
      <c r="AQ95" s="36">
        <v>10</v>
      </c>
      <c r="AR95" s="36">
        <v>10</v>
      </c>
      <c r="AS95" s="36">
        <v>10</v>
      </c>
      <c r="AT95" s="36">
        <v>9</v>
      </c>
      <c r="AU95" s="36">
        <v>10</v>
      </c>
      <c r="AV95" s="36"/>
      <c r="AW95" s="36"/>
      <c r="AX95" s="36"/>
      <c r="AY95" s="36"/>
      <c r="AZ95" s="36"/>
      <c r="BA95" s="36" t="s">
        <v>233</v>
      </c>
      <c r="BB95" s="36">
        <v>3</v>
      </c>
      <c r="BC95" s="92">
        <v>45273</v>
      </c>
      <c r="BD95" s="93" t="s">
        <v>36</v>
      </c>
      <c r="BJ95" s="61">
        <v>23032</v>
      </c>
      <c r="BK95" s="62" t="s">
        <v>220</v>
      </c>
      <c r="BL95" s="63" t="s">
        <v>207</v>
      </c>
      <c r="BM95" s="64">
        <v>10</v>
      </c>
      <c r="BN95" s="61">
        <v>10</v>
      </c>
      <c r="BO95" s="61">
        <v>10</v>
      </c>
      <c r="BP95" s="61">
        <v>10</v>
      </c>
      <c r="BQ95" s="61">
        <v>10</v>
      </c>
      <c r="BR95" s="61"/>
      <c r="BS95" s="61"/>
      <c r="BT95" s="61"/>
      <c r="BU95" s="61"/>
      <c r="BV95" s="61"/>
      <c r="BW95" s="61">
        <v>10</v>
      </c>
      <c r="BX95" s="61" t="s">
        <v>231</v>
      </c>
      <c r="BY95" s="61">
        <v>4</v>
      </c>
      <c r="DC95" s="36"/>
      <c r="DD95" s="89"/>
      <c r="DE95" s="90"/>
      <c r="DF95" s="91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92"/>
      <c r="DT95" s="93"/>
      <c r="ES95" s="79">
        <v>23024</v>
      </c>
      <c r="ET95" s="86" t="s">
        <v>75</v>
      </c>
      <c r="EU95" s="87" t="s">
        <v>29</v>
      </c>
      <c r="EV95" s="77">
        <f t="shared" si="28"/>
        <v>10</v>
      </c>
      <c r="EW95" s="77">
        <f t="shared" si="29"/>
        <v>10</v>
      </c>
      <c r="EX95" s="77">
        <f t="shared" si="30"/>
        <v>9.825925925925926</v>
      </c>
      <c r="EY95" s="77">
        <f t="shared" si="31"/>
        <v>9.5428571428571427</v>
      </c>
      <c r="EZ95" s="77">
        <f t="shared" si="32"/>
        <v>6.4761904761904772</v>
      </c>
      <c r="FA95" s="77" t="str">
        <f t="shared" si="33"/>
        <v/>
      </c>
      <c r="FB95" s="77">
        <f t="shared" si="34"/>
        <v>8.5714285714285712</v>
      </c>
      <c r="FC95" s="77">
        <f t="shared" si="35"/>
        <v>9.3714285714285719</v>
      </c>
      <c r="FD95" s="77" t="str">
        <f t="shared" si="36"/>
        <v/>
      </c>
      <c r="FE95" s="77" t="str">
        <f t="shared" si="37"/>
        <v/>
      </c>
      <c r="FF95" s="77">
        <f t="shared" si="38"/>
        <v>9</v>
      </c>
      <c r="FG95" s="77" t="str">
        <f t="shared" si="39"/>
        <v/>
      </c>
      <c r="FH95" s="77">
        <f t="shared" si="40"/>
        <v>8.1666666666666661</v>
      </c>
      <c r="FI95" s="77" t="str">
        <f t="shared" si="41"/>
        <v/>
      </c>
      <c r="FJ95" s="77" t="str">
        <f t="shared" si="42"/>
        <v/>
      </c>
      <c r="FK95" s="78">
        <f t="shared" si="43"/>
        <v>8.9949441504997054</v>
      </c>
    </row>
    <row r="96" spans="1:167" ht="35.25" customHeight="1" x14ac:dyDescent="0.25">
      <c r="A96" s="79">
        <v>33</v>
      </c>
      <c r="B96" s="108">
        <v>23041</v>
      </c>
      <c r="C96" s="109" t="s">
        <v>79</v>
      </c>
      <c r="D96" s="110" t="s">
        <v>29</v>
      </c>
      <c r="E96" s="111" t="str">
        <f t="shared" si="24"/>
        <v/>
      </c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1"/>
      <c r="Q96" s="72">
        <f t="shared" si="25"/>
        <v>5</v>
      </c>
      <c r="R96" s="82">
        <f t="shared" si="26"/>
        <v>45369</v>
      </c>
      <c r="S96" s="83" t="str">
        <f t="shared" si="27"/>
        <v>تزجة 4</v>
      </c>
      <c r="AM96" s="36">
        <v>23012</v>
      </c>
      <c r="AN96" s="89" t="s">
        <v>219</v>
      </c>
      <c r="AO96" s="90" t="s">
        <v>207</v>
      </c>
      <c r="AP96" s="170">
        <v>9.8000000000000007</v>
      </c>
      <c r="AQ96" s="36">
        <v>10</v>
      </c>
      <c r="AR96" s="36">
        <v>10</v>
      </c>
      <c r="AS96" s="36">
        <v>10</v>
      </c>
      <c r="AT96" s="36">
        <v>9</v>
      </c>
      <c r="AU96" s="36">
        <v>10</v>
      </c>
      <c r="AV96" s="36"/>
      <c r="AW96" s="36"/>
      <c r="AX96" s="36"/>
      <c r="AY96" s="36"/>
      <c r="AZ96" s="36"/>
      <c r="BA96" s="36" t="s">
        <v>233</v>
      </c>
      <c r="BB96" s="36">
        <v>3</v>
      </c>
      <c r="BC96" s="92">
        <v>45273</v>
      </c>
      <c r="BD96" s="93" t="s">
        <v>36</v>
      </c>
      <c r="BJ96" s="61">
        <v>23031</v>
      </c>
      <c r="BK96" s="62" t="s">
        <v>221</v>
      </c>
      <c r="BL96" s="63" t="s">
        <v>207</v>
      </c>
      <c r="BM96" s="64">
        <v>9.6</v>
      </c>
      <c r="BN96" s="61">
        <v>10</v>
      </c>
      <c r="BO96" s="61">
        <v>10</v>
      </c>
      <c r="BP96" s="61">
        <v>9</v>
      </c>
      <c r="BQ96" s="61">
        <v>9</v>
      </c>
      <c r="BR96" s="61"/>
      <c r="BS96" s="61"/>
      <c r="BT96" s="61"/>
      <c r="BU96" s="61"/>
      <c r="BV96" s="61"/>
      <c r="BW96" s="61">
        <v>10</v>
      </c>
      <c r="BX96" s="61" t="s">
        <v>231</v>
      </c>
      <c r="BY96" s="61">
        <v>4</v>
      </c>
      <c r="DC96" s="36"/>
      <c r="DD96" s="89"/>
      <c r="DE96" s="90"/>
      <c r="DF96" s="91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92"/>
      <c r="DT96" s="93"/>
      <c r="ES96" s="79">
        <v>23041</v>
      </c>
      <c r="ET96" s="86" t="s">
        <v>79</v>
      </c>
      <c r="EU96" s="87" t="s">
        <v>29</v>
      </c>
      <c r="EV96" s="77">
        <f t="shared" si="28"/>
        <v>9.8571428571428577</v>
      </c>
      <c r="EW96" s="77">
        <f t="shared" si="29"/>
        <v>10</v>
      </c>
      <c r="EX96" s="77">
        <f t="shared" si="30"/>
        <v>9.4</v>
      </c>
      <c r="EY96" s="77">
        <f t="shared" si="31"/>
        <v>9.3714285714285701</v>
      </c>
      <c r="EZ96" s="77">
        <f t="shared" si="32"/>
        <v>9.8095238095238102</v>
      </c>
      <c r="FA96" s="77" t="str">
        <f t="shared" si="33"/>
        <v/>
      </c>
      <c r="FB96" s="77">
        <f t="shared" si="34"/>
        <v>9.9183673469387763</v>
      </c>
      <c r="FC96" s="77">
        <f t="shared" si="35"/>
        <v>9.3714285714285719</v>
      </c>
      <c r="FD96" s="77" t="str">
        <f t="shared" si="36"/>
        <v/>
      </c>
      <c r="FE96" s="77" t="str">
        <f t="shared" si="37"/>
        <v/>
      </c>
      <c r="FF96" s="77" t="str">
        <f t="shared" si="38"/>
        <v/>
      </c>
      <c r="FG96" s="77" t="str">
        <f t="shared" si="39"/>
        <v/>
      </c>
      <c r="FH96" s="77">
        <f t="shared" si="40"/>
        <v>8.375</v>
      </c>
      <c r="FI96" s="77">
        <f t="shared" si="41"/>
        <v>5</v>
      </c>
      <c r="FJ96" s="77" t="str">
        <f t="shared" si="42"/>
        <v/>
      </c>
      <c r="FK96" s="78">
        <f t="shared" si="43"/>
        <v>9.0114323507180654</v>
      </c>
    </row>
    <row r="97" spans="1:167" ht="35.25" customHeight="1" x14ac:dyDescent="0.25">
      <c r="A97" s="79">
        <v>34</v>
      </c>
      <c r="B97" s="108">
        <v>23022</v>
      </c>
      <c r="C97" s="109" t="s">
        <v>83</v>
      </c>
      <c r="D97" s="110" t="s">
        <v>29</v>
      </c>
      <c r="E97" s="111" t="str">
        <f t="shared" si="24"/>
        <v/>
      </c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1"/>
      <c r="Q97" s="72">
        <f t="shared" si="25"/>
        <v>5</v>
      </c>
      <c r="R97" s="82">
        <f t="shared" si="26"/>
        <v>45369</v>
      </c>
      <c r="S97" s="83" t="str">
        <f t="shared" si="27"/>
        <v>تزجة 4</v>
      </c>
      <c r="AM97" s="36">
        <v>23032</v>
      </c>
      <c r="AN97" s="89" t="s">
        <v>220</v>
      </c>
      <c r="AO97" s="90" t="s">
        <v>207</v>
      </c>
      <c r="AP97" s="170">
        <v>9.8000000000000007</v>
      </c>
      <c r="AQ97" s="36">
        <v>10</v>
      </c>
      <c r="AR97" s="36">
        <v>10</v>
      </c>
      <c r="AS97" s="36">
        <v>10</v>
      </c>
      <c r="AT97" s="36">
        <v>9</v>
      </c>
      <c r="AU97" s="36">
        <v>10</v>
      </c>
      <c r="AV97" s="36"/>
      <c r="AW97" s="36"/>
      <c r="AX97" s="36"/>
      <c r="AY97" s="36"/>
      <c r="AZ97" s="36"/>
      <c r="BA97" s="36" t="s">
        <v>233</v>
      </c>
      <c r="BB97" s="36">
        <v>3</v>
      </c>
      <c r="BC97" s="92">
        <v>45273</v>
      </c>
      <c r="BD97" s="93" t="s">
        <v>36</v>
      </c>
      <c r="BJ97" s="61">
        <v>23042</v>
      </c>
      <c r="BK97" s="62" t="s">
        <v>222</v>
      </c>
      <c r="BL97" s="63" t="s">
        <v>207</v>
      </c>
      <c r="BM97" s="64">
        <v>10</v>
      </c>
      <c r="BN97" s="61">
        <v>10</v>
      </c>
      <c r="BO97" s="61">
        <v>10</v>
      </c>
      <c r="BP97" s="61">
        <v>10</v>
      </c>
      <c r="BQ97" s="61">
        <v>10</v>
      </c>
      <c r="BR97" s="61"/>
      <c r="BS97" s="61"/>
      <c r="BT97" s="61"/>
      <c r="BU97" s="61"/>
      <c r="BV97" s="61"/>
      <c r="BW97" s="61">
        <v>10</v>
      </c>
      <c r="BX97" s="61" t="s">
        <v>231</v>
      </c>
      <c r="BY97" s="61">
        <v>4</v>
      </c>
      <c r="DC97" s="36"/>
      <c r="DD97" s="89"/>
      <c r="DE97" s="90"/>
      <c r="DF97" s="91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92"/>
      <c r="DT97" s="93"/>
      <c r="ES97" s="79">
        <v>23022</v>
      </c>
      <c r="ET97" s="86" t="s">
        <v>83</v>
      </c>
      <c r="EU97" s="87" t="s">
        <v>29</v>
      </c>
      <c r="EV97" s="77">
        <f t="shared" si="28"/>
        <v>9.7142857142857135</v>
      </c>
      <c r="EW97" s="77">
        <f t="shared" si="29"/>
        <v>0</v>
      </c>
      <c r="EX97" s="77">
        <f t="shared" si="30"/>
        <v>9.2518518518518533</v>
      </c>
      <c r="EY97" s="77">
        <f t="shared" si="31"/>
        <v>9.4285714285714306</v>
      </c>
      <c r="EZ97" s="77">
        <f t="shared" si="32"/>
        <v>9.6666666666666661</v>
      </c>
      <c r="FA97" s="77" t="str">
        <f t="shared" si="33"/>
        <v/>
      </c>
      <c r="FB97" s="77">
        <f t="shared" si="34"/>
        <v>8.5714285714285712</v>
      </c>
      <c r="FC97" s="77">
        <f t="shared" si="35"/>
        <v>9.4571428571428555</v>
      </c>
      <c r="FD97" s="77" t="str">
        <f t="shared" si="36"/>
        <v/>
      </c>
      <c r="FE97" s="77" t="str">
        <f t="shared" si="37"/>
        <v/>
      </c>
      <c r="FF97" s="77" t="str">
        <f t="shared" si="38"/>
        <v/>
      </c>
      <c r="FG97" s="77" t="str">
        <f t="shared" si="39"/>
        <v/>
      </c>
      <c r="FH97" s="77">
        <f t="shared" si="40"/>
        <v>9</v>
      </c>
      <c r="FI97" s="77">
        <f t="shared" si="41"/>
        <v>10</v>
      </c>
      <c r="FJ97" s="77" t="str">
        <f t="shared" si="42"/>
        <v/>
      </c>
      <c r="FK97" s="78">
        <f t="shared" si="43"/>
        <v>8.3433274544385654</v>
      </c>
    </row>
    <row r="98" spans="1:167" ht="35.25" customHeight="1" x14ac:dyDescent="0.25">
      <c r="A98" s="79">
        <v>35</v>
      </c>
      <c r="B98" s="108">
        <v>23025</v>
      </c>
      <c r="C98" s="109" t="s">
        <v>87</v>
      </c>
      <c r="D98" s="110" t="s">
        <v>29</v>
      </c>
      <c r="E98" s="111" t="str">
        <f t="shared" si="24"/>
        <v/>
      </c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1"/>
      <c r="Q98" s="72">
        <f t="shared" si="25"/>
        <v>5</v>
      </c>
      <c r="R98" s="82">
        <f t="shared" si="26"/>
        <v>45369</v>
      </c>
      <c r="S98" s="83" t="str">
        <f t="shared" si="27"/>
        <v>تزجة 4</v>
      </c>
      <c r="AM98" s="36">
        <v>23031</v>
      </c>
      <c r="AN98" s="89" t="s">
        <v>221</v>
      </c>
      <c r="AO98" s="90" t="s">
        <v>207</v>
      </c>
      <c r="AP98" s="170">
        <v>10</v>
      </c>
      <c r="AQ98" s="36">
        <v>10</v>
      </c>
      <c r="AR98" s="36">
        <v>10</v>
      </c>
      <c r="AS98" s="36">
        <v>10</v>
      </c>
      <c r="AT98" s="36">
        <v>10</v>
      </c>
      <c r="AU98" s="36">
        <v>10</v>
      </c>
      <c r="AV98" s="36"/>
      <c r="AW98" s="36"/>
      <c r="AX98" s="36"/>
      <c r="AY98" s="36"/>
      <c r="AZ98" s="36"/>
      <c r="BA98" s="36" t="s">
        <v>233</v>
      </c>
      <c r="BB98" s="36">
        <v>3</v>
      </c>
      <c r="BC98" s="92">
        <v>45273</v>
      </c>
      <c r="BD98" s="93" t="s">
        <v>36</v>
      </c>
      <c r="BJ98" s="61">
        <v>23061</v>
      </c>
      <c r="BK98" s="62" t="s">
        <v>223</v>
      </c>
      <c r="BL98" s="63" t="s">
        <v>207</v>
      </c>
      <c r="BM98" s="64">
        <v>10</v>
      </c>
      <c r="BN98" s="61">
        <v>10</v>
      </c>
      <c r="BO98" s="61">
        <v>10</v>
      </c>
      <c r="BP98" s="61">
        <v>10</v>
      </c>
      <c r="BQ98" s="61">
        <v>10</v>
      </c>
      <c r="BR98" s="61"/>
      <c r="BS98" s="61"/>
      <c r="BT98" s="61"/>
      <c r="BU98" s="61"/>
      <c r="BV98" s="61"/>
      <c r="BW98" s="61">
        <v>10</v>
      </c>
      <c r="BX98" s="61" t="s">
        <v>231</v>
      </c>
      <c r="BY98" s="61">
        <v>4</v>
      </c>
      <c r="DC98" s="36"/>
      <c r="DD98" s="89"/>
      <c r="DE98" s="90"/>
      <c r="DF98" s="91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92"/>
      <c r="DT98" s="93"/>
      <c r="ES98" s="79">
        <v>23025</v>
      </c>
      <c r="ET98" s="86" t="s">
        <v>87</v>
      </c>
      <c r="EU98" s="87" t="s">
        <v>29</v>
      </c>
      <c r="EV98" s="77">
        <f t="shared" si="28"/>
        <v>9.7142857142857135</v>
      </c>
      <c r="EW98" s="77">
        <f t="shared" si="29"/>
        <v>10</v>
      </c>
      <c r="EX98" s="77">
        <f t="shared" si="30"/>
        <v>9.3111111111111118</v>
      </c>
      <c r="EY98" s="77">
        <f t="shared" si="31"/>
        <v>9.2571428571428562</v>
      </c>
      <c r="EZ98" s="77">
        <f t="shared" si="32"/>
        <v>9.8571428571428559</v>
      </c>
      <c r="FA98" s="77" t="str">
        <f t="shared" si="33"/>
        <v/>
      </c>
      <c r="FB98" s="77">
        <f t="shared" si="34"/>
        <v>9.8367346938775508</v>
      </c>
      <c r="FC98" s="77">
        <f t="shared" si="35"/>
        <v>9.5142857142857142</v>
      </c>
      <c r="FD98" s="77" t="str">
        <f t="shared" si="36"/>
        <v/>
      </c>
      <c r="FE98" s="77" t="str">
        <f t="shared" si="37"/>
        <v/>
      </c>
      <c r="FF98" s="77" t="str">
        <f t="shared" si="38"/>
        <v/>
      </c>
      <c r="FG98" s="77" t="str">
        <f t="shared" si="39"/>
        <v/>
      </c>
      <c r="FH98" s="77">
        <f t="shared" si="40"/>
        <v>8.875</v>
      </c>
      <c r="FI98" s="77">
        <f t="shared" si="41"/>
        <v>10</v>
      </c>
      <c r="FJ98" s="77" t="str">
        <f t="shared" si="42"/>
        <v/>
      </c>
      <c r="FK98" s="78">
        <f t="shared" si="43"/>
        <v>9.5961892164273124</v>
      </c>
    </row>
    <row r="99" spans="1:167" ht="35.25" customHeight="1" x14ac:dyDescent="0.25">
      <c r="A99" s="79">
        <v>36</v>
      </c>
      <c r="B99" s="108">
        <v>23010</v>
      </c>
      <c r="C99" s="109" t="s">
        <v>91</v>
      </c>
      <c r="D99" s="110" t="s">
        <v>29</v>
      </c>
      <c r="E99" s="111" t="str">
        <f t="shared" si="24"/>
        <v/>
      </c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1"/>
      <c r="Q99" s="72">
        <f t="shared" si="25"/>
        <v>5</v>
      </c>
      <c r="R99" s="82">
        <f t="shared" si="26"/>
        <v>45369</v>
      </c>
      <c r="S99" s="83" t="str">
        <f t="shared" si="27"/>
        <v>تزجة 4</v>
      </c>
      <c r="AM99" s="36">
        <v>23042</v>
      </c>
      <c r="AN99" s="89" t="s">
        <v>222</v>
      </c>
      <c r="AO99" s="90" t="s">
        <v>207</v>
      </c>
      <c r="AP99" s="170">
        <v>9.8000000000000007</v>
      </c>
      <c r="AQ99" s="36">
        <v>10</v>
      </c>
      <c r="AR99" s="36">
        <v>10</v>
      </c>
      <c r="AS99" s="36">
        <v>9</v>
      </c>
      <c r="AT99" s="36">
        <v>10</v>
      </c>
      <c r="AU99" s="36">
        <v>10</v>
      </c>
      <c r="AV99" s="36"/>
      <c r="AW99" s="36"/>
      <c r="AX99" s="36"/>
      <c r="AY99" s="36"/>
      <c r="AZ99" s="36"/>
      <c r="BA99" s="36" t="s">
        <v>233</v>
      </c>
      <c r="BB99" s="36">
        <v>3</v>
      </c>
      <c r="BC99" s="92">
        <v>45273</v>
      </c>
      <c r="BD99" s="93" t="s">
        <v>36</v>
      </c>
      <c r="BJ99" s="61">
        <v>23054</v>
      </c>
      <c r="BK99" s="62" t="s">
        <v>224</v>
      </c>
      <c r="BL99" s="63" t="s">
        <v>207</v>
      </c>
      <c r="BM99" s="64">
        <v>10</v>
      </c>
      <c r="BN99" s="61">
        <v>10</v>
      </c>
      <c r="BO99" s="61">
        <v>10</v>
      </c>
      <c r="BP99" s="61">
        <v>10</v>
      </c>
      <c r="BQ99" s="61">
        <v>10</v>
      </c>
      <c r="BR99" s="61"/>
      <c r="BS99" s="61"/>
      <c r="BT99" s="61"/>
      <c r="BU99" s="61"/>
      <c r="BV99" s="61"/>
      <c r="BW99" s="61">
        <v>10</v>
      </c>
      <c r="BX99" s="61" t="s">
        <v>231</v>
      </c>
      <c r="BY99" s="61">
        <v>4</v>
      </c>
      <c r="DC99" s="36"/>
      <c r="DD99" s="89"/>
      <c r="DE99" s="90"/>
      <c r="DF99" s="91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92"/>
      <c r="DT99" s="93"/>
      <c r="ES99" s="79">
        <v>23010</v>
      </c>
      <c r="ET99" s="86" t="s">
        <v>91</v>
      </c>
      <c r="EU99" s="87" t="s">
        <v>29</v>
      </c>
      <c r="EV99" s="77">
        <f t="shared" si="28"/>
        <v>9.8571428571428577</v>
      </c>
      <c r="EW99" s="77">
        <f t="shared" si="29"/>
        <v>9.6999999999999993</v>
      </c>
      <c r="EX99" s="77">
        <f t="shared" si="30"/>
        <v>8.2791666666666668</v>
      </c>
      <c r="EY99" s="77">
        <f t="shared" si="31"/>
        <v>9.7714285714285722</v>
      </c>
      <c r="EZ99" s="77">
        <f t="shared" si="32"/>
        <v>7.8095238095238093</v>
      </c>
      <c r="FA99" s="77" t="str">
        <f t="shared" si="33"/>
        <v/>
      </c>
      <c r="FB99" s="77" t="str">
        <f t="shared" si="34"/>
        <v/>
      </c>
      <c r="FC99" s="77">
        <f t="shared" si="35"/>
        <v>9.5</v>
      </c>
      <c r="FD99" s="77" t="str">
        <f t="shared" si="36"/>
        <v/>
      </c>
      <c r="FE99" s="77" t="str">
        <f t="shared" si="37"/>
        <v/>
      </c>
      <c r="FF99" s="77" t="str">
        <f t="shared" si="38"/>
        <v/>
      </c>
      <c r="FG99" s="77" t="str">
        <f t="shared" si="39"/>
        <v/>
      </c>
      <c r="FH99" s="77">
        <f t="shared" si="40"/>
        <v>7.875</v>
      </c>
      <c r="FI99" s="77">
        <f t="shared" si="41"/>
        <v>10</v>
      </c>
      <c r="FJ99" s="77" t="str">
        <f t="shared" si="42"/>
        <v/>
      </c>
      <c r="FK99" s="78">
        <f t="shared" si="43"/>
        <v>9.0990327380952394</v>
      </c>
    </row>
    <row r="100" spans="1:167" ht="35.25" customHeight="1" x14ac:dyDescent="0.25">
      <c r="A100" s="79">
        <v>37</v>
      </c>
      <c r="B100" s="108">
        <v>23052</v>
      </c>
      <c r="C100" s="109" t="s">
        <v>95</v>
      </c>
      <c r="D100" s="110" t="s">
        <v>29</v>
      </c>
      <c r="E100" s="111" t="str">
        <f t="shared" si="24"/>
        <v/>
      </c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1"/>
      <c r="Q100" s="72">
        <f t="shared" si="25"/>
        <v>5</v>
      </c>
      <c r="R100" s="82">
        <f t="shared" si="26"/>
        <v>45369</v>
      </c>
      <c r="S100" s="83" t="str">
        <f t="shared" si="27"/>
        <v>تزجة 4</v>
      </c>
      <c r="AM100" s="36">
        <v>23061</v>
      </c>
      <c r="AN100" s="89" t="s">
        <v>223</v>
      </c>
      <c r="AO100" s="90" t="s">
        <v>207</v>
      </c>
      <c r="AP100" s="170">
        <v>9.8000000000000007</v>
      </c>
      <c r="AQ100" s="36">
        <v>10</v>
      </c>
      <c r="AR100" s="36">
        <v>10</v>
      </c>
      <c r="AS100" s="36">
        <v>9</v>
      </c>
      <c r="AT100" s="36">
        <v>10</v>
      </c>
      <c r="AU100" s="36">
        <v>10</v>
      </c>
      <c r="AV100" s="36"/>
      <c r="AW100" s="36"/>
      <c r="AX100" s="36"/>
      <c r="AY100" s="36"/>
      <c r="AZ100" s="36"/>
      <c r="BA100" s="36" t="s">
        <v>233</v>
      </c>
      <c r="BB100" s="36">
        <v>3</v>
      </c>
      <c r="BC100" s="92">
        <v>45273</v>
      </c>
      <c r="BD100" s="93" t="s">
        <v>36</v>
      </c>
      <c r="BJ100" s="61">
        <v>23063</v>
      </c>
      <c r="BK100" s="62" t="s">
        <v>225</v>
      </c>
      <c r="BL100" s="63" t="s">
        <v>207</v>
      </c>
      <c r="BM100" s="64">
        <v>9.6</v>
      </c>
      <c r="BN100" s="61">
        <v>10</v>
      </c>
      <c r="BO100" s="61">
        <v>10</v>
      </c>
      <c r="BP100" s="61">
        <v>9</v>
      </c>
      <c r="BQ100" s="61">
        <v>9</v>
      </c>
      <c r="BR100" s="61"/>
      <c r="BS100" s="61"/>
      <c r="BT100" s="61"/>
      <c r="BU100" s="61"/>
      <c r="BV100" s="61"/>
      <c r="BW100" s="61">
        <v>10</v>
      </c>
      <c r="BX100" s="61" t="s">
        <v>231</v>
      </c>
      <c r="BY100" s="61">
        <v>4</v>
      </c>
      <c r="DC100" s="36"/>
      <c r="DD100" s="89"/>
      <c r="DE100" s="90"/>
      <c r="DF100" s="91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92"/>
      <c r="DT100" s="93"/>
      <c r="ES100" s="79">
        <v>23052</v>
      </c>
      <c r="ET100" s="86" t="s">
        <v>95</v>
      </c>
      <c r="EU100" s="87" t="s">
        <v>29</v>
      </c>
      <c r="EV100" s="77">
        <f t="shared" si="28"/>
        <v>9.7142857142857135</v>
      </c>
      <c r="EW100" s="77">
        <f t="shared" si="29"/>
        <v>9.1999999999999993</v>
      </c>
      <c r="EX100" s="77">
        <f t="shared" si="30"/>
        <v>7.973809523809523</v>
      </c>
      <c r="EY100" s="77" t="str">
        <f t="shared" si="31"/>
        <v/>
      </c>
      <c r="EZ100" s="77">
        <f t="shared" si="32"/>
        <v>9.9047619047619051</v>
      </c>
      <c r="FA100" s="77" t="str">
        <f t="shared" si="33"/>
        <v/>
      </c>
      <c r="FB100" s="77" t="str">
        <f t="shared" si="34"/>
        <v/>
      </c>
      <c r="FC100" s="77" t="str">
        <f t="shared" si="35"/>
        <v/>
      </c>
      <c r="FD100" s="77" t="str">
        <f t="shared" si="36"/>
        <v/>
      </c>
      <c r="FE100" s="77" t="str">
        <f t="shared" si="37"/>
        <v/>
      </c>
      <c r="FF100" s="77" t="str">
        <f t="shared" si="38"/>
        <v/>
      </c>
      <c r="FG100" s="77" t="str">
        <f t="shared" si="39"/>
        <v/>
      </c>
      <c r="FH100" s="77">
        <f t="shared" si="40"/>
        <v>8.1666666666666661</v>
      </c>
      <c r="FI100" s="77">
        <f t="shared" si="41"/>
        <v>10</v>
      </c>
      <c r="FJ100" s="77" t="str">
        <f t="shared" si="42"/>
        <v/>
      </c>
      <c r="FK100" s="78">
        <f t="shared" si="43"/>
        <v>9.159920634920633</v>
      </c>
    </row>
    <row r="101" spans="1:167" ht="35.25" customHeight="1" x14ac:dyDescent="0.25">
      <c r="A101" s="79">
        <v>38</v>
      </c>
      <c r="B101" s="108">
        <v>23038</v>
      </c>
      <c r="C101" s="109" t="s">
        <v>99</v>
      </c>
      <c r="D101" s="110" t="s">
        <v>29</v>
      </c>
      <c r="E101" s="111" t="str">
        <f t="shared" si="24"/>
        <v/>
      </c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1"/>
      <c r="Q101" s="72">
        <f t="shared" si="25"/>
        <v>5</v>
      </c>
      <c r="R101" s="82">
        <f t="shared" si="26"/>
        <v>45369</v>
      </c>
      <c r="S101" s="83" t="str">
        <f t="shared" si="27"/>
        <v>تزجة 4</v>
      </c>
      <c r="AM101" s="36">
        <v>23054</v>
      </c>
      <c r="AN101" s="89" t="s">
        <v>224</v>
      </c>
      <c r="AO101" s="90" t="s">
        <v>207</v>
      </c>
      <c r="AP101" s="170">
        <v>9.8000000000000007</v>
      </c>
      <c r="AQ101" s="36">
        <v>10</v>
      </c>
      <c r="AR101" s="36">
        <v>10</v>
      </c>
      <c r="AS101" s="36">
        <v>9</v>
      </c>
      <c r="AT101" s="36">
        <v>10</v>
      </c>
      <c r="AU101" s="36">
        <v>10</v>
      </c>
      <c r="AV101" s="36"/>
      <c r="AW101" s="36"/>
      <c r="AX101" s="36"/>
      <c r="AY101" s="36"/>
      <c r="AZ101" s="36"/>
      <c r="BA101" s="36" t="s">
        <v>233</v>
      </c>
      <c r="BB101" s="36">
        <v>3</v>
      </c>
      <c r="BC101" s="92">
        <v>45273</v>
      </c>
      <c r="BD101" s="93" t="s">
        <v>36</v>
      </c>
      <c r="BJ101" s="61">
        <v>23037</v>
      </c>
      <c r="BK101" s="62" t="s">
        <v>226</v>
      </c>
      <c r="BL101" s="63" t="s">
        <v>207</v>
      </c>
      <c r="BM101" s="64">
        <v>9.6</v>
      </c>
      <c r="BN101" s="61">
        <v>10</v>
      </c>
      <c r="BO101" s="61">
        <v>10</v>
      </c>
      <c r="BP101" s="61">
        <v>9</v>
      </c>
      <c r="BQ101" s="61">
        <v>9</v>
      </c>
      <c r="BR101" s="61"/>
      <c r="BS101" s="61"/>
      <c r="BT101" s="61"/>
      <c r="BU101" s="61"/>
      <c r="BV101" s="61"/>
      <c r="BW101" s="61">
        <v>10</v>
      </c>
      <c r="BX101" s="61" t="s">
        <v>231</v>
      </c>
      <c r="BY101" s="61">
        <v>4</v>
      </c>
      <c r="DC101" s="36"/>
      <c r="DD101" s="89"/>
      <c r="DE101" s="90"/>
      <c r="DF101" s="91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92"/>
      <c r="DT101" s="93"/>
      <c r="ES101" s="79">
        <v>23038</v>
      </c>
      <c r="ET101" s="86" t="s">
        <v>99</v>
      </c>
      <c r="EU101" s="87" t="s">
        <v>29</v>
      </c>
      <c r="EV101" s="77">
        <f t="shared" si="28"/>
        <v>10</v>
      </c>
      <c r="EW101" s="77">
        <f t="shared" si="29"/>
        <v>9.6</v>
      </c>
      <c r="EX101" s="77">
        <f t="shared" si="30"/>
        <v>9.2740740740740719</v>
      </c>
      <c r="EY101" s="77">
        <f t="shared" si="31"/>
        <v>9.5714285714285712</v>
      </c>
      <c r="EZ101" s="77">
        <f t="shared" si="32"/>
        <v>9.8095238095238102</v>
      </c>
      <c r="FA101" s="77" t="str">
        <f t="shared" si="33"/>
        <v/>
      </c>
      <c r="FB101" s="77">
        <f t="shared" si="34"/>
        <v>9.9183673469387763</v>
      </c>
      <c r="FC101" s="77">
        <f t="shared" si="35"/>
        <v>9.2571428571428562</v>
      </c>
      <c r="FD101" s="77" t="str">
        <f t="shared" si="36"/>
        <v/>
      </c>
      <c r="FE101" s="77" t="str">
        <f t="shared" si="37"/>
        <v/>
      </c>
      <c r="FF101" s="77" t="str">
        <f t="shared" si="38"/>
        <v/>
      </c>
      <c r="FG101" s="77" t="str">
        <f t="shared" si="39"/>
        <v/>
      </c>
      <c r="FH101" s="77">
        <f t="shared" si="40"/>
        <v>9.375</v>
      </c>
      <c r="FI101" s="77">
        <f t="shared" si="41"/>
        <v>10</v>
      </c>
      <c r="FJ101" s="77" t="str">
        <f t="shared" si="42"/>
        <v/>
      </c>
      <c r="FK101" s="78">
        <f t="shared" si="43"/>
        <v>9.6450596287897881</v>
      </c>
    </row>
    <row r="102" spans="1:167" ht="35.25" customHeight="1" x14ac:dyDescent="0.25">
      <c r="A102" s="79">
        <v>39</v>
      </c>
      <c r="B102" s="108">
        <v>23033</v>
      </c>
      <c r="C102" s="109" t="s">
        <v>103</v>
      </c>
      <c r="D102" s="110" t="s">
        <v>29</v>
      </c>
      <c r="E102" s="111" t="str">
        <f t="shared" si="24"/>
        <v/>
      </c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1"/>
      <c r="Q102" s="72">
        <f t="shared" si="25"/>
        <v>5</v>
      </c>
      <c r="R102" s="82">
        <f t="shared" si="26"/>
        <v>45369</v>
      </c>
      <c r="S102" s="83" t="str">
        <f t="shared" si="27"/>
        <v>تزجة 4</v>
      </c>
      <c r="AM102" s="36">
        <v>23063</v>
      </c>
      <c r="AN102" s="89" t="s">
        <v>225</v>
      </c>
      <c r="AO102" s="90" t="s">
        <v>207</v>
      </c>
      <c r="AP102" s="170">
        <v>9.8000000000000007</v>
      </c>
      <c r="AQ102" s="36">
        <v>10</v>
      </c>
      <c r="AR102" s="36">
        <v>10</v>
      </c>
      <c r="AS102" s="36">
        <v>9</v>
      </c>
      <c r="AT102" s="36">
        <v>10</v>
      </c>
      <c r="AU102" s="36">
        <v>10</v>
      </c>
      <c r="AV102" s="36"/>
      <c r="AW102" s="36"/>
      <c r="AX102" s="36"/>
      <c r="AY102" s="36"/>
      <c r="AZ102" s="36"/>
      <c r="BA102" s="36" t="s">
        <v>233</v>
      </c>
      <c r="BB102" s="36">
        <v>3</v>
      </c>
      <c r="BC102" s="92">
        <v>45273</v>
      </c>
      <c r="BD102" s="93" t="s">
        <v>36</v>
      </c>
      <c r="BJ102" s="61">
        <v>23026</v>
      </c>
      <c r="BK102" s="62" t="s">
        <v>227</v>
      </c>
      <c r="BL102" s="63" t="s">
        <v>207</v>
      </c>
      <c r="BM102" s="64">
        <v>0</v>
      </c>
      <c r="BN102" s="61">
        <v>0</v>
      </c>
      <c r="BO102" s="61">
        <v>0</v>
      </c>
      <c r="BP102" s="61">
        <v>0</v>
      </c>
      <c r="BQ102" s="61">
        <v>0</v>
      </c>
      <c r="BR102" s="61"/>
      <c r="BS102" s="61"/>
      <c r="BT102" s="61"/>
      <c r="BU102" s="61"/>
      <c r="BV102" s="61"/>
      <c r="BW102" s="61">
        <v>0</v>
      </c>
      <c r="BX102" s="61" t="s">
        <v>139</v>
      </c>
      <c r="BY102" s="61">
        <v>4</v>
      </c>
      <c r="DC102" s="36"/>
      <c r="DD102" s="89"/>
      <c r="DE102" s="90"/>
      <c r="DF102" s="91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92"/>
      <c r="DT102" s="93"/>
      <c r="ES102" s="79">
        <v>23033</v>
      </c>
      <c r="ET102" s="86" t="s">
        <v>103</v>
      </c>
      <c r="EU102" s="87" t="s">
        <v>29</v>
      </c>
      <c r="EV102" s="77">
        <f t="shared" si="28"/>
        <v>9.7142857142857135</v>
      </c>
      <c r="EW102" s="77">
        <f t="shared" si="29"/>
        <v>10</v>
      </c>
      <c r="EX102" s="77">
        <f t="shared" si="30"/>
        <v>8.7129629629629637</v>
      </c>
      <c r="EY102" s="77">
        <f t="shared" si="31"/>
        <v>9.3714285714285701</v>
      </c>
      <c r="EZ102" s="77">
        <f t="shared" si="32"/>
        <v>9.6190476190476186</v>
      </c>
      <c r="FA102" s="77" t="str">
        <f t="shared" si="33"/>
        <v/>
      </c>
      <c r="FB102" s="77">
        <f t="shared" si="34"/>
        <v>9.8979591836734677</v>
      </c>
      <c r="FC102" s="77">
        <f t="shared" si="35"/>
        <v>9.2285714285714278</v>
      </c>
      <c r="FD102" s="77" t="str">
        <f t="shared" si="36"/>
        <v/>
      </c>
      <c r="FE102" s="77" t="str">
        <f t="shared" si="37"/>
        <v/>
      </c>
      <c r="FF102" s="77" t="str">
        <f t="shared" si="38"/>
        <v/>
      </c>
      <c r="FG102" s="77" t="str">
        <f t="shared" si="39"/>
        <v/>
      </c>
      <c r="FH102" s="77">
        <f t="shared" si="40"/>
        <v>8.5</v>
      </c>
      <c r="FI102" s="77">
        <f t="shared" si="41"/>
        <v>10</v>
      </c>
      <c r="FJ102" s="77" t="str">
        <f t="shared" si="42"/>
        <v/>
      </c>
      <c r="FK102" s="78">
        <f t="shared" si="43"/>
        <v>9.4493617199966398</v>
      </c>
    </row>
    <row r="103" spans="1:167" ht="35.25" customHeight="1" x14ac:dyDescent="0.25">
      <c r="A103" s="79">
        <v>40</v>
      </c>
      <c r="B103" s="108">
        <v>23056</v>
      </c>
      <c r="C103" s="109" t="s">
        <v>107</v>
      </c>
      <c r="D103" s="110" t="s">
        <v>29</v>
      </c>
      <c r="E103" s="111" t="str">
        <f t="shared" si="24"/>
        <v/>
      </c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1"/>
      <c r="Q103" s="72">
        <f t="shared" si="25"/>
        <v>5</v>
      </c>
      <c r="R103" s="82">
        <f t="shared" si="26"/>
        <v>45369</v>
      </c>
      <c r="S103" s="83" t="str">
        <f t="shared" si="27"/>
        <v>تزجة 4</v>
      </c>
      <c r="AM103" s="36">
        <v>23037</v>
      </c>
      <c r="AN103" s="89" t="s">
        <v>226</v>
      </c>
      <c r="AO103" s="90" t="s">
        <v>207</v>
      </c>
      <c r="AP103" s="170">
        <v>9.8000000000000007</v>
      </c>
      <c r="AQ103" s="36">
        <v>10</v>
      </c>
      <c r="AR103" s="36">
        <v>10</v>
      </c>
      <c r="AS103" s="36">
        <v>9</v>
      </c>
      <c r="AT103" s="36">
        <v>10</v>
      </c>
      <c r="AU103" s="36">
        <v>10</v>
      </c>
      <c r="AV103" s="36"/>
      <c r="AW103" s="36"/>
      <c r="AX103" s="36"/>
      <c r="AY103" s="36"/>
      <c r="AZ103" s="36"/>
      <c r="BA103" s="36" t="s">
        <v>233</v>
      </c>
      <c r="BB103" s="36">
        <v>3</v>
      </c>
      <c r="BC103" s="92">
        <v>45273</v>
      </c>
      <c r="BD103" s="93" t="s">
        <v>36</v>
      </c>
      <c r="BJ103" s="61">
        <v>23058</v>
      </c>
      <c r="BK103" s="62" t="s">
        <v>228</v>
      </c>
      <c r="BL103" s="63" t="s">
        <v>207</v>
      </c>
      <c r="BM103" s="64">
        <v>9.6</v>
      </c>
      <c r="BN103" s="61">
        <v>10</v>
      </c>
      <c r="BO103" s="61">
        <v>10</v>
      </c>
      <c r="BP103" s="61">
        <v>9</v>
      </c>
      <c r="BQ103" s="61">
        <v>9</v>
      </c>
      <c r="BR103" s="61"/>
      <c r="BS103" s="61"/>
      <c r="BT103" s="61"/>
      <c r="BU103" s="61"/>
      <c r="BV103" s="61"/>
      <c r="BW103" s="61">
        <v>10</v>
      </c>
      <c r="BX103" s="61" t="s">
        <v>231</v>
      </c>
      <c r="BY103" s="61">
        <v>4</v>
      </c>
      <c r="DC103" s="36"/>
      <c r="DD103" s="89"/>
      <c r="DE103" s="90"/>
      <c r="DF103" s="91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92"/>
      <c r="DT103" s="93"/>
      <c r="ES103" s="79">
        <v>23056</v>
      </c>
      <c r="ET103" s="86" t="s">
        <v>107</v>
      </c>
      <c r="EU103" s="87" t="s">
        <v>29</v>
      </c>
      <c r="EV103" s="77">
        <f t="shared" si="28"/>
        <v>9.8571428571428577</v>
      </c>
      <c r="EW103" s="77">
        <f t="shared" si="29"/>
        <v>9.1999999999999993</v>
      </c>
      <c r="EX103" s="77">
        <f t="shared" si="30"/>
        <v>8.9537037037037042</v>
      </c>
      <c r="EY103" s="77">
        <f t="shared" si="31"/>
        <v>9.2857142857142865</v>
      </c>
      <c r="EZ103" s="77">
        <f t="shared" si="32"/>
        <v>9.8095238095238102</v>
      </c>
      <c r="FA103" s="77" t="str">
        <f t="shared" si="33"/>
        <v/>
      </c>
      <c r="FB103" s="77">
        <f t="shared" si="34"/>
        <v>9.8163265306122458</v>
      </c>
      <c r="FC103" s="77">
        <f t="shared" si="35"/>
        <v>9.3142857142857149</v>
      </c>
      <c r="FD103" s="77" t="str">
        <f t="shared" si="36"/>
        <v/>
      </c>
      <c r="FE103" s="77" t="str">
        <f t="shared" si="37"/>
        <v/>
      </c>
      <c r="FF103" s="77" t="str">
        <f t="shared" si="38"/>
        <v/>
      </c>
      <c r="FG103" s="77" t="str">
        <f t="shared" si="39"/>
        <v/>
      </c>
      <c r="FH103" s="77">
        <f t="shared" si="40"/>
        <v>8.5</v>
      </c>
      <c r="FI103" s="77">
        <f t="shared" si="41"/>
        <v>10</v>
      </c>
      <c r="FJ103" s="77" t="str">
        <f t="shared" si="42"/>
        <v/>
      </c>
      <c r="FK103" s="78">
        <f t="shared" si="43"/>
        <v>9.4151885445536223</v>
      </c>
    </row>
    <row r="104" spans="1:167" ht="35.25" customHeight="1" x14ac:dyDescent="0.25">
      <c r="A104" s="79">
        <v>41</v>
      </c>
      <c r="B104" s="108">
        <v>23046</v>
      </c>
      <c r="C104" s="109" t="s">
        <v>111</v>
      </c>
      <c r="D104" s="110" t="s">
        <v>29</v>
      </c>
      <c r="E104" s="111" t="str">
        <f t="shared" si="24"/>
        <v/>
      </c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1"/>
      <c r="Q104" s="72">
        <f t="shared" si="25"/>
        <v>5</v>
      </c>
      <c r="R104" s="82">
        <f t="shared" si="26"/>
        <v>45369</v>
      </c>
      <c r="S104" s="83" t="str">
        <f t="shared" si="27"/>
        <v>تزجة 4</v>
      </c>
      <c r="AM104" s="36">
        <v>23026</v>
      </c>
      <c r="AN104" s="89" t="s">
        <v>227</v>
      </c>
      <c r="AO104" s="90" t="s">
        <v>207</v>
      </c>
      <c r="AP104" s="170">
        <v>9.8000000000000007</v>
      </c>
      <c r="AQ104" s="36">
        <v>10</v>
      </c>
      <c r="AR104" s="36">
        <v>10</v>
      </c>
      <c r="AS104" s="36">
        <v>9</v>
      </c>
      <c r="AT104" s="36">
        <v>10</v>
      </c>
      <c r="AU104" s="36">
        <v>10</v>
      </c>
      <c r="AV104" s="36"/>
      <c r="AW104" s="36"/>
      <c r="AX104" s="36"/>
      <c r="AY104" s="36"/>
      <c r="AZ104" s="36"/>
      <c r="BA104" s="36" t="s">
        <v>233</v>
      </c>
      <c r="BB104" s="36">
        <v>3</v>
      </c>
      <c r="BC104" s="92">
        <v>45273</v>
      </c>
      <c r="BD104" s="93" t="s">
        <v>36</v>
      </c>
      <c r="BJ104" s="61">
        <v>23044</v>
      </c>
      <c r="BK104" s="62" t="s">
        <v>230</v>
      </c>
      <c r="BL104" s="63" t="s">
        <v>207</v>
      </c>
      <c r="BM104" s="64">
        <v>9.6</v>
      </c>
      <c r="BN104" s="61">
        <v>10</v>
      </c>
      <c r="BO104" s="61">
        <v>10</v>
      </c>
      <c r="BP104" s="61">
        <v>9</v>
      </c>
      <c r="BQ104" s="61">
        <v>9</v>
      </c>
      <c r="BR104" s="61"/>
      <c r="BS104" s="61"/>
      <c r="BT104" s="61"/>
      <c r="BU104" s="61"/>
      <c r="BV104" s="61"/>
      <c r="BW104" s="61">
        <v>10</v>
      </c>
      <c r="BX104" s="61" t="s">
        <v>231</v>
      </c>
      <c r="BY104" s="61">
        <v>4</v>
      </c>
      <c r="DC104" s="36"/>
      <c r="DD104" s="89"/>
      <c r="DE104" s="90"/>
      <c r="DF104" s="91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92"/>
      <c r="DT104" s="93"/>
      <c r="ES104" s="79">
        <v>23046</v>
      </c>
      <c r="ET104" s="86" t="s">
        <v>111</v>
      </c>
      <c r="EU104" s="87" t="s">
        <v>29</v>
      </c>
      <c r="EV104" s="77">
        <f t="shared" si="28"/>
        <v>9.8571428571428577</v>
      </c>
      <c r="EW104" s="77">
        <f t="shared" si="29"/>
        <v>9.6</v>
      </c>
      <c r="EX104" s="77">
        <f t="shared" si="30"/>
        <v>7.961904761904762</v>
      </c>
      <c r="EY104" s="77">
        <f t="shared" si="31"/>
        <v>7.9333333333333336</v>
      </c>
      <c r="EZ104" s="77">
        <f t="shared" si="32"/>
        <v>8.8095238095238102</v>
      </c>
      <c r="FA104" s="77" t="str">
        <f t="shared" si="33"/>
        <v/>
      </c>
      <c r="FB104" s="77" t="str">
        <f t="shared" si="34"/>
        <v/>
      </c>
      <c r="FC104" s="77">
        <f t="shared" si="35"/>
        <v>9.4285714285714288</v>
      </c>
      <c r="FD104" s="77" t="str">
        <f t="shared" si="36"/>
        <v/>
      </c>
      <c r="FE104" s="77" t="str">
        <f t="shared" si="37"/>
        <v/>
      </c>
      <c r="FF104" s="77" t="str">
        <f t="shared" si="38"/>
        <v/>
      </c>
      <c r="FG104" s="77" t="str">
        <f t="shared" si="39"/>
        <v/>
      </c>
      <c r="FH104" s="77">
        <f t="shared" si="40"/>
        <v>7.625</v>
      </c>
      <c r="FI104" s="77">
        <f t="shared" si="41"/>
        <v>10</v>
      </c>
      <c r="FJ104" s="77" t="str">
        <f t="shared" si="42"/>
        <v/>
      </c>
      <c r="FK104" s="78">
        <f t="shared" si="43"/>
        <v>8.9019345238095244</v>
      </c>
    </row>
    <row r="105" spans="1:167" ht="35.25" customHeight="1" x14ac:dyDescent="0.25">
      <c r="A105" s="79">
        <v>42</v>
      </c>
      <c r="B105" s="108">
        <v>23023</v>
      </c>
      <c r="C105" s="109" t="s">
        <v>115</v>
      </c>
      <c r="D105" s="110" t="s">
        <v>29</v>
      </c>
      <c r="E105" s="111" t="str">
        <f t="shared" si="24"/>
        <v/>
      </c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1"/>
      <c r="Q105" s="72">
        <f t="shared" si="25"/>
        <v>5</v>
      </c>
      <c r="R105" s="82">
        <f t="shared" si="26"/>
        <v>45369</v>
      </c>
      <c r="S105" s="83" t="str">
        <f t="shared" si="27"/>
        <v>تزجة 4</v>
      </c>
      <c r="AM105" s="36">
        <v>23058</v>
      </c>
      <c r="AN105" s="89" t="s">
        <v>228</v>
      </c>
      <c r="AO105" s="90" t="s">
        <v>207</v>
      </c>
      <c r="AP105" s="170">
        <v>9.8000000000000007</v>
      </c>
      <c r="AQ105" s="36">
        <v>10</v>
      </c>
      <c r="AR105" s="36">
        <v>10</v>
      </c>
      <c r="AS105" s="36">
        <v>9</v>
      </c>
      <c r="AT105" s="36">
        <v>10</v>
      </c>
      <c r="AU105" s="36">
        <v>10</v>
      </c>
      <c r="AV105" s="36"/>
      <c r="AW105" s="36"/>
      <c r="AX105" s="36"/>
      <c r="AY105" s="36"/>
      <c r="AZ105" s="36"/>
      <c r="BA105" s="36" t="s">
        <v>233</v>
      </c>
      <c r="BB105" s="36">
        <v>3</v>
      </c>
      <c r="BC105" s="92">
        <v>45273</v>
      </c>
      <c r="BD105" s="93" t="s">
        <v>36</v>
      </c>
      <c r="BJ105" s="61">
        <v>23066</v>
      </c>
      <c r="BK105" s="62" t="s">
        <v>232</v>
      </c>
      <c r="BL105" s="63" t="s">
        <v>207</v>
      </c>
      <c r="BM105" s="64">
        <v>9.6</v>
      </c>
      <c r="BN105" s="61">
        <v>10</v>
      </c>
      <c r="BO105" s="61">
        <v>10</v>
      </c>
      <c r="BP105" s="61">
        <v>9</v>
      </c>
      <c r="BQ105" s="61">
        <v>9</v>
      </c>
      <c r="BR105" s="61"/>
      <c r="BS105" s="61"/>
      <c r="BT105" s="61"/>
      <c r="BU105" s="61"/>
      <c r="BV105" s="61"/>
      <c r="BW105" s="61">
        <v>10</v>
      </c>
      <c r="BX105" s="61" t="s">
        <v>231</v>
      </c>
      <c r="BY105" s="61">
        <v>4</v>
      </c>
      <c r="DC105" s="36"/>
      <c r="DD105" s="89"/>
      <c r="DE105" s="90"/>
      <c r="DF105" s="91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92"/>
      <c r="DT105" s="93"/>
      <c r="ES105" s="79">
        <v>23023</v>
      </c>
      <c r="ET105" s="86" t="s">
        <v>115</v>
      </c>
      <c r="EU105" s="87" t="s">
        <v>29</v>
      </c>
      <c r="EV105" s="77">
        <f t="shared" si="28"/>
        <v>9.8571428571428577</v>
      </c>
      <c r="EW105" s="77">
        <f t="shared" si="29"/>
        <v>9.6</v>
      </c>
      <c r="EX105" s="77">
        <f t="shared" si="30"/>
        <v>9.3145833333333314</v>
      </c>
      <c r="EY105" s="77">
        <f t="shared" si="31"/>
        <v>9.6571428571428584</v>
      </c>
      <c r="EZ105" s="77">
        <f t="shared" si="32"/>
        <v>9.8095238095238102</v>
      </c>
      <c r="FA105" s="77" t="str">
        <f t="shared" si="33"/>
        <v/>
      </c>
      <c r="FB105" s="77">
        <f t="shared" si="34"/>
        <v>9.3061224489795915</v>
      </c>
      <c r="FC105" s="77">
        <f t="shared" si="35"/>
        <v>9.1142857142857139</v>
      </c>
      <c r="FD105" s="77" t="str">
        <f t="shared" si="36"/>
        <v/>
      </c>
      <c r="FE105" s="77" t="str">
        <f t="shared" si="37"/>
        <v/>
      </c>
      <c r="FF105" s="77" t="str">
        <f t="shared" si="38"/>
        <v/>
      </c>
      <c r="FG105" s="77" t="str">
        <f t="shared" si="39"/>
        <v/>
      </c>
      <c r="FH105" s="77">
        <f t="shared" si="40"/>
        <v>5.75</v>
      </c>
      <c r="FI105" s="77">
        <f t="shared" si="41"/>
        <v>10</v>
      </c>
      <c r="FJ105" s="77" t="str">
        <f t="shared" si="42"/>
        <v/>
      </c>
      <c r="FK105" s="78">
        <f t="shared" si="43"/>
        <v>9.1565334467120181</v>
      </c>
    </row>
    <row r="106" spans="1:167" ht="35.25" customHeight="1" x14ac:dyDescent="0.25">
      <c r="A106" s="79">
        <v>43</v>
      </c>
      <c r="B106" s="108">
        <v>23053</v>
      </c>
      <c r="C106" s="109" t="s">
        <v>119</v>
      </c>
      <c r="D106" s="110" t="s">
        <v>29</v>
      </c>
      <c r="E106" s="111" t="str">
        <f t="shared" si="24"/>
        <v/>
      </c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1"/>
      <c r="Q106" s="72">
        <f t="shared" si="25"/>
        <v>5</v>
      </c>
      <c r="R106" s="82">
        <f t="shared" si="26"/>
        <v>45369</v>
      </c>
      <c r="S106" s="83" t="str">
        <f t="shared" si="27"/>
        <v>تزجة 4</v>
      </c>
      <c r="AM106" s="36">
        <v>23044</v>
      </c>
      <c r="AN106" s="89" t="s">
        <v>230</v>
      </c>
      <c r="AO106" s="90" t="s">
        <v>207</v>
      </c>
      <c r="AP106" s="170">
        <v>9.8000000000000007</v>
      </c>
      <c r="AQ106" s="36">
        <v>10</v>
      </c>
      <c r="AR106" s="36">
        <v>10</v>
      </c>
      <c r="AS106" s="36">
        <v>9</v>
      </c>
      <c r="AT106" s="36">
        <v>10</v>
      </c>
      <c r="AU106" s="36">
        <v>10</v>
      </c>
      <c r="AV106" s="36"/>
      <c r="AW106" s="36"/>
      <c r="AX106" s="36"/>
      <c r="AY106" s="36"/>
      <c r="AZ106" s="36"/>
      <c r="BA106" s="36" t="s">
        <v>233</v>
      </c>
      <c r="BB106" s="36">
        <v>3</v>
      </c>
      <c r="BC106" s="92">
        <v>45273</v>
      </c>
      <c r="BD106" s="93" t="s">
        <v>36</v>
      </c>
      <c r="BJ106" s="61">
        <v>23005</v>
      </c>
      <c r="BK106" s="62" t="s">
        <v>206</v>
      </c>
      <c r="BL106" s="63" t="s">
        <v>207</v>
      </c>
      <c r="BM106" s="64">
        <v>10</v>
      </c>
      <c r="BN106" s="61">
        <v>10</v>
      </c>
      <c r="BO106" s="61">
        <v>10</v>
      </c>
      <c r="BP106" s="61">
        <v>10</v>
      </c>
      <c r="BQ106" s="61">
        <v>10</v>
      </c>
      <c r="BR106" s="61"/>
      <c r="BS106" s="61"/>
      <c r="BT106" s="61"/>
      <c r="BU106" s="61"/>
      <c r="BV106" s="61"/>
      <c r="BW106" s="61">
        <v>10</v>
      </c>
      <c r="BX106" s="61" t="s">
        <v>235</v>
      </c>
      <c r="BY106" s="61">
        <v>4</v>
      </c>
      <c r="DC106" s="36"/>
      <c r="DD106" s="89"/>
      <c r="DE106" s="90"/>
      <c r="DF106" s="91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92"/>
      <c r="DT106" s="93"/>
      <c r="ES106" s="79">
        <v>23053</v>
      </c>
      <c r="ET106" s="86" t="s">
        <v>119</v>
      </c>
      <c r="EU106" s="87" t="s">
        <v>29</v>
      </c>
      <c r="EV106" s="77">
        <f t="shared" si="28"/>
        <v>9.7142857142857135</v>
      </c>
      <c r="EW106" s="77">
        <f t="shared" si="29"/>
        <v>10</v>
      </c>
      <c r="EX106" s="77">
        <f t="shared" si="30"/>
        <v>8.7037037037037042</v>
      </c>
      <c r="EY106" s="77">
        <f t="shared" si="31"/>
        <v>9.7428571428571438</v>
      </c>
      <c r="EZ106" s="77">
        <f t="shared" si="32"/>
        <v>9.6190476190476186</v>
      </c>
      <c r="FA106" s="77" t="str">
        <f t="shared" si="33"/>
        <v/>
      </c>
      <c r="FB106" s="77">
        <f t="shared" si="34"/>
        <v>8.3673469387755102</v>
      </c>
      <c r="FC106" s="77">
        <f t="shared" si="35"/>
        <v>9.4857142857142858</v>
      </c>
      <c r="FD106" s="77" t="str">
        <f t="shared" si="36"/>
        <v/>
      </c>
      <c r="FE106" s="77" t="str">
        <f t="shared" si="37"/>
        <v/>
      </c>
      <c r="FF106" s="77">
        <f t="shared" si="38"/>
        <v>9</v>
      </c>
      <c r="FG106" s="77" t="str">
        <f t="shared" si="39"/>
        <v/>
      </c>
      <c r="FH106" s="77">
        <f t="shared" si="40"/>
        <v>8.75</v>
      </c>
      <c r="FI106" s="77" t="str">
        <f t="shared" si="41"/>
        <v/>
      </c>
      <c r="FJ106" s="77" t="str">
        <f t="shared" si="42"/>
        <v/>
      </c>
      <c r="FK106" s="78">
        <f t="shared" si="43"/>
        <v>9.2647728227093307</v>
      </c>
    </row>
    <row r="107" spans="1:167" ht="35.25" customHeight="1" x14ac:dyDescent="0.25">
      <c r="A107" s="79">
        <v>44</v>
      </c>
      <c r="B107" s="108">
        <v>23049</v>
      </c>
      <c r="C107" s="109" t="s">
        <v>123</v>
      </c>
      <c r="D107" s="110" t="s">
        <v>29</v>
      </c>
      <c r="E107" s="111" t="str">
        <f t="shared" si="24"/>
        <v/>
      </c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1"/>
      <c r="Q107" s="72">
        <f t="shared" si="25"/>
        <v>5</v>
      </c>
      <c r="R107" s="82">
        <f t="shared" si="26"/>
        <v>45369</v>
      </c>
      <c r="S107" s="83" t="str">
        <f t="shared" si="27"/>
        <v>تزجة 4</v>
      </c>
      <c r="AM107" s="36">
        <v>23066</v>
      </c>
      <c r="AN107" s="89" t="s">
        <v>232</v>
      </c>
      <c r="AO107" s="90" t="s">
        <v>207</v>
      </c>
      <c r="AP107" s="170">
        <v>9.8000000000000007</v>
      </c>
      <c r="AQ107" s="36">
        <v>10</v>
      </c>
      <c r="AR107" s="36">
        <v>10</v>
      </c>
      <c r="AS107" s="36">
        <v>9</v>
      </c>
      <c r="AT107" s="36">
        <v>10</v>
      </c>
      <c r="AU107" s="36">
        <v>10</v>
      </c>
      <c r="AV107" s="36"/>
      <c r="AW107" s="36"/>
      <c r="AX107" s="36"/>
      <c r="AY107" s="36"/>
      <c r="AZ107" s="36"/>
      <c r="BA107" s="36" t="s">
        <v>233</v>
      </c>
      <c r="BB107" s="36">
        <v>3</v>
      </c>
      <c r="BC107" s="92">
        <v>45273</v>
      </c>
      <c r="BD107" s="93" t="s">
        <v>36</v>
      </c>
      <c r="BJ107" s="61">
        <v>23021</v>
      </c>
      <c r="BK107" s="62" t="s">
        <v>209</v>
      </c>
      <c r="BL107" s="63" t="s">
        <v>207</v>
      </c>
      <c r="BM107" s="64">
        <v>10</v>
      </c>
      <c r="BN107" s="61">
        <v>10</v>
      </c>
      <c r="BO107" s="61">
        <v>10</v>
      </c>
      <c r="BP107" s="61">
        <v>10</v>
      </c>
      <c r="BQ107" s="61">
        <v>10</v>
      </c>
      <c r="BR107" s="61"/>
      <c r="BS107" s="61"/>
      <c r="BT107" s="61"/>
      <c r="BU107" s="61"/>
      <c r="BV107" s="61"/>
      <c r="BW107" s="61">
        <v>10</v>
      </c>
      <c r="BX107" s="61" t="s">
        <v>235</v>
      </c>
      <c r="BY107" s="61">
        <v>4</v>
      </c>
      <c r="DC107" s="36"/>
      <c r="DD107" s="89"/>
      <c r="DE107" s="90"/>
      <c r="DF107" s="91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92"/>
      <c r="DT107" s="93"/>
      <c r="ES107" s="79">
        <v>23049</v>
      </c>
      <c r="ET107" s="86" t="s">
        <v>123</v>
      </c>
      <c r="EU107" s="87" t="s">
        <v>29</v>
      </c>
      <c r="EV107" s="77">
        <f t="shared" si="28"/>
        <v>10</v>
      </c>
      <c r="EW107" s="77">
        <f t="shared" si="29"/>
        <v>10</v>
      </c>
      <c r="EX107" s="77">
        <f t="shared" si="30"/>
        <v>9.7500000000000018</v>
      </c>
      <c r="EY107" s="77">
        <f t="shared" si="31"/>
        <v>9.8000000000000007</v>
      </c>
      <c r="EZ107" s="77">
        <f t="shared" si="32"/>
        <v>9.8095238095238102</v>
      </c>
      <c r="FA107" s="77" t="str">
        <f t="shared" si="33"/>
        <v/>
      </c>
      <c r="FB107" s="77" t="str">
        <f t="shared" si="34"/>
        <v/>
      </c>
      <c r="FC107" s="77">
        <f t="shared" si="35"/>
        <v>8.2285714285714278</v>
      </c>
      <c r="FD107" s="77" t="str">
        <f t="shared" si="36"/>
        <v/>
      </c>
      <c r="FE107" s="77" t="str">
        <f t="shared" si="37"/>
        <v/>
      </c>
      <c r="FF107" s="77">
        <f t="shared" si="38"/>
        <v>9</v>
      </c>
      <c r="FG107" s="77" t="str">
        <f t="shared" si="39"/>
        <v/>
      </c>
      <c r="FH107" s="77">
        <f t="shared" si="40"/>
        <v>8.875</v>
      </c>
      <c r="FI107" s="77" t="str">
        <f t="shared" si="41"/>
        <v/>
      </c>
      <c r="FJ107" s="77" t="str">
        <f t="shared" si="42"/>
        <v/>
      </c>
      <c r="FK107" s="78">
        <f t="shared" si="43"/>
        <v>9.4328869047619044</v>
      </c>
    </row>
    <row r="108" spans="1:167" ht="35.25" customHeight="1" x14ac:dyDescent="0.25">
      <c r="A108" s="79">
        <v>45</v>
      </c>
      <c r="B108" s="116">
        <v>23011</v>
      </c>
      <c r="C108" s="117" t="s">
        <v>46</v>
      </c>
      <c r="D108" s="118" t="s">
        <v>47</v>
      </c>
      <c r="E108" s="119" t="str">
        <f t="shared" si="24"/>
        <v/>
      </c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71"/>
      <c r="Q108" s="72">
        <f t="shared" si="25"/>
        <v>5</v>
      </c>
      <c r="R108" s="82">
        <f t="shared" si="26"/>
        <v>45369</v>
      </c>
      <c r="S108" s="83" t="str">
        <f t="shared" si="27"/>
        <v>تزجة 4</v>
      </c>
      <c r="AM108" s="36">
        <v>23018</v>
      </c>
      <c r="AN108" s="89" t="s">
        <v>28</v>
      </c>
      <c r="AO108" s="90" t="s">
        <v>29</v>
      </c>
      <c r="AP108" s="170">
        <v>8.8000000000000007</v>
      </c>
      <c r="AQ108" s="36">
        <v>10</v>
      </c>
      <c r="AR108" s="36">
        <v>10</v>
      </c>
      <c r="AS108" s="36">
        <v>7</v>
      </c>
      <c r="AT108" s="36">
        <v>7</v>
      </c>
      <c r="AU108" s="36"/>
      <c r="AV108" s="36"/>
      <c r="AW108" s="36"/>
      <c r="AX108" s="36"/>
      <c r="AY108" s="36"/>
      <c r="AZ108" s="36">
        <v>10</v>
      </c>
      <c r="BA108" s="36" t="s">
        <v>236</v>
      </c>
      <c r="BB108" s="36">
        <v>4</v>
      </c>
      <c r="BC108" s="92">
        <v>45273</v>
      </c>
      <c r="BD108" s="93" t="s">
        <v>6</v>
      </c>
      <c r="BJ108" s="61">
        <v>23035</v>
      </c>
      <c r="BK108" s="62" t="s">
        <v>211</v>
      </c>
      <c r="BL108" s="63" t="s">
        <v>207</v>
      </c>
      <c r="BM108" s="64">
        <v>10</v>
      </c>
      <c r="BN108" s="61">
        <v>10</v>
      </c>
      <c r="BO108" s="61">
        <v>10</v>
      </c>
      <c r="BP108" s="61">
        <v>10</v>
      </c>
      <c r="BQ108" s="61">
        <v>10</v>
      </c>
      <c r="BR108" s="61"/>
      <c r="BS108" s="61"/>
      <c r="BT108" s="61"/>
      <c r="BU108" s="61"/>
      <c r="BV108" s="61"/>
      <c r="BW108" s="61">
        <v>10</v>
      </c>
      <c r="BX108" s="61" t="s">
        <v>235</v>
      </c>
      <c r="BY108" s="61">
        <v>4</v>
      </c>
      <c r="DC108" s="36"/>
      <c r="DD108" s="89"/>
      <c r="DE108" s="90"/>
      <c r="DF108" s="91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92"/>
      <c r="DT108" s="93"/>
      <c r="ES108" s="79">
        <v>23011</v>
      </c>
      <c r="ET108" s="86" t="s">
        <v>46</v>
      </c>
      <c r="EU108" s="87" t="s">
        <v>47</v>
      </c>
      <c r="EV108" s="77" t="str">
        <f t="shared" si="28"/>
        <v/>
      </c>
      <c r="EW108" s="77" t="str">
        <f t="shared" si="29"/>
        <v/>
      </c>
      <c r="EX108" s="77">
        <f t="shared" si="30"/>
        <v>8.8333333333333339</v>
      </c>
      <c r="EY108" s="77">
        <f t="shared" si="31"/>
        <v>9.879999999999999</v>
      </c>
      <c r="EZ108" s="77">
        <f t="shared" si="32"/>
        <v>9.5178571428571441</v>
      </c>
      <c r="FA108" s="77" t="str">
        <f t="shared" si="33"/>
        <v/>
      </c>
      <c r="FB108" s="77">
        <f t="shared" si="34"/>
        <v>9.8857142857142861</v>
      </c>
      <c r="FC108" s="77">
        <f t="shared" si="35"/>
        <v>9.709090909090909</v>
      </c>
      <c r="FD108" s="77" t="str">
        <f t="shared" si="36"/>
        <v/>
      </c>
      <c r="FE108" s="77" t="str">
        <f t="shared" si="37"/>
        <v/>
      </c>
      <c r="FF108" s="77">
        <f t="shared" si="38"/>
        <v>9</v>
      </c>
      <c r="FG108" s="77" t="str">
        <f t="shared" si="39"/>
        <v/>
      </c>
      <c r="FH108" s="77">
        <f t="shared" si="40"/>
        <v>8.6999999999999993</v>
      </c>
      <c r="FI108" s="77" t="str">
        <f t="shared" si="41"/>
        <v/>
      </c>
      <c r="FJ108" s="77" t="str">
        <f t="shared" si="42"/>
        <v/>
      </c>
      <c r="FK108" s="78">
        <f t="shared" si="43"/>
        <v>9.3608565244279536</v>
      </c>
    </row>
    <row r="109" spans="1:167" ht="35.25" customHeight="1" x14ac:dyDescent="0.25">
      <c r="A109" s="79">
        <v>46</v>
      </c>
      <c r="B109" s="116">
        <v>23017</v>
      </c>
      <c r="C109" s="117" t="s">
        <v>52</v>
      </c>
      <c r="D109" s="118" t="s">
        <v>47</v>
      </c>
      <c r="E109" s="119" t="str">
        <f t="shared" si="24"/>
        <v/>
      </c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71"/>
      <c r="Q109" s="72">
        <f t="shared" si="25"/>
        <v>5</v>
      </c>
      <c r="R109" s="82">
        <f t="shared" si="26"/>
        <v>45369</v>
      </c>
      <c r="S109" s="83" t="str">
        <f t="shared" si="27"/>
        <v>تزجة 4</v>
      </c>
      <c r="AM109" s="36">
        <v>23009</v>
      </c>
      <c r="AN109" s="89" t="s">
        <v>50</v>
      </c>
      <c r="AO109" s="90" t="s">
        <v>29</v>
      </c>
      <c r="AP109" s="170">
        <v>10</v>
      </c>
      <c r="AQ109" s="36">
        <v>10</v>
      </c>
      <c r="AR109" s="36">
        <v>10</v>
      </c>
      <c r="AS109" s="36">
        <v>10</v>
      </c>
      <c r="AT109" s="36">
        <v>10</v>
      </c>
      <c r="AU109" s="36"/>
      <c r="AV109" s="36"/>
      <c r="AW109" s="36"/>
      <c r="AX109" s="36"/>
      <c r="AY109" s="36"/>
      <c r="AZ109" s="36">
        <v>10</v>
      </c>
      <c r="BA109" s="36" t="s">
        <v>236</v>
      </c>
      <c r="BB109" s="36">
        <v>4</v>
      </c>
      <c r="BC109" s="92">
        <v>45273</v>
      </c>
      <c r="BD109" s="93" t="s">
        <v>6</v>
      </c>
      <c r="BJ109" s="61">
        <v>23016</v>
      </c>
      <c r="BK109" s="62" t="s">
        <v>212</v>
      </c>
      <c r="BL109" s="63" t="s">
        <v>207</v>
      </c>
      <c r="BM109" s="64">
        <v>10</v>
      </c>
      <c r="BN109" s="61">
        <v>10</v>
      </c>
      <c r="BO109" s="61">
        <v>10</v>
      </c>
      <c r="BP109" s="61">
        <v>10</v>
      </c>
      <c r="BQ109" s="61">
        <v>10</v>
      </c>
      <c r="BR109" s="61"/>
      <c r="BS109" s="61"/>
      <c r="BT109" s="61"/>
      <c r="BU109" s="61"/>
      <c r="BV109" s="61"/>
      <c r="BW109" s="61">
        <v>10</v>
      </c>
      <c r="BX109" s="61" t="s">
        <v>235</v>
      </c>
      <c r="BY109" s="61">
        <v>4</v>
      </c>
      <c r="DC109" s="36"/>
      <c r="DD109" s="89"/>
      <c r="DE109" s="90"/>
      <c r="DF109" s="91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92"/>
      <c r="DT109" s="93"/>
      <c r="ES109" s="79">
        <v>23017</v>
      </c>
      <c r="ET109" s="86" t="s">
        <v>52</v>
      </c>
      <c r="EU109" s="87" t="s">
        <v>47</v>
      </c>
      <c r="EV109" s="77" t="str">
        <f t="shared" si="28"/>
        <v/>
      </c>
      <c r="EW109" s="77" t="str">
        <f t="shared" si="29"/>
        <v/>
      </c>
      <c r="EX109" s="77">
        <f t="shared" si="30"/>
        <v>8.0976190476190482</v>
      </c>
      <c r="EY109" s="77">
        <f t="shared" si="31"/>
        <v>9.85</v>
      </c>
      <c r="EZ109" s="77">
        <f t="shared" si="32"/>
        <v>9.7857142857142847</v>
      </c>
      <c r="FA109" s="77" t="str">
        <f t="shared" si="33"/>
        <v/>
      </c>
      <c r="FB109" s="77" t="str">
        <f t="shared" si="34"/>
        <v/>
      </c>
      <c r="FC109" s="77">
        <f t="shared" si="35"/>
        <v>9.6999999999999993</v>
      </c>
      <c r="FD109" s="77" t="str">
        <f t="shared" si="36"/>
        <v/>
      </c>
      <c r="FE109" s="77" t="str">
        <f t="shared" si="37"/>
        <v/>
      </c>
      <c r="FF109" s="77">
        <f t="shared" si="38"/>
        <v>9</v>
      </c>
      <c r="FG109" s="77" t="str">
        <f t="shared" si="39"/>
        <v/>
      </c>
      <c r="FH109" s="77">
        <f t="shared" si="40"/>
        <v>9.1999999999999993</v>
      </c>
      <c r="FI109" s="77" t="str">
        <f t="shared" si="41"/>
        <v/>
      </c>
      <c r="FJ109" s="77" t="str">
        <f t="shared" si="42"/>
        <v/>
      </c>
      <c r="FK109" s="78">
        <f t="shared" si="43"/>
        <v>9.2722222222222239</v>
      </c>
    </row>
    <row r="110" spans="1:167" ht="35.25" customHeight="1" x14ac:dyDescent="0.25">
      <c r="A110" s="79">
        <v>47</v>
      </c>
      <c r="B110" s="116">
        <v>23059</v>
      </c>
      <c r="C110" s="117" t="s">
        <v>55</v>
      </c>
      <c r="D110" s="118" t="s">
        <v>47</v>
      </c>
      <c r="E110" s="119" t="str">
        <f t="shared" si="24"/>
        <v/>
      </c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/>
      <c r="Q110" s="72">
        <f t="shared" si="25"/>
        <v>5</v>
      </c>
      <c r="R110" s="82">
        <f t="shared" si="26"/>
        <v>45369</v>
      </c>
      <c r="S110" s="83" t="str">
        <f t="shared" si="27"/>
        <v>تزجة 4</v>
      </c>
      <c r="AM110" s="36">
        <v>23019</v>
      </c>
      <c r="AN110" s="89" t="s">
        <v>53</v>
      </c>
      <c r="AO110" s="90" t="s">
        <v>29</v>
      </c>
      <c r="AP110" s="170">
        <v>0</v>
      </c>
      <c r="AQ110" s="36">
        <v>0</v>
      </c>
      <c r="AR110" s="36">
        <v>0</v>
      </c>
      <c r="AS110" s="36">
        <v>0</v>
      </c>
      <c r="AT110" s="36">
        <v>0</v>
      </c>
      <c r="AU110" s="36"/>
      <c r="AV110" s="36"/>
      <c r="AW110" s="36"/>
      <c r="AX110" s="36"/>
      <c r="AY110" s="36"/>
      <c r="AZ110" s="36">
        <v>0</v>
      </c>
      <c r="BA110" s="36" t="s">
        <v>139</v>
      </c>
      <c r="BB110" s="36">
        <v>4</v>
      </c>
      <c r="BC110" s="92">
        <v>45273</v>
      </c>
      <c r="BD110" s="93" t="s">
        <v>6</v>
      </c>
      <c r="BJ110" s="61">
        <v>23006</v>
      </c>
      <c r="BK110" s="62" t="s">
        <v>213</v>
      </c>
      <c r="BL110" s="63" t="s">
        <v>207</v>
      </c>
      <c r="BM110" s="64">
        <v>10</v>
      </c>
      <c r="BN110" s="61">
        <v>10</v>
      </c>
      <c r="BO110" s="61">
        <v>10</v>
      </c>
      <c r="BP110" s="61">
        <v>10</v>
      </c>
      <c r="BQ110" s="61">
        <v>10</v>
      </c>
      <c r="BR110" s="61"/>
      <c r="BS110" s="61"/>
      <c r="BT110" s="61"/>
      <c r="BU110" s="61"/>
      <c r="BV110" s="61"/>
      <c r="BW110" s="61">
        <v>10</v>
      </c>
      <c r="BX110" s="61" t="s">
        <v>235</v>
      </c>
      <c r="BY110" s="61">
        <v>4</v>
      </c>
      <c r="DC110" s="36"/>
      <c r="DD110" s="89"/>
      <c r="DE110" s="90"/>
      <c r="DF110" s="91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92"/>
      <c r="DT110" s="93"/>
      <c r="ES110" s="79">
        <v>23059</v>
      </c>
      <c r="ET110" s="86" t="s">
        <v>55</v>
      </c>
      <c r="EU110" s="87" t="s">
        <v>47</v>
      </c>
      <c r="EV110" s="77" t="str">
        <f t="shared" si="28"/>
        <v/>
      </c>
      <c r="EW110" s="77" t="str">
        <f t="shared" si="29"/>
        <v/>
      </c>
      <c r="EX110" s="77">
        <f t="shared" si="30"/>
        <v>9.4931972789115644</v>
      </c>
      <c r="EY110" s="77">
        <f t="shared" si="31"/>
        <v>10</v>
      </c>
      <c r="EZ110" s="77">
        <f t="shared" si="32"/>
        <v>9.6428571428571423</v>
      </c>
      <c r="FA110" s="77" t="str">
        <f t="shared" si="33"/>
        <v/>
      </c>
      <c r="FB110" s="77" t="str">
        <f t="shared" si="34"/>
        <v/>
      </c>
      <c r="FC110" s="77">
        <f t="shared" si="35"/>
        <v>9.7166666666666668</v>
      </c>
      <c r="FD110" s="77" t="str">
        <f t="shared" si="36"/>
        <v/>
      </c>
      <c r="FE110" s="77" t="str">
        <f t="shared" si="37"/>
        <v/>
      </c>
      <c r="FF110" s="77">
        <f t="shared" si="38"/>
        <v>9</v>
      </c>
      <c r="FG110" s="77" t="str">
        <f t="shared" si="39"/>
        <v/>
      </c>
      <c r="FH110" s="77">
        <f t="shared" si="40"/>
        <v>9</v>
      </c>
      <c r="FI110" s="77" t="str">
        <f t="shared" si="41"/>
        <v/>
      </c>
      <c r="FJ110" s="77" t="str">
        <f t="shared" si="42"/>
        <v/>
      </c>
      <c r="FK110" s="78">
        <f t="shared" si="43"/>
        <v>9.4754535147392289</v>
      </c>
    </row>
    <row r="111" spans="1:167" ht="35.25" customHeight="1" x14ac:dyDescent="0.25">
      <c r="A111" s="79">
        <v>48</v>
      </c>
      <c r="B111" s="116">
        <v>23004</v>
      </c>
      <c r="C111" s="117" t="s">
        <v>58</v>
      </c>
      <c r="D111" s="118" t="s">
        <v>47</v>
      </c>
      <c r="E111" s="119" t="str">
        <f t="shared" si="24"/>
        <v/>
      </c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/>
      <c r="Q111" s="72">
        <f t="shared" si="25"/>
        <v>5</v>
      </c>
      <c r="R111" s="82">
        <f t="shared" si="26"/>
        <v>45369</v>
      </c>
      <c r="S111" s="83" t="str">
        <f t="shared" si="27"/>
        <v>تزجة 4</v>
      </c>
      <c r="AM111" s="36">
        <v>23028</v>
      </c>
      <c r="AN111" s="89" t="s">
        <v>56</v>
      </c>
      <c r="AO111" s="90" t="s">
        <v>29</v>
      </c>
      <c r="AP111" s="170">
        <v>8.4</v>
      </c>
      <c r="AQ111" s="36">
        <v>10</v>
      </c>
      <c r="AR111" s="36">
        <v>10</v>
      </c>
      <c r="AS111" s="36">
        <v>6</v>
      </c>
      <c r="AT111" s="36">
        <v>6</v>
      </c>
      <c r="AU111" s="36"/>
      <c r="AV111" s="36"/>
      <c r="AW111" s="36"/>
      <c r="AX111" s="36"/>
      <c r="AY111" s="36"/>
      <c r="AZ111" s="36">
        <v>10</v>
      </c>
      <c r="BA111" s="36" t="s">
        <v>236</v>
      </c>
      <c r="BB111" s="36">
        <v>4</v>
      </c>
      <c r="BC111" s="92">
        <v>45273</v>
      </c>
      <c r="BD111" s="93" t="s">
        <v>6</v>
      </c>
      <c r="BJ111" s="61">
        <v>23020</v>
      </c>
      <c r="BK111" s="62" t="s">
        <v>214</v>
      </c>
      <c r="BL111" s="63" t="s">
        <v>207</v>
      </c>
      <c r="BM111" s="64">
        <v>10</v>
      </c>
      <c r="BN111" s="61">
        <v>10</v>
      </c>
      <c r="BO111" s="61">
        <v>10</v>
      </c>
      <c r="BP111" s="61">
        <v>10</v>
      </c>
      <c r="BQ111" s="61">
        <v>10</v>
      </c>
      <c r="BR111" s="61"/>
      <c r="BS111" s="61"/>
      <c r="BT111" s="61"/>
      <c r="BU111" s="61"/>
      <c r="BV111" s="61"/>
      <c r="BW111" s="61">
        <v>10</v>
      </c>
      <c r="BX111" s="61" t="s">
        <v>235</v>
      </c>
      <c r="BY111" s="61">
        <v>4</v>
      </c>
      <c r="DC111" s="36"/>
      <c r="DD111" s="89"/>
      <c r="DE111" s="90"/>
      <c r="DF111" s="91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92"/>
      <c r="DT111" s="93"/>
      <c r="ES111" s="79">
        <v>23004</v>
      </c>
      <c r="ET111" s="86" t="s">
        <v>58</v>
      </c>
      <c r="EU111" s="87" t="s">
        <v>47</v>
      </c>
      <c r="EV111" s="77" t="str">
        <f t="shared" si="28"/>
        <v/>
      </c>
      <c r="EW111" s="77" t="str">
        <f t="shared" si="29"/>
        <v/>
      </c>
      <c r="EX111" s="77">
        <f t="shared" si="30"/>
        <v>9.2527777777777782</v>
      </c>
      <c r="EY111" s="77">
        <f t="shared" si="31"/>
        <v>9.4</v>
      </c>
      <c r="EZ111" s="77">
        <f t="shared" si="32"/>
        <v>9.5357142857142865</v>
      </c>
      <c r="FA111" s="77" t="str">
        <f t="shared" si="33"/>
        <v/>
      </c>
      <c r="FB111" s="77">
        <f t="shared" si="34"/>
        <v>9.7857142857142865</v>
      </c>
      <c r="FC111" s="77">
        <f t="shared" si="35"/>
        <v>9.7272727272727266</v>
      </c>
      <c r="FD111" s="77" t="str">
        <f t="shared" si="36"/>
        <v/>
      </c>
      <c r="FE111" s="77" t="str">
        <f t="shared" si="37"/>
        <v/>
      </c>
      <c r="FF111" s="77">
        <f t="shared" si="38"/>
        <v>9</v>
      </c>
      <c r="FG111" s="77" t="str">
        <f t="shared" si="39"/>
        <v/>
      </c>
      <c r="FH111" s="77">
        <f t="shared" si="40"/>
        <v>7.5</v>
      </c>
      <c r="FI111" s="77" t="str">
        <f t="shared" si="41"/>
        <v/>
      </c>
      <c r="FJ111" s="77" t="str">
        <f t="shared" si="42"/>
        <v/>
      </c>
      <c r="FK111" s="78">
        <f t="shared" si="43"/>
        <v>9.1716398680684392</v>
      </c>
    </row>
    <row r="112" spans="1:167" ht="35.25" customHeight="1" x14ac:dyDescent="0.25">
      <c r="A112" s="79">
        <v>49</v>
      </c>
      <c r="B112" s="116">
        <v>23027</v>
      </c>
      <c r="C112" s="117" t="s">
        <v>237</v>
      </c>
      <c r="D112" s="118" t="s">
        <v>47</v>
      </c>
      <c r="E112" s="119" t="str">
        <f t="shared" si="24"/>
        <v/>
      </c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/>
      <c r="Q112" s="72">
        <f t="shared" si="25"/>
        <v>5</v>
      </c>
      <c r="R112" s="82">
        <f t="shared" si="26"/>
        <v>45369</v>
      </c>
      <c r="S112" s="83" t="str">
        <f t="shared" si="27"/>
        <v>تزجة 4</v>
      </c>
      <c r="AM112" s="36">
        <v>23013</v>
      </c>
      <c r="AN112" s="89" t="s">
        <v>59</v>
      </c>
      <c r="AO112" s="90" t="s">
        <v>29</v>
      </c>
      <c r="AP112" s="170">
        <v>10</v>
      </c>
      <c r="AQ112" s="36">
        <v>10</v>
      </c>
      <c r="AR112" s="36">
        <v>10</v>
      </c>
      <c r="AS112" s="36">
        <v>10</v>
      </c>
      <c r="AT112" s="36">
        <v>10</v>
      </c>
      <c r="AU112" s="36"/>
      <c r="AV112" s="36"/>
      <c r="AW112" s="36"/>
      <c r="AX112" s="36"/>
      <c r="AY112" s="36"/>
      <c r="AZ112" s="36">
        <v>10</v>
      </c>
      <c r="BA112" s="36" t="s">
        <v>236</v>
      </c>
      <c r="BB112" s="36">
        <v>4</v>
      </c>
      <c r="BC112" s="92">
        <v>45273</v>
      </c>
      <c r="BD112" s="93" t="s">
        <v>6</v>
      </c>
      <c r="BJ112" s="61">
        <v>23043</v>
      </c>
      <c r="BK112" s="62" t="s">
        <v>215</v>
      </c>
      <c r="BL112" s="63" t="s">
        <v>207</v>
      </c>
      <c r="BM112" s="64">
        <v>10</v>
      </c>
      <c r="BN112" s="61">
        <v>10</v>
      </c>
      <c r="BO112" s="61">
        <v>10</v>
      </c>
      <c r="BP112" s="61">
        <v>10</v>
      </c>
      <c r="BQ112" s="61">
        <v>10</v>
      </c>
      <c r="BR112" s="61"/>
      <c r="BS112" s="61"/>
      <c r="BT112" s="61"/>
      <c r="BU112" s="61"/>
      <c r="BV112" s="61"/>
      <c r="BW112" s="61">
        <v>10</v>
      </c>
      <c r="BX112" s="61" t="s">
        <v>235</v>
      </c>
      <c r="BY112" s="61">
        <v>4</v>
      </c>
      <c r="DC112" s="36"/>
      <c r="DD112" s="89"/>
      <c r="DE112" s="90"/>
      <c r="DF112" s="91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92"/>
      <c r="DT112" s="93"/>
      <c r="ES112" s="79">
        <v>23027</v>
      </c>
      <c r="ET112" s="86" t="s">
        <v>237</v>
      </c>
      <c r="EU112" s="87" t="s">
        <v>47</v>
      </c>
      <c r="EV112" s="77" t="str">
        <f t="shared" si="28"/>
        <v/>
      </c>
      <c r="EW112" s="77" t="str">
        <f t="shared" si="29"/>
        <v/>
      </c>
      <c r="EX112" s="77">
        <f t="shared" si="30"/>
        <v>9.4682539682539684</v>
      </c>
      <c r="EY112" s="77">
        <f t="shared" si="31"/>
        <v>7.5200000000000005</v>
      </c>
      <c r="EZ112" s="77">
        <f t="shared" si="32"/>
        <v>8.5714285714285712</v>
      </c>
      <c r="FA112" s="77" t="str">
        <f t="shared" si="33"/>
        <v/>
      </c>
      <c r="FB112" s="77" t="str">
        <f t="shared" si="34"/>
        <v/>
      </c>
      <c r="FC112" s="77">
        <f t="shared" si="35"/>
        <v>9.0461538461538442</v>
      </c>
      <c r="FD112" s="77" t="str">
        <f t="shared" si="36"/>
        <v/>
      </c>
      <c r="FE112" s="77" t="str">
        <f t="shared" si="37"/>
        <v/>
      </c>
      <c r="FF112" s="77">
        <f t="shared" si="38"/>
        <v>9</v>
      </c>
      <c r="FG112" s="77" t="str">
        <f t="shared" si="39"/>
        <v/>
      </c>
      <c r="FH112" s="77">
        <f t="shared" si="40"/>
        <v>7.8</v>
      </c>
      <c r="FI112" s="77" t="str">
        <f t="shared" si="41"/>
        <v/>
      </c>
      <c r="FJ112" s="77" t="str">
        <f t="shared" si="42"/>
        <v/>
      </c>
      <c r="FK112" s="78">
        <f t="shared" si="43"/>
        <v>8.5676393976393967</v>
      </c>
    </row>
    <row r="113" spans="1:167" ht="35.25" customHeight="1" x14ac:dyDescent="0.25">
      <c r="A113" s="79">
        <v>50</v>
      </c>
      <c r="B113" s="116">
        <v>23047</v>
      </c>
      <c r="C113" s="117" t="s">
        <v>62</v>
      </c>
      <c r="D113" s="118" t="s">
        <v>47</v>
      </c>
      <c r="E113" s="119" t="str">
        <f t="shared" si="24"/>
        <v/>
      </c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/>
      <c r="Q113" s="72">
        <f t="shared" si="25"/>
        <v>5</v>
      </c>
      <c r="R113" s="82">
        <f t="shared" si="26"/>
        <v>45369</v>
      </c>
      <c r="S113" s="83" t="str">
        <f t="shared" si="27"/>
        <v>تزجة 4</v>
      </c>
      <c r="AM113" s="36">
        <v>23002</v>
      </c>
      <c r="AN113" s="89" t="s">
        <v>234</v>
      </c>
      <c r="AO113" s="90"/>
      <c r="AP113" s="170"/>
      <c r="AQ113" s="36"/>
      <c r="AR113" s="36">
        <v>10</v>
      </c>
      <c r="AS113" s="36"/>
      <c r="AT113" s="36"/>
      <c r="AU113" s="36"/>
      <c r="AV113" s="36"/>
      <c r="AW113" s="36"/>
      <c r="AX113" s="36"/>
      <c r="AY113" s="36"/>
      <c r="AZ113" s="36"/>
      <c r="BA113" s="36"/>
      <c r="BB113" s="36">
        <v>4</v>
      </c>
      <c r="BC113" s="92">
        <v>45273</v>
      </c>
      <c r="BD113" s="93" t="s">
        <v>6</v>
      </c>
      <c r="BJ113" s="61">
        <v>23015</v>
      </c>
      <c r="BK113" s="62" t="s">
        <v>216</v>
      </c>
      <c r="BL113" s="63" t="s">
        <v>207</v>
      </c>
      <c r="BM113" s="64">
        <v>10</v>
      </c>
      <c r="BN113" s="61">
        <v>10</v>
      </c>
      <c r="BO113" s="61">
        <v>10</v>
      </c>
      <c r="BP113" s="61">
        <v>10</v>
      </c>
      <c r="BQ113" s="61">
        <v>10</v>
      </c>
      <c r="BR113" s="61"/>
      <c r="BS113" s="61"/>
      <c r="BT113" s="61"/>
      <c r="BU113" s="61"/>
      <c r="BV113" s="61"/>
      <c r="BW113" s="61">
        <v>10</v>
      </c>
      <c r="BX113" s="61" t="s">
        <v>235</v>
      </c>
      <c r="BY113" s="61">
        <v>4</v>
      </c>
      <c r="DC113" s="36"/>
      <c r="DD113" s="89"/>
      <c r="DE113" s="90"/>
      <c r="DF113" s="91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92"/>
      <c r="DT113" s="93"/>
      <c r="ES113" s="79">
        <v>23047</v>
      </c>
      <c r="ET113" s="86" t="s">
        <v>62</v>
      </c>
      <c r="EU113" s="87" t="s">
        <v>47</v>
      </c>
      <c r="EV113" s="77" t="str">
        <f t="shared" si="28"/>
        <v/>
      </c>
      <c r="EW113" s="77" t="str">
        <f t="shared" si="29"/>
        <v/>
      </c>
      <c r="EX113" s="77">
        <f t="shared" si="30"/>
        <v>9.4676870748299304</v>
      </c>
      <c r="EY113" s="77">
        <f t="shared" si="31"/>
        <v>8</v>
      </c>
      <c r="EZ113" s="77">
        <f t="shared" si="32"/>
        <v>9.3571428571428594</v>
      </c>
      <c r="FA113" s="77" t="str">
        <f t="shared" si="33"/>
        <v/>
      </c>
      <c r="FB113" s="77">
        <f t="shared" si="34"/>
        <v>8.2857142857142865</v>
      </c>
      <c r="FC113" s="77">
        <f t="shared" si="35"/>
        <v>9.7999999999999989</v>
      </c>
      <c r="FD113" s="77" t="str">
        <f t="shared" si="36"/>
        <v/>
      </c>
      <c r="FE113" s="77" t="str">
        <f t="shared" si="37"/>
        <v/>
      </c>
      <c r="FF113" s="77">
        <f t="shared" si="38"/>
        <v>9</v>
      </c>
      <c r="FG113" s="77" t="str">
        <f t="shared" si="39"/>
        <v/>
      </c>
      <c r="FH113" s="77">
        <f t="shared" si="40"/>
        <v>9</v>
      </c>
      <c r="FI113" s="77" t="str">
        <f t="shared" si="41"/>
        <v/>
      </c>
      <c r="FJ113" s="77" t="str">
        <f t="shared" si="42"/>
        <v/>
      </c>
      <c r="FK113" s="78">
        <f t="shared" si="43"/>
        <v>8.9872206025267243</v>
      </c>
    </row>
    <row r="114" spans="1:167" ht="35.25" customHeight="1" x14ac:dyDescent="0.25">
      <c r="A114" s="79">
        <v>51</v>
      </c>
      <c r="B114" s="116">
        <v>23014</v>
      </c>
      <c r="C114" s="117" t="s">
        <v>66</v>
      </c>
      <c r="D114" s="118" t="s">
        <v>47</v>
      </c>
      <c r="E114" s="119" t="str">
        <f t="shared" si="24"/>
        <v/>
      </c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/>
      <c r="Q114" s="72">
        <f t="shared" si="25"/>
        <v>5</v>
      </c>
      <c r="R114" s="82">
        <f t="shared" si="26"/>
        <v>45369</v>
      </c>
      <c r="S114" s="83" t="str">
        <f t="shared" si="27"/>
        <v>تزجة 4</v>
      </c>
      <c r="AM114" s="36">
        <v>23036</v>
      </c>
      <c r="AN114" s="89" t="s">
        <v>63</v>
      </c>
      <c r="AO114" s="90" t="s">
        <v>29</v>
      </c>
      <c r="AP114" s="170">
        <v>10</v>
      </c>
      <c r="AQ114" s="36">
        <v>10</v>
      </c>
      <c r="AR114" s="36">
        <v>10</v>
      </c>
      <c r="AS114" s="36">
        <v>10</v>
      </c>
      <c r="AT114" s="36">
        <v>10</v>
      </c>
      <c r="AU114" s="36"/>
      <c r="AV114" s="36"/>
      <c r="AW114" s="36"/>
      <c r="AX114" s="36"/>
      <c r="AY114" s="36"/>
      <c r="AZ114" s="36">
        <v>10</v>
      </c>
      <c r="BA114" s="36" t="s">
        <v>236</v>
      </c>
      <c r="BB114" s="36">
        <v>4</v>
      </c>
      <c r="BC114" s="92">
        <v>45273</v>
      </c>
      <c r="BD114" s="93" t="s">
        <v>6</v>
      </c>
      <c r="BJ114" s="61">
        <v>23007</v>
      </c>
      <c r="BK114" s="62" t="s">
        <v>217</v>
      </c>
      <c r="BL114" s="63" t="s">
        <v>207</v>
      </c>
      <c r="BM114" s="64">
        <v>10</v>
      </c>
      <c r="BN114" s="61">
        <v>10</v>
      </c>
      <c r="BO114" s="61">
        <v>10</v>
      </c>
      <c r="BP114" s="61">
        <v>10</v>
      </c>
      <c r="BQ114" s="61">
        <v>10</v>
      </c>
      <c r="BR114" s="61"/>
      <c r="BS114" s="61"/>
      <c r="BT114" s="61"/>
      <c r="BU114" s="61"/>
      <c r="BV114" s="61"/>
      <c r="BW114" s="61">
        <v>10</v>
      </c>
      <c r="BX114" s="61" t="s">
        <v>235</v>
      </c>
      <c r="BY114" s="61">
        <v>4</v>
      </c>
      <c r="DC114" s="36"/>
      <c r="DD114" s="89"/>
      <c r="DE114" s="90"/>
      <c r="DF114" s="91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92"/>
      <c r="DT114" s="93"/>
      <c r="ES114" s="79">
        <v>23014</v>
      </c>
      <c r="ET114" s="86" t="s">
        <v>66</v>
      </c>
      <c r="EU114" s="87" t="s">
        <v>47</v>
      </c>
      <c r="EV114" s="77" t="str">
        <f t="shared" si="28"/>
        <v/>
      </c>
      <c r="EW114" s="77" t="str">
        <f t="shared" si="29"/>
        <v/>
      </c>
      <c r="EX114" s="77">
        <f t="shared" si="30"/>
        <v>9.5748299319727881</v>
      </c>
      <c r="EY114" s="77">
        <f t="shared" si="31"/>
        <v>8</v>
      </c>
      <c r="EZ114" s="77">
        <f t="shared" si="32"/>
        <v>9.7678571428571441</v>
      </c>
      <c r="FA114" s="77" t="str">
        <f t="shared" si="33"/>
        <v/>
      </c>
      <c r="FB114" s="77">
        <f t="shared" si="34"/>
        <v>8.3333333333333339</v>
      </c>
      <c r="FC114" s="77">
        <f t="shared" si="35"/>
        <v>9.7230769230769223</v>
      </c>
      <c r="FD114" s="77" t="str">
        <f t="shared" si="36"/>
        <v/>
      </c>
      <c r="FE114" s="77" t="str">
        <f t="shared" si="37"/>
        <v/>
      </c>
      <c r="FF114" s="77">
        <f t="shared" si="38"/>
        <v>9</v>
      </c>
      <c r="FG114" s="77" t="str">
        <f t="shared" si="39"/>
        <v/>
      </c>
      <c r="FH114" s="77">
        <f t="shared" si="40"/>
        <v>9.4</v>
      </c>
      <c r="FI114" s="77" t="str">
        <f t="shared" si="41"/>
        <v/>
      </c>
      <c r="FJ114" s="77" t="str">
        <f t="shared" si="42"/>
        <v/>
      </c>
      <c r="FK114" s="78">
        <f t="shared" si="43"/>
        <v>9.1141567616057415</v>
      </c>
    </row>
    <row r="115" spans="1:167" ht="35.25" customHeight="1" x14ac:dyDescent="0.25">
      <c r="A115" s="79">
        <v>52</v>
      </c>
      <c r="B115" s="116">
        <v>23029</v>
      </c>
      <c r="C115" s="117" t="s">
        <v>70</v>
      </c>
      <c r="D115" s="118" t="s">
        <v>47</v>
      </c>
      <c r="E115" s="119" t="str">
        <f t="shared" si="24"/>
        <v/>
      </c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/>
      <c r="Q115" s="72">
        <f t="shared" si="25"/>
        <v>5</v>
      </c>
      <c r="R115" s="82">
        <f t="shared" si="26"/>
        <v>45369</v>
      </c>
      <c r="S115" s="83" t="str">
        <f t="shared" si="27"/>
        <v>تزجة 4</v>
      </c>
      <c r="AM115" s="36">
        <v>23065</v>
      </c>
      <c r="AN115" s="89" t="s">
        <v>67</v>
      </c>
      <c r="AO115" s="90" t="s">
        <v>29</v>
      </c>
      <c r="AP115" s="170">
        <v>10</v>
      </c>
      <c r="AQ115" s="36">
        <v>10</v>
      </c>
      <c r="AR115" s="36">
        <v>10</v>
      </c>
      <c r="AS115" s="36">
        <v>10</v>
      </c>
      <c r="AT115" s="36">
        <v>10</v>
      </c>
      <c r="AU115" s="36"/>
      <c r="AV115" s="36"/>
      <c r="AW115" s="36"/>
      <c r="AX115" s="36"/>
      <c r="AY115" s="36"/>
      <c r="AZ115" s="36">
        <v>10</v>
      </c>
      <c r="BA115" s="36" t="s">
        <v>236</v>
      </c>
      <c r="BB115" s="36">
        <v>4</v>
      </c>
      <c r="BC115" s="92">
        <v>45273</v>
      </c>
      <c r="BD115" s="93" t="s">
        <v>6</v>
      </c>
      <c r="BJ115" s="61">
        <v>23008</v>
      </c>
      <c r="BK115" s="62" t="s">
        <v>218</v>
      </c>
      <c r="BL115" s="63" t="s">
        <v>207</v>
      </c>
      <c r="BM115" s="64">
        <v>9.8000000000000007</v>
      </c>
      <c r="BN115" s="61">
        <v>10</v>
      </c>
      <c r="BO115" s="61">
        <v>10</v>
      </c>
      <c r="BP115" s="61">
        <v>10</v>
      </c>
      <c r="BQ115" s="61">
        <v>9</v>
      </c>
      <c r="BR115" s="61"/>
      <c r="BS115" s="61"/>
      <c r="BT115" s="61"/>
      <c r="BU115" s="61"/>
      <c r="BV115" s="61"/>
      <c r="BW115" s="61">
        <v>10</v>
      </c>
      <c r="BX115" s="61" t="s">
        <v>235</v>
      </c>
      <c r="BY115" s="61">
        <v>4</v>
      </c>
      <c r="DC115" s="36"/>
      <c r="DD115" s="89"/>
      <c r="DE115" s="90"/>
      <c r="DF115" s="91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92"/>
      <c r="DT115" s="93"/>
      <c r="ES115" s="79">
        <v>23029</v>
      </c>
      <c r="ET115" s="86" t="s">
        <v>70</v>
      </c>
      <c r="EU115" s="87" t="s">
        <v>47</v>
      </c>
      <c r="EV115" s="77" t="str">
        <f t="shared" si="28"/>
        <v/>
      </c>
      <c r="EW115" s="77" t="str">
        <f t="shared" si="29"/>
        <v/>
      </c>
      <c r="EX115" s="77">
        <f t="shared" si="30"/>
        <v>7.6750000000000007</v>
      </c>
      <c r="EY115" s="77">
        <f t="shared" si="31"/>
        <v>9.6333333333333329</v>
      </c>
      <c r="EZ115" s="77">
        <f t="shared" si="32"/>
        <v>9.0408163265306118</v>
      </c>
      <c r="FA115" s="77" t="str">
        <f t="shared" si="33"/>
        <v/>
      </c>
      <c r="FB115" s="77">
        <f t="shared" si="34"/>
        <v>8.1666666666666661</v>
      </c>
      <c r="FC115" s="77">
        <f t="shared" si="35"/>
        <v>9.6199999999999992</v>
      </c>
      <c r="FD115" s="77" t="str">
        <f t="shared" si="36"/>
        <v/>
      </c>
      <c r="FE115" s="77" t="str">
        <f t="shared" si="37"/>
        <v/>
      </c>
      <c r="FF115" s="77">
        <f t="shared" si="38"/>
        <v>9</v>
      </c>
      <c r="FG115" s="77" t="str">
        <f t="shared" si="39"/>
        <v/>
      </c>
      <c r="FH115" s="77">
        <f t="shared" si="40"/>
        <v>7.4</v>
      </c>
      <c r="FI115" s="77" t="str">
        <f t="shared" si="41"/>
        <v/>
      </c>
      <c r="FJ115" s="77" t="str">
        <f t="shared" si="42"/>
        <v/>
      </c>
      <c r="FK115" s="78">
        <f t="shared" si="43"/>
        <v>8.6479737609329437</v>
      </c>
    </row>
    <row r="116" spans="1:167" ht="35.25" customHeight="1" x14ac:dyDescent="0.25">
      <c r="A116" s="79">
        <v>53</v>
      </c>
      <c r="B116" s="116">
        <v>23060</v>
      </c>
      <c r="C116" s="117" t="s">
        <v>74</v>
      </c>
      <c r="D116" s="118" t="s">
        <v>47</v>
      </c>
      <c r="E116" s="119" t="str">
        <f t="shared" si="24"/>
        <v/>
      </c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/>
      <c r="Q116" s="72">
        <f t="shared" si="25"/>
        <v>5</v>
      </c>
      <c r="R116" s="82">
        <f t="shared" si="26"/>
        <v>45369</v>
      </c>
      <c r="S116" s="83" t="str">
        <f t="shared" si="27"/>
        <v>تزجة 4</v>
      </c>
      <c r="AM116" s="36">
        <v>23039</v>
      </c>
      <c r="AN116" s="89" t="s">
        <v>71</v>
      </c>
      <c r="AO116" s="90" t="s">
        <v>29</v>
      </c>
      <c r="AP116" s="170">
        <v>9.6</v>
      </c>
      <c r="AQ116" s="36">
        <v>10</v>
      </c>
      <c r="AR116" s="36">
        <v>10</v>
      </c>
      <c r="AS116" s="36">
        <v>9</v>
      </c>
      <c r="AT116" s="36">
        <v>9</v>
      </c>
      <c r="AU116" s="36"/>
      <c r="AV116" s="36"/>
      <c r="AW116" s="36"/>
      <c r="AX116" s="36"/>
      <c r="AY116" s="36"/>
      <c r="AZ116" s="36">
        <v>10</v>
      </c>
      <c r="BA116" s="36" t="s">
        <v>236</v>
      </c>
      <c r="BB116" s="36">
        <v>4</v>
      </c>
      <c r="BC116" s="92">
        <v>45273</v>
      </c>
      <c r="BD116" s="93" t="s">
        <v>6</v>
      </c>
      <c r="BJ116" s="61">
        <v>23012</v>
      </c>
      <c r="BK116" s="62" t="s">
        <v>219</v>
      </c>
      <c r="BL116" s="63" t="s">
        <v>207</v>
      </c>
      <c r="BM116" s="64">
        <v>10</v>
      </c>
      <c r="BN116" s="61">
        <v>10</v>
      </c>
      <c r="BO116" s="61">
        <v>10</v>
      </c>
      <c r="BP116" s="61">
        <v>10</v>
      </c>
      <c r="BQ116" s="61">
        <v>10</v>
      </c>
      <c r="BR116" s="61"/>
      <c r="BS116" s="61"/>
      <c r="BT116" s="61"/>
      <c r="BU116" s="61"/>
      <c r="BV116" s="61"/>
      <c r="BW116" s="61">
        <v>10</v>
      </c>
      <c r="BX116" s="61" t="s">
        <v>235</v>
      </c>
      <c r="BY116" s="61">
        <v>4</v>
      </c>
      <c r="DC116" s="36"/>
      <c r="DD116" s="89"/>
      <c r="DE116" s="90"/>
      <c r="DF116" s="91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92"/>
      <c r="DT116" s="93"/>
      <c r="ES116" s="79">
        <v>23060</v>
      </c>
      <c r="ET116" s="86" t="s">
        <v>74</v>
      </c>
      <c r="EU116" s="87" t="s">
        <v>47</v>
      </c>
      <c r="EV116" s="77" t="str">
        <f t="shared" si="28"/>
        <v/>
      </c>
      <c r="EW116" s="77" t="str">
        <f t="shared" si="29"/>
        <v/>
      </c>
      <c r="EX116" s="77">
        <f t="shared" si="30"/>
        <v>9.1904761904761898</v>
      </c>
      <c r="EY116" s="77">
        <f t="shared" si="31"/>
        <v>9.64</v>
      </c>
      <c r="EZ116" s="77">
        <f t="shared" si="32"/>
        <v>8.3750000000000018</v>
      </c>
      <c r="FA116" s="77" t="str">
        <f t="shared" si="33"/>
        <v/>
      </c>
      <c r="FB116" s="77">
        <f t="shared" si="34"/>
        <v>9.9285714285714288</v>
      </c>
      <c r="FC116" s="77">
        <f t="shared" si="35"/>
        <v>9.7999999999999989</v>
      </c>
      <c r="FD116" s="77" t="str">
        <f t="shared" si="36"/>
        <v/>
      </c>
      <c r="FE116" s="77" t="str">
        <f t="shared" si="37"/>
        <v/>
      </c>
      <c r="FF116" s="77">
        <f t="shared" si="38"/>
        <v>9</v>
      </c>
      <c r="FG116" s="77" t="str">
        <f t="shared" si="39"/>
        <v/>
      </c>
      <c r="FH116" s="77">
        <f t="shared" si="40"/>
        <v>9.1</v>
      </c>
      <c r="FI116" s="77" t="str">
        <f t="shared" si="41"/>
        <v/>
      </c>
      <c r="FJ116" s="77" t="str">
        <f t="shared" si="42"/>
        <v/>
      </c>
      <c r="FK116" s="78">
        <f t="shared" si="43"/>
        <v>9.2905782312925158</v>
      </c>
    </row>
    <row r="117" spans="1:167" ht="35.25" customHeight="1" x14ac:dyDescent="0.25">
      <c r="A117" s="79">
        <v>54</v>
      </c>
      <c r="B117" s="116">
        <v>23045</v>
      </c>
      <c r="C117" s="117" t="s">
        <v>78</v>
      </c>
      <c r="D117" s="118" t="s">
        <v>47</v>
      </c>
      <c r="E117" s="119" t="str">
        <f t="shared" si="24"/>
        <v/>
      </c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/>
      <c r="Q117" s="72">
        <f t="shared" si="25"/>
        <v>5</v>
      </c>
      <c r="R117" s="82">
        <f t="shared" si="26"/>
        <v>45369</v>
      </c>
      <c r="S117" s="83" t="str">
        <f t="shared" si="27"/>
        <v>تزجة 4</v>
      </c>
      <c r="AM117" s="36">
        <v>23024</v>
      </c>
      <c r="AN117" s="89" t="s">
        <v>75</v>
      </c>
      <c r="AO117" s="90" t="s">
        <v>29</v>
      </c>
      <c r="AP117" s="170">
        <v>9</v>
      </c>
      <c r="AQ117" s="36">
        <v>10</v>
      </c>
      <c r="AR117" s="36">
        <v>10</v>
      </c>
      <c r="AS117" s="36">
        <v>8</v>
      </c>
      <c r="AT117" s="36">
        <v>7</v>
      </c>
      <c r="AU117" s="36"/>
      <c r="AV117" s="36"/>
      <c r="AW117" s="36"/>
      <c r="AX117" s="36"/>
      <c r="AY117" s="36"/>
      <c r="AZ117" s="36">
        <v>10</v>
      </c>
      <c r="BA117" s="36" t="s">
        <v>236</v>
      </c>
      <c r="BB117" s="36">
        <v>4</v>
      </c>
      <c r="BC117" s="92">
        <v>45273</v>
      </c>
      <c r="BD117" s="93" t="s">
        <v>6</v>
      </c>
      <c r="BJ117" s="61">
        <v>23032</v>
      </c>
      <c r="BK117" s="62" t="s">
        <v>220</v>
      </c>
      <c r="BL117" s="63" t="s">
        <v>207</v>
      </c>
      <c r="BM117" s="64">
        <v>8.8000000000000007</v>
      </c>
      <c r="BN117" s="61">
        <v>10</v>
      </c>
      <c r="BO117" s="61">
        <v>10</v>
      </c>
      <c r="BP117" s="61">
        <v>7</v>
      </c>
      <c r="BQ117" s="61">
        <v>7</v>
      </c>
      <c r="BR117" s="61"/>
      <c r="BS117" s="61"/>
      <c r="BT117" s="61"/>
      <c r="BU117" s="61"/>
      <c r="BV117" s="61"/>
      <c r="BW117" s="61">
        <v>10</v>
      </c>
      <c r="BX117" s="61" t="s">
        <v>235</v>
      </c>
      <c r="BY117" s="61">
        <v>4</v>
      </c>
      <c r="DC117" s="36"/>
      <c r="DD117" s="89"/>
      <c r="DE117" s="90"/>
      <c r="DF117" s="91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92"/>
      <c r="DT117" s="93"/>
      <c r="ES117" s="79">
        <v>23045</v>
      </c>
      <c r="ET117" s="86" t="s">
        <v>78</v>
      </c>
      <c r="EU117" s="87" t="s">
        <v>47</v>
      </c>
      <c r="EV117" s="77" t="str">
        <f t="shared" si="28"/>
        <v/>
      </c>
      <c r="EW117" s="77" t="str">
        <f t="shared" si="29"/>
        <v/>
      </c>
      <c r="EX117" s="77">
        <f t="shared" si="30"/>
        <v>7.8700680272108841</v>
      </c>
      <c r="EY117" s="77">
        <f t="shared" si="31"/>
        <v>7.3199999999999985</v>
      </c>
      <c r="EZ117" s="77">
        <f t="shared" si="32"/>
        <v>8.2321428571428577</v>
      </c>
      <c r="FA117" s="77" t="str">
        <f t="shared" si="33"/>
        <v/>
      </c>
      <c r="FB117" s="77">
        <f t="shared" si="34"/>
        <v>6.5238095238095228</v>
      </c>
      <c r="FC117" s="77">
        <f t="shared" si="35"/>
        <v>9.0461538461538442</v>
      </c>
      <c r="FD117" s="77" t="str">
        <f t="shared" si="36"/>
        <v/>
      </c>
      <c r="FE117" s="77" t="str">
        <f t="shared" si="37"/>
        <v/>
      </c>
      <c r="FF117" s="77">
        <f t="shared" si="38"/>
        <v>9</v>
      </c>
      <c r="FG117" s="77" t="str">
        <f t="shared" si="39"/>
        <v/>
      </c>
      <c r="FH117" s="77">
        <f t="shared" si="40"/>
        <v>8.8000000000000007</v>
      </c>
      <c r="FI117" s="77" t="str">
        <f t="shared" si="41"/>
        <v/>
      </c>
      <c r="FJ117" s="77" t="str">
        <f t="shared" si="42"/>
        <v/>
      </c>
      <c r="FK117" s="78">
        <f t="shared" si="43"/>
        <v>8.1131677506167286</v>
      </c>
    </row>
    <row r="118" spans="1:167" ht="35.25" customHeight="1" x14ac:dyDescent="0.25">
      <c r="A118" s="79">
        <v>55</v>
      </c>
      <c r="B118" s="116">
        <v>23001</v>
      </c>
      <c r="C118" s="117" t="s">
        <v>82</v>
      </c>
      <c r="D118" s="118" t="s">
        <v>47</v>
      </c>
      <c r="E118" s="119" t="str">
        <f t="shared" si="24"/>
        <v/>
      </c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/>
      <c r="Q118" s="72">
        <f t="shared" si="25"/>
        <v>5</v>
      </c>
      <c r="R118" s="82">
        <f t="shared" si="26"/>
        <v>45369</v>
      </c>
      <c r="S118" s="83" t="str">
        <f t="shared" si="27"/>
        <v>تزجة 4</v>
      </c>
      <c r="AM118" s="36">
        <v>23041</v>
      </c>
      <c r="AN118" s="89" t="s">
        <v>79</v>
      </c>
      <c r="AO118" s="90" t="s">
        <v>29</v>
      </c>
      <c r="AP118" s="170">
        <v>9.1999999999999993</v>
      </c>
      <c r="AQ118" s="36">
        <v>10</v>
      </c>
      <c r="AR118" s="36">
        <v>10</v>
      </c>
      <c r="AS118" s="36">
        <v>9</v>
      </c>
      <c r="AT118" s="36">
        <v>7</v>
      </c>
      <c r="AU118" s="36"/>
      <c r="AV118" s="36"/>
      <c r="AW118" s="36"/>
      <c r="AX118" s="36"/>
      <c r="AY118" s="36"/>
      <c r="AZ118" s="36">
        <v>10</v>
      </c>
      <c r="BA118" s="36" t="s">
        <v>236</v>
      </c>
      <c r="BB118" s="36">
        <v>4</v>
      </c>
      <c r="BC118" s="92">
        <v>45273</v>
      </c>
      <c r="BD118" s="93" t="s">
        <v>6</v>
      </c>
      <c r="BJ118" s="61">
        <v>23031</v>
      </c>
      <c r="BK118" s="62" t="s">
        <v>221</v>
      </c>
      <c r="BL118" s="63" t="s">
        <v>207</v>
      </c>
      <c r="BM118" s="64">
        <v>10</v>
      </c>
      <c r="BN118" s="61">
        <v>10</v>
      </c>
      <c r="BO118" s="61">
        <v>10</v>
      </c>
      <c r="BP118" s="61">
        <v>10</v>
      </c>
      <c r="BQ118" s="61">
        <v>10</v>
      </c>
      <c r="BR118" s="61"/>
      <c r="BS118" s="61"/>
      <c r="BT118" s="61"/>
      <c r="BU118" s="61"/>
      <c r="BV118" s="61"/>
      <c r="BW118" s="61">
        <v>10</v>
      </c>
      <c r="BX118" s="61" t="s">
        <v>235</v>
      </c>
      <c r="BY118" s="61">
        <v>4</v>
      </c>
      <c r="DC118" s="36"/>
      <c r="DD118" s="89"/>
      <c r="DE118" s="90"/>
      <c r="DF118" s="91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92"/>
      <c r="DT118" s="93"/>
      <c r="ES118" s="79">
        <v>23001</v>
      </c>
      <c r="ET118" s="86" t="s">
        <v>82</v>
      </c>
      <c r="EU118" s="87" t="s">
        <v>47</v>
      </c>
      <c r="EV118" s="77" t="str">
        <f t="shared" si="28"/>
        <v/>
      </c>
      <c r="EW118" s="77" t="str">
        <f t="shared" si="29"/>
        <v/>
      </c>
      <c r="EX118" s="77">
        <f t="shared" si="30"/>
        <v>9.433673469387756</v>
      </c>
      <c r="EY118" s="77">
        <f t="shared" si="31"/>
        <v>9.9</v>
      </c>
      <c r="EZ118" s="77">
        <f t="shared" si="32"/>
        <v>9.4107142857142865</v>
      </c>
      <c r="FA118" s="77" t="str">
        <f t="shared" si="33"/>
        <v/>
      </c>
      <c r="FB118" s="77">
        <f t="shared" si="34"/>
        <v>9.9761904761904763</v>
      </c>
      <c r="FC118" s="77">
        <f t="shared" si="35"/>
        <v>9.707692307692307</v>
      </c>
      <c r="FD118" s="77" t="str">
        <f t="shared" si="36"/>
        <v/>
      </c>
      <c r="FE118" s="77" t="str">
        <f t="shared" si="37"/>
        <v/>
      </c>
      <c r="FF118" s="77" t="str">
        <f t="shared" si="38"/>
        <v/>
      </c>
      <c r="FG118" s="77" t="str">
        <f t="shared" si="39"/>
        <v/>
      </c>
      <c r="FH118" s="77">
        <f t="shared" si="40"/>
        <v>9</v>
      </c>
      <c r="FI118" s="77" t="str">
        <f t="shared" si="41"/>
        <v/>
      </c>
      <c r="FJ118" s="77" t="str">
        <f t="shared" si="42"/>
        <v/>
      </c>
      <c r="FK118" s="78">
        <f t="shared" si="43"/>
        <v>9.5713784231641359</v>
      </c>
    </row>
    <row r="119" spans="1:167" ht="35.25" customHeight="1" x14ac:dyDescent="0.25">
      <c r="A119" s="79">
        <v>56</v>
      </c>
      <c r="B119" s="116">
        <v>23034</v>
      </c>
      <c r="C119" s="117" t="s">
        <v>86</v>
      </c>
      <c r="D119" s="118" t="s">
        <v>47</v>
      </c>
      <c r="E119" s="119" t="str">
        <f t="shared" si="24"/>
        <v/>
      </c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/>
      <c r="Q119" s="72">
        <f t="shared" si="25"/>
        <v>5</v>
      </c>
      <c r="R119" s="82">
        <f t="shared" si="26"/>
        <v>45369</v>
      </c>
      <c r="S119" s="83" t="str">
        <f t="shared" si="27"/>
        <v>تزجة 4</v>
      </c>
      <c r="AM119" s="36">
        <v>23022</v>
      </c>
      <c r="AN119" s="89" t="s">
        <v>83</v>
      </c>
      <c r="AO119" s="90" t="s">
        <v>29</v>
      </c>
      <c r="AP119" s="170">
        <v>8.8000000000000007</v>
      </c>
      <c r="AQ119" s="36">
        <v>10</v>
      </c>
      <c r="AR119" s="36">
        <v>10</v>
      </c>
      <c r="AS119" s="36">
        <v>7</v>
      </c>
      <c r="AT119" s="36">
        <v>7</v>
      </c>
      <c r="AU119" s="36"/>
      <c r="AV119" s="36"/>
      <c r="AW119" s="36"/>
      <c r="AX119" s="36"/>
      <c r="AY119" s="36"/>
      <c r="AZ119" s="36">
        <v>10</v>
      </c>
      <c r="BA119" s="36" t="s">
        <v>236</v>
      </c>
      <c r="BB119" s="36">
        <v>4</v>
      </c>
      <c r="BC119" s="92">
        <v>45273</v>
      </c>
      <c r="BD119" s="93" t="s">
        <v>6</v>
      </c>
      <c r="BJ119" s="61">
        <v>23042</v>
      </c>
      <c r="BK119" s="62" t="s">
        <v>222</v>
      </c>
      <c r="BL119" s="63" t="s">
        <v>207</v>
      </c>
      <c r="BM119" s="64">
        <v>10</v>
      </c>
      <c r="BN119" s="61">
        <v>10</v>
      </c>
      <c r="BO119" s="61">
        <v>10</v>
      </c>
      <c r="BP119" s="61">
        <v>10</v>
      </c>
      <c r="BQ119" s="61">
        <v>10</v>
      </c>
      <c r="BR119" s="61"/>
      <c r="BS119" s="61"/>
      <c r="BT119" s="61"/>
      <c r="BU119" s="61"/>
      <c r="BV119" s="61"/>
      <c r="BW119" s="61">
        <v>10</v>
      </c>
      <c r="BX119" s="61" t="s">
        <v>235</v>
      </c>
      <c r="BY119" s="61">
        <v>4</v>
      </c>
      <c r="DC119" s="36"/>
      <c r="DD119" s="89"/>
      <c r="DE119" s="90"/>
      <c r="DF119" s="91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92"/>
      <c r="DT119" s="93"/>
      <c r="ES119" s="79">
        <v>23034</v>
      </c>
      <c r="ET119" s="86" t="s">
        <v>86</v>
      </c>
      <c r="EU119" s="87" t="s">
        <v>47</v>
      </c>
      <c r="EV119" s="77" t="str">
        <f t="shared" si="28"/>
        <v/>
      </c>
      <c r="EW119" s="77" t="str">
        <f t="shared" si="29"/>
        <v/>
      </c>
      <c r="EX119" s="77">
        <f t="shared" si="30"/>
        <v>9.6088435374149661</v>
      </c>
      <c r="EY119" s="77">
        <f t="shared" si="31"/>
        <v>9.7666666666666675</v>
      </c>
      <c r="EZ119" s="77">
        <f t="shared" si="32"/>
        <v>9.4897959183673493</v>
      </c>
      <c r="FA119" s="77" t="str">
        <f t="shared" si="33"/>
        <v/>
      </c>
      <c r="FB119" s="77" t="str">
        <f t="shared" si="34"/>
        <v/>
      </c>
      <c r="FC119" s="77">
        <f t="shared" si="35"/>
        <v>9.709090909090909</v>
      </c>
      <c r="FD119" s="77" t="str">
        <f t="shared" si="36"/>
        <v/>
      </c>
      <c r="FE119" s="77" t="str">
        <f t="shared" si="37"/>
        <v/>
      </c>
      <c r="FF119" s="77" t="str">
        <f t="shared" si="38"/>
        <v/>
      </c>
      <c r="FG119" s="77" t="str">
        <f t="shared" si="39"/>
        <v/>
      </c>
      <c r="FH119" s="77">
        <f t="shared" si="40"/>
        <v>8</v>
      </c>
      <c r="FI119" s="77" t="str">
        <f t="shared" si="41"/>
        <v/>
      </c>
      <c r="FJ119" s="77" t="str">
        <f t="shared" si="42"/>
        <v/>
      </c>
      <c r="FK119" s="78">
        <f t="shared" si="43"/>
        <v>9.3148794063079787</v>
      </c>
    </row>
    <row r="120" spans="1:167" ht="35.25" customHeight="1" x14ac:dyDescent="0.25">
      <c r="A120" s="79">
        <v>57</v>
      </c>
      <c r="B120" s="116">
        <v>23003</v>
      </c>
      <c r="C120" s="117" t="s">
        <v>90</v>
      </c>
      <c r="D120" s="118" t="s">
        <v>47</v>
      </c>
      <c r="E120" s="119" t="str">
        <f t="shared" si="24"/>
        <v/>
      </c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/>
      <c r="Q120" s="72">
        <f t="shared" si="25"/>
        <v>5</v>
      </c>
      <c r="R120" s="82">
        <f t="shared" si="26"/>
        <v>45369</v>
      </c>
      <c r="S120" s="83" t="str">
        <f t="shared" si="27"/>
        <v>تزجة 4</v>
      </c>
      <c r="AM120" s="36">
        <v>23025</v>
      </c>
      <c r="AN120" s="89" t="s">
        <v>87</v>
      </c>
      <c r="AO120" s="90" t="s">
        <v>29</v>
      </c>
      <c r="AP120" s="170">
        <v>8.8000000000000007</v>
      </c>
      <c r="AQ120" s="36">
        <v>10</v>
      </c>
      <c r="AR120" s="36">
        <v>10</v>
      </c>
      <c r="AS120" s="36">
        <v>7</v>
      </c>
      <c r="AT120" s="36">
        <v>7</v>
      </c>
      <c r="AU120" s="36"/>
      <c r="AV120" s="36"/>
      <c r="AW120" s="36"/>
      <c r="AX120" s="36"/>
      <c r="AY120" s="36"/>
      <c r="AZ120" s="36">
        <v>10</v>
      </c>
      <c r="BA120" s="36" t="s">
        <v>236</v>
      </c>
      <c r="BB120" s="36">
        <v>4</v>
      </c>
      <c r="BC120" s="92">
        <v>45273</v>
      </c>
      <c r="BD120" s="93" t="s">
        <v>6</v>
      </c>
      <c r="BJ120" s="61">
        <v>23061</v>
      </c>
      <c r="BK120" s="62" t="s">
        <v>223</v>
      </c>
      <c r="BL120" s="63" t="s">
        <v>207</v>
      </c>
      <c r="BM120" s="64">
        <v>10</v>
      </c>
      <c r="BN120" s="61">
        <v>10</v>
      </c>
      <c r="BO120" s="61">
        <v>10</v>
      </c>
      <c r="BP120" s="61">
        <v>10</v>
      </c>
      <c r="BQ120" s="61">
        <v>10</v>
      </c>
      <c r="BR120" s="61"/>
      <c r="BS120" s="61"/>
      <c r="BT120" s="61"/>
      <c r="BU120" s="61"/>
      <c r="BV120" s="61"/>
      <c r="BW120" s="61">
        <v>10</v>
      </c>
      <c r="BX120" s="61" t="s">
        <v>235</v>
      </c>
      <c r="BY120" s="61">
        <v>4</v>
      </c>
      <c r="DC120" s="36"/>
      <c r="DD120" s="89"/>
      <c r="DE120" s="90"/>
      <c r="DF120" s="91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92"/>
      <c r="DT120" s="93"/>
      <c r="ES120" s="79">
        <v>23003</v>
      </c>
      <c r="ET120" s="86" t="s">
        <v>90</v>
      </c>
      <c r="EU120" s="87" t="s">
        <v>47</v>
      </c>
      <c r="EV120" s="77" t="str">
        <f t="shared" si="28"/>
        <v/>
      </c>
      <c r="EW120" s="77" t="str">
        <f t="shared" si="29"/>
        <v/>
      </c>
      <c r="EX120" s="77">
        <f t="shared" si="30"/>
        <v>7.8414965986394565</v>
      </c>
      <c r="EY120" s="77">
        <f t="shared" si="31"/>
        <v>9.4</v>
      </c>
      <c r="EZ120" s="77">
        <f t="shared" si="32"/>
        <v>9.803571428571427</v>
      </c>
      <c r="FA120" s="77" t="str">
        <f t="shared" si="33"/>
        <v/>
      </c>
      <c r="FB120" s="77">
        <f t="shared" si="34"/>
        <v>8.1666666666666661</v>
      </c>
      <c r="FC120" s="77">
        <f t="shared" si="35"/>
        <v>9.6615384615384592</v>
      </c>
      <c r="FD120" s="77" t="str">
        <f t="shared" si="36"/>
        <v/>
      </c>
      <c r="FE120" s="77" t="str">
        <f t="shared" si="37"/>
        <v/>
      </c>
      <c r="FF120" s="77" t="str">
        <f t="shared" si="38"/>
        <v/>
      </c>
      <c r="FG120" s="77" t="str">
        <f t="shared" si="39"/>
        <v/>
      </c>
      <c r="FH120" s="77">
        <f t="shared" si="40"/>
        <v>8.6666666666666661</v>
      </c>
      <c r="FI120" s="77" t="str">
        <f t="shared" si="41"/>
        <v/>
      </c>
      <c r="FJ120" s="77" t="str">
        <f t="shared" si="42"/>
        <v/>
      </c>
      <c r="FK120" s="78">
        <f t="shared" si="43"/>
        <v>8.923323303680446</v>
      </c>
    </row>
    <row r="121" spans="1:167" ht="35.25" customHeight="1" x14ac:dyDescent="0.25">
      <c r="A121" s="79">
        <v>58</v>
      </c>
      <c r="B121" s="116">
        <v>23030</v>
      </c>
      <c r="C121" s="117" t="s">
        <v>94</v>
      </c>
      <c r="D121" s="118" t="s">
        <v>47</v>
      </c>
      <c r="E121" s="119" t="str">
        <f t="shared" si="24"/>
        <v/>
      </c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/>
      <c r="Q121" s="72">
        <f t="shared" si="25"/>
        <v>5</v>
      </c>
      <c r="R121" s="82">
        <f t="shared" si="26"/>
        <v>45369</v>
      </c>
      <c r="S121" s="83" t="str">
        <f t="shared" si="27"/>
        <v>تزجة 4</v>
      </c>
      <c r="AM121" s="36">
        <v>23010</v>
      </c>
      <c r="AN121" s="89" t="s">
        <v>91</v>
      </c>
      <c r="AO121" s="90" t="s">
        <v>29</v>
      </c>
      <c r="AP121" s="170">
        <v>10</v>
      </c>
      <c r="AQ121" s="36">
        <v>10</v>
      </c>
      <c r="AR121" s="36">
        <v>10</v>
      </c>
      <c r="AS121" s="36">
        <v>10</v>
      </c>
      <c r="AT121" s="36">
        <v>10</v>
      </c>
      <c r="AU121" s="36"/>
      <c r="AV121" s="36"/>
      <c r="AW121" s="36"/>
      <c r="AX121" s="36"/>
      <c r="AY121" s="36"/>
      <c r="AZ121" s="36">
        <v>10</v>
      </c>
      <c r="BA121" s="36" t="s">
        <v>236</v>
      </c>
      <c r="BB121" s="36">
        <v>4</v>
      </c>
      <c r="BC121" s="92">
        <v>45273</v>
      </c>
      <c r="BD121" s="93" t="s">
        <v>6</v>
      </c>
      <c r="BJ121" s="61">
        <v>23054</v>
      </c>
      <c r="BK121" s="62" t="s">
        <v>224</v>
      </c>
      <c r="BL121" s="63" t="s">
        <v>207</v>
      </c>
      <c r="BM121" s="64">
        <v>9.4</v>
      </c>
      <c r="BN121" s="61">
        <v>10</v>
      </c>
      <c r="BO121" s="61">
        <v>10</v>
      </c>
      <c r="BP121" s="61">
        <v>9</v>
      </c>
      <c r="BQ121" s="61">
        <v>8</v>
      </c>
      <c r="BR121" s="61"/>
      <c r="BS121" s="61"/>
      <c r="BT121" s="61"/>
      <c r="BU121" s="61"/>
      <c r="BV121" s="61"/>
      <c r="BW121" s="61">
        <v>10</v>
      </c>
      <c r="BX121" s="61" t="s">
        <v>235</v>
      </c>
      <c r="BY121" s="61">
        <v>4</v>
      </c>
      <c r="DC121" s="36"/>
      <c r="DD121" s="89"/>
      <c r="DE121" s="90"/>
      <c r="DF121" s="91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92"/>
      <c r="DT121" s="93"/>
      <c r="ES121" s="79">
        <v>23030</v>
      </c>
      <c r="ET121" s="86" t="s">
        <v>94</v>
      </c>
      <c r="EU121" s="87" t="s">
        <v>47</v>
      </c>
      <c r="EV121" s="77" t="str">
        <f t="shared" si="28"/>
        <v/>
      </c>
      <c r="EW121" s="77" t="str">
        <f t="shared" si="29"/>
        <v/>
      </c>
      <c r="EX121" s="77">
        <f t="shared" si="30"/>
        <v>9.1887755102040831</v>
      </c>
      <c r="EY121" s="77">
        <f t="shared" si="31"/>
        <v>9.9</v>
      </c>
      <c r="EZ121" s="77">
        <f t="shared" si="32"/>
        <v>8.375</v>
      </c>
      <c r="FA121" s="77" t="str">
        <f t="shared" si="33"/>
        <v/>
      </c>
      <c r="FB121" s="77">
        <f t="shared" si="34"/>
        <v>9.7142857142857135</v>
      </c>
      <c r="FC121" s="77">
        <f t="shared" si="35"/>
        <v>8.9692307692307676</v>
      </c>
      <c r="FD121" s="77" t="str">
        <f t="shared" si="36"/>
        <v/>
      </c>
      <c r="FE121" s="77" t="str">
        <f t="shared" si="37"/>
        <v/>
      </c>
      <c r="FF121" s="77" t="str">
        <f t="shared" si="38"/>
        <v/>
      </c>
      <c r="FG121" s="77" t="str">
        <f t="shared" si="39"/>
        <v/>
      </c>
      <c r="FH121" s="77">
        <f t="shared" si="40"/>
        <v>8.75</v>
      </c>
      <c r="FI121" s="77" t="str">
        <f t="shared" si="41"/>
        <v/>
      </c>
      <c r="FJ121" s="77" t="str">
        <f t="shared" si="42"/>
        <v/>
      </c>
      <c r="FK121" s="78">
        <f t="shared" si="43"/>
        <v>9.1495486656200935</v>
      </c>
    </row>
    <row r="122" spans="1:167" ht="35.25" customHeight="1" x14ac:dyDescent="0.25">
      <c r="A122" s="79">
        <v>59</v>
      </c>
      <c r="B122" s="116">
        <v>23040</v>
      </c>
      <c r="C122" s="117" t="s">
        <v>98</v>
      </c>
      <c r="D122" s="118" t="s">
        <v>47</v>
      </c>
      <c r="E122" s="119" t="str">
        <f t="shared" si="24"/>
        <v/>
      </c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/>
      <c r="Q122" s="72">
        <f t="shared" si="25"/>
        <v>5</v>
      </c>
      <c r="R122" s="82">
        <f t="shared" si="26"/>
        <v>45369</v>
      </c>
      <c r="S122" s="83" t="str">
        <f t="shared" si="27"/>
        <v>تزجة 4</v>
      </c>
      <c r="AM122" s="36">
        <v>23052</v>
      </c>
      <c r="AN122" s="89" t="s">
        <v>95</v>
      </c>
      <c r="AO122" s="90" t="s">
        <v>29</v>
      </c>
      <c r="AP122" s="170">
        <v>0</v>
      </c>
      <c r="AQ122" s="36">
        <v>0</v>
      </c>
      <c r="AR122" s="36">
        <v>0</v>
      </c>
      <c r="AS122" s="36">
        <v>0</v>
      </c>
      <c r="AT122" s="36">
        <v>0</v>
      </c>
      <c r="AU122" s="36"/>
      <c r="AV122" s="36"/>
      <c r="AW122" s="36"/>
      <c r="AX122" s="36"/>
      <c r="AY122" s="36"/>
      <c r="AZ122" s="36">
        <v>0</v>
      </c>
      <c r="BA122" s="36" t="s">
        <v>139</v>
      </c>
      <c r="BB122" s="36">
        <v>4</v>
      </c>
      <c r="BC122" s="92">
        <v>45273</v>
      </c>
      <c r="BD122" s="93" t="s">
        <v>6</v>
      </c>
      <c r="BJ122" s="61">
        <v>23063</v>
      </c>
      <c r="BK122" s="62" t="s">
        <v>225</v>
      </c>
      <c r="BL122" s="63" t="s">
        <v>207</v>
      </c>
      <c r="BM122" s="64">
        <v>9.8000000000000007</v>
      </c>
      <c r="BN122" s="61">
        <v>10</v>
      </c>
      <c r="BO122" s="61">
        <v>10</v>
      </c>
      <c r="BP122" s="61">
        <v>10</v>
      </c>
      <c r="BQ122" s="61">
        <v>9</v>
      </c>
      <c r="BR122" s="61"/>
      <c r="BS122" s="61"/>
      <c r="BT122" s="61"/>
      <c r="BU122" s="61"/>
      <c r="BV122" s="61"/>
      <c r="BW122" s="61">
        <v>10</v>
      </c>
      <c r="BX122" s="61" t="s">
        <v>235</v>
      </c>
      <c r="BY122" s="61">
        <v>4</v>
      </c>
      <c r="DC122" s="36"/>
      <c r="DD122" s="89"/>
      <c r="DE122" s="90"/>
      <c r="DF122" s="91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92"/>
      <c r="DT122" s="93"/>
      <c r="ES122" s="79">
        <v>23040</v>
      </c>
      <c r="ET122" s="86" t="s">
        <v>98</v>
      </c>
      <c r="EU122" s="87" t="s">
        <v>47</v>
      </c>
      <c r="EV122" s="77" t="str">
        <f t="shared" si="28"/>
        <v/>
      </c>
      <c r="EW122" s="77" t="str">
        <f t="shared" si="29"/>
        <v/>
      </c>
      <c r="EX122" s="77">
        <f t="shared" si="30"/>
        <v>9.38843537414966</v>
      </c>
      <c r="EY122" s="77">
        <f t="shared" si="31"/>
        <v>8.1</v>
      </c>
      <c r="EZ122" s="77">
        <f t="shared" si="32"/>
        <v>9.5714285714285712</v>
      </c>
      <c r="FA122" s="77" t="str">
        <f t="shared" si="33"/>
        <v/>
      </c>
      <c r="FB122" s="77">
        <f t="shared" si="34"/>
        <v>8.1904761904761898</v>
      </c>
      <c r="FC122" s="77">
        <f t="shared" si="35"/>
        <v>9.7333333333333325</v>
      </c>
      <c r="FD122" s="77" t="str">
        <f t="shared" si="36"/>
        <v/>
      </c>
      <c r="FE122" s="77" t="str">
        <f t="shared" si="37"/>
        <v/>
      </c>
      <c r="FF122" s="77" t="str">
        <f t="shared" si="38"/>
        <v/>
      </c>
      <c r="FG122" s="77" t="str">
        <f t="shared" si="39"/>
        <v/>
      </c>
      <c r="FH122" s="77">
        <f t="shared" si="40"/>
        <v>8.4285714285714288</v>
      </c>
      <c r="FI122" s="77" t="str">
        <f t="shared" si="41"/>
        <v/>
      </c>
      <c r="FJ122" s="77" t="str">
        <f t="shared" si="42"/>
        <v/>
      </c>
      <c r="FK122" s="78">
        <f t="shared" si="43"/>
        <v>8.9020408163265312</v>
      </c>
    </row>
    <row r="123" spans="1:167" ht="35.25" customHeight="1" x14ac:dyDescent="0.25">
      <c r="A123" s="79">
        <v>60</v>
      </c>
      <c r="B123" s="116">
        <v>23064</v>
      </c>
      <c r="C123" s="117" t="s">
        <v>238</v>
      </c>
      <c r="D123" s="118" t="s">
        <v>47</v>
      </c>
      <c r="E123" s="119" t="str">
        <f t="shared" si="24"/>
        <v/>
      </c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/>
      <c r="Q123" s="72">
        <f t="shared" si="25"/>
        <v>5</v>
      </c>
      <c r="R123" s="82">
        <f t="shared" si="26"/>
        <v>45369</v>
      </c>
      <c r="S123" s="83" t="str">
        <f t="shared" si="27"/>
        <v>تزجة 4</v>
      </c>
      <c r="AM123" s="36">
        <v>23038</v>
      </c>
      <c r="AN123" s="89" t="s">
        <v>99</v>
      </c>
      <c r="AO123" s="90" t="s">
        <v>29</v>
      </c>
      <c r="AP123" s="170">
        <v>9.1999999999999993</v>
      </c>
      <c r="AQ123" s="36">
        <v>10</v>
      </c>
      <c r="AR123" s="36">
        <v>10</v>
      </c>
      <c r="AS123" s="36">
        <v>8</v>
      </c>
      <c r="AT123" s="36">
        <v>8</v>
      </c>
      <c r="AU123" s="36"/>
      <c r="AV123" s="36"/>
      <c r="AW123" s="36"/>
      <c r="AX123" s="36"/>
      <c r="AY123" s="36"/>
      <c r="AZ123" s="36">
        <v>10</v>
      </c>
      <c r="BA123" s="36" t="s">
        <v>236</v>
      </c>
      <c r="BB123" s="36">
        <v>4</v>
      </c>
      <c r="BC123" s="92">
        <v>45273</v>
      </c>
      <c r="BD123" s="93" t="s">
        <v>6</v>
      </c>
      <c r="BJ123" s="61">
        <v>23037</v>
      </c>
      <c r="BK123" s="62" t="s">
        <v>226</v>
      </c>
      <c r="BL123" s="63" t="s">
        <v>207</v>
      </c>
      <c r="BM123" s="64">
        <v>10</v>
      </c>
      <c r="BN123" s="61">
        <v>10</v>
      </c>
      <c r="BO123" s="61">
        <v>10</v>
      </c>
      <c r="BP123" s="61">
        <v>10</v>
      </c>
      <c r="BQ123" s="61">
        <v>10</v>
      </c>
      <c r="BR123" s="61"/>
      <c r="BS123" s="61"/>
      <c r="BT123" s="61"/>
      <c r="BU123" s="61"/>
      <c r="BV123" s="61"/>
      <c r="BW123" s="61">
        <v>10</v>
      </c>
      <c r="BX123" s="61" t="s">
        <v>235</v>
      </c>
      <c r="BY123" s="61">
        <v>4</v>
      </c>
      <c r="DC123" s="121"/>
      <c r="DD123" s="86"/>
      <c r="DE123" s="122"/>
      <c r="DF123" s="123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4"/>
      <c r="DT123" s="125"/>
      <c r="ES123" s="79">
        <v>23064</v>
      </c>
      <c r="ET123" s="86" t="s">
        <v>238</v>
      </c>
      <c r="EU123" s="87" t="s">
        <v>47</v>
      </c>
      <c r="EV123" s="77" t="str">
        <f t="shared" si="28"/>
        <v/>
      </c>
      <c r="EW123" s="77" t="str">
        <f t="shared" si="29"/>
        <v/>
      </c>
      <c r="EX123" s="77">
        <f t="shared" si="30"/>
        <v>9.3520408163265323</v>
      </c>
      <c r="EY123" s="77">
        <f t="shared" si="31"/>
        <v>9.6333333333333329</v>
      </c>
      <c r="EZ123" s="77">
        <f t="shared" si="32"/>
        <v>7.1964285714285712</v>
      </c>
      <c r="FA123" s="77" t="str">
        <f t="shared" si="33"/>
        <v/>
      </c>
      <c r="FB123" s="77" t="str">
        <f t="shared" si="34"/>
        <v/>
      </c>
      <c r="FC123" s="77">
        <f t="shared" si="35"/>
        <v>8.9333333333333318</v>
      </c>
      <c r="FD123" s="77" t="str">
        <f t="shared" si="36"/>
        <v/>
      </c>
      <c r="FE123" s="77" t="str">
        <f t="shared" si="37"/>
        <v/>
      </c>
      <c r="FF123" s="77" t="str">
        <f t="shared" si="38"/>
        <v/>
      </c>
      <c r="FG123" s="77" t="str">
        <f t="shared" si="39"/>
        <v/>
      </c>
      <c r="FH123" s="77">
        <f t="shared" si="40"/>
        <v>7.666666666666667</v>
      </c>
      <c r="FI123" s="77" t="str">
        <f t="shared" si="41"/>
        <v/>
      </c>
      <c r="FJ123" s="77" t="str">
        <f t="shared" si="42"/>
        <v/>
      </c>
      <c r="FK123" s="78">
        <f t="shared" si="43"/>
        <v>8.5563605442176858</v>
      </c>
    </row>
    <row r="124" spans="1:167" ht="35.25" customHeight="1" x14ac:dyDescent="0.25">
      <c r="A124" s="79">
        <v>61</v>
      </c>
      <c r="B124" s="116">
        <v>23050</v>
      </c>
      <c r="C124" s="117" t="s">
        <v>102</v>
      </c>
      <c r="D124" s="118" t="s">
        <v>47</v>
      </c>
      <c r="E124" s="119" t="str">
        <f t="shared" si="24"/>
        <v/>
      </c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/>
      <c r="Q124" s="72">
        <f t="shared" si="25"/>
        <v>5</v>
      </c>
      <c r="R124" s="82">
        <f t="shared" si="26"/>
        <v>45369</v>
      </c>
      <c r="S124" s="83" t="str">
        <f t="shared" si="27"/>
        <v>تزجة 4</v>
      </c>
      <c r="AM124" s="36">
        <v>23033</v>
      </c>
      <c r="AN124" s="89" t="s">
        <v>103</v>
      </c>
      <c r="AO124" s="90" t="s">
        <v>29</v>
      </c>
      <c r="AP124" s="170">
        <v>9.1999999999999993</v>
      </c>
      <c r="AQ124" s="36">
        <v>10</v>
      </c>
      <c r="AR124" s="36">
        <v>10</v>
      </c>
      <c r="AS124" s="36">
        <v>9</v>
      </c>
      <c r="AT124" s="36">
        <v>7</v>
      </c>
      <c r="AU124" s="36"/>
      <c r="AV124" s="36"/>
      <c r="AW124" s="36"/>
      <c r="AX124" s="36"/>
      <c r="AY124" s="36"/>
      <c r="AZ124" s="36">
        <v>10</v>
      </c>
      <c r="BA124" s="36" t="s">
        <v>236</v>
      </c>
      <c r="BB124" s="36">
        <v>4</v>
      </c>
      <c r="BC124" s="92">
        <v>45273</v>
      </c>
      <c r="BD124" s="93" t="s">
        <v>6</v>
      </c>
      <c r="BJ124" s="61">
        <v>23026</v>
      </c>
      <c r="BK124" s="62" t="s">
        <v>227</v>
      </c>
      <c r="BL124" s="63" t="s">
        <v>207</v>
      </c>
      <c r="BM124" s="64">
        <v>10</v>
      </c>
      <c r="BN124" s="61">
        <v>10</v>
      </c>
      <c r="BO124" s="61">
        <v>10</v>
      </c>
      <c r="BP124" s="61">
        <v>10</v>
      </c>
      <c r="BQ124" s="61">
        <v>10</v>
      </c>
      <c r="BR124" s="61"/>
      <c r="BS124" s="61"/>
      <c r="BT124" s="61"/>
      <c r="BU124" s="61"/>
      <c r="BV124" s="61"/>
      <c r="BW124" s="61">
        <v>10</v>
      </c>
      <c r="BX124" s="61" t="s">
        <v>235</v>
      </c>
      <c r="BY124" s="61">
        <v>4</v>
      </c>
      <c r="DC124" s="121"/>
      <c r="DD124" s="86"/>
      <c r="DE124" s="122"/>
      <c r="DF124" s="123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4"/>
      <c r="DT124" s="125"/>
      <c r="ES124" s="79">
        <v>23050</v>
      </c>
      <c r="ET124" s="86" t="s">
        <v>102</v>
      </c>
      <c r="EU124" s="87" t="s">
        <v>47</v>
      </c>
      <c r="EV124" s="77" t="str">
        <f t="shared" si="28"/>
        <v/>
      </c>
      <c r="EW124" s="77" t="str">
        <f t="shared" si="29"/>
        <v/>
      </c>
      <c r="EX124" s="77">
        <f t="shared" si="30"/>
        <v>9.0748299319727899</v>
      </c>
      <c r="EY124" s="77">
        <f t="shared" si="31"/>
        <v>9.4400000000000013</v>
      </c>
      <c r="EZ124" s="77">
        <f t="shared" si="32"/>
        <v>9.5535714285714288</v>
      </c>
      <c r="FA124" s="77" t="str">
        <f t="shared" si="33"/>
        <v/>
      </c>
      <c r="FB124" s="77">
        <f t="shared" si="34"/>
        <v>9.8571428571428559</v>
      </c>
      <c r="FC124" s="77">
        <f t="shared" si="35"/>
        <v>9.5846153846153825</v>
      </c>
      <c r="FD124" s="77" t="str">
        <f t="shared" si="36"/>
        <v/>
      </c>
      <c r="FE124" s="77" t="str">
        <f t="shared" si="37"/>
        <v/>
      </c>
      <c r="FF124" s="77" t="str">
        <f t="shared" si="38"/>
        <v/>
      </c>
      <c r="FG124" s="77" t="str">
        <f t="shared" si="39"/>
        <v/>
      </c>
      <c r="FH124" s="77">
        <f t="shared" si="40"/>
        <v>7.7142857142857144</v>
      </c>
      <c r="FI124" s="77" t="str">
        <f t="shared" si="41"/>
        <v/>
      </c>
      <c r="FJ124" s="77" t="str">
        <f t="shared" si="42"/>
        <v/>
      </c>
      <c r="FK124" s="78">
        <f t="shared" si="43"/>
        <v>9.2040742194313623</v>
      </c>
    </row>
    <row r="125" spans="1:167" ht="35.25" customHeight="1" x14ac:dyDescent="0.25">
      <c r="A125" s="79">
        <v>62</v>
      </c>
      <c r="B125" s="116">
        <v>23062</v>
      </c>
      <c r="C125" s="117" t="s">
        <v>106</v>
      </c>
      <c r="D125" s="118" t="s">
        <v>47</v>
      </c>
      <c r="E125" s="119" t="str">
        <f t="shared" si="24"/>
        <v/>
      </c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/>
      <c r="Q125" s="72">
        <f t="shared" si="25"/>
        <v>5</v>
      </c>
      <c r="R125" s="82">
        <f t="shared" si="26"/>
        <v>45369</v>
      </c>
      <c r="S125" s="83" t="str">
        <f t="shared" si="27"/>
        <v>تزجة 4</v>
      </c>
      <c r="AM125" s="36">
        <v>23056</v>
      </c>
      <c r="AN125" s="89" t="s">
        <v>107</v>
      </c>
      <c r="AO125" s="90" t="s">
        <v>29</v>
      </c>
      <c r="AP125" s="170">
        <v>9</v>
      </c>
      <c r="AQ125" s="36">
        <v>10</v>
      </c>
      <c r="AR125" s="36">
        <v>10</v>
      </c>
      <c r="AS125" s="36">
        <v>8</v>
      </c>
      <c r="AT125" s="36">
        <v>7</v>
      </c>
      <c r="AU125" s="36"/>
      <c r="AV125" s="36"/>
      <c r="AW125" s="36"/>
      <c r="AX125" s="36"/>
      <c r="AY125" s="36"/>
      <c r="AZ125" s="36">
        <v>10</v>
      </c>
      <c r="BA125" s="36" t="s">
        <v>236</v>
      </c>
      <c r="BB125" s="36">
        <v>4</v>
      </c>
      <c r="BC125" s="92">
        <v>45273</v>
      </c>
      <c r="BD125" s="93" t="s">
        <v>6</v>
      </c>
      <c r="BJ125" s="61">
        <v>23058</v>
      </c>
      <c r="BK125" s="62" t="s">
        <v>228</v>
      </c>
      <c r="BL125" s="63" t="s">
        <v>207</v>
      </c>
      <c r="BM125" s="64">
        <v>9.6</v>
      </c>
      <c r="BN125" s="61">
        <v>10</v>
      </c>
      <c r="BO125" s="61">
        <v>10</v>
      </c>
      <c r="BP125" s="61">
        <v>9</v>
      </c>
      <c r="BQ125" s="61">
        <v>9</v>
      </c>
      <c r="BR125" s="61"/>
      <c r="BS125" s="61"/>
      <c r="BT125" s="61"/>
      <c r="BU125" s="61"/>
      <c r="BV125" s="61"/>
      <c r="BW125" s="61">
        <v>10</v>
      </c>
      <c r="BX125" s="61" t="s">
        <v>235</v>
      </c>
      <c r="BY125" s="61">
        <v>4</v>
      </c>
      <c r="DC125" s="121"/>
      <c r="DD125" s="86"/>
      <c r="DE125" s="122"/>
      <c r="DF125" s="123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4"/>
      <c r="DT125" s="125"/>
      <c r="ES125" s="79">
        <v>23062</v>
      </c>
      <c r="ET125" s="86" t="s">
        <v>106</v>
      </c>
      <c r="EU125" s="87" t="s">
        <v>47</v>
      </c>
      <c r="EV125" s="77" t="str">
        <f t="shared" si="28"/>
        <v/>
      </c>
      <c r="EW125" s="77" t="str">
        <f t="shared" si="29"/>
        <v/>
      </c>
      <c r="EX125" s="77">
        <f t="shared" si="30"/>
        <v>7.978231292517008</v>
      </c>
      <c r="EY125" s="77">
        <f t="shared" si="31"/>
        <v>9.4</v>
      </c>
      <c r="EZ125" s="77">
        <f t="shared" si="32"/>
        <v>9.6734693877551017</v>
      </c>
      <c r="FA125" s="77" t="str">
        <f t="shared" si="33"/>
        <v/>
      </c>
      <c r="FB125" s="77">
        <f t="shared" si="34"/>
        <v>8.3333333333333339</v>
      </c>
      <c r="FC125" s="77">
        <f t="shared" si="35"/>
        <v>9.7000000000000011</v>
      </c>
      <c r="FD125" s="77" t="str">
        <f t="shared" si="36"/>
        <v/>
      </c>
      <c r="FE125" s="77" t="str">
        <f t="shared" si="37"/>
        <v/>
      </c>
      <c r="FF125" s="77" t="str">
        <f t="shared" si="38"/>
        <v/>
      </c>
      <c r="FG125" s="77" t="str">
        <f t="shared" si="39"/>
        <v/>
      </c>
      <c r="FH125" s="77">
        <f t="shared" si="40"/>
        <v>9.4166666666666661</v>
      </c>
      <c r="FI125" s="77" t="str">
        <f t="shared" si="41"/>
        <v/>
      </c>
      <c r="FJ125" s="77" t="str">
        <f t="shared" si="42"/>
        <v/>
      </c>
      <c r="FK125" s="78">
        <f t="shared" si="43"/>
        <v>9.083616780045352</v>
      </c>
    </row>
    <row r="126" spans="1:167" ht="35.25" customHeight="1" x14ac:dyDescent="0.25">
      <c r="A126" s="79">
        <v>63</v>
      </c>
      <c r="B126" s="116">
        <v>23057</v>
      </c>
      <c r="C126" s="117" t="s">
        <v>239</v>
      </c>
      <c r="D126" s="118" t="s">
        <v>47</v>
      </c>
      <c r="E126" s="119" t="str">
        <f t="shared" si="24"/>
        <v/>
      </c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/>
      <c r="Q126" s="72">
        <f t="shared" si="25"/>
        <v>5</v>
      </c>
      <c r="R126" s="82">
        <f t="shared" si="26"/>
        <v>45369</v>
      </c>
      <c r="S126" s="83" t="str">
        <f t="shared" si="27"/>
        <v>تزجة 4</v>
      </c>
      <c r="AM126" s="36">
        <v>23046</v>
      </c>
      <c r="AN126" s="89" t="s">
        <v>111</v>
      </c>
      <c r="AO126" s="90" t="s">
        <v>29</v>
      </c>
      <c r="AP126" s="170">
        <v>0</v>
      </c>
      <c r="AQ126" s="36">
        <v>0</v>
      </c>
      <c r="AR126" s="36">
        <v>0</v>
      </c>
      <c r="AS126" s="36">
        <v>0</v>
      </c>
      <c r="AT126" s="36">
        <v>0</v>
      </c>
      <c r="AU126" s="36"/>
      <c r="AV126" s="36"/>
      <c r="AW126" s="36"/>
      <c r="AX126" s="36"/>
      <c r="AY126" s="36"/>
      <c r="AZ126" s="36">
        <v>0</v>
      </c>
      <c r="BA126" s="36" t="s">
        <v>139</v>
      </c>
      <c r="BB126" s="36">
        <v>4</v>
      </c>
      <c r="BC126" s="92">
        <v>45273</v>
      </c>
      <c r="BD126" s="93" t="s">
        <v>6</v>
      </c>
      <c r="BJ126" s="61">
        <v>23044</v>
      </c>
      <c r="BK126" s="62" t="s">
        <v>230</v>
      </c>
      <c r="BL126" s="63" t="s">
        <v>207</v>
      </c>
      <c r="BM126" s="64">
        <v>9.6</v>
      </c>
      <c r="BN126" s="61">
        <v>10</v>
      </c>
      <c r="BO126" s="61">
        <v>10</v>
      </c>
      <c r="BP126" s="61">
        <v>9</v>
      </c>
      <c r="BQ126" s="61">
        <v>9</v>
      </c>
      <c r="BR126" s="61"/>
      <c r="BS126" s="61"/>
      <c r="BT126" s="61"/>
      <c r="BU126" s="61"/>
      <c r="BV126" s="61"/>
      <c r="BW126" s="61">
        <v>10</v>
      </c>
      <c r="BX126" s="61" t="s">
        <v>235</v>
      </c>
      <c r="BY126" s="61">
        <v>4</v>
      </c>
      <c r="DC126" s="121"/>
      <c r="DD126" s="86"/>
      <c r="DE126" s="122"/>
      <c r="DF126" s="123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4"/>
      <c r="DT126" s="125"/>
      <c r="ES126" s="79">
        <v>23057</v>
      </c>
      <c r="ET126" s="86" t="s">
        <v>239</v>
      </c>
      <c r="EU126" s="87" t="s">
        <v>47</v>
      </c>
      <c r="EV126" s="77" t="str">
        <f t="shared" si="28"/>
        <v/>
      </c>
      <c r="EW126" s="77" t="str">
        <f t="shared" si="29"/>
        <v/>
      </c>
      <c r="EX126" s="77">
        <f t="shared" si="30"/>
        <v>9.3200680272108833</v>
      </c>
      <c r="EY126" s="77">
        <f t="shared" si="31"/>
        <v>9.4</v>
      </c>
      <c r="EZ126" s="77">
        <f t="shared" si="32"/>
        <v>9.6607142857142865</v>
      </c>
      <c r="FA126" s="77" t="str">
        <f t="shared" si="33"/>
        <v/>
      </c>
      <c r="FB126" s="77" t="str">
        <f t="shared" si="34"/>
        <v/>
      </c>
      <c r="FC126" s="77">
        <f t="shared" si="35"/>
        <v>9.7846153846153836</v>
      </c>
      <c r="FD126" s="77" t="str">
        <f t="shared" si="36"/>
        <v/>
      </c>
      <c r="FE126" s="77" t="str">
        <f t="shared" si="37"/>
        <v/>
      </c>
      <c r="FF126" s="77" t="str">
        <f t="shared" si="38"/>
        <v/>
      </c>
      <c r="FG126" s="77" t="str">
        <f t="shared" si="39"/>
        <v/>
      </c>
      <c r="FH126" s="77">
        <f t="shared" si="40"/>
        <v>7.5714285714285712</v>
      </c>
      <c r="FI126" s="77" t="str">
        <f t="shared" si="41"/>
        <v/>
      </c>
      <c r="FJ126" s="77" t="str">
        <f t="shared" si="42"/>
        <v/>
      </c>
      <c r="FK126" s="78">
        <f t="shared" si="43"/>
        <v>9.1473652537938257</v>
      </c>
    </row>
    <row r="127" spans="1:167" ht="35.25" customHeight="1" x14ac:dyDescent="0.25">
      <c r="A127" s="79">
        <v>64</v>
      </c>
      <c r="B127" s="116">
        <v>23048</v>
      </c>
      <c r="C127" s="117" t="s">
        <v>110</v>
      </c>
      <c r="D127" s="118" t="s">
        <v>47</v>
      </c>
      <c r="E127" s="119" t="str">
        <f t="shared" si="24"/>
        <v/>
      </c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/>
      <c r="Q127" s="72">
        <f t="shared" si="25"/>
        <v>5</v>
      </c>
      <c r="R127" s="82">
        <f t="shared" si="26"/>
        <v>45369</v>
      </c>
      <c r="S127" s="83" t="str">
        <f t="shared" si="27"/>
        <v>تزجة 4</v>
      </c>
      <c r="AM127" s="36">
        <v>23023</v>
      </c>
      <c r="AN127" s="89" t="s">
        <v>115</v>
      </c>
      <c r="AO127" s="90" t="s">
        <v>29</v>
      </c>
      <c r="AP127" s="170">
        <v>9.1999999999999993</v>
      </c>
      <c r="AQ127" s="36">
        <v>10</v>
      </c>
      <c r="AR127" s="36">
        <v>10</v>
      </c>
      <c r="AS127" s="36">
        <v>8</v>
      </c>
      <c r="AT127" s="36">
        <v>8</v>
      </c>
      <c r="AU127" s="36"/>
      <c r="AV127" s="36"/>
      <c r="AW127" s="36"/>
      <c r="AX127" s="36"/>
      <c r="AY127" s="36"/>
      <c r="AZ127" s="36">
        <v>10</v>
      </c>
      <c r="BA127" s="36" t="s">
        <v>236</v>
      </c>
      <c r="BB127" s="36">
        <v>4</v>
      </c>
      <c r="BC127" s="92">
        <v>45273</v>
      </c>
      <c r="BD127" s="93" t="s">
        <v>6</v>
      </c>
      <c r="BJ127" s="61">
        <v>23066</v>
      </c>
      <c r="BK127" s="62" t="s">
        <v>232</v>
      </c>
      <c r="BL127" s="63" t="s">
        <v>207</v>
      </c>
      <c r="BM127" s="64">
        <v>10</v>
      </c>
      <c r="BN127" s="61">
        <v>10</v>
      </c>
      <c r="BO127" s="61">
        <v>10</v>
      </c>
      <c r="BP127" s="61">
        <v>10</v>
      </c>
      <c r="BQ127" s="61">
        <v>10</v>
      </c>
      <c r="BR127" s="61"/>
      <c r="BS127" s="61"/>
      <c r="BT127" s="61"/>
      <c r="BU127" s="61"/>
      <c r="BV127" s="61"/>
      <c r="BW127" s="61">
        <v>10</v>
      </c>
      <c r="BX127" s="61" t="s">
        <v>235</v>
      </c>
      <c r="BY127" s="61">
        <v>4</v>
      </c>
      <c r="DC127" s="121"/>
      <c r="DD127" s="86"/>
      <c r="DE127" s="122"/>
      <c r="DF127" s="123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4"/>
      <c r="DT127" s="125"/>
      <c r="ES127" s="79">
        <v>23048</v>
      </c>
      <c r="ET127" s="86" t="s">
        <v>110</v>
      </c>
      <c r="EU127" s="87" t="s">
        <v>47</v>
      </c>
      <c r="EV127" s="77" t="str">
        <f t="shared" si="28"/>
        <v/>
      </c>
      <c r="EW127" s="77" t="str">
        <f t="shared" si="29"/>
        <v/>
      </c>
      <c r="EX127" s="77">
        <f t="shared" si="30"/>
        <v>9.3650793650793656</v>
      </c>
      <c r="EY127" s="77">
        <f t="shared" si="31"/>
        <v>9.24</v>
      </c>
      <c r="EZ127" s="77">
        <f t="shared" si="32"/>
        <v>8.3928571428571423</v>
      </c>
      <c r="FA127" s="77" t="str">
        <f t="shared" si="33"/>
        <v/>
      </c>
      <c r="FB127" s="77">
        <f t="shared" si="34"/>
        <v>9.8333333333333339</v>
      </c>
      <c r="FC127" s="77">
        <f t="shared" si="35"/>
        <v>8.9833333333333325</v>
      </c>
      <c r="FD127" s="77" t="str">
        <f t="shared" si="36"/>
        <v/>
      </c>
      <c r="FE127" s="77" t="str">
        <f t="shared" si="37"/>
        <v/>
      </c>
      <c r="FF127" s="77" t="str">
        <f t="shared" si="38"/>
        <v/>
      </c>
      <c r="FG127" s="77" t="str">
        <f t="shared" si="39"/>
        <v/>
      </c>
      <c r="FH127" s="77">
        <f t="shared" si="40"/>
        <v>8.1428571428571423</v>
      </c>
      <c r="FI127" s="77" t="str">
        <f t="shared" si="41"/>
        <v/>
      </c>
      <c r="FJ127" s="77" t="str">
        <f t="shared" si="42"/>
        <v/>
      </c>
      <c r="FK127" s="78">
        <f t="shared" si="43"/>
        <v>8.9929100529100534</v>
      </c>
    </row>
    <row r="128" spans="1:167" ht="35.25" customHeight="1" x14ac:dyDescent="0.25">
      <c r="A128" s="79">
        <v>65</v>
      </c>
      <c r="B128" s="116">
        <v>23051</v>
      </c>
      <c r="C128" s="117" t="s">
        <v>114</v>
      </c>
      <c r="D128" s="118" t="s">
        <v>47</v>
      </c>
      <c r="E128" s="119" t="str">
        <f>IFERROR(SUM(F128:O128)/COUNT(F128:O128),"")</f>
        <v/>
      </c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/>
      <c r="Q128" s="72">
        <f t="shared" si="25"/>
        <v>5</v>
      </c>
      <c r="R128" s="82">
        <f t="shared" si="26"/>
        <v>45369</v>
      </c>
      <c r="S128" s="83" t="str">
        <f t="shared" si="27"/>
        <v>تزجة 4</v>
      </c>
      <c r="AM128" s="36">
        <v>23053</v>
      </c>
      <c r="AN128" s="89" t="s">
        <v>119</v>
      </c>
      <c r="AO128" s="90" t="s">
        <v>29</v>
      </c>
      <c r="AP128" s="170">
        <v>9.6</v>
      </c>
      <c r="AQ128" s="36">
        <v>10</v>
      </c>
      <c r="AR128" s="36">
        <v>10</v>
      </c>
      <c r="AS128" s="36">
        <v>9</v>
      </c>
      <c r="AT128" s="36">
        <v>9</v>
      </c>
      <c r="AU128" s="36"/>
      <c r="AV128" s="36"/>
      <c r="AW128" s="36"/>
      <c r="AX128" s="36"/>
      <c r="AY128" s="36"/>
      <c r="AZ128" s="36">
        <v>10</v>
      </c>
      <c r="BA128" s="36" t="s">
        <v>236</v>
      </c>
      <c r="BB128" s="36">
        <v>4</v>
      </c>
      <c r="BC128" s="92">
        <v>45273</v>
      </c>
      <c r="BD128" s="93" t="s">
        <v>6</v>
      </c>
      <c r="BJ128" s="61" t="s">
        <v>45</v>
      </c>
      <c r="BK128" s="62" t="s">
        <v>14</v>
      </c>
      <c r="BL128" s="63" t="s">
        <v>15</v>
      </c>
      <c r="BM128" s="64">
        <v>10</v>
      </c>
      <c r="BN128" s="61">
        <v>10</v>
      </c>
      <c r="BO128" s="61">
        <v>10</v>
      </c>
      <c r="BP128" s="61">
        <v>10</v>
      </c>
      <c r="BQ128" s="61">
        <v>10</v>
      </c>
      <c r="BR128" s="61"/>
      <c r="BS128" s="61"/>
      <c r="BT128" s="61"/>
      <c r="BU128" s="61"/>
      <c r="BV128" s="61"/>
      <c r="BW128" s="61">
        <v>10</v>
      </c>
      <c r="BX128" s="61" t="s">
        <v>240</v>
      </c>
      <c r="BY128" s="61">
        <v>7</v>
      </c>
      <c r="DC128" s="121"/>
      <c r="DD128" s="86"/>
      <c r="DE128" s="122"/>
      <c r="DF128" s="123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4"/>
      <c r="DT128" s="125"/>
      <c r="ES128" s="79">
        <v>23051</v>
      </c>
      <c r="ET128" s="86" t="s">
        <v>114</v>
      </c>
      <c r="EU128" s="87" t="s">
        <v>47</v>
      </c>
      <c r="EV128" s="77" t="str">
        <f t="shared" si="28"/>
        <v/>
      </c>
      <c r="EW128" s="77" t="str">
        <f t="shared" si="29"/>
        <v/>
      </c>
      <c r="EX128" s="77">
        <f t="shared" si="30"/>
        <v>9.2343537414965997</v>
      </c>
      <c r="EY128" s="77">
        <f t="shared" si="31"/>
        <v>9</v>
      </c>
      <c r="EZ128" s="77">
        <f t="shared" si="32"/>
        <v>9.5714285714285694</v>
      </c>
      <c r="FA128" s="77" t="str">
        <f t="shared" si="33"/>
        <v/>
      </c>
      <c r="FB128" s="77">
        <f t="shared" si="34"/>
        <v>9.8095238095238102</v>
      </c>
      <c r="FC128" s="77">
        <f t="shared" si="35"/>
        <v>9.707692307692307</v>
      </c>
      <c r="FD128" s="77" t="str">
        <f t="shared" si="36"/>
        <v/>
      </c>
      <c r="FE128" s="77" t="str">
        <f t="shared" si="37"/>
        <v/>
      </c>
      <c r="FF128" s="77" t="str">
        <f t="shared" si="38"/>
        <v/>
      </c>
      <c r="FG128" s="77" t="str">
        <f t="shared" si="39"/>
        <v/>
      </c>
      <c r="FH128" s="77">
        <f t="shared" si="40"/>
        <v>8.6428571428571423</v>
      </c>
      <c r="FI128" s="77" t="str">
        <f t="shared" si="41"/>
        <v/>
      </c>
      <c r="FJ128" s="77" t="str">
        <f t="shared" si="42"/>
        <v/>
      </c>
      <c r="FK128" s="78">
        <f t="shared" si="43"/>
        <v>9.3276425954997375</v>
      </c>
    </row>
    <row r="129" spans="1:167" ht="35.25" customHeight="1" thickBot="1" x14ac:dyDescent="0.3">
      <c r="A129" s="79">
        <v>66</v>
      </c>
      <c r="B129" s="116">
        <v>22023</v>
      </c>
      <c r="C129" s="117" t="s">
        <v>118</v>
      </c>
      <c r="D129" s="118" t="s">
        <v>47</v>
      </c>
      <c r="E129" s="119" t="str">
        <f t="shared" si="24"/>
        <v/>
      </c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/>
      <c r="Q129" s="72">
        <f t="shared" si="25"/>
        <v>5</v>
      </c>
      <c r="R129" s="82">
        <f t="shared" si="26"/>
        <v>45369</v>
      </c>
      <c r="S129" s="83" t="str">
        <f t="shared" si="27"/>
        <v>تزجة 4</v>
      </c>
      <c r="AM129" s="36">
        <v>23049</v>
      </c>
      <c r="AN129" s="89" t="s">
        <v>123</v>
      </c>
      <c r="AO129" s="90" t="s">
        <v>29</v>
      </c>
      <c r="AP129" s="170">
        <v>10</v>
      </c>
      <c r="AQ129" s="36">
        <v>10</v>
      </c>
      <c r="AR129" s="36">
        <v>10</v>
      </c>
      <c r="AS129" s="36">
        <v>10</v>
      </c>
      <c r="AT129" s="36">
        <v>10</v>
      </c>
      <c r="AU129" s="36"/>
      <c r="AV129" s="36"/>
      <c r="AW129" s="36"/>
      <c r="AX129" s="36"/>
      <c r="AY129" s="36"/>
      <c r="AZ129" s="36">
        <v>10</v>
      </c>
      <c r="BA129" s="36" t="s">
        <v>236</v>
      </c>
      <c r="BB129" s="36">
        <v>4</v>
      </c>
      <c r="BC129" s="92">
        <v>45273</v>
      </c>
      <c r="BD129" s="93" t="s">
        <v>6</v>
      </c>
      <c r="BJ129" s="61" t="s">
        <v>51</v>
      </c>
      <c r="BK129" s="62" t="s">
        <v>21</v>
      </c>
      <c r="BL129" s="63" t="s">
        <v>15</v>
      </c>
      <c r="BM129" s="64">
        <v>10</v>
      </c>
      <c r="BN129" s="61">
        <v>10</v>
      </c>
      <c r="BO129" s="61">
        <v>10</v>
      </c>
      <c r="BP129" s="61">
        <v>10</v>
      </c>
      <c r="BQ129" s="61">
        <v>10</v>
      </c>
      <c r="BR129" s="61"/>
      <c r="BS129" s="61"/>
      <c r="BT129" s="61"/>
      <c r="BU129" s="61"/>
      <c r="BV129" s="61"/>
      <c r="BW129" s="61">
        <v>10</v>
      </c>
      <c r="BX129" s="61" t="s">
        <v>240</v>
      </c>
      <c r="BY129" s="61">
        <v>7</v>
      </c>
      <c r="DC129" s="121"/>
      <c r="DD129" s="86"/>
      <c r="DE129" s="122"/>
      <c r="DF129" s="123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4"/>
      <c r="DT129" s="125"/>
      <c r="ES129" s="126">
        <v>22023</v>
      </c>
      <c r="ET129" s="127" t="s">
        <v>118</v>
      </c>
      <c r="EU129" s="128" t="s">
        <v>47</v>
      </c>
      <c r="EV129" s="77" t="str">
        <f t="shared" si="28"/>
        <v/>
      </c>
      <c r="EW129" s="77" t="str">
        <f t="shared" si="29"/>
        <v/>
      </c>
      <c r="EX129" s="77">
        <f t="shared" si="30"/>
        <v>8.4132653061224492</v>
      </c>
      <c r="EY129" s="77">
        <f t="shared" si="31"/>
        <v>9.6666666666666661</v>
      </c>
      <c r="EZ129" s="77">
        <f t="shared" si="32"/>
        <v>8.7936507936507944</v>
      </c>
      <c r="FA129" s="77" t="str">
        <f t="shared" si="33"/>
        <v/>
      </c>
      <c r="FB129" s="77">
        <f t="shared" si="34"/>
        <v>8.1904761904761898</v>
      </c>
      <c r="FC129" s="77">
        <f t="shared" si="35"/>
        <v>9.0615384615384595</v>
      </c>
      <c r="FD129" s="77" t="str">
        <f t="shared" si="36"/>
        <v/>
      </c>
      <c r="FE129" s="77" t="str">
        <f t="shared" si="37"/>
        <v/>
      </c>
      <c r="FF129" s="77" t="str">
        <f t="shared" si="38"/>
        <v/>
      </c>
      <c r="FG129" s="77" t="str">
        <f t="shared" si="39"/>
        <v/>
      </c>
      <c r="FH129" s="77">
        <f t="shared" si="40"/>
        <v>7.9285714285714288</v>
      </c>
      <c r="FI129" s="77" t="str">
        <f t="shared" si="41"/>
        <v/>
      </c>
      <c r="FJ129" s="77" t="str">
        <f t="shared" si="42"/>
        <v/>
      </c>
      <c r="FK129" s="78">
        <f t="shared" si="43"/>
        <v>8.6756948078376652</v>
      </c>
    </row>
    <row r="130" spans="1:167" ht="35.25" customHeight="1" x14ac:dyDescent="0.25">
      <c r="A130" s="79"/>
      <c r="B130" s="112"/>
      <c r="C130" s="129"/>
      <c r="D130" s="130"/>
      <c r="E130" s="131" t="str">
        <f t="shared" si="24"/>
        <v/>
      </c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71"/>
      <c r="Q130" s="72">
        <f t="shared" si="25"/>
        <v>5</v>
      </c>
      <c r="R130" s="82">
        <f t="shared" si="26"/>
        <v>45369</v>
      </c>
      <c r="S130" s="83" t="str">
        <f t="shared" si="27"/>
        <v>تزجة 4</v>
      </c>
      <c r="AM130" s="36">
        <v>23002</v>
      </c>
      <c r="AN130" s="89" t="s">
        <v>234</v>
      </c>
      <c r="AO130" s="90"/>
      <c r="AP130" s="170"/>
      <c r="AQ130" s="36"/>
      <c r="AR130" s="36">
        <v>10</v>
      </c>
      <c r="AS130" s="36"/>
      <c r="AT130" s="36"/>
      <c r="AU130" s="36"/>
      <c r="AV130" s="36"/>
      <c r="AW130" s="36"/>
      <c r="AX130" s="36"/>
      <c r="AY130" s="36"/>
      <c r="AZ130" s="36"/>
      <c r="BA130" s="36"/>
      <c r="BB130" s="36">
        <v>4</v>
      </c>
      <c r="BC130" s="92">
        <v>45229</v>
      </c>
      <c r="BD130" s="93" t="s">
        <v>33</v>
      </c>
      <c r="BJ130" s="61" t="s">
        <v>54</v>
      </c>
      <c r="BK130" s="62" t="s">
        <v>24</v>
      </c>
      <c r="BL130" s="63" t="s">
        <v>15</v>
      </c>
      <c r="BM130" s="64">
        <v>10</v>
      </c>
      <c r="BN130" s="61">
        <v>10</v>
      </c>
      <c r="BO130" s="61">
        <v>10</v>
      </c>
      <c r="BP130" s="61">
        <v>10</v>
      </c>
      <c r="BQ130" s="61">
        <v>10</v>
      </c>
      <c r="BR130" s="61"/>
      <c r="BS130" s="61"/>
      <c r="BT130" s="61"/>
      <c r="BU130" s="61"/>
      <c r="BV130" s="61"/>
      <c r="BW130" s="61">
        <v>10</v>
      </c>
      <c r="BX130" s="61" t="s">
        <v>240</v>
      </c>
      <c r="BY130" s="61">
        <v>7</v>
      </c>
      <c r="DC130" s="121"/>
      <c r="DD130" s="86"/>
      <c r="DE130" s="122"/>
      <c r="DF130" s="123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4"/>
      <c r="DT130" s="125"/>
    </row>
    <row r="131" spans="1:167" ht="35.25" customHeight="1" x14ac:dyDescent="0.25">
      <c r="A131" s="79"/>
      <c r="B131" s="112"/>
      <c r="C131" s="129"/>
      <c r="D131" s="130"/>
      <c r="E131" s="131" t="str">
        <f t="shared" si="24"/>
        <v/>
      </c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71"/>
      <c r="Q131" s="72">
        <f t="shared" si="25"/>
        <v>5</v>
      </c>
      <c r="R131" s="82">
        <f t="shared" si="26"/>
        <v>45369</v>
      </c>
      <c r="S131" s="83" t="str">
        <f t="shared" si="27"/>
        <v>تزجة 4</v>
      </c>
      <c r="AM131" s="36">
        <v>23011</v>
      </c>
      <c r="AN131" s="89" t="s">
        <v>46</v>
      </c>
      <c r="AO131" s="90" t="s">
        <v>47</v>
      </c>
      <c r="AP131" s="170">
        <v>9</v>
      </c>
      <c r="AQ131" s="36">
        <v>10</v>
      </c>
      <c r="AR131" s="36">
        <v>10</v>
      </c>
      <c r="AS131" s="36"/>
      <c r="AT131" s="36">
        <v>8</v>
      </c>
      <c r="AU131" s="36">
        <v>8</v>
      </c>
      <c r="AV131" s="36"/>
      <c r="AW131" s="36"/>
      <c r="AX131" s="36"/>
      <c r="AY131" s="36"/>
      <c r="AZ131" s="36">
        <v>9</v>
      </c>
      <c r="BA131" s="36" t="s">
        <v>241</v>
      </c>
      <c r="BB131" s="36">
        <v>4</v>
      </c>
      <c r="BC131" s="92">
        <v>45229</v>
      </c>
      <c r="BD131" s="93" t="s">
        <v>33</v>
      </c>
      <c r="BJ131" s="61" t="s">
        <v>57</v>
      </c>
      <c r="BK131" s="62" t="s">
        <v>27</v>
      </c>
      <c r="BL131" s="63" t="s">
        <v>15</v>
      </c>
      <c r="BM131" s="64">
        <v>10</v>
      </c>
      <c r="BN131" s="61">
        <v>10</v>
      </c>
      <c r="BO131" s="61">
        <v>10</v>
      </c>
      <c r="BP131" s="61">
        <v>10</v>
      </c>
      <c r="BQ131" s="61">
        <v>10</v>
      </c>
      <c r="BR131" s="61"/>
      <c r="BS131" s="61"/>
      <c r="BT131" s="61"/>
      <c r="BU131" s="61"/>
      <c r="BV131" s="61"/>
      <c r="BW131" s="61">
        <v>10</v>
      </c>
      <c r="BX131" s="61" t="s">
        <v>240</v>
      </c>
      <c r="BY131" s="61">
        <v>7</v>
      </c>
      <c r="DC131" s="121"/>
      <c r="DD131" s="86"/>
      <c r="DE131" s="122"/>
      <c r="DF131" s="123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4"/>
      <c r="DT131" s="125"/>
    </row>
    <row r="132" spans="1:167" ht="35.25" customHeight="1" x14ac:dyDescent="0.25">
      <c r="A132" s="79"/>
      <c r="B132" s="112"/>
      <c r="C132" s="129"/>
      <c r="D132" s="130"/>
      <c r="E132" s="131" t="str">
        <f t="shared" si="24"/>
        <v/>
      </c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71"/>
      <c r="Q132" s="72">
        <f t="shared" si="25"/>
        <v>5</v>
      </c>
      <c r="R132" s="82">
        <f t="shared" si="26"/>
        <v>45369</v>
      </c>
      <c r="S132" s="83" t="str">
        <f t="shared" si="27"/>
        <v>تزجة 4</v>
      </c>
      <c r="AM132" s="36">
        <v>23017</v>
      </c>
      <c r="AN132" s="89" t="s">
        <v>52</v>
      </c>
      <c r="AO132" s="90" t="s">
        <v>47</v>
      </c>
      <c r="AP132" s="170">
        <v>8.6</v>
      </c>
      <c r="AQ132" s="36">
        <v>10</v>
      </c>
      <c r="AR132" s="36">
        <v>10</v>
      </c>
      <c r="AS132" s="36"/>
      <c r="AT132" s="36">
        <v>7</v>
      </c>
      <c r="AU132" s="36">
        <v>7</v>
      </c>
      <c r="AV132" s="36"/>
      <c r="AW132" s="36"/>
      <c r="AX132" s="36"/>
      <c r="AY132" s="36"/>
      <c r="AZ132" s="36">
        <v>9</v>
      </c>
      <c r="BA132" s="36" t="s">
        <v>241</v>
      </c>
      <c r="BB132" s="36">
        <v>4</v>
      </c>
      <c r="BC132" s="92">
        <v>45229</v>
      </c>
      <c r="BD132" s="93" t="s">
        <v>33</v>
      </c>
      <c r="BJ132" s="61" t="s">
        <v>60</v>
      </c>
      <c r="BK132" s="62" t="s">
        <v>61</v>
      </c>
      <c r="BL132" s="63" t="s">
        <v>15</v>
      </c>
      <c r="BM132" s="64">
        <v>10</v>
      </c>
      <c r="BN132" s="61">
        <v>10</v>
      </c>
      <c r="BO132" s="61">
        <v>10</v>
      </c>
      <c r="BP132" s="61">
        <v>10</v>
      </c>
      <c r="BQ132" s="61">
        <v>10</v>
      </c>
      <c r="BR132" s="61"/>
      <c r="BS132" s="61"/>
      <c r="BT132" s="61"/>
      <c r="BU132" s="61"/>
      <c r="BV132" s="61"/>
      <c r="BW132" s="61">
        <v>10</v>
      </c>
      <c r="BX132" s="61" t="s">
        <v>240</v>
      </c>
      <c r="BY132" s="61">
        <v>7</v>
      </c>
      <c r="DC132" s="121"/>
      <c r="DD132" s="86"/>
      <c r="DE132" s="122"/>
      <c r="DF132" s="123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4"/>
      <c r="DT132" s="125"/>
    </row>
    <row r="133" spans="1:167" ht="35.25" customHeight="1" x14ac:dyDescent="0.25">
      <c r="A133" s="79"/>
      <c r="B133" s="112"/>
      <c r="C133" s="129"/>
      <c r="D133" s="130"/>
      <c r="E133" s="131" t="str">
        <f t="shared" si="24"/>
        <v/>
      </c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71"/>
      <c r="Q133" s="72">
        <f t="shared" si="25"/>
        <v>5</v>
      </c>
      <c r="R133" s="82">
        <f t="shared" si="26"/>
        <v>45369</v>
      </c>
      <c r="S133" s="83" t="str">
        <f t="shared" si="27"/>
        <v>تزجة 4</v>
      </c>
      <c r="AM133" s="36">
        <v>23059</v>
      </c>
      <c r="AN133" s="89" t="s">
        <v>55</v>
      </c>
      <c r="AO133" s="90" t="s">
        <v>47</v>
      </c>
      <c r="AP133" s="170">
        <v>9</v>
      </c>
      <c r="AQ133" s="36">
        <v>10</v>
      </c>
      <c r="AR133" s="36">
        <v>10</v>
      </c>
      <c r="AS133" s="36"/>
      <c r="AT133" s="36">
        <v>8</v>
      </c>
      <c r="AU133" s="36">
        <v>8</v>
      </c>
      <c r="AV133" s="36"/>
      <c r="AW133" s="36"/>
      <c r="AX133" s="36"/>
      <c r="AY133" s="36"/>
      <c r="AZ133" s="36">
        <v>9</v>
      </c>
      <c r="BA133" s="36" t="s">
        <v>241</v>
      </c>
      <c r="BB133" s="36">
        <v>4</v>
      </c>
      <c r="BC133" s="92">
        <v>45229</v>
      </c>
      <c r="BD133" s="93" t="s">
        <v>33</v>
      </c>
      <c r="BJ133" s="61" t="s">
        <v>64</v>
      </c>
      <c r="BK133" s="62" t="s">
        <v>65</v>
      </c>
      <c r="BL133" s="63" t="s">
        <v>15</v>
      </c>
      <c r="BM133" s="64">
        <v>10</v>
      </c>
      <c r="BN133" s="61">
        <v>10</v>
      </c>
      <c r="BO133" s="61">
        <v>10</v>
      </c>
      <c r="BP133" s="61">
        <v>10</v>
      </c>
      <c r="BQ133" s="61">
        <v>10</v>
      </c>
      <c r="BR133" s="61"/>
      <c r="BS133" s="61"/>
      <c r="BT133" s="61"/>
      <c r="BU133" s="61"/>
      <c r="BV133" s="61"/>
      <c r="BW133" s="61">
        <v>10</v>
      </c>
      <c r="BX133" s="61" t="s">
        <v>240</v>
      </c>
      <c r="BY133" s="61">
        <v>7</v>
      </c>
      <c r="DC133" s="121"/>
      <c r="DD133" s="86"/>
      <c r="DE133" s="122"/>
      <c r="DF133" s="123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4"/>
      <c r="DT133" s="125"/>
    </row>
    <row r="134" spans="1:167" ht="35.25" customHeight="1" x14ac:dyDescent="0.25">
      <c r="A134" s="79"/>
      <c r="B134" s="112"/>
      <c r="C134" s="129"/>
      <c r="D134" s="130"/>
      <c r="E134" s="131" t="str">
        <f t="shared" ref="E134:E197" si="44">IFERROR(SUM(F134:O134)/COUNT(F134:O134),"")</f>
        <v/>
      </c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71"/>
      <c r="Q134" s="72">
        <f t="shared" si="25"/>
        <v>5</v>
      </c>
      <c r="R134" s="82">
        <f t="shared" si="26"/>
        <v>45369</v>
      </c>
      <c r="S134" s="83" t="str">
        <f t="shared" si="27"/>
        <v>تزجة 4</v>
      </c>
      <c r="AM134" s="36">
        <v>23004</v>
      </c>
      <c r="AN134" s="89" t="s">
        <v>58</v>
      </c>
      <c r="AO134" s="90" t="s">
        <v>47</v>
      </c>
      <c r="AP134" s="170">
        <v>9.6</v>
      </c>
      <c r="AQ134" s="36">
        <v>10</v>
      </c>
      <c r="AR134" s="36">
        <v>10</v>
      </c>
      <c r="AS134" s="36"/>
      <c r="AT134" s="36">
        <v>9</v>
      </c>
      <c r="AU134" s="36">
        <v>9</v>
      </c>
      <c r="AV134" s="36"/>
      <c r="AW134" s="36"/>
      <c r="AX134" s="36"/>
      <c r="AY134" s="36"/>
      <c r="AZ134" s="36">
        <v>10</v>
      </c>
      <c r="BA134" s="36" t="s">
        <v>241</v>
      </c>
      <c r="BB134" s="36">
        <v>4</v>
      </c>
      <c r="BC134" s="92">
        <v>45229</v>
      </c>
      <c r="BD134" s="93" t="s">
        <v>33</v>
      </c>
      <c r="BJ134" s="61" t="s">
        <v>68</v>
      </c>
      <c r="BK134" s="62" t="s">
        <v>69</v>
      </c>
      <c r="BL134" s="63" t="s">
        <v>15</v>
      </c>
      <c r="BM134" s="64">
        <v>10</v>
      </c>
      <c r="BN134" s="61">
        <v>10</v>
      </c>
      <c r="BO134" s="61">
        <v>10</v>
      </c>
      <c r="BP134" s="61">
        <v>10</v>
      </c>
      <c r="BQ134" s="61">
        <v>10</v>
      </c>
      <c r="BR134" s="61"/>
      <c r="BS134" s="61"/>
      <c r="BT134" s="61"/>
      <c r="BU134" s="61"/>
      <c r="BV134" s="61"/>
      <c r="BW134" s="61">
        <v>10</v>
      </c>
      <c r="BX134" s="61" t="s">
        <v>240</v>
      </c>
      <c r="BY134" s="61">
        <v>7</v>
      </c>
      <c r="DC134" s="121"/>
      <c r="DD134" s="86"/>
      <c r="DE134" s="122"/>
      <c r="DF134" s="123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4"/>
      <c r="DT134" s="125"/>
    </row>
    <row r="135" spans="1:167" ht="35.25" customHeight="1" x14ac:dyDescent="0.25">
      <c r="A135" s="79"/>
      <c r="B135" s="112"/>
      <c r="C135" s="129"/>
      <c r="D135" s="130"/>
      <c r="E135" s="131" t="str">
        <f t="shared" si="44"/>
        <v/>
      </c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71"/>
      <c r="Q135" s="72">
        <f t="shared" ref="Q135:Q198" si="45">$E$4</f>
        <v>5</v>
      </c>
      <c r="R135" s="82">
        <f t="shared" ref="R135:R198" si="46">$C$2</f>
        <v>45369</v>
      </c>
      <c r="S135" s="83" t="str">
        <f t="shared" ref="S135:S198" si="47">$C$3</f>
        <v>تزجة 4</v>
      </c>
      <c r="AM135" s="36">
        <v>23027</v>
      </c>
      <c r="AN135" s="89" t="s">
        <v>237</v>
      </c>
      <c r="AO135" s="90" t="s">
        <v>47</v>
      </c>
      <c r="AP135" s="170">
        <v>9</v>
      </c>
      <c r="AQ135" s="36">
        <v>10</v>
      </c>
      <c r="AR135" s="36">
        <v>10</v>
      </c>
      <c r="AS135" s="36"/>
      <c r="AT135" s="36">
        <v>8</v>
      </c>
      <c r="AU135" s="36">
        <v>8</v>
      </c>
      <c r="AV135" s="36"/>
      <c r="AW135" s="36"/>
      <c r="AX135" s="36"/>
      <c r="AY135" s="36"/>
      <c r="AZ135" s="36">
        <v>9</v>
      </c>
      <c r="BA135" s="36" t="s">
        <v>241</v>
      </c>
      <c r="BB135" s="36">
        <v>4</v>
      </c>
      <c r="BC135" s="92">
        <v>45229</v>
      </c>
      <c r="BD135" s="93" t="s">
        <v>33</v>
      </c>
      <c r="BJ135" s="61" t="s">
        <v>72</v>
      </c>
      <c r="BK135" s="62" t="s">
        <v>73</v>
      </c>
      <c r="BL135" s="63" t="s">
        <v>15</v>
      </c>
      <c r="BM135" s="64">
        <v>10</v>
      </c>
      <c r="BN135" s="61">
        <v>10</v>
      </c>
      <c r="BO135" s="61">
        <v>10</v>
      </c>
      <c r="BP135" s="61">
        <v>10</v>
      </c>
      <c r="BQ135" s="61">
        <v>10</v>
      </c>
      <c r="BR135" s="61"/>
      <c r="BS135" s="61"/>
      <c r="BT135" s="61"/>
      <c r="BU135" s="61"/>
      <c r="BV135" s="61"/>
      <c r="BW135" s="61">
        <v>10</v>
      </c>
      <c r="BX135" s="61" t="s">
        <v>240</v>
      </c>
      <c r="BY135" s="61">
        <v>7</v>
      </c>
      <c r="DC135" s="121"/>
      <c r="DD135" s="86"/>
      <c r="DE135" s="122"/>
      <c r="DF135" s="123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4"/>
      <c r="DT135" s="125"/>
    </row>
    <row r="136" spans="1:167" ht="35.25" customHeight="1" x14ac:dyDescent="0.25">
      <c r="A136" s="79"/>
      <c r="B136" s="112"/>
      <c r="C136" s="129"/>
      <c r="D136" s="130"/>
      <c r="E136" s="131" t="str">
        <f t="shared" si="44"/>
        <v/>
      </c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71"/>
      <c r="Q136" s="72">
        <f t="shared" si="45"/>
        <v>5</v>
      </c>
      <c r="R136" s="82">
        <f t="shared" si="46"/>
        <v>45369</v>
      </c>
      <c r="S136" s="83" t="str">
        <f t="shared" si="47"/>
        <v>تزجة 4</v>
      </c>
      <c r="AM136" s="36">
        <v>23047</v>
      </c>
      <c r="AN136" s="89" t="s">
        <v>62</v>
      </c>
      <c r="AO136" s="90" t="s">
        <v>47</v>
      </c>
      <c r="AP136" s="170">
        <v>10</v>
      </c>
      <c r="AQ136" s="36">
        <v>10</v>
      </c>
      <c r="AR136" s="36">
        <v>10</v>
      </c>
      <c r="AS136" s="36"/>
      <c r="AT136" s="36">
        <v>10</v>
      </c>
      <c r="AU136" s="36">
        <v>10</v>
      </c>
      <c r="AV136" s="36"/>
      <c r="AW136" s="36"/>
      <c r="AX136" s="36"/>
      <c r="AY136" s="36"/>
      <c r="AZ136" s="36">
        <v>10</v>
      </c>
      <c r="BA136" s="36" t="s">
        <v>241</v>
      </c>
      <c r="BB136" s="36">
        <v>4</v>
      </c>
      <c r="BC136" s="92">
        <v>45229</v>
      </c>
      <c r="BD136" s="93" t="s">
        <v>33</v>
      </c>
      <c r="BJ136" s="61" t="s">
        <v>76</v>
      </c>
      <c r="BK136" s="62" t="s">
        <v>77</v>
      </c>
      <c r="BL136" s="63" t="s">
        <v>15</v>
      </c>
      <c r="BM136" s="64">
        <v>10</v>
      </c>
      <c r="BN136" s="61">
        <v>10</v>
      </c>
      <c r="BO136" s="61">
        <v>10</v>
      </c>
      <c r="BP136" s="61">
        <v>10</v>
      </c>
      <c r="BQ136" s="61">
        <v>10</v>
      </c>
      <c r="BR136" s="61"/>
      <c r="BS136" s="61"/>
      <c r="BT136" s="61"/>
      <c r="BU136" s="61"/>
      <c r="BV136" s="61"/>
      <c r="BW136" s="61">
        <v>10</v>
      </c>
      <c r="BX136" s="61" t="s">
        <v>240</v>
      </c>
      <c r="BY136" s="61">
        <v>7</v>
      </c>
      <c r="DC136" s="121"/>
      <c r="DD136" s="86"/>
      <c r="DE136" s="122"/>
      <c r="DF136" s="123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4"/>
      <c r="DT136" s="125"/>
    </row>
    <row r="137" spans="1:167" ht="35.25" customHeight="1" x14ac:dyDescent="0.25">
      <c r="A137" s="79"/>
      <c r="B137" s="112"/>
      <c r="C137" s="129"/>
      <c r="D137" s="130"/>
      <c r="E137" s="131" t="str">
        <f t="shared" si="44"/>
        <v/>
      </c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71"/>
      <c r="Q137" s="72">
        <f t="shared" si="45"/>
        <v>5</v>
      </c>
      <c r="R137" s="82">
        <f t="shared" si="46"/>
        <v>45369</v>
      </c>
      <c r="S137" s="83" t="str">
        <f t="shared" si="47"/>
        <v>تزجة 4</v>
      </c>
      <c r="AM137" s="36">
        <v>23014</v>
      </c>
      <c r="AN137" s="89" t="s">
        <v>66</v>
      </c>
      <c r="AO137" s="90" t="s">
        <v>47</v>
      </c>
      <c r="AP137" s="170">
        <v>10</v>
      </c>
      <c r="AQ137" s="36">
        <v>10</v>
      </c>
      <c r="AR137" s="36">
        <v>10</v>
      </c>
      <c r="AS137" s="36"/>
      <c r="AT137" s="36">
        <v>10</v>
      </c>
      <c r="AU137" s="36">
        <v>10</v>
      </c>
      <c r="AV137" s="36"/>
      <c r="AW137" s="36"/>
      <c r="AX137" s="36"/>
      <c r="AY137" s="36"/>
      <c r="AZ137" s="36">
        <v>10</v>
      </c>
      <c r="BA137" s="36" t="s">
        <v>241</v>
      </c>
      <c r="BB137" s="36">
        <v>4</v>
      </c>
      <c r="BC137" s="92">
        <v>45229</v>
      </c>
      <c r="BD137" s="93" t="s">
        <v>33</v>
      </c>
      <c r="BJ137" s="61" t="s">
        <v>80</v>
      </c>
      <c r="BK137" s="62" t="s">
        <v>81</v>
      </c>
      <c r="BL137" s="63" t="s">
        <v>15</v>
      </c>
      <c r="BM137" s="64">
        <v>10</v>
      </c>
      <c r="BN137" s="61">
        <v>10</v>
      </c>
      <c r="BO137" s="61">
        <v>10</v>
      </c>
      <c r="BP137" s="61">
        <v>10</v>
      </c>
      <c r="BQ137" s="61">
        <v>10</v>
      </c>
      <c r="BR137" s="61"/>
      <c r="BS137" s="61"/>
      <c r="BT137" s="61"/>
      <c r="BU137" s="61"/>
      <c r="BV137" s="61"/>
      <c r="BW137" s="61">
        <v>10</v>
      </c>
      <c r="BX137" s="61" t="s">
        <v>240</v>
      </c>
      <c r="BY137" s="61">
        <v>7</v>
      </c>
      <c r="DC137" s="121"/>
      <c r="DD137" s="86"/>
      <c r="DE137" s="122"/>
      <c r="DF137" s="123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4"/>
      <c r="DT137" s="125"/>
    </row>
    <row r="138" spans="1:167" ht="35.25" customHeight="1" x14ac:dyDescent="0.25">
      <c r="A138" s="79"/>
      <c r="B138" s="112"/>
      <c r="C138" s="129"/>
      <c r="D138" s="130"/>
      <c r="E138" s="131" t="str">
        <f t="shared" si="44"/>
        <v/>
      </c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71"/>
      <c r="Q138" s="72">
        <f t="shared" si="45"/>
        <v>5</v>
      </c>
      <c r="R138" s="82">
        <f t="shared" si="46"/>
        <v>45369</v>
      </c>
      <c r="S138" s="83" t="str">
        <f t="shared" si="47"/>
        <v>تزجة 4</v>
      </c>
      <c r="AM138" s="36">
        <v>23029</v>
      </c>
      <c r="AN138" s="89" t="s">
        <v>70</v>
      </c>
      <c r="AO138" s="90" t="s">
        <v>47</v>
      </c>
      <c r="AP138" s="170">
        <v>8.8000000000000007</v>
      </c>
      <c r="AQ138" s="36">
        <v>10</v>
      </c>
      <c r="AR138" s="36">
        <v>10</v>
      </c>
      <c r="AS138" s="36"/>
      <c r="AT138" s="36">
        <v>8</v>
      </c>
      <c r="AU138" s="36">
        <v>7</v>
      </c>
      <c r="AV138" s="36"/>
      <c r="AW138" s="36"/>
      <c r="AX138" s="36"/>
      <c r="AY138" s="36"/>
      <c r="AZ138" s="36">
        <v>9</v>
      </c>
      <c r="BA138" s="36" t="s">
        <v>241</v>
      </c>
      <c r="BB138" s="36">
        <v>4</v>
      </c>
      <c r="BC138" s="92">
        <v>45229</v>
      </c>
      <c r="BD138" s="93" t="s">
        <v>33</v>
      </c>
      <c r="BJ138" s="61" t="s">
        <v>84</v>
      </c>
      <c r="BK138" s="62" t="s">
        <v>85</v>
      </c>
      <c r="BL138" s="63" t="s">
        <v>15</v>
      </c>
      <c r="BM138" s="64">
        <v>10</v>
      </c>
      <c r="BN138" s="61">
        <v>10</v>
      </c>
      <c r="BO138" s="61">
        <v>10</v>
      </c>
      <c r="BP138" s="61">
        <v>10</v>
      </c>
      <c r="BQ138" s="61">
        <v>10</v>
      </c>
      <c r="BR138" s="61"/>
      <c r="BS138" s="61"/>
      <c r="BT138" s="61"/>
      <c r="BU138" s="61"/>
      <c r="BV138" s="61"/>
      <c r="BW138" s="61">
        <v>10</v>
      </c>
      <c r="BX138" s="61" t="s">
        <v>240</v>
      </c>
      <c r="BY138" s="61">
        <v>7</v>
      </c>
      <c r="DC138" s="121"/>
      <c r="DD138" s="86"/>
      <c r="DE138" s="122"/>
      <c r="DF138" s="123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4"/>
      <c r="DT138" s="125"/>
    </row>
    <row r="139" spans="1:167" ht="35.25" customHeight="1" x14ac:dyDescent="0.25">
      <c r="A139" s="79"/>
      <c r="B139" s="112"/>
      <c r="C139" s="129"/>
      <c r="D139" s="130"/>
      <c r="E139" s="131" t="str">
        <f t="shared" si="44"/>
        <v/>
      </c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71"/>
      <c r="Q139" s="72">
        <f t="shared" si="45"/>
        <v>5</v>
      </c>
      <c r="R139" s="82">
        <f t="shared" si="46"/>
        <v>45369</v>
      </c>
      <c r="S139" s="83" t="str">
        <f t="shared" si="47"/>
        <v>تزجة 4</v>
      </c>
      <c r="AM139" s="36">
        <v>23060</v>
      </c>
      <c r="AN139" s="89" t="s">
        <v>74</v>
      </c>
      <c r="AO139" s="90" t="s">
        <v>47</v>
      </c>
      <c r="AP139" s="170">
        <v>9</v>
      </c>
      <c r="AQ139" s="36">
        <v>10</v>
      </c>
      <c r="AR139" s="36">
        <v>10</v>
      </c>
      <c r="AS139" s="36"/>
      <c r="AT139" s="36">
        <v>8</v>
      </c>
      <c r="AU139" s="36">
        <v>8</v>
      </c>
      <c r="AV139" s="36"/>
      <c r="AW139" s="36"/>
      <c r="AX139" s="36"/>
      <c r="AY139" s="36"/>
      <c r="AZ139" s="36">
        <v>9</v>
      </c>
      <c r="BA139" s="36" t="s">
        <v>241</v>
      </c>
      <c r="BB139" s="36">
        <v>4</v>
      </c>
      <c r="BC139" s="92">
        <v>45229</v>
      </c>
      <c r="BD139" s="93" t="s">
        <v>33</v>
      </c>
      <c r="BJ139" s="61" t="s">
        <v>88</v>
      </c>
      <c r="BK139" s="62" t="s">
        <v>89</v>
      </c>
      <c r="BL139" s="63" t="s">
        <v>15</v>
      </c>
      <c r="BM139" s="64">
        <v>10</v>
      </c>
      <c r="BN139" s="61">
        <v>10</v>
      </c>
      <c r="BO139" s="61">
        <v>10</v>
      </c>
      <c r="BP139" s="61">
        <v>10</v>
      </c>
      <c r="BQ139" s="61">
        <v>10</v>
      </c>
      <c r="BR139" s="61"/>
      <c r="BS139" s="61"/>
      <c r="BT139" s="61"/>
      <c r="BU139" s="61"/>
      <c r="BV139" s="61"/>
      <c r="BW139" s="61">
        <v>10</v>
      </c>
      <c r="BX139" s="61" t="s">
        <v>240</v>
      </c>
      <c r="BY139" s="61">
        <v>7</v>
      </c>
      <c r="DC139" s="121"/>
      <c r="DD139" s="86"/>
      <c r="DE139" s="122"/>
      <c r="DF139" s="123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4"/>
      <c r="DT139" s="125"/>
    </row>
    <row r="140" spans="1:167" ht="35.25" customHeight="1" x14ac:dyDescent="0.25">
      <c r="A140" s="79">
        <v>23</v>
      </c>
      <c r="B140" s="112"/>
      <c r="C140" s="129"/>
      <c r="D140" s="130"/>
      <c r="E140" s="131" t="str">
        <f t="shared" si="44"/>
        <v/>
      </c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71"/>
      <c r="Q140" s="72">
        <f t="shared" si="45"/>
        <v>5</v>
      </c>
      <c r="R140" s="82">
        <f t="shared" si="46"/>
        <v>45369</v>
      </c>
      <c r="S140" s="83" t="str">
        <f t="shared" si="47"/>
        <v>تزجة 4</v>
      </c>
      <c r="AM140" s="36">
        <v>23045</v>
      </c>
      <c r="AN140" s="89" t="s">
        <v>78</v>
      </c>
      <c r="AO140" s="90" t="s">
        <v>47</v>
      </c>
      <c r="AP140" s="170">
        <v>9.4</v>
      </c>
      <c r="AQ140" s="36">
        <v>10</v>
      </c>
      <c r="AR140" s="36">
        <v>10</v>
      </c>
      <c r="AS140" s="36"/>
      <c r="AT140" s="36">
        <v>9</v>
      </c>
      <c r="AU140" s="36">
        <v>9</v>
      </c>
      <c r="AV140" s="36"/>
      <c r="AW140" s="36"/>
      <c r="AX140" s="36"/>
      <c r="AY140" s="36"/>
      <c r="AZ140" s="36">
        <v>9</v>
      </c>
      <c r="BA140" s="36" t="s">
        <v>241</v>
      </c>
      <c r="BB140" s="36">
        <v>4</v>
      </c>
      <c r="BC140" s="92">
        <v>45229</v>
      </c>
      <c r="BD140" s="93" t="s">
        <v>33</v>
      </c>
      <c r="BJ140" s="61" t="s">
        <v>92</v>
      </c>
      <c r="BK140" s="62" t="s">
        <v>93</v>
      </c>
      <c r="BL140" s="63" t="s">
        <v>15</v>
      </c>
      <c r="BM140" s="64">
        <v>10</v>
      </c>
      <c r="BN140" s="61">
        <v>10</v>
      </c>
      <c r="BO140" s="61">
        <v>10</v>
      </c>
      <c r="BP140" s="61">
        <v>10</v>
      </c>
      <c r="BQ140" s="61">
        <v>10</v>
      </c>
      <c r="BR140" s="61"/>
      <c r="BS140" s="61"/>
      <c r="BT140" s="61"/>
      <c r="BU140" s="61"/>
      <c r="BV140" s="61"/>
      <c r="BW140" s="61">
        <v>10</v>
      </c>
      <c r="BX140" s="61" t="s">
        <v>240</v>
      </c>
      <c r="BY140" s="61">
        <v>7</v>
      </c>
      <c r="DC140" s="121"/>
      <c r="DD140" s="86"/>
      <c r="DE140" s="122"/>
      <c r="DF140" s="123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4"/>
      <c r="DT140" s="125"/>
    </row>
    <row r="141" spans="1:167" ht="35.25" customHeight="1" x14ac:dyDescent="0.25">
      <c r="A141" s="79">
        <v>1</v>
      </c>
      <c r="B141" s="112"/>
      <c r="C141" s="129"/>
      <c r="D141" s="130"/>
      <c r="E141" s="131" t="str">
        <f t="shared" si="44"/>
        <v/>
      </c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71"/>
      <c r="Q141" s="72">
        <f t="shared" si="45"/>
        <v>5</v>
      </c>
      <c r="R141" s="82">
        <f t="shared" si="46"/>
        <v>45369</v>
      </c>
      <c r="S141" s="83" t="str">
        <f t="shared" si="47"/>
        <v>تزجة 4</v>
      </c>
      <c r="AM141" s="36">
        <v>23001</v>
      </c>
      <c r="AN141" s="89" t="s">
        <v>82</v>
      </c>
      <c r="AO141" s="90" t="s">
        <v>47</v>
      </c>
      <c r="AP141" s="170">
        <v>9</v>
      </c>
      <c r="AQ141" s="36">
        <v>10</v>
      </c>
      <c r="AR141" s="36">
        <v>10</v>
      </c>
      <c r="AS141" s="36"/>
      <c r="AT141" s="36">
        <v>8</v>
      </c>
      <c r="AU141" s="36">
        <v>8</v>
      </c>
      <c r="AV141" s="36"/>
      <c r="AW141" s="36"/>
      <c r="AX141" s="36"/>
      <c r="AY141" s="36"/>
      <c r="AZ141" s="36">
        <v>9</v>
      </c>
      <c r="BA141" s="36" t="s">
        <v>241</v>
      </c>
      <c r="BB141" s="36">
        <v>4</v>
      </c>
      <c r="BC141" s="92">
        <v>45229</v>
      </c>
      <c r="BD141" s="93" t="s">
        <v>33</v>
      </c>
      <c r="BJ141" s="61" t="s">
        <v>96</v>
      </c>
      <c r="BK141" s="62" t="s">
        <v>97</v>
      </c>
      <c r="BL141" s="63" t="s">
        <v>15</v>
      </c>
      <c r="BM141" s="64">
        <v>10</v>
      </c>
      <c r="BN141" s="61">
        <v>10</v>
      </c>
      <c r="BO141" s="61">
        <v>10</v>
      </c>
      <c r="BP141" s="61">
        <v>10</v>
      </c>
      <c r="BQ141" s="61">
        <v>10</v>
      </c>
      <c r="BR141" s="61"/>
      <c r="BS141" s="61"/>
      <c r="BT141" s="61"/>
      <c r="BU141" s="61"/>
      <c r="BV141" s="61"/>
      <c r="BW141" s="61">
        <v>10</v>
      </c>
      <c r="BX141" s="61" t="s">
        <v>240</v>
      </c>
      <c r="BY141" s="61">
        <v>7</v>
      </c>
      <c r="DC141" s="121"/>
      <c r="DD141" s="86"/>
      <c r="DE141" s="122"/>
      <c r="DF141" s="123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4"/>
      <c r="DT141" s="125"/>
    </row>
    <row r="142" spans="1:167" ht="35.25" customHeight="1" x14ac:dyDescent="0.25">
      <c r="A142" s="79">
        <v>2</v>
      </c>
      <c r="B142" s="112"/>
      <c r="C142" s="129"/>
      <c r="D142" s="130"/>
      <c r="E142" s="131" t="str">
        <f t="shared" si="44"/>
        <v/>
      </c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71"/>
      <c r="Q142" s="72">
        <f t="shared" si="45"/>
        <v>5</v>
      </c>
      <c r="R142" s="82">
        <f t="shared" si="46"/>
        <v>45369</v>
      </c>
      <c r="S142" s="83" t="str">
        <f t="shared" si="47"/>
        <v>تزجة 4</v>
      </c>
      <c r="AM142" s="36">
        <v>23034</v>
      </c>
      <c r="AN142" s="89" t="s">
        <v>86</v>
      </c>
      <c r="AO142" s="90" t="s">
        <v>47</v>
      </c>
      <c r="AP142" s="170">
        <v>9</v>
      </c>
      <c r="AQ142" s="36">
        <v>10</v>
      </c>
      <c r="AR142" s="36">
        <v>10</v>
      </c>
      <c r="AS142" s="36"/>
      <c r="AT142" s="36">
        <v>8</v>
      </c>
      <c r="AU142" s="36">
        <v>8</v>
      </c>
      <c r="AV142" s="36"/>
      <c r="AW142" s="36"/>
      <c r="AX142" s="36"/>
      <c r="AY142" s="36"/>
      <c r="AZ142" s="36">
        <v>9</v>
      </c>
      <c r="BA142" s="36" t="s">
        <v>241</v>
      </c>
      <c r="BB142" s="36">
        <v>4</v>
      </c>
      <c r="BC142" s="92">
        <v>45229</v>
      </c>
      <c r="BD142" s="93" t="s">
        <v>33</v>
      </c>
      <c r="BJ142" s="61" t="s">
        <v>100</v>
      </c>
      <c r="BK142" s="62" t="s">
        <v>101</v>
      </c>
      <c r="BL142" s="63" t="s">
        <v>15</v>
      </c>
      <c r="BM142" s="64">
        <v>10</v>
      </c>
      <c r="BN142" s="61">
        <v>10</v>
      </c>
      <c r="BO142" s="61">
        <v>10</v>
      </c>
      <c r="BP142" s="61">
        <v>10</v>
      </c>
      <c r="BQ142" s="61">
        <v>10</v>
      </c>
      <c r="BR142" s="61"/>
      <c r="BS142" s="61"/>
      <c r="BT142" s="61"/>
      <c r="BU142" s="61"/>
      <c r="BV142" s="61"/>
      <c r="BW142" s="61">
        <v>10</v>
      </c>
      <c r="BX142" s="61" t="s">
        <v>240</v>
      </c>
      <c r="BY142" s="61">
        <v>7</v>
      </c>
      <c r="DC142" s="121"/>
      <c r="DD142" s="86"/>
      <c r="DE142" s="122"/>
      <c r="DF142" s="123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4"/>
      <c r="DT142" s="125"/>
    </row>
    <row r="143" spans="1:167" ht="35.25" customHeight="1" x14ac:dyDescent="0.25">
      <c r="A143" s="79">
        <v>3</v>
      </c>
      <c r="B143" s="112"/>
      <c r="C143" s="129"/>
      <c r="D143" s="130"/>
      <c r="E143" s="131" t="str">
        <f t="shared" si="44"/>
        <v/>
      </c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71"/>
      <c r="Q143" s="72">
        <f t="shared" si="45"/>
        <v>5</v>
      </c>
      <c r="R143" s="82">
        <f t="shared" si="46"/>
        <v>45369</v>
      </c>
      <c r="S143" s="83" t="str">
        <f t="shared" si="47"/>
        <v>تزجة 4</v>
      </c>
      <c r="AM143" s="36">
        <v>23003</v>
      </c>
      <c r="AN143" s="89" t="s">
        <v>90</v>
      </c>
      <c r="AO143" s="90" t="s">
        <v>47</v>
      </c>
      <c r="AP143" s="170">
        <v>9.1999999999999993</v>
      </c>
      <c r="AQ143" s="36">
        <v>10</v>
      </c>
      <c r="AR143" s="36">
        <v>10</v>
      </c>
      <c r="AS143" s="36"/>
      <c r="AT143" s="36">
        <v>8</v>
      </c>
      <c r="AU143" s="36">
        <v>9</v>
      </c>
      <c r="AV143" s="36"/>
      <c r="AW143" s="36"/>
      <c r="AX143" s="36"/>
      <c r="AY143" s="36"/>
      <c r="AZ143" s="36">
        <v>9</v>
      </c>
      <c r="BA143" s="36" t="s">
        <v>241</v>
      </c>
      <c r="BB143" s="36">
        <v>4</v>
      </c>
      <c r="BC143" s="92">
        <v>45229</v>
      </c>
      <c r="BD143" s="93" t="s">
        <v>33</v>
      </c>
      <c r="BJ143" s="61" t="s">
        <v>104</v>
      </c>
      <c r="BK143" s="62" t="s">
        <v>105</v>
      </c>
      <c r="BL143" s="63" t="s">
        <v>15</v>
      </c>
      <c r="BM143" s="64">
        <v>10</v>
      </c>
      <c r="BN143" s="61">
        <v>10</v>
      </c>
      <c r="BO143" s="61">
        <v>10</v>
      </c>
      <c r="BP143" s="61">
        <v>10</v>
      </c>
      <c r="BQ143" s="61">
        <v>10</v>
      </c>
      <c r="BR143" s="61"/>
      <c r="BS143" s="61"/>
      <c r="BT143" s="61"/>
      <c r="BU143" s="61"/>
      <c r="BV143" s="61"/>
      <c r="BW143" s="61">
        <v>10</v>
      </c>
      <c r="BX143" s="61" t="s">
        <v>240</v>
      </c>
      <c r="BY143" s="61">
        <v>7</v>
      </c>
      <c r="DC143" s="121"/>
      <c r="DD143" s="86"/>
      <c r="DE143" s="122"/>
      <c r="DF143" s="123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4"/>
      <c r="DT143" s="125"/>
    </row>
    <row r="144" spans="1:167" ht="35.25" customHeight="1" x14ac:dyDescent="0.25">
      <c r="A144" s="79">
        <v>4</v>
      </c>
      <c r="B144" s="112"/>
      <c r="C144" s="129"/>
      <c r="D144" s="130"/>
      <c r="E144" s="131" t="str">
        <f t="shared" si="44"/>
        <v/>
      </c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71"/>
      <c r="Q144" s="72">
        <f t="shared" si="45"/>
        <v>5</v>
      </c>
      <c r="R144" s="82">
        <f t="shared" si="46"/>
        <v>45369</v>
      </c>
      <c r="S144" s="83" t="str">
        <f t="shared" si="47"/>
        <v>تزجة 4</v>
      </c>
      <c r="AM144" s="36">
        <v>23030</v>
      </c>
      <c r="AN144" s="89" t="s">
        <v>94</v>
      </c>
      <c r="AO144" s="90" t="s">
        <v>47</v>
      </c>
      <c r="AP144" s="170">
        <v>9</v>
      </c>
      <c r="AQ144" s="36">
        <v>10</v>
      </c>
      <c r="AR144" s="36">
        <v>10</v>
      </c>
      <c r="AS144" s="36"/>
      <c r="AT144" s="36">
        <v>8</v>
      </c>
      <c r="AU144" s="36">
        <v>8</v>
      </c>
      <c r="AV144" s="36"/>
      <c r="AW144" s="36"/>
      <c r="AX144" s="36"/>
      <c r="AY144" s="36"/>
      <c r="AZ144" s="36">
        <v>9</v>
      </c>
      <c r="BA144" s="36" t="s">
        <v>241</v>
      </c>
      <c r="BB144" s="36">
        <v>4</v>
      </c>
      <c r="BC144" s="92">
        <v>45229</v>
      </c>
      <c r="BD144" s="93" t="s">
        <v>33</v>
      </c>
      <c r="BJ144" s="61" t="s">
        <v>108</v>
      </c>
      <c r="BK144" s="62" t="s">
        <v>109</v>
      </c>
      <c r="BL144" s="63" t="s">
        <v>15</v>
      </c>
      <c r="BM144" s="64">
        <v>10</v>
      </c>
      <c r="BN144" s="61">
        <v>10</v>
      </c>
      <c r="BO144" s="61">
        <v>10</v>
      </c>
      <c r="BP144" s="61">
        <v>10</v>
      </c>
      <c r="BQ144" s="61">
        <v>10</v>
      </c>
      <c r="BR144" s="61"/>
      <c r="BS144" s="61"/>
      <c r="BT144" s="61"/>
      <c r="BU144" s="61"/>
      <c r="BV144" s="61"/>
      <c r="BW144" s="61">
        <v>10</v>
      </c>
      <c r="BX144" s="61" t="s">
        <v>240</v>
      </c>
      <c r="BY144" s="61">
        <v>7</v>
      </c>
      <c r="DC144" s="121"/>
      <c r="DD144" s="86"/>
      <c r="DE144" s="122"/>
      <c r="DF144" s="123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4"/>
      <c r="DT144" s="125"/>
    </row>
    <row r="145" spans="1:124" ht="35.25" customHeight="1" x14ac:dyDescent="0.25">
      <c r="A145" s="79">
        <v>5</v>
      </c>
      <c r="B145" s="112"/>
      <c r="C145" s="129"/>
      <c r="D145" s="130"/>
      <c r="E145" s="131" t="str">
        <f t="shared" si="44"/>
        <v/>
      </c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71"/>
      <c r="Q145" s="72">
        <f t="shared" si="45"/>
        <v>5</v>
      </c>
      <c r="R145" s="82">
        <f t="shared" si="46"/>
        <v>45369</v>
      </c>
      <c r="S145" s="83" t="str">
        <f t="shared" si="47"/>
        <v>تزجة 4</v>
      </c>
      <c r="AM145" s="36">
        <v>23040</v>
      </c>
      <c r="AN145" s="89" t="s">
        <v>98</v>
      </c>
      <c r="AO145" s="90" t="s">
        <v>47</v>
      </c>
      <c r="AP145" s="170">
        <v>8.6</v>
      </c>
      <c r="AQ145" s="36">
        <v>10</v>
      </c>
      <c r="AR145" s="36">
        <v>10</v>
      </c>
      <c r="AS145" s="36"/>
      <c r="AT145" s="36">
        <v>7</v>
      </c>
      <c r="AU145" s="36">
        <v>7</v>
      </c>
      <c r="AV145" s="36"/>
      <c r="AW145" s="36"/>
      <c r="AX145" s="36"/>
      <c r="AY145" s="36"/>
      <c r="AZ145" s="36">
        <v>9</v>
      </c>
      <c r="BA145" s="36" t="s">
        <v>241</v>
      </c>
      <c r="BB145" s="36">
        <v>4</v>
      </c>
      <c r="BC145" s="92">
        <v>45229</v>
      </c>
      <c r="BD145" s="93" t="s">
        <v>33</v>
      </c>
      <c r="BJ145" s="61" t="s">
        <v>112</v>
      </c>
      <c r="BK145" s="62" t="s">
        <v>113</v>
      </c>
      <c r="BL145" s="63" t="s">
        <v>15</v>
      </c>
      <c r="BM145" s="64">
        <v>10</v>
      </c>
      <c r="BN145" s="61">
        <v>10</v>
      </c>
      <c r="BO145" s="61">
        <v>10</v>
      </c>
      <c r="BP145" s="61">
        <v>10</v>
      </c>
      <c r="BQ145" s="61">
        <v>10</v>
      </c>
      <c r="BR145" s="61"/>
      <c r="BS145" s="61"/>
      <c r="BT145" s="61"/>
      <c r="BU145" s="61"/>
      <c r="BV145" s="61"/>
      <c r="BW145" s="61">
        <v>10</v>
      </c>
      <c r="BX145" s="61" t="s">
        <v>240</v>
      </c>
      <c r="BY145" s="61">
        <v>7</v>
      </c>
      <c r="DC145" s="121"/>
      <c r="DD145" s="86"/>
      <c r="DE145" s="122"/>
      <c r="DF145" s="123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4"/>
      <c r="DT145" s="125"/>
    </row>
    <row r="146" spans="1:124" ht="35.25" customHeight="1" x14ac:dyDescent="0.25">
      <c r="A146" s="79">
        <v>6</v>
      </c>
      <c r="B146" s="112"/>
      <c r="C146" s="129"/>
      <c r="D146" s="130"/>
      <c r="E146" s="131" t="str">
        <f t="shared" si="44"/>
        <v/>
      </c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71"/>
      <c r="Q146" s="72">
        <f t="shared" si="45"/>
        <v>5</v>
      </c>
      <c r="R146" s="82">
        <f t="shared" si="46"/>
        <v>45369</v>
      </c>
      <c r="S146" s="83" t="str">
        <f t="shared" si="47"/>
        <v>تزجة 4</v>
      </c>
      <c r="AM146" s="36">
        <v>23064</v>
      </c>
      <c r="AN146" s="89" t="s">
        <v>238</v>
      </c>
      <c r="AO146" s="90" t="s">
        <v>47</v>
      </c>
      <c r="AP146" s="170">
        <v>9</v>
      </c>
      <c r="AQ146" s="36">
        <v>10</v>
      </c>
      <c r="AR146" s="36">
        <v>10</v>
      </c>
      <c r="AS146" s="36"/>
      <c r="AT146" s="36">
        <v>8</v>
      </c>
      <c r="AU146" s="36">
        <v>8</v>
      </c>
      <c r="AV146" s="36"/>
      <c r="AW146" s="36"/>
      <c r="AX146" s="36"/>
      <c r="AY146" s="36"/>
      <c r="AZ146" s="36">
        <v>9</v>
      </c>
      <c r="BA146" s="36" t="s">
        <v>241</v>
      </c>
      <c r="BB146" s="36">
        <v>4</v>
      </c>
      <c r="BC146" s="92">
        <v>45229</v>
      </c>
      <c r="BD146" s="93" t="s">
        <v>33</v>
      </c>
      <c r="BJ146" s="61" t="s">
        <v>116</v>
      </c>
      <c r="BK146" s="62" t="s">
        <v>117</v>
      </c>
      <c r="BL146" s="63" t="s">
        <v>15</v>
      </c>
      <c r="BM146" s="64">
        <v>10</v>
      </c>
      <c r="BN146" s="61">
        <v>10</v>
      </c>
      <c r="BO146" s="61">
        <v>10</v>
      </c>
      <c r="BP146" s="61">
        <v>10</v>
      </c>
      <c r="BQ146" s="61">
        <v>10</v>
      </c>
      <c r="BR146" s="61"/>
      <c r="BS146" s="61"/>
      <c r="BT146" s="61"/>
      <c r="BU146" s="61"/>
      <c r="BV146" s="61"/>
      <c r="BW146" s="61">
        <v>10</v>
      </c>
      <c r="BX146" s="61" t="s">
        <v>240</v>
      </c>
      <c r="BY146" s="61">
        <v>7</v>
      </c>
      <c r="DC146" s="121"/>
      <c r="DD146" s="86"/>
      <c r="DE146" s="122"/>
      <c r="DF146" s="123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4"/>
      <c r="DT146" s="125"/>
    </row>
    <row r="147" spans="1:124" ht="35.25" customHeight="1" x14ac:dyDescent="0.25">
      <c r="A147" s="79">
        <v>7</v>
      </c>
      <c r="B147" s="112"/>
      <c r="C147" s="129"/>
      <c r="D147" s="130"/>
      <c r="E147" s="131" t="str">
        <f t="shared" si="44"/>
        <v/>
      </c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71"/>
      <c r="Q147" s="72">
        <f t="shared" si="45"/>
        <v>5</v>
      </c>
      <c r="R147" s="82">
        <f t="shared" si="46"/>
        <v>45369</v>
      </c>
      <c r="S147" s="83" t="str">
        <f t="shared" si="47"/>
        <v>تزجة 4</v>
      </c>
      <c r="AM147" s="36">
        <v>23050</v>
      </c>
      <c r="AN147" s="89" t="s">
        <v>102</v>
      </c>
      <c r="AO147" s="90" t="s">
        <v>47</v>
      </c>
      <c r="AP147" s="170">
        <v>9</v>
      </c>
      <c r="AQ147" s="36">
        <v>10</v>
      </c>
      <c r="AR147" s="36">
        <v>10</v>
      </c>
      <c r="AS147" s="36"/>
      <c r="AT147" s="36">
        <v>9</v>
      </c>
      <c r="AU147" s="36">
        <v>7</v>
      </c>
      <c r="AV147" s="36"/>
      <c r="AW147" s="36"/>
      <c r="AX147" s="36"/>
      <c r="AY147" s="36"/>
      <c r="AZ147" s="36">
        <v>9</v>
      </c>
      <c r="BA147" s="36" t="s">
        <v>241</v>
      </c>
      <c r="BB147" s="36">
        <v>4</v>
      </c>
      <c r="BC147" s="92">
        <v>45229</v>
      </c>
      <c r="BD147" s="93" t="s">
        <v>33</v>
      </c>
      <c r="BJ147" s="61" t="s">
        <v>120</v>
      </c>
      <c r="BK147" s="62" t="s">
        <v>121</v>
      </c>
      <c r="BL147" s="63" t="s">
        <v>15</v>
      </c>
      <c r="BM147" s="64">
        <v>10</v>
      </c>
      <c r="BN147" s="61">
        <v>10</v>
      </c>
      <c r="BO147" s="61">
        <v>10</v>
      </c>
      <c r="BP147" s="61">
        <v>10</v>
      </c>
      <c r="BQ147" s="61">
        <v>10</v>
      </c>
      <c r="BR147" s="61"/>
      <c r="BS147" s="61"/>
      <c r="BT147" s="61"/>
      <c r="BU147" s="61"/>
      <c r="BV147" s="61"/>
      <c r="BW147" s="61">
        <v>10</v>
      </c>
      <c r="BX147" s="61" t="s">
        <v>240</v>
      </c>
      <c r="BY147" s="61">
        <v>7</v>
      </c>
      <c r="DC147" s="121"/>
      <c r="DD147" s="86"/>
      <c r="DE147" s="122"/>
      <c r="DF147" s="123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4"/>
      <c r="DT147" s="125"/>
    </row>
    <row r="148" spans="1:124" ht="35.25" customHeight="1" x14ac:dyDescent="0.25">
      <c r="A148" s="79">
        <v>8</v>
      </c>
      <c r="B148" s="112"/>
      <c r="C148" s="129"/>
      <c r="D148" s="130"/>
      <c r="E148" s="131" t="str">
        <f t="shared" si="44"/>
        <v/>
      </c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71"/>
      <c r="Q148" s="72">
        <f t="shared" si="45"/>
        <v>5</v>
      </c>
      <c r="R148" s="82">
        <f t="shared" si="46"/>
        <v>45369</v>
      </c>
      <c r="S148" s="83" t="str">
        <f t="shared" si="47"/>
        <v>تزجة 4</v>
      </c>
      <c r="AM148" s="36">
        <v>23062</v>
      </c>
      <c r="AN148" s="89" t="s">
        <v>106</v>
      </c>
      <c r="AO148" s="90" t="s">
        <v>47</v>
      </c>
      <c r="AP148" s="170">
        <v>8.8000000000000007</v>
      </c>
      <c r="AQ148" s="36">
        <v>10</v>
      </c>
      <c r="AR148" s="36">
        <v>10</v>
      </c>
      <c r="AS148" s="36"/>
      <c r="AT148" s="36">
        <v>8</v>
      </c>
      <c r="AU148" s="36">
        <v>7</v>
      </c>
      <c r="AV148" s="36"/>
      <c r="AW148" s="36"/>
      <c r="AX148" s="36"/>
      <c r="AY148" s="36"/>
      <c r="AZ148" s="36">
        <v>9</v>
      </c>
      <c r="BA148" s="36" t="s">
        <v>241</v>
      </c>
      <c r="BB148" s="36">
        <v>4</v>
      </c>
      <c r="BC148" s="92">
        <v>45229</v>
      </c>
      <c r="BD148" s="93" t="s">
        <v>33</v>
      </c>
      <c r="BJ148" s="61">
        <v>23011</v>
      </c>
      <c r="BK148" s="62" t="s">
        <v>46</v>
      </c>
      <c r="BL148" s="63" t="s">
        <v>47</v>
      </c>
      <c r="BM148" s="64">
        <v>9.4</v>
      </c>
      <c r="BN148" s="61">
        <v>10</v>
      </c>
      <c r="BO148" s="61">
        <v>10</v>
      </c>
      <c r="BP148" s="61">
        <v>9</v>
      </c>
      <c r="BQ148" s="61">
        <v>9</v>
      </c>
      <c r="BR148" s="61"/>
      <c r="BS148" s="61"/>
      <c r="BT148" s="61"/>
      <c r="BU148" s="61"/>
      <c r="BV148" s="61"/>
      <c r="BW148" s="61">
        <v>9</v>
      </c>
      <c r="BX148" s="61" t="s">
        <v>242</v>
      </c>
      <c r="BY148" s="61">
        <v>4</v>
      </c>
      <c r="DC148" s="121"/>
      <c r="DD148" s="86"/>
      <c r="DE148" s="122"/>
      <c r="DF148" s="123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4"/>
      <c r="DT148" s="125"/>
    </row>
    <row r="149" spans="1:124" ht="35.25" customHeight="1" x14ac:dyDescent="0.25">
      <c r="A149" s="79">
        <v>9</v>
      </c>
      <c r="B149" s="112"/>
      <c r="C149" s="129"/>
      <c r="D149" s="130"/>
      <c r="E149" s="131" t="str">
        <f t="shared" si="44"/>
        <v/>
      </c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71"/>
      <c r="Q149" s="72">
        <f t="shared" si="45"/>
        <v>5</v>
      </c>
      <c r="R149" s="82">
        <f t="shared" si="46"/>
        <v>45369</v>
      </c>
      <c r="S149" s="83" t="str">
        <f t="shared" si="47"/>
        <v>تزجة 4</v>
      </c>
      <c r="AM149" s="36">
        <v>23057</v>
      </c>
      <c r="AN149" s="89" t="s">
        <v>239</v>
      </c>
      <c r="AO149" s="90" t="s">
        <v>47</v>
      </c>
      <c r="AP149" s="170">
        <v>8.8000000000000007</v>
      </c>
      <c r="AQ149" s="36">
        <v>10</v>
      </c>
      <c r="AR149" s="36">
        <v>10</v>
      </c>
      <c r="AS149" s="36"/>
      <c r="AT149" s="36">
        <v>8</v>
      </c>
      <c r="AU149" s="36">
        <v>7</v>
      </c>
      <c r="AV149" s="36"/>
      <c r="AW149" s="36"/>
      <c r="AX149" s="36"/>
      <c r="AY149" s="36"/>
      <c r="AZ149" s="36">
        <v>9</v>
      </c>
      <c r="BA149" s="36" t="s">
        <v>241</v>
      </c>
      <c r="BB149" s="36">
        <v>4</v>
      </c>
      <c r="BC149" s="92">
        <v>45229</v>
      </c>
      <c r="BD149" s="93" t="s">
        <v>33</v>
      </c>
      <c r="BJ149" s="61">
        <v>23017</v>
      </c>
      <c r="BK149" s="62" t="s">
        <v>52</v>
      </c>
      <c r="BL149" s="63" t="s">
        <v>47</v>
      </c>
      <c r="BM149" s="64">
        <v>9.4</v>
      </c>
      <c r="BN149" s="61">
        <v>10</v>
      </c>
      <c r="BO149" s="61">
        <v>10</v>
      </c>
      <c r="BP149" s="61">
        <v>9</v>
      </c>
      <c r="BQ149" s="61">
        <v>9</v>
      </c>
      <c r="BR149" s="61"/>
      <c r="BS149" s="61"/>
      <c r="BT149" s="61"/>
      <c r="BU149" s="61"/>
      <c r="BV149" s="61"/>
      <c r="BW149" s="61">
        <v>9</v>
      </c>
      <c r="BX149" s="61" t="s">
        <v>242</v>
      </c>
      <c r="BY149" s="61">
        <v>4</v>
      </c>
      <c r="DC149" s="121"/>
      <c r="DD149" s="86"/>
      <c r="DE149" s="122"/>
      <c r="DF149" s="123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4"/>
      <c r="DT149" s="125"/>
    </row>
    <row r="150" spans="1:124" ht="35.25" customHeight="1" x14ac:dyDescent="0.25">
      <c r="A150" s="79">
        <v>10</v>
      </c>
      <c r="B150" s="112"/>
      <c r="C150" s="129"/>
      <c r="D150" s="130"/>
      <c r="E150" s="131" t="str">
        <f t="shared" si="44"/>
        <v/>
      </c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71"/>
      <c r="Q150" s="72">
        <f t="shared" si="45"/>
        <v>5</v>
      </c>
      <c r="R150" s="82">
        <f t="shared" si="46"/>
        <v>45369</v>
      </c>
      <c r="S150" s="83" t="str">
        <f t="shared" si="47"/>
        <v>تزجة 4</v>
      </c>
      <c r="AM150" s="36">
        <v>23048</v>
      </c>
      <c r="AN150" s="89" t="s">
        <v>110</v>
      </c>
      <c r="AO150" s="90" t="s">
        <v>47</v>
      </c>
      <c r="AP150" s="170">
        <v>9</v>
      </c>
      <c r="AQ150" s="36">
        <v>10</v>
      </c>
      <c r="AR150" s="36">
        <v>10</v>
      </c>
      <c r="AS150" s="36"/>
      <c r="AT150" s="36">
        <v>8</v>
      </c>
      <c r="AU150" s="36">
        <v>8</v>
      </c>
      <c r="AV150" s="36"/>
      <c r="AW150" s="36"/>
      <c r="AX150" s="36"/>
      <c r="AY150" s="36"/>
      <c r="AZ150" s="36">
        <v>9</v>
      </c>
      <c r="BA150" s="36" t="s">
        <v>241</v>
      </c>
      <c r="BB150" s="36">
        <v>4</v>
      </c>
      <c r="BC150" s="92">
        <v>45229</v>
      </c>
      <c r="BD150" s="93" t="s">
        <v>33</v>
      </c>
      <c r="BJ150" s="61">
        <v>23059</v>
      </c>
      <c r="BK150" s="62" t="s">
        <v>55</v>
      </c>
      <c r="BL150" s="63" t="s">
        <v>47</v>
      </c>
      <c r="BM150" s="64">
        <v>10</v>
      </c>
      <c r="BN150" s="61">
        <v>10</v>
      </c>
      <c r="BO150" s="61">
        <v>10</v>
      </c>
      <c r="BP150" s="61">
        <v>10</v>
      </c>
      <c r="BQ150" s="61">
        <v>10</v>
      </c>
      <c r="BR150" s="61"/>
      <c r="BS150" s="61"/>
      <c r="BT150" s="61"/>
      <c r="BU150" s="61"/>
      <c r="BV150" s="61"/>
      <c r="BW150" s="61">
        <v>10</v>
      </c>
      <c r="BX150" s="61" t="s">
        <v>242</v>
      </c>
      <c r="BY150" s="61">
        <v>4</v>
      </c>
      <c r="DC150" s="121"/>
      <c r="DD150" s="86"/>
      <c r="DE150" s="122"/>
      <c r="DF150" s="123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4"/>
      <c r="DT150" s="125"/>
    </row>
    <row r="151" spans="1:124" ht="35.25" customHeight="1" x14ac:dyDescent="0.25">
      <c r="A151" s="79">
        <v>11</v>
      </c>
      <c r="B151" s="112"/>
      <c r="C151" s="129"/>
      <c r="D151" s="130"/>
      <c r="E151" s="131" t="str">
        <f t="shared" si="44"/>
        <v/>
      </c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71"/>
      <c r="Q151" s="72">
        <f t="shared" si="45"/>
        <v>5</v>
      </c>
      <c r="R151" s="82">
        <f t="shared" si="46"/>
        <v>45369</v>
      </c>
      <c r="S151" s="83" t="str">
        <f t="shared" si="47"/>
        <v>تزجة 4</v>
      </c>
      <c r="AM151" s="36">
        <v>23051</v>
      </c>
      <c r="AN151" s="89" t="s">
        <v>114</v>
      </c>
      <c r="AO151" s="90" t="s">
        <v>47</v>
      </c>
      <c r="AP151" s="170">
        <v>9.1999999999999993</v>
      </c>
      <c r="AQ151" s="36">
        <v>10</v>
      </c>
      <c r="AR151" s="36">
        <v>10</v>
      </c>
      <c r="AS151" s="36"/>
      <c r="AT151" s="36">
        <v>9</v>
      </c>
      <c r="AU151" s="36">
        <v>9</v>
      </c>
      <c r="AV151" s="36"/>
      <c r="AW151" s="36"/>
      <c r="AX151" s="36"/>
      <c r="AY151" s="36"/>
      <c r="AZ151" s="36">
        <v>8</v>
      </c>
      <c r="BA151" s="36" t="s">
        <v>241</v>
      </c>
      <c r="BB151" s="36">
        <v>4</v>
      </c>
      <c r="BC151" s="92">
        <v>45229</v>
      </c>
      <c r="BD151" s="93" t="s">
        <v>33</v>
      </c>
      <c r="BJ151" s="61">
        <v>23004</v>
      </c>
      <c r="BK151" s="62" t="s">
        <v>58</v>
      </c>
      <c r="BL151" s="63" t="s">
        <v>47</v>
      </c>
      <c r="BM151" s="64">
        <v>8.8000000000000007</v>
      </c>
      <c r="BN151" s="61">
        <v>10</v>
      </c>
      <c r="BO151" s="61">
        <v>10</v>
      </c>
      <c r="BP151" s="61">
        <v>8</v>
      </c>
      <c r="BQ151" s="61">
        <v>8</v>
      </c>
      <c r="BR151" s="61"/>
      <c r="BS151" s="61"/>
      <c r="BT151" s="61"/>
      <c r="BU151" s="61"/>
      <c r="BV151" s="61"/>
      <c r="BW151" s="61">
        <v>8</v>
      </c>
      <c r="BX151" s="61" t="s">
        <v>242</v>
      </c>
      <c r="BY151" s="61">
        <v>4</v>
      </c>
      <c r="DC151" s="121"/>
      <c r="DD151" s="86"/>
      <c r="DE151" s="122"/>
      <c r="DF151" s="123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4"/>
      <c r="DT151" s="125"/>
    </row>
    <row r="152" spans="1:124" ht="35.25" customHeight="1" x14ac:dyDescent="0.25">
      <c r="A152" s="79">
        <v>12</v>
      </c>
      <c r="B152" s="112"/>
      <c r="C152" s="129"/>
      <c r="D152" s="130"/>
      <c r="E152" s="131" t="str">
        <f t="shared" si="44"/>
        <v/>
      </c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71"/>
      <c r="Q152" s="72">
        <f t="shared" si="45"/>
        <v>5</v>
      </c>
      <c r="R152" s="82">
        <f t="shared" si="46"/>
        <v>45369</v>
      </c>
      <c r="S152" s="83" t="str">
        <f t="shared" si="47"/>
        <v>تزجة 4</v>
      </c>
      <c r="AM152" s="36">
        <v>22023</v>
      </c>
      <c r="AN152" s="89" t="s">
        <v>118</v>
      </c>
      <c r="AO152" s="90" t="s">
        <v>47</v>
      </c>
      <c r="AP152" s="170">
        <v>10</v>
      </c>
      <c r="AQ152" s="36">
        <v>10</v>
      </c>
      <c r="AR152" s="36">
        <v>10</v>
      </c>
      <c r="AS152" s="36"/>
      <c r="AT152" s="36">
        <v>10</v>
      </c>
      <c r="AU152" s="36">
        <v>10</v>
      </c>
      <c r="AV152" s="36"/>
      <c r="AW152" s="36"/>
      <c r="AX152" s="36"/>
      <c r="AY152" s="36"/>
      <c r="AZ152" s="36">
        <v>10</v>
      </c>
      <c r="BA152" s="36" t="s">
        <v>241</v>
      </c>
      <c r="BB152" s="36">
        <v>4</v>
      </c>
      <c r="BC152" s="92">
        <v>45229</v>
      </c>
      <c r="BD152" s="93" t="s">
        <v>33</v>
      </c>
      <c r="BJ152" s="61">
        <v>23027</v>
      </c>
      <c r="BK152" s="62" t="s">
        <v>237</v>
      </c>
      <c r="BL152" s="63" t="s">
        <v>47</v>
      </c>
      <c r="BM152" s="64">
        <v>9</v>
      </c>
      <c r="BN152" s="61">
        <v>10</v>
      </c>
      <c r="BO152" s="61">
        <v>10</v>
      </c>
      <c r="BP152" s="61">
        <v>8</v>
      </c>
      <c r="BQ152" s="61">
        <v>8</v>
      </c>
      <c r="BR152" s="61"/>
      <c r="BS152" s="61"/>
      <c r="BT152" s="61"/>
      <c r="BU152" s="61"/>
      <c r="BV152" s="61"/>
      <c r="BW152" s="61">
        <v>9</v>
      </c>
      <c r="BX152" s="61" t="s">
        <v>242</v>
      </c>
      <c r="BY152" s="61">
        <v>4</v>
      </c>
      <c r="DC152" s="121"/>
      <c r="DD152" s="86"/>
      <c r="DE152" s="122"/>
      <c r="DF152" s="123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4"/>
      <c r="DT152" s="125"/>
    </row>
    <row r="153" spans="1:124" ht="35.25" customHeight="1" x14ac:dyDescent="0.25">
      <c r="A153" s="79">
        <v>13</v>
      </c>
      <c r="B153" s="112"/>
      <c r="C153" s="129"/>
      <c r="D153" s="130"/>
      <c r="E153" s="131" t="str">
        <f t="shared" si="44"/>
        <v/>
      </c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71"/>
      <c r="Q153" s="72">
        <f t="shared" si="45"/>
        <v>5</v>
      </c>
      <c r="R153" s="82">
        <f t="shared" si="46"/>
        <v>45369</v>
      </c>
      <c r="S153" s="83" t="str">
        <f t="shared" si="47"/>
        <v>تزجة 4</v>
      </c>
      <c r="AM153" s="36">
        <v>23027</v>
      </c>
      <c r="AN153" s="89" t="s">
        <v>237</v>
      </c>
      <c r="AO153" s="90" t="s">
        <v>47</v>
      </c>
      <c r="AP153" s="170">
        <v>9.8000000000000007</v>
      </c>
      <c r="AQ153" s="36">
        <v>10</v>
      </c>
      <c r="AR153" s="36">
        <v>10</v>
      </c>
      <c r="AS153" s="36">
        <v>10</v>
      </c>
      <c r="AT153" s="36">
        <v>9</v>
      </c>
      <c r="AU153" s="36">
        <v>10</v>
      </c>
      <c r="AV153" s="36"/>
      <c r="AW153" s="36"/>
      <c r="AX153" s="36"/>
      <c r="AY153" s="36"/>
      <c r="AZ153" s="36"/>
      <c r="BA153" s="36" t="s">
        <v>243</v>
      </c>
      <c r="BB153" s="36">
        <v>3</v>
      </c>
      <c r="BC153" s="92">
        <v>45258</v>
      </c>
      <c r="BD153" s="93" t="s">
        <v>36</v>
      </c>
      <c r="BJ153" s="61">
        <v>23047</v>
      </c>
      <c r="BK153" s="62" t="s">
        <v>62</v>
      </c>
      <c r="BL153" s="63" t="s">
        <v>47</v>
      </c>
      <c r="BM153" s="64">
        <v>10</v>
      </c>
      <c r="BN153" s="61">
        <v>10</v>
      </c>
      <c r="BO153" s="61">
        <v>10</v>
      </c>
      <c r="BP153" s="61">
        <v>10</v>
      </c>
      <c r="BQ153" s="61">
        <v>10</v>
      </c>
      <c r="BR153" s="61"/>
      <c r="BS153" s="61"/>
      <c r="BT153" s="61"/>
      <c r="BU153" s="61"/>
      <c r="BV153" s="61"/>
      <c r="BW153" s="61">
        <v>10</v>
      </c>
      <c r="BX153" s="61" t="s">
        <v>242</v>
      </c>
      <c r="BY153" s="61">
        <v>4</v>
      </c>
      <c r="DC153" s="121"/>
      <c r="DD153" s="86"/>
      <c r="DE153" s="122"/>
      <c r="DF153" s="123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4"/>
      <c r="DT153" s="125"/>
    </row>
    <row r="154" spans="1:124" ht="35.25" customHeight="1" x14ac:dyDescent="0.25">
      <c r="A154" s="79">
        <v>14</v>
      </c>
      <c r="B154" s="112"/>
      <c r="C154" s="129"/>
      <c r="D154" s="130"/>
      <c r="E154" s="131" t="str">
        <f t="shared" si="44"/>
        <v/>
      </c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71"/>
      <c r="Q154" s="72">
        <f t="shared" si="45"/>
        <v>5</v>
      </c>
      <c r="R154" s="82">
        <f t="shared" si="46"/>
        <v>45369</v>
      </c>
      <c r="S154" s="83" t="str">
        <f t="shared" si="47"/>
        <v>تزجة 4</v>
      </c>
      <c r="AM154" s="36">
        <v>23047</v>
      </c>
      <c r="AN154" s="89" t="s">
        <v>62</v>
      </c>
      <c r="AO154" s="90" t="s">
        <v>47</v>
      </c>
      <c r="AP154" s="170">
        <v>9.8000000000000007</v>
      </c>
      <c r="AQ154" s="36">
        <v>10</v>
      </c>
      <c r="AR154" s="36">
        <v>10</v>
      </c>
      <c r="AS154" s="36">
        <v>10</v>
      </c>
      <c r="AT154" s="36">
        <v>9</v>
      </c>
      <c r="AU154" s="36">
        <v>10</v>
      </c>
      <c r="AV154" s="36"/>
      <c r="AW154" s="36"/>
      <c r="AX154" s="36"/>
      <c r="AY154" s="36"/>
      <c r="AZ154" s="36"/>
      <c r="BA154" s="36" t="s">
        <v>243</v>
      </c>
      <c r="BB154" s="36">
        <v>3</v>
      </c>
      <c r="BC154" s="92">
        <v>45258</v>
      </c>
      <c r="BD154" s="93" t="s">
        <v>36</v>
      </c>
      <c r="BJ154" s="61">
        <v>23014</v>
      </c>
      <c r="BK154" s="62" t="s">
        <v>66</v>
      </c>
      <c r="BL154" s="63" t="s">
        <v>47</v>
      </c>
      <c r="BM154" s="64">
        <v>10</v>
      </c>
      <c r="BN154" s="61">
        <v>10</v>
      </c>
      <c r="BO154" s="61">
        <v>10</v>
      </c>
      <c r="BP154" s="61">
        <v>10</v>
      </c>
      <c r="BQ154" s="61">
        <v>10</v>
      </c>
      <c r="BR154" s="61"/>
      <c r="BS154" s="61"/>
      <c r="BT154" s="61"/>
      <c r="BU154" s="61"/>
      <c r="BV154" s="61"/>
      <c r="BW154" s="61">
        <v>10</v>
      </c>
      <c r="BX154" s="61" t="s">
        <v>242</v>
      </c>
      <c r="BY154" s="61">
        <v>4</v>
      </c>
      <c r="DC154" s="121"/>
      <c r="DD154" s="86"/>
      <c r="DE154" s="122"/>
      <c r="DF154" s="123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4"/>
      <c r="DT154" s="125"/>
    </row>
    <row r="155" spans="1:124" ht="35.25" customHeight="1" x14ac:dyDescent="0.25">
      <c r="A155" s="79">
        <v>15</v>
      </c>
      <c r="B155" s="112"/>
      <c r="C155" s="129"/>
      <c r="D155" s="130"/>
      <c r="E155" s="131" t="str">
        <f t="shared" si="44"/>
        <v/>
      </c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71"/>
      <c r="Q155" s="72">
        <f t="shared" si="45"/>
        <v>5</v>
      </c>
      <c r="R155" s="82">
        <f t="shared" si="46"/>
        <v>45369</v>
      </c>
      <c r="S155" s="83" t="str">
        <f t="shared" si="47"/>
        <v>تزجة 4</v>
      </c>
      <c r="AM155" s="36">
        <v>23014</v>
      </c>
      <c r="AN155" s="89" t="s">
        <v>66</v>
      </c>
      <c r="AO155" s="90" t="s">
        <v>47</v>
      </c>
      <c r="AP155" s="170">
        <v>9.8000000000000007</v>
      </c>
      <c r="AQ155" s="36">
        <v>10</v>
      </c>
      <c r="AR155" s="36">
        <v>10</v>
      </c>
      <c r="AS155" s="36">
        <v>10</v>
      </c>
      <c r="AT155" s="36">
        <v>9</v>
      </c>
      <c r="AU155" s="36">
        <v>10</v>
      </c>
      <c r="AV155" s="36"/>
      <c r="AW155" s="36"/>
      <c r="AX155" s="36"/>
      <c r="AY155" s="36"/>
      <c r="AZ155" s="36"/>
      <c r="BA155" s="36" t="s">
        <v>243</v>
      </c>
      <c r="BB155" s="36">
        <v>3</v>
      </c>
      <c r="BC155" s="92">
        <v>45258</v>
      </c>
      <c r="BD155" s="93" t="s">
        <v>36</v>
      </c>
      <c r="BJ155" s="61">
        <v>23029</v>
      </c>
      <c r="BK155" s="62" t="s">
        <v>70</v>
      </c>
      <c r="BL155" s="63" t="s">
        <v>47</v>
      </c>
      <c r="BM155" s="64">
        <v>9</v>
      </c>
      <c r="BN155" s="61">
        <v>10</v>
      </c>
      <c r="BO155" s="61">
        <v>10</v>
      </c>
      <c r="BP155" s="61">
        <v>8</v>
      </c>
      <c r="BQ155" s="61">
        <v>8</v>
      </c>
      <c r="BR155" s="61"/>
      <c r="BS155" s="61"/>
      <c r="BT155" s="61"/>
      <c r="BU155" s="61"/>
      <c r="BV155" s="61"/>
      <c r="BW155" s="61">
        <v>9</v>
      </c>
      <c r="BX155" s="61" t="s">
        <v>242</v>
      </c>
      <c r="BY155" s="61">
        <v>4</v>
      </c>
      <c r="DC155" s="121"/>
      <c r="DD155" s="86"/>
      <c r="DE155" s="122"/>
      <c r="DF155" s="123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4"/>
      <c r="DT155" s="125"/>
    </row>
    <row r="156" spans="1:124" ht="35.25" customHeight="1" x14ac:dyDescent="0.25">
      <c r="A156" s="79">
        <v>16</v>
      </c>
      <c r="B156" s="112"/>
      <c r="C156" s="129"/>
      <c r="D156" s="130"/>
      <c r="E156" s="131" t="str">
        <f t="shared" si="44"/>
        <v/>
      </c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71"/>
      <c r="Q156" s="72">
        <f t="shared" si="45"/>
        <v>5</v>
      </c>
      <c r="R156" s="82">
        <f t="shared" si="46"/>
        <v>45369</v>
      </c>
      <c r="S156" s="83" t="str">
        <f t="shared" si="47"/>
        <v>تزجة 4</v>
      </c>
      <c r="AM156" s="36">
        <v>23029</v>
      </c>
      <c r="AN156" s="89" t="s">
        <v>70</v>
      </c>
      <c r="AO156" s="90" t="s">
        <v>47</v>
      </c>
      <c r="AP156" s="170">
        <v>9.8000000000000007</v>
      </c>
      <c r="AQ156" s="36">
        <v>10</v>
      </c>
      <c r="AR156" s="36">
        <v>10</v>
      </c>
      <c r="AS156" s="36">
        <v>10</v>
      </c>
      <c r="AT156" s="36">
        <v>9</v>
      </c>
      <c r="AU156" s="36">
        <v>10</v>
      </c>
      <c r="AV156" s="36"/>
      <c r="AW156" s="36"/>
      <c r="AX156" s="36"/>
      <c r="AY156" s="36"/>
      <c r="AZ156" s="36"/>
      <c r="BA156" s="36" t="s">
        <v>243</v>
      </c>
      <c r="BB156" s="36">
        <v>3</v>
      </c>
      <c r="BC156" s="92">
        <v>45258</v>
      </c>
      <c r="BD156" s="93" t="s">
        <v>36</v>
      </c>
      <c r="BJ156" s="61">
        <v>23060</v>
      </c>
      <c r="BK156" s="62" t="s">
        <v>74</v>
      </c>
      <c r="BL156" s="63" t="s">
        <v>47</v>
      </c>
      <c r="BM156" s="64">
        <v>9</v>
      </c>
      <c r="BN156" s="61">
        <v>10</v>
      </c>
      <c r="BO156" s="61">
        <v>10</v>
      </c>
      <c r="BP156" s="61">
        <v>8</v>
      </c>
      <c r="BQ156" s="61">
        <v>8</v>
      </c>
      <c r="BR156" s="61"/>
      <c r="BS156" s="61"/>
      <c r="BT156" s="61"/>
      <c r="BU156" s="61"/>
      <c r="BV156" s="61"/>
      <c r="BW156" s="61">
        <v>9</v>
      </c>
      <c r="BX156" s="61" t="s">
        <v>242</v>
      </c>
      <c r="BY156" s="61">
        <v>4</v>
      </c>
      <c r="DC156" s="121"/>
      <c r="DD156" s="86"/>
      <c r="DE156" s="122"/>
      <c r="DF156" s="123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4"/>
      <c r="DT156" s="125"/>
    </row>
    <row r="157" spans="1:124" ht="35.25" customHeight="1" x14ac:dyDescent="0.25">
      <c r="A157" s="79">
        <v>17</v>
      </c>
      <c r="B157" s="112"/>
      <c r="C157" s="129"/>
      <c r="D157" s="130"/>
      <c r="E157" s="131" t="str">
        <f t="shared" si="44"/>
        <v/>
      </c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71"/>
      <c r="Q157" s="72">
        <f t="shared" si="45"/>
        <v>5</v>
      </c>
      <c r="R157" s="82">
        <f t="shared" si="46"/>
        <v>45369</v>
      </c>
      <c r="S157" s="83" t="str">
        <f t="shared" si="47"/>
        <v>تزجة 4</v>
      </c>
      <c r="AM157" s="36">
        <v>23060</v>
      </c>
      <c r="AN157" s="89" t="s">
        <v>74</v>
      </c>
      <c r="AO157" s="90" t="s">
        <v>47</v>
      </c>
      <c r="AP157" s="170">
        <v>9.8000000000000007</v>
      </c>
      <c r="AQ157" s="36">
        <v>10</v>
      </c>
      <c r="AR157" s="36">
        <v>10</v>
      </c>
      <c r="AS157" s="36">
        <v>10</v>
      </c>
      <c r="AT157" s="36">
        <v>9</v>
      </c>
      <c r="AU157" s="36">
        <v>10</v>
      </c>
      <c r="AV157" s="36"/>
      <c r="AW157" s="36"/>
      <c r="AX157" s="36"/>
      <c r="AY157" s="36"/>
      <c r="AZ157" s="36"/>
      <c r="BA157" s="36" t="s">
        <v>244</v>
      </c>
      <c r="BB157" s="36">
        <v>3</v>
      </c>
      <c r="BC157" s="92">
        <v>45258</v>
      </c>
      <c r="BD157" s="93" t="s">
        <v>36</v>
      </c>
      <c r="BJ157" s="61">
        <v>23045</v>
      </c>
      <c r="BK157" s="62" t="s">
        <v>78</v>
      </c>
      <c r="BL157" s="63" t="s">
        <v>47</v>
      </c>
      <c r="BM157" s="64">
        <v>9</v>
      </c>
      <c r="BN157" s="61">
        <v>10</v>
      </c>
      <c r="BO157" s="61">
        <v>10</v>
      </c>
      <c r="BP157" s="61">
        <v>8</v>
      </c>
      <c r="BQ157" s="61">
        <v>8</v>
      </c>
      <c r="BR157" s="61"/>
      <c r="BS157" s="61"/>
      <c r="BT157" s="61"/>
      <c r="BU157" s="61"/>
      <c r="BV157" s="61"/>
      <c r="BW157" s="61">
        <v>9</v>
      </c>
      <c r="BX157" s="61" t="s">
        <v>242</v>
      </c>
      <c r="BY157" s="61">
        <v>4</v>
      </c>
      <c r="DC157" s="121"/>
      <c r="DD157" s="86"/>
      <c r="DE157" s="122"/>
      <c r="DF157" s="123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4"/>
      <c r="DT157" s="125"/>
    </row>
    <row r="158" spans="1:124" ht="35.25" customHeight="1" x14ac:dyDescent="0.25">
      <c r="A158" s="79">
        <v>18</v>
      </c>
      <c r="B158" s="112"/>
      <c r="C158" s="129"/>
      <c r="D158" s="130"/>
      <c r="E158" s="131" t="str">
        <f t="shared" si="44"/>
        <v/>
      </c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71"/>
      <c r="Q158" s="72">
        <f t="shared" si="45"/>
        <v>5</v>
      </c>
      <c r="R158" s="82">
        <f t="shared" si="46"/>
        <v>45369</v>
      </c>
      <c r="S158" s="83" t="str">
        <f t="shared" si="47"/>
        <v>تزجة 4</v>
      </c>
      <c r="AM158" s="36">
        <v>23045</v>
      </c>
      <c r="AN158" s="89" t="s">
        <v>78</v>
      </c>
      <c r="AO158" s="90" t="s">
        <v>47</v>
      </c>
      <c r="AP158" s="170">
        <v>9.8000000000000007</v>
      </c>
      <c r="AQ158" s="36">
        <v>10</v>
      </c>
      <c r="AR158" s="36">
        <v>10</v>
      </c>
      <c r="AS158" s="36">
        <v>10</v>
      </c>
      <c r="AT158" s="36">
        <v>9</v>
      </c>
      <c r="AU158" s="36">
        <v>10</v>
      </c>
      <c r="AV158" s="36"/>
      <c r="AW158" s="36"/>
      <c r="AX158" s="36"/>
      <c r="AY158" s="36"/>
      <c r="AZ158" s="36"/>
      <c r="BA158" s="36" t="s">
        <v>243</v>
      </c>
      <c r="BB158" s="36">
        <v>3</v>
      </c>
      <c r="BC158" s="92">
        <v>45258</v>
      </c>
      <c r="BD158" s="93" t="s">
        <v>36</v>
      </c>
      <c r="BJ158" s="61">
        <v>23001</v>
      </c>
      <c r="BK158" s="62" t="s">
        <v>82</v>
      </c>
      <c r="BL158" s="63" t="s">
        <v>47</v>
      </c>
      <c r="BM158" s="64">
        <v>9.4</v>
      </c>
      <c r="BN158" s="61">
        <v>10</v>
      </c>
      <c r="BO158" s="61">
        <v>10</v>
      </c>
      <c r="BP158" s="61">
        <v>9</v>
      </c>
      <c r="BQ158" s="61">
        <v>9</v>
      </c>
      <c r="BR158" s="61"/>
      <c r="BS158" s="61"/>
      <c r="BT158" s="61"/>
      <c r="BU158" s="61"/>
      <c r="BV158" s="61"/>
      <c r="BW158" s="61">
        <v>9</v>
      </c>
      <c r="BX158" s="61" t="s">
        <v>242</v>
      </c>
      <c r="BY158" s="61">
        <v>4</v>
      </c>
      <c r="DC158" s="121"/>
      <c r="DD158" s="86"/>
      <c r="DE158" s="122"/>
      <c r="DF158" s="123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4"/>
      <c r="DT158" s="125"/>
    </row>
    <row r="159" spans="1:124" ht="35.25" customHeight="1" x14ac:dyDescent="0.25">
      <c r="A159" s="79">
        <v>19</v>
      </c>
      <c r="B159" s="112"/>
      <c r="C159" s="129"/>
      <c r="D159" s="130"/>
      <c r="E159" s="131" t="str">
        <f t="shared" si="44"/>
        <v/>
      </c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71"/>
      <c r="Q159" s="72">
        <f t="shared" si="45"/>
        <v>5</v>
      </c>
      <c r="R159" s="82">
        <f t="shared" si="46"/>
        <v>45369</v>
      </c>
      <c r="S159" s="83" t="str">
        <f t="shared" si="47"/>
        <v>تزجة 4</v>
      </c>
      <c r="AM159" s="36">
        <v>23001</v>
      </c>
      <c r="AN159" s="89" t="s">
        <v>82</v>
      </c>
      <c r="AO159" s="90" t="s">
        <v>47</v>
      </c>
      <c r="AP159" s="170">
        <v>9.8000000000000007</v>
      </c>
      <c r="AQ159" s="36">
        <v>10</v>
      </c>
      <c r="AR159" s="36">
        <v>10</v>
      </c>
      <c r="AS159" s="36">
        <v>10</v>
      </c>
      <c r="AT159" s="36">
        <v>9</v>
      </c>
      <c r="AU159" s="36">
        <v>10</v>
      </c>
      <c r="AV159" s="36"/>
      <c r="AW159" s="36"/>
      <c r="AX159" s="36"/>
      <c r="AY159" s="36"/>
      <c r="AZ159" s="36"/>
      <c r="BA159" s="36" t="s">
        <v>243</v>
      </c>
      <c r="BB159" s="36">
        <v>3</v>
      </c>
      <c r="BC159" s="92">
        <v>45258</v>
      </c>
      <c r="BD159" s="93" t="s">
        <v>36</v>
      </c>
      <c r="BJ159" s="61">
        <v>23034</v>
      </c>
      <c r="BK159" s="62" t="s">
        <v>86</v>
      </c>
      <c r="BL159" s="63" t="s">
        <v>47</v>
      </c>
      <c r="BM159" s="64">
        <v>9.4</v>
      </c>
      <c r="BN159" s="61">
        <v>10</v>
      </c>
      <c r="BO159" s="61">
        <v>10</v>
      </c>
      <c r="BP159" s="61">
        <v>9</v>
      </c>
      <c r="BQ159" s="61">
        <v>9</v>
      </c>
      <c r="BR159" s="61"/>
      <c r="BS159" s="61"/>
      <c r="BT159" s="61"/>
      <c r="BU159" s="61"/>
      <c r="BV159" s="61"/>
      <c r="BW159" s="61">
        <v>9</v>
      </c>
      <c r="BX159" s="61" t="s">
        <v>242</v>
      </c>
      <c r="BY159" s="61">
        <v>4</v>
      </c>
      <c r="DC159" s="121"/>
      <c r="DD159" s="86"/>
      <c r="DE159" s="122"/>
      <c r="DF159" s="123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4"/>
      <c r="DT159" s="125"/>
    </row>
    <row r="160" spans="1:124" ht="35.25" customHeight="1" x14ac:dyDescent="0.25">
      <c r="A160" s="79">
        <v>20</v>
      </c>
      <c r="B160" s="112"/>
      <c r="C160" s="129"/>
      <c r="D160" s="130"/>
      <c r="E160" s="131" t="str">
        <f t="shared" si="44"/>
        <v/>
      </c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71"/>
      <c r="Q160" s="72">
        <f t="shared" si="45"/>
        <v>5</v>
      </c>
      <c r="R160" s="82">
        <f t="shared" si="46"/>
        <v>45369</v>
      </c>
      <c r="S160" s="83" t="str">
        <f t="shared" si="47"/>
        <v>تزجة 4</v>
      </c>
      <c r="AM160" s="36">
        <v>23034</v>
      </c>
      <c r="AN160" s="89" t="s">
        <v>86</v>
      </c>
      <c r="AO160" s="90" t="s">
        <v>47</v>
      </c>
      <c r="AP160" s="170">
        <v>9.8000000000000007</v>
      </c>
      <c r="AQ160" s="36">
        <v>10</v>
      </c>
      <c r="AR160" s="36">
        <v>10</v>
      </c>
      <c r="AS160" s="36">
        <v>10</v>
      </c>
      <c r="AT160" s="36">
        <v>9</v>
      </c>
      <c r="AU160" s="36">
        <v>10</v>
      </c>
      <c r="AV160" s="36"/>
      <c r="AW160" s="36"/>
      <c r="AX160" s="36"/>
      <c r="AY160" s="36"/>
      <c r="AZ160" s="36"/>
      <c r="BA160" s="36" t="s">
        <v>243</v>
      </c>
      <c r="BB160" s="36">
        <v>3</v>
      </c>
      <c r="BC160" s="92">
        <v>45258</v>
      </c>
      <c r="BD160" s="93" t="s">
        <v>36</v>
      </c>
      <c r="BJ160" s="61">
        <v>23003</v>
      </c>
      <c r="BK160" s="62" t="s">
        <v>90</v>
      </c>
      <c r="BL160" s="63" t="s">
        <v>47</v>
      </c>
      <c r="BM160" s="64">
        <v>9</v>
      </c>
      <c r="BN160" s="61">
        <v>10</v>
      </c>
      <c r="BO160" s="61">
        <v>10</v>
      </c>
      <c r="BP160" s="61">
        <v>8</v>
      </c>
      <c r="BQ160" s="61">
        <v>8</v>
      </c>
      <c r="BR160" s="61"/>
      <c r="BS160" s="61"/>
      <c r="BT160" s="61"/>
      <c r="BU160" s="61"/>
      <c r="BV160" s="61"/>
      <c r="BW160" s="61">
        <v>9</v>
      </c>
      <c r="BX160" s="61" t="s">
        <v>242</v>
      </c>
      <c r="BY160" s="61">
        <v>4</v>
      </c>
      <c r="DC160" s="121"/>
      <c r="DD160" s="86"/>
      <c r="DE160" s="122"/>
      <c r="DF160" s="123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4"/>
      <c r="DT160" s="125"/>
    </row>
    <row r="161" spans="1:124" ht="35.25" customHeight="1" x14ac:dyDescent="0.25">
      <c r="A161" s="79">
        <v>21</v>
      </c>
      <c r="B161" s="112"/>
      <c r="C161" s="129"/>
      <c r="D161" s="130"/>
      <c r="E161" s="131" t="str">
        <f t="shared" si="44"/>
        <v/>
      </c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71"/>
      <c r="Q161" s="72">
        <f t="shared" si="45"/>
        <v>5</v>
      </c>
      <c r="R161" s="82">
        <f t="shared" si="46"/>
        <v>45369</v>
      </c>
      <c r="S161" s="83" t="str">
        <f t="shared" si="47"/>
        <v>تزجة 4</v>
      </c>
      <c r="AM161" s="36">
        <v>23003</v>
      </c>
      <c r="AN161" s="89" t="s">
        <v>90</v>
      </c>
      <c r="AO161" s="90" t="s">
        <v>47</v>
      </c>
      <c r="AP161" s="170">
        <v>9.8000000000000007</v>
      </c>
      <c r="AQ161" s="36">
        <v>10</v>
      </c>
      <c r="AR161" s="36">
        <v>10</v>
      </c>
      <c r="AS161" s="36">
        <v>10</v>
      </c>
      <c r="AT161" s="36">
        <v>9</v>
      </c>
      <c r="AU161" s="36">
        <v>10</v>
      </c>
      <c r="AV161" s="36"/>
      <c r="AW161" s="36"/>
      <c r="AX161" s="36"/>
      <c r="AY161" s="36"/>
      <c r="AZ161" s="36"/>
      <c r="BA161" s="36" t="s">
        <v>243</v>
      </c>
      <c r="BB161" s="36">
        <v>3</v>
      </c>
      <c r="BC161" s="92">
        <v>45258</v>
      </c>
      <c r="BD161" s="93" t="s">
        <v>36</v>
      </c>
      <c r="BJ161" s="61">
        <v>23030</v>
      </c>
      <c r="BK161" s="62" t="s">
        <v>94</v>
      </c>
      <c r="BL161" s="63" t="s">
        <v>47</v>
      </c>
      <c r="BM161" s="64">
        <v>9.4</v>
      </c>
      <c r="BN161" s="61">
        <v>10</v>
      </c>
      <c r="BO161" s="61">
        <v>10</v>
      </c>
      <c r="BP161" s="61">
        <v>9</v>
      </c>
      <c r="BQ161" s="61">
        <v>9</v>
      </c>
      <c r="BR161" s="61"/>
      <c r="BS161" s="61"/>
      <c r="BT161" s="61"/>
      <c r="BU161" s="61"/>
      <c r="BV161" s="61"/>
      <c r="BW161" s="61">
        <v>9</v>
      </c>
      <c r="BX161" s="61" t="s">
        <v>242</v>
      </c>
      <c r="BY161" s="61">
        <v>4</v>
      </c>
      <c r="DC161" s="121"/>
      <c r="DD161" s="86"/>
      <c r="DE161" s="122"/>
      <c r="DF161" s="123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4"/>
      <c r="DT161" s="125"/>
    </row>
    <row r="162" spans="1:124" ht="35.25" customHeight="1" x14ac:dyDescent="0.25">
      <c r="A162" s="79">
        <v>22</v>
      </c>
      <c r="B162" s="112"/>
      <c r="C162" s="129"/>
      <c r="D162" s="130"/>
      <c r="E162" s="131" t="str">
        <f t="shared" si="44"/>
        <v/>
      </c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71"/>
      <c r="Q162" s="72">
        <f t="shared" si="45"/>
        <v>5</v>
      </c>
      <c r="R162" s="82">
        <f t="shared" si="46"/>
        <v>45369</v>
      </c>
      <c r="S162" s="83" t="str">
        <f t="shared" si="47"/>
        <v>تزجة 4</v>
      </c>
      <c r="AM162" s="36">
        <v>23030</v>
      </c>
      <c r="AN162" s="89" t="s">
        <v>94</v>
      </c>
      <c r="AO162" s="90" t="s">
        <v>47</v>
      </c>
      <c r="AP162" s="170">
        <v>9.8000000000000007</v>
      </c>
      <c r="AQ162" s="36">
        <v>10</v>
      </c>
      <c r="AR162" s="36">
        <v>10</v>
      </c>
      <c r="AS162" s="36">
        <v>10</v>
      </c>
      <c r="AT162" s="36">
        <v>9</v>
      </c>
      <c r="AU162" s="36">
        <v>10</v>
      </c>
      <c r="AV162" s="36"/>
      <c r="AW162" s="36"/>
      <c r="AX162" s="36"/>
      <c r="AY162" s="36"/>
      <c r="AZ162" s="36"/>
      <c r="BA162" s="36" t="s">
        <v>243</v>
      </c>
      <c r="BB162" s="36">
        <v>3</v>
      </c>
      <c r="BC162" s="92">
        <v>45258</v>
      </c>
      <c r="BD162" s="93" t="s">
        <v>36</v>
      </c>
      <c r="BJ162" s="61">
        <v>23040</v>
      </c>
      <c r="BK162" s="62" t="s">
        <v>98</v>
      </c>
      <c r="BL162" s="63" t="s">
        <v>47</v>
      </c>
      <c r="BM162" s="64">
        <v>9.4</v>
      </c>
      <c r="BN162" s="61">
        <v>10</v>
      </c>
      <c r="BO162" s="61">
        <v>10</v>
      </c>
      <c r="BP162" s="61">
        <v>9</v>
      </c>
      <c r="BQ162" s="61">
        <v>9</v>
      </c>
      <c r="BR162" s="61"/>
      <c r="BS162" s="61"/>
      <c r="BT162" s="61"/>
      <c r="BU162" s="61"/>
      <c r="BV162" s="61"/>
      <c r="BW162" s="61">
        <v>9</v>
      </c>
      <c r="BX162" s="61" t="s">
        <v>242</v>
      </c>
      <c r="BY162" s="61">
        <v>4</v>
      </c>
      <c r="DC162" s="121"/>
      <c r="DD162" s="86"/>
      <c r="DE162" s="122"/>
      <c r="DF162" s="123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4"/>
      <c r="DT162" s="125"/>
    </row>
    <row r="163" spans="1:124" ht="35.25" customHeight="1" thickBot="1" x14ac:dyDescent="0.3">
      <c r="A163" s="79">
        <v>23</v>
      </c>
      <c r="B163" s="112"/>
      <c r="C163" s="129"/>
      <c r="D163" s="130"/>
      <c r="E163" s="131" t="str">
        <f t="shared" si="44"/>
        <v/>
      </c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71"/>
      <c r="Q163" s="72">
        <f t="shared" si="45"/>
        <v>5</v>
      </c>
      <c r="R163" s="82">
        <f t="shared" si="46"/>
        <v>45369</v>
      </c>
      <c r="S163" s="83" t="str">
        <f t="shared" si="47"/>
        <v>تزجة 4</v>
      </c>
      <c r="AM163" s="36">
        <v>23040</v>
      </c>
      <c r="AN163" s="89" t="s">
        <v>98</v>
      </c>
      <c r="AO163" s="90" t="s">
        <v>47</v>
      </c>
      <c r="AP163" s="170">
        <v>9.8000000000000007</v>
      </c>
      <c r="AQ163" s="36">
        <v>10</v>
      </c>
      <c r="AR163" s="36">
        <v>10</v>
      </c>
      <c r="AS163" s="36">
        <v>10</v>
      </c>
      <c r="AT163" s="36">
        <v>9</v>
      </c>
      <c r="AU163" s="36">
        <v>10</v>
      </c>
      <c r="AV163" s="36"/>
      <c r="AW163" s="36"/>
      <c r="AX163" s="36"/>
      <c r="AY163" s="36"/>
      <c r="AZ163" s="36"/>
      <c r="BA163" s="36" t="s">
        <v>243</v>
      </c>
      <c r="BB163" s="36">
        <v>3</v>
      </c>
      <c r="BC163" s="92">
        <v>45258</v>
      </c>
      <c r="BD163" s="93" t="s">
        <v>36</v>
      </c>
      <c r="BJ163" s="61">
        <v>23064</v>
      </c>
      <c r="BK163" s="62" t="s">
        <v>238</v>
      </c>
      <c r="BL163" s="63" t="s">
        <v>47</v>
      </c>
      <c r="BM163" s="64">
        <v>9</v>
      </c>
      <c r="BN163" s="61">
        <v>10</v>
      </c>
      <c r="BO163" s="61">
        <v>10</v>
      </c>
      <c r="BP163" s="61">
        <v>8</v>
      </c>
      <c r="BQ163" s="61">
        <v>8</v>
      </c>
      <c r="BR163" s="61"/>
      <c r="BS163" s="61"/>
      <c r="BT163" s="61"/>
      <c r="BU163" s="61"/>
      <c r="BV163" s="61"/>
      <c r="BW163" s="61">
        <v>9</v>
      </c>
      <c r="BX163" s="61" t="s">
        <v>242</v>
      </c>
      <c r="BY163" s="61">
        <v>4</v>
      </c>
      <c r="DC163" s="121"/>
      <c r="DD163" s="86"/>
      <c r="DE163" s="122"/>
      <c r="DF163" s="123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4"/>
      <c r="DT163" s="125"/>
    </row>
    <row r="164" spans="1:124" ht="35.25" customHeight="1" x14ac:dyDescent="0.25">
      <c r="A164" s="79">
        <v>1</v>
      </c>
      <c r="B164" s="132"/>
      <c r="C164" s="133"/>
      <c r="D164" s="130"/>
      <c r="E164" s="131" t="str">
        <f t="shared" si="44"/>
        <v/>
      </c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71"/>
      <c r="Q164" s="72">
        <f t="shared" si="45"/>
        <v>5</v>
      </c>
      <c r="R164" s="82">
        <f t="shared" si="46"/>
        <v>45369</v>
      </c>
      <c r="S164" s="83" t="str">
        <f t="shared" si="47"/>
        <v>تزجة 4</v>
      </c>
      <c r="AM164" s="36">
        <v>23064</v>
      </c>
      <c r="AN164" s="89" t="s">
        <v>238</v>
      </c>
      <c r="AO164" s="90" t="s">
        <v>47</v>
      </c>
      <c r="AP164" s="170">
        <v>9.8000000000000007</v>
      </c>
      <c r="AQ164" s="36">
        <v>10</v>
      </c>
      <c r="AR164" s="36">
        <v>10</v>
      </c>
      <c r="AS164" s="36">
        <v>10</v>
      </c>
      <c r="AT164" s="36">
        <v>9</v>
      </c>
      <c r="AU164" s="36">
        <v>10</v>
      </c>
      <c r="AV164" s="36"/>
      <c r="AW164" s="36"/>
      <c r="AX164" s="36"/>
      <c r="AY164" s="36"/>
      <c r="AZ164" s="36"/>
      <c r="BA164" s="36" t="s">
        <v>244</v>
      </c>
      <c r="BB164" s="36">
        <v>3</v>
      </c>
      <c r="BC164" s="92">
        <v>45258</v>
      </c>
      <c r="BD164" s="93" t="s">
        <v>36</v>
      </c>
      <c r="BJ164" s="61">
        <v>23050</v>
      </c>
      <c r="BK164" s="62" t="s">
        <v>102</v>
      </c>
      <c r="BL164" s="63" t="s">
        <v>47</v>
      </c>
      <c r="BM164" s="64">
        <v>10</v>
      </c>
      <c r="BN164" s="61">
        <v>10</v>
      </c>
      <c r="BO164" s="61">
        <v>10</v>
      </c>
      <c r="BP164" s="61">
        <v>10</v>
      </c>
      <c r="BQ164" s="61">
        <v>10</v>
      </c>
      <c r="BR164" s="61"/>
      <c r="BS164" s="61"/>
      <c r="BT164" s="61"/>
      <c r="BU164" s="61"/>
      <c r="BV164" s="61"/>
      <c r="BW164" s="61">
        <v>10</v>
      </c>
      <c r="BX164" s="61" t="s">
        <v>242</v>
      </c>
      <c r="BY164" s="61">
        <v>4</v>
      </c>
      <c r="DC164" s="121"/>
      <c r="DD164" s="86"/>
      <c r="DE164" s="122"/>
      <c r="DF164" s="123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4"/>
      <c r="DT164" s="125"/>
    </row>
    <row r="165" spans="1:124" ht="35.25" customHeight="1" x14ac:dyDescent="0.25">
      <c r="A165" s="79">
        <v>2</v>
      </c>
      <c r="B165" s="132"/>
      <c r="C165" s="134"/>
      <c r="D165" s="130"/>
      <c r="E165" s="131" t="str">
        <f t="shared" si="44"/>
        <v/>
      </c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71"/>
      <c r="Q165" s="72">
        <f t="shared" si="45"/>
        <v>5</v>
      </c>
      <c r="R165" s="82">
        <f t="shared" si="46"/>
        <v>45369</v>
      </c>
      <c r="S165" s="83" t="str">
        <f t="shared" si="47"/>
        <v>تزجة 4</v>
      </c>
      <c r="AM165" s="36">
        <v>23050</v>
      </c>
      <c r="AN165" s="89" t="s">
        <v>102</v>
      </c>
      <c r="AO165" s="90" t="s">
        <v>47</v>
      </c>
      <c r="AP165" s="170">
        <v>9.8000000000000007</v>
      </c>
      <c r="AQ165" s="36">
        <v>10</v>
      </c>
      <c r="AR165" s="36">
        <v>10</v>
      </c>
      <c r="AS165" s="36">
        <v>10</v>
      </c>
      <c r="AT165" s="36">
        <v>9</v>
      </c>
      <c r="AU165" s="36">
        <v>10</v>
      </c>
      <c r="AV165" s="36"/>
      <c r="AW165" s="36"/>
      <c r="AX165" s="36"/>
      <c r="AY165" s="36"/>
      <c r="AZ165" s="36"/>
      <c r="BA165" s="36" t="s">
        <v>243</v>
      </c>
      <c r="BB165" s="36">
        <v>3</v>
      </c>
      <c r="BC165" s="92">
        <v>45258</v>
      </c>
      <c r="BD165" s="93" t="s">
        <v>36</v>
      </c>
      <c r="BJ165" s="61">
        <v>23062</v>
      </c>
      <c r="BK165" s="62" t="s">
        <v>106</v>
      </c>
      <c r="BL165" s="63" t="s">
        <v>47</v>
      </c>
      <c r="BM165" s="64">
        <v>8.6</v>
      </c>
      <c r="BN165" s="61">
        <v>10</v>
      </c>
      <c r="BO165" s="61">
        <v>10</v>
      </c>
      <c r="BP165" s="61">
        <v>7</v>
      </c>
      <c r="BQ165" s="61">
        <v>7</v>
      </c>
      <c r="BR165" s="61"/>
      <c r="BS165" s="61"/>
      <c r="BT165" s="61"/>
      <c r="BU165" s="61"/>
      <c r="BV165" s="61"/>
      <c r="BW165" s="61">
        <v>9</v>
      </c>
      <c r="BX165" s="61" t="s">
        <v>242</v>
      </c>
      <c r="BY165" s="61">
        <v>4</v>
      </c>
      <c r="DC165" s="121"/>
      <c r="DD165" s="86"/>
      <c r="DE165" s="122"/>
      <c r="DF165" s="123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4"/>
      <c r="DT165" s="125"/>
    </row>
    <row r="166" spans="1:124" ht="35.25" customHeight="1" x14ac:dyDescent="0.25">
      <c r="A166" s="79">
        <v>3</v>
      </c>
      <c r="B166" s="132"/>
      <c r="C166" s="134"/>
      <c r="D166" s="130"/>
      <c r="E166" s="131" t="str">
        <f t="shared" si="44"/>
        <v/>
      </c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71"/>
      <c r="Q166" s="72">
        <f t="shared" si="45"/>
        <v>5</v>
      </c>
      <c r="R166" s="82">
        <f t="shared" si="46"/>
        <v>45369</v>
      </c>
      <c r="S166" s="83" t="str">
        <f t="shared" si="47"/>
        <v>تزجة 4</v>
      </c>
      <c r="AM166" s="36">
        <v>23062</v>
      </c>
      <c r="AN166" s="89" t="s">
        <v>106</v>
      </c>
      <c r="AO166" s="90" t="s">
        <v>47</v>
      </c>
      <c r="AP166" s="170">
        <v>9.8000000000000007</v>
      </c>
      <c r="AQ166" s="36">
        <v>10</v>
      </c>
      <c r="AR166" s="36">
        <v>10</v>
      </c>
      <c r="AS166" s="36">
        <v>10</v>
      </c>
      <c r="AT166" s="36">
        <v>9</v>
      </c>
      <c r="AU166" s="36">
        <v>10</v>
      </c>
      <c r="AV166" s="36"/>
      <c r="AW166" s="36"/>
      <c r="AX166" s="36"/>
      <c r="AY166" s="36"/>
      <c r="AZ166" s="36"/>
      <c r="BA166" s="36" t="s">
        <v>244</v>
      </c>
      <c r="BB166" s="36">
        <v>3</v>
      </c>
      <c r="BC166" s="92">
        <v>45258</v>
      </c>
      <c r="BD166" s="93" t="s">
        <v>36</v>
      </c>
      <c r="BJ166" s="61">
        <v>23057</v>
      </c>
      <c r="BK166" s="62" t="s">
        <v>239</v>
      </c>
      <c r="BL166" s="63" t="s">
        <v>47</v>
      </c>
      <c r="BM166" s="64">
        <v>8.6</v>
      </c>
      <c r="BN166" s="61">
        <v>10</v>
      </c>
      <c r="BO166" s="61">
        <v>10</v>
      </c>
      <c r="BP166" s="61">
        <v>7</v>
      </c>
      <c r="BQ166" s="61">
        <v>7</v>
      </c>
      <c r="BR166" s="61"/>
      <c r="BS166" s="61"/>
      <c r="BT166" s="61"/>
      <c r="BU166" s="61"/>
      <c r="BV166" s="61"/>
      <c r="BW166" s="61">
        <v>9</v>
      </c>
      <c r="BX166" s="61" t="s">
        <v>242</v>
      </c>
      <c r="BY166" s="61">
        <v>4</v>
      </c>
      <c r="DC166" s="121"/>
      <c r="DD166" s="86"/>
      <c r="DE166" s="122"/>
      <c r="DF166" s="123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4"/>
      <c r="DT166" s="125"/>
    </row>
    <row r="167" spans="1:124" ht="35.25" customHeight="1" x14ac:dyDescent="0.25">
      <c r="A167" s="79">
        <v>4</v>
      </c>
      <c r="B167" s="132"/>
      <c r="C167" s="134"/>
      <c r="D167" s="130"/>
      <c r="E167" s="131" t="str">
        <f t="shared" si="44"/>
        <v/>
      </c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71"/>
      <c r="Q167" s="72">
        <f t="shared" si="45"/>
        <v>5</v>
      </c>
      <c r="R167" s="82">
        <f t="shared" si="46"/>
        <v>45369</v>
      </c>
      <c r="S167" s="83" t="str">
        <f t="shared" si="47"/>
        <v>تزجة 4</v>
      </c>
      <c r="AM167" s="36">
        <v>23057</v>
      </c>
      <c r="AN167" s="89" t="s">
        <v>239</v>
      </c>
      <c r="AO167" s="90" t="s">
        <v>47</v>
      </c>
      <c r="AP167" s="170">
        <v>9.8000000000000007</v>
      </c>
      <c r="AQ167" s="36">
        <v>10</v>
      </c>
      <c r="AR167" s="36">
        <v>10</v>
      </c>
      <c r="AS167" s="36">
        <v>10</v>
      </c>
      <c r="AT167" s="36">
        <v>9</v>
      </c>
      <c r="AU167" s="36">
        <v>10</v>
      </c>
      <c r="AV167" s="36"/>
      <c r="AW167" s="36"/>
      <c r="AX167" s="36"/>
      <c r="AY167" s="36"/>
      <c r="AZ167" s="36"/>
      <c r="BA167" s="36" t="s">
        <v>244</v>
      </c>
      <c r="BB167" s="36">
        <v>3</v>
      </c>
      <c r="BC167" s="92">
        <v>45258</v>
      </c>
      <c r="BD167" s="93" t="s">
        <v>36</v>
      </c>
      <c r="BJ167" s="61">
        <v>23048</v>
      </c>
      <c r="BK167" s="62" t="s">
        <v>110</v>
      </c>
      <c r="BL167" s="63" t="s">
        <v>47</v>
      </c>
      <c r="BM167" s="64">
        <v>8.1999999999999993</v>
      </c>
      <c r="BN167" s="61">
        <v>10</v>
      </c>
      <c r="BO167" s="61">
        <v>10</v>
      </c>
      <c r="BP167" s="61">
        <v>8</v>
      </c>
      <c r="BQ167" s="61">
        <v>8</v>
      </c>
      <c r="BR167" s="61"/>
      <c r="BS167" s="61"/>
      <c r="BT167" s="61"/>
      <c r="BU167" s="61"/>
      <c r="BV167" s="61"/>
      <c r="BW167" s="61">
        <v>5</v>
      </c>
      <c r="BX167" s="61" t="s">
        <v>242</v>
      </c>
      <c r="BY167" s="61">
        <v>4</v>
      </c>
      <c r="DC167" s="121"/>
      <c r="DD167" s="86"/>
      <c r="DE167" s="122"/>
      <c r="DF167" s="123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4"/>
      <c r="DT167" s="125"/>
    </row>
    <row r="168" spans="1:124" ht="35.25" customHeight="1" x14ac:dyDescent="0.25">
      <c r="A168" s="79">
        <v>5</v>
      </c>
      <c r="B168" s="132"/>
      <c r="C168" s="134"/>
      <c r="D168" s="130"/>
      <c r="E168" s="131" t="str">
        <f t="shared" si="44"/>
        <v/>
      </c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71"/>
      <c r="Q168" s="72">
        <f t="shared" si="45"/>
        <v>5</v>
      </c>
      <c r="R168" s="82">
        <f t="shared" si="46"/>
        <v>45369</v>
      </c>
      <c r="S168" s="83" t="str">
        <f t="shared" si="47"/>
        <v>تزجة 4</v>
      </c>
      <c r="AM168" s="36">
        <v>23048</v>
      </c>
      <c r="AN168" s="89" t="s">
        <v>110</v>
      </c>
      <c r="AO168" s="90" t="s">
        <v>47</v>
      </c>
      <c r="AP168" s="170">
        <v>9.8000000000000007</v>
      </c>
      <c r="AQ168" s="36">
        <v>10</v>
      </c>
      <c r="AR168" s="36">
        <v>10</v>
      </c>
      <c r="AS168" s="36">
        <v>10</v>
      </c>
      <c r="AT168" s="36">
        <v>9</v>
      </c>
      <c r="AU168" s="36">
        <v>10</v>
      </c>
      <c r="AV168" s="36"/>
      <c r="AW168" s="36"/>
      <c r="AX168" s="36"/>
      <c r="AY168" s="36"/>
      <c r="AZ168" s="36"/>
      <c r="BA168" s="36" t="s">
        <v>243</v>
      </c>
      <c r="BB168" s="36">
        <v>3</v>
      </c>
      <c r="BC168" s="92">
        <v>45258</v>
      </c>
      <c r="BD168" s="93" t="s">
        <v>36</v>
      </c>
      <c r="BJ168" s="61">
        <v>23051</v>
      </c>
      <c r="BK168" s="62" t="s">
        <v>114</v>
      </c>
      <c r="BL168" s="63" t="s">
        <v>47</v>
      </c>
      <c r="BM168" s="64">
        <v>8.8000000000000007</v>
      </c>
      <c r="BN168" s="61">
        <v>10</v>
      </c>
      <c r="BO168" s="61">
        <v>10</v>
      </c>
      <c r="BP168" s="61">
        <v>8</v>
      </c>
      <c r="BQ168" s="61">
        <v>8</v>
      </c>
      <c r="BR168" s="61"/>
      <c r="BS168" s="61"/>
      <c r="BT168" s="61"/>
      <c r="BU168" s="61"/>
      <c r="BV168" s="61"/>
      <c r="BW168" s="61">
        <v>8</v>
      </c>
      <c r="BX168" s="61" t="s">
        <v>242</v>
      </c>
      <c r="BY168" s="61">
        <v>4</v>
      </c>
      <c r="DC168" s="121"/>
      <c r="DD168" s="86"/>
      <c r="DE168" s="122"/>
      <c r="DF168" s="123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4"/>
      <c r="DT168" s="125"/>
    </row>
    <row r="169" spans="1:124" ht="35.25" customHeight="1" x14ac:dyDescent="0.25">
      <c r="A169" s="79">
        <v>6</v>
      </c>
      <c r="B169" s="132"/>
      <c r="C169" s="134"/>
      <c r="D169" s="130"/>
      <c r="E169" s="131" t="str">
        <f t="shared" si="44"/>
        <v/>
      </c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71"/>
      <c r="Q169" s="72">
        <f t="shared" si="45"/>
        <v>5</v>
      </c>
      <c r="R169" s="82">
        <f t="shared" si="46"/>
        <v>45369</v>
      </c>
      <c r="S169" s="83" t="str">
        <f t="shared" si="47"/>
        <v>تزجة 4</v>
      </c>
      <c r="AM169" s="36">
        <v>23051</v>
      </c>
      <c r="AN169" s="89" t="s">
        <v>114</v>
      </c>
      <c r="AO169" s="90" t="s">
        <v>47</v>
      </c>
      <c r="AP169" s="170">
        <v>9.8000000000000007</v>
      </c>
      <c r="AQ169" s="36">
        <v>10</v>
      </c>
      <c r="AR169" s="36">
        <v>10</v>
      </c>
      <c r="AS169" s="36">
        <v>10</v>
      </c>
      <c r="AT169" s="36">
        <v>9</v>
      </c>
      <c r="AU169" s="36">
        <v>10</v>
      </c>
      <c r="AV169" s="36"/>
      <c r="AW169" s="36"/>
      <c r="AX169" s="36"/>
      <c r="AY169" s="36"/>
      <c r="AZ169" s="36"/>
      <c r="BA169" s="36" t="s">
        <v>243</v>
      </c>
      <c r="BB169" s="36">
        <v>3</v>
      </c>
      <c r="BC169" s="92">
        <v>45258</v>
      </c>
      <c r="BD169" s="93" t="s">
        <v>36</v>
      </c>
      <c r="BJ169" s="61">
        <v>22023</v>
      </c>
      <c r="BK169" s="62" t="s">
        <v>118</v>
      </c>
      <c r="BL169" s="63" t="s">
        <v>47</v>
      </c>
      <c r="BM169" s="64">
        <v>9.4</v>
      </c>
      <c r="BN169" s="61">
        <v>10</v>
      </c>
      <c r="BO169" s="61">
        <v>10</v>
      </c>
      <c r="BP169" s="61">
        <v>9</v>
      </c>
      <c r="BQ169" s="61">
        <v>9</v>
      </c>
      <c r="BR169" s="61"/>
      <c r="BS169" s="61"/>
      <c r="BT169" s="61"/>
      <c r="BU169" s="61"/>
      <c r="BV169" s="61"/>
      <c r="BW169" s="61">
        <v>9</v>
      </c>
      <c r="BX169" s="61" t="s">
        <v>242</v>
      </c>
      <c r="BY169" s="61">
        <v>4</v>
      </c>
      <c r="DC169" s="121"/>
      <c r="DD169" s="86"/>
      <c r="DE169" s="122"/>
      <c r="DF169" s="123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4"/>
      <c r="DT169" s="125"/>
    </row>
    <row r="170" spans="1:124" ht="35.25" customHeight="1" x14ac:dyDescent="0.25">
      <c r="A170" s="79">
        <v>7</v>
      </c>
      <c r="B170" s="132"/>
      <c r="C170" s="134"/>
      <c r="D170" s="130"/>
      <c r="E170" s="131" t="str">
        <f t="shared" si="44"/>
        <v/>
      </c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71"/>
      <c r="Q170" s="72">
        <f t="shared" si="45"/>
        <v>5</v>
      </c>
      <c r="R170" s="82">
        <f t="shared" si="46"/>
        <v>45369</v>
      </c>
      <c r="S170" s="83" t="str">
        <f t="shared" si="47"/>
        <v>تزجة 4</v>
      </c>
      <c r="AM170" s="36">
        <v>22023</v>
      </c>
      <c r="AN170" s="89" t="s">
        <v>118</v>
      </c>
      <c r="AO170" s="90" t="s">
        <v>47</v>
      </c>
      <c r="AP170" s="170">
        <v>9.8000000000000007</v>
      </c>
      <c r="AQ170" s="36">
        <v>10</v>
      </c>
      <c r="AR170" s="36">
        <v>10</v>
      </c>
      <c r="AS170" s="36">
        <v>10</v>
      </c>
      <c r="AT170" s="36">
        <v>9</v>
      </c>
      <c r="AU170" s="36">
        <v>10</v>
      </c>
      <c r="AV170" s="36"/>
      <c r="AW170" s="36"/>
      <c r="AX170" s="36"/>
      <c r="AY170" s="36"/>
      <c r="AZ170" s="36"/>
      <c r="BA170" s="36" t="s">
        <v>244</v>
      </c>
      <c r="BB170" s="36">
        <v>3</v>
      </c>
      <c r="BC170" s="92">
        <v>45258</v>
      </c>
      <c r="BD170" s="93" t="s">
        <v>36</v>
      </c>
      <c r="BJ170" s="61">
        <v>23018</v>
      </c>
      <c r="BK170" s="62" t="s">
        <v>28</v>
      </c>
      <c r="BL170" s="63" t="s">
        <v>29</v>
      </c>
      <c r="BM170" s="64">
        <v>10</v>
      </c>
      <c r="BN170" s="61">
        <v>10</v>
      </c>
      <c r="BO170" s="61">
        <v>10</v>
      </c>
      <c r="BP170" s="61">
        <v>10</v>
      </c>
      <c r="BQ170" s="61">
        <v>10</v>
      </c>
      <c r="BR170" s="61"/>
      <c r="BS170" s="61"/>
      <c r="BT170" s="61"/>
      <c r="BU170" s="61"/>
      <c r="BV170" s="61"/>
      <c r="BW170" s="61">
        <v>10</v>
      </c>
      <c r="BX170" s="61" t="s">
        <v>245</v>
      </c>
      <c r="BY170" s="61">
        <v>4</v>
      </c>
      <c r="DC170" s="121"/>
      <c r="DD170" s="86"/>
      <c r="DE170" s="122"/>
      <c r="DF170" s="123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4"/>
      <c r="DT170" s="125"/>
    </row>
    <row r="171" spans="1:124" ht="35.25" customHeight="1" x14ac:dyDescent="0.25">
      <c r="A171" s="79">
        <v>8</v>
      </c>
      <c r="B171" s="132"/>
      <c r="C171" s="134"/>
      <c r="D171" s="130"/>
      <c r="E171" s="131" t="str">
        <f t="shared" si="44"/>
        <v/>
      </c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71"/>
      <c r="Q171" s="72">
        <f t="shared" si="45"/>
        <v>5</v>
      </c>
      <c r="R171" s="82">
        <f t="shared" si="46"/>
        <v>45369</v>
      </c>
      <c r="S171" s="83" t="str">
        <f t="shared" si="47"/>
        <v>تزجة 4</v>
      </c>
      <c r="AM171" s="36">
        <v>23011</v>
      </c>
      <c r="AN171" s="89" t="s">
        <v>46</v>
      </c>
      <c r="AO171" s="90" t="s">
        <v>47</v>
      </c>
      <c r="AP171" s="170">
        <v>10</v>
      </c>
      <c r="AQ171" s="36">
        <v>10</v>
      </c>
      <c r="AR171" s="36">
        <v>10</v>
      </c>
      <c r="AS171" s="36">
        <v>10</v>
      </c>
      <c r="AT171" s="36">
        <v>10</v>
      </c>
      <c r="AU171" s="36">
        <v>10</v>
      </c>
      <c r="AV171" s="36">
        <v>10</v>
      </c>
      <c r="AW171" s="36">
        <v>10</v>
      </c>
      <c r="AX171" s="36"/>
      <c r="AY171" s="36"/>
      <c r="AZ171" s="36"/>
      <c r="BA171" s="36" t="s">
        <v>246</v>
      </c>
      <c r="BB171" s="36">
        <v>4</v>
      </c>
      <c r="BC171" s="92">
        <v>45265</v>
      </c>
      <c r="BD171" s="93" t="s">
        <v>17</v>
      </c>
      <c r="BJ171" s="61">
        <v>23009</v>
      </c>
      <c r="BK171" s="62" t="s">
        <v>50</v>
      </c>
      <c r="BL171" s="63" t="s">
        <v>29</v>
      </c>
      <c r="BM171" s="64">
        <v>10</v>
      </c>
      <c r="BN171" s="61">
        <v>10</v>
      </c>
      <c r="BO171" s="61">
        <v>10</v>
      </c>
      <c r="BP171" s="61">
        <v>10</v>
      </c>
      <c r="BQ171" s="61">
        <v>10</v>
      </c>
      <c r="BR171" s="61"/>
      <c r="BS171" s="61"/>
      <c r="BT171" s="61"/>
      <c r="BU171" s="61"/>
      <c r="BV171" s="61"/>
      <c r="BW171" s="61">
        <v>10</v>
      </c>
      <c r="BX171" s="61" t="s">
        <v>245</v>
      </c>
      <c r="BY171" s="61">
        <v>4</v>
      </c>
      <c r="DC171" s="121"/>
      <c r="DD171" s="86"/>
      <c r="DE171" s="122"/>
      <c r="DF171" s="123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4"/>
      <c r="DT171" s="125"/>
    </row>
    <row r="172" spans="1:124" ht="35.25" customHeight="1" x14ac:dyDescent="0.25">
      <c r="A172" s="79">
        <v>9</v>
      </c>
      <c r="B172" s="132"/>
      <c r="C172" s="134"/>
      <c r="D172" s="130"/>
      <c r="E172" s="131" t="str">
        <f t="shared" si="44"/>
        <v/>
      </c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71"/>
      <c r="Q172" s="72">
        <f t="shared" si="45"/>
        <v>5</v>
      </c>
      <c r="R172" s="82">
        <f t="shared" si="46"/>
        <v>45369</v>
      </c>
      <c r="S172" s="83" t="str">
        <f t="shared" si="47"/>
        <v>تزجة 4</v>
      </c>
      <c r="AM172" s="36">
        <v>23017</v>
      </c>
      <c r="AN172" s="89" t="s">
        <v>52</v>
      </c>
      <c r="AO172" s="90" t="s">
        <v>47</v>
      </c>
      <c r="AP172" s="170">
        <v>10</v>
      </c>
      <c r="AQ172" s="36">
        <v>10</v>
      </c>
      <c r="AR172" s="36">
        <v>10</v>
      </c>
      <c r="AS172" s="36">
        <v>10</v>
      </c>
      <c r="AT172" s="36">
        <v>10</v>
      </c>
      <c r="AU172" s="36">
        <v>10</v>
      </c>
      <c r="AV172" s="36">
        <v>10</v>
      </c>
      <c r="AW172" s="36">
        <v>10</v>
      </c>
      <c r="AX172" s="36"/>
      <c r="AY172" s="36"/>
      <c r="AZ172" s="36"/>
      <c r="BA172" s="36" t="s">
        <v>246</v>
      </c>
      <c r="BB172" s="36">
        <v>4</v>
      </c>
      <c r="BC172" s="92">
        <v>45265</v>
      </c>
      <c r="BD172" s="93" t="s">
        <v>17</v>
      </c>
      <c r="BJ172" s="61">
        <v>23019</v>
      </c>
      <c r="BK172" s="62" t="s">
        <v>53</v>
      </c>
      <c r="BL172" s="63" t="s">
        <v>29</v>
      </c>
      <c r="BM172" s="64">
        <v>10</v>
      </c>
      <c r="BN172" s="61">
        <v>10</v>
      </c>
      <c r="BO172" s="61">
        <v>10</v>
      </c>
      <c r="BP172" s="61">
        <v>10</v>
      </c>
      <c r="BQ172" s="61">
        <v>10</v>
      </c>
      <c r="BR172" s="61"/>
      <c r="BS172" s="61"/>
      <c r="BT172" s="61"/>
      <c r="BU172" s="61"/>
      <c r="BV172" s="61"/>
      <c r="BW172" s="61">
        <v>10</v>
      </c>
      <c r="BX172" s="61" t="s">
        <v>245</v>
      </c>
      <c r="BY172" s="61">
        <v>4</v>
      </c>
      <c r="DC172" s="121"/>
      <c r="DD172" s="86"/>
      <c r="DE172" s="122"/>
      <c r="DF172" s="123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4"/>
      <c r="DT172" s="125"/>
    </row>
    <row r="173" spans="1:124" ht="35.25" customHeight="1" x14ac:dyDescent="0.25">
      <c r="A173" s="79">
        <v>10</v>
      </c>
      <c r="B173" s="132"/>
      <c r="C173" s="134"/>
      <c r="D173" s="130"/>
      <c r="E173" s="131" t="str">
        <f t="shared" si="44"/>
        <v/>
      </c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71"/>
      <c r="Q173" s="72">
        <f t="shared" si="45"/>
        <v>5</v>
      </c>
      <c r="R173" s="82">
        <f t="shared" si="46"/>
        <v>45369</v>
      </c>
      <c r="S173" s="83" t="str">
        <f t="shared" si="47"/>
        <v>تزجة 4</v>
      </c>
      <c r="AM173" s="36">
        <v>23059</v>
      </c>
      <c r="AN173" s="89" t="s">
        <v>55</v>
      </c>
      <c r="AO173" s="90" t="s">
        <v>47</v>
      </c>
      <c r="AP173" s="170">
        <v>10</v>
      </c>
      <c r="AQ173" s="36">
        <v>10</v>
      </c>
      <c r="AR173" s="36">
        <v>10</v>
      </c>
      <c r="AS173" s="36">
        <v>10</v>
      </c>
      <c r="AT173" s="36">
        <v>10</v>
      </c>
      <c r="AU173" s="36">
        <v>10</v>
      </c>
      <c r="AV173" s="36">
        <v>10</v>
      </c>
      <c r="AW173" s="36">
        <v>10</v>
      </c>
      <c r="AX173" s="36"/>
      <c r="AY173" s="36"/>
      <c r="AZ173" s="36"/>
      <c r="BA173" s="36" t="s">
        <v>246</v>
      </c>
      <c r="BB173" s="36">
        <v>4</v>
      </c>
      <c r="BC173" s="92">
        <v>45265</v>
      </c>
      <c r="BD173" s="93" t="s">
        <v>17</v>
      </c>
      <c r="BJ173" s="61">
        <v>23028</v>
      </c>
      <c r="BK173" s="62" t="s">
        <v>56</v>
      </c>
      <c r="BL173" s="63" t="s">
        <v>29</v>
      </c>
      <c r="BM173" s="64">
        <v>10</v>
      </c>
      <c r="BN173" s="61">
        <v>10</v>
      </c>
      <c r="BO173" s="61">
        <v>10</v>
      </c>
      <c r="BP173" s="61">
        <v>10</v>
      </c>
      <c r="BQ173" s="61">
        <v>10</v>
      </c>
      <c r="BR173" s="61"/>
      <c r="BS173" s="61"/>
      <c r="BT173" s="61"/>
      <c r="BU173" s="61"/>
      <c r="BV173" s="61"/>
      <c r="BW173" s="61">
        <v>10</v>
      </c>
      <c r="BX173" s="61" t="s">
        <v>245</v>
      </c>
      <c r="BY173" s="61">
        <v>4</v>
      </c>
      <c r="DC173" s="121"/>
      <c r="DD173" s="86"/>
      <c r="DE173" s="122"/>
      <c r="DF173" s="123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4"/>
      <c r="DT173" s="125"/>
    </row>
    <row r="174" spans="1:124" ht="35.25" customHeight="1" x14ac:dyDescent="0.25">
      <c r="A174" s="79">
        <v>11</v>
      </c>
      <c r="B174" s="132"/>
      <c r="C174" s="134"/>
      <c r="D174" s="130"/>
      <c r="E174" s="131" t="str">
        <f t="shared" si="44"/>
        <v/>
      </c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71"/>
      <c r="Q174" s="72">
        <f t="shared" si="45"/>
        <v>5</v>
      </c>
      <c r="R174" s="82">
        <f t="shared" si="46"/>
        <v>45369</v>
      </c>
      <c r="S174" s="83" t="str">
        <f t="shared" si="47"/>
        <v>تزجة 4</v>
      </c>
      <c r="AM174" s="36">
        <v>23004</v>
      </c>
      <c r="AN174" s="89" t="s">
        <v>58</v>
      </c>
      <c r="AO174" s="90" t="s">
        <v>47</v>
      </c>
      <c r="AP174" s="170">
        <v>10</v>
      </c>
      <c r="AQ174" s="36">
        <v>10</v>
      </c>
      <c r="AR174" s="36">
        <v>10</v>
      </c>
      <c r="AS174" s="36">
        <v>10</v>
      </c>
      <c r="AT174" s="36">
        <v>10</v>
      </c>
      <c r="AU174" s="36">
        <v>10</v>
      </c>
      <c r="AV174" s="36">
        <v>10</v>
      </c>
      <c r="AW174" s="36">
        <v>10</v>
      </c>
      <c r="AX174" s="36"/>
      <c r="AY174" s="36"/>
      <c r="AZ174" s="36"/>
      <c r="BA174" s="36" t="s">
        <v>246</v>
      </c>
      <c r="BB174" s="36">
        <v>4</v>
      </c>
      <c r="BC174" s="92">
        <v>45265</v>
      </c>
      <c r="BD174" s="93" t="s">
        <v>17</v>
      </c>
      <c r="BJ174" s="61">
        <v>23013</v>
      </c>
      <c r="BK174" s="62" t="s">
        <v>59</v>
      </c>
      <c r="BL174" s="63" t="s">
        <v>29</v>
      </c>
      <c r="BM174" s="64">
        <v>10</v>
      </c>
      <c r="BN174" s="61">
        <v>10</v>
      </c>
      <c r="BO174" s="61">
        <v>10</v>
      </c>
      <c r="BP174" s="61">
        <v>10</v>
      </c>
      <c r="BQ174" s="61">
        <v>10</v>
      </c>
      <c r="BR174" s="61"/>
      <c r="BS174" s="61"/>
      <c r="BT174" s="61"/>
      <c r="BU174" s="61"/>
      <c r="BV174" s="61"/>
      <c r="BW174" s="61">
        <v>10</v>
      </c>
      <c r="BX174" s="61" t="s">
        <v>245</v>
      </c>
      <c r="BY174" s="61">
        <v>4</v>
      </c>
      <c r="DC174" s="121"/>
      <c r="DD174" s="86"/>
      <c r="DE174" s="122"/>
      <c r="DF174" s="123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4"/>
      <c r="DT174" s="125"/>
    </row>
    <row r="175" spans="1:124" ht="35.25" customHeight="1" x14ac:dyDescent="0.25">
      <c r="A175" s="79">
        <v>12</v>
      </c>
      <c r="B175" s="132"/>
      <c r="C175" s="134"/>
      <c r="D175" s="130"/>
      <c r="E175" s="131" t="str">
        <f t="shared" si="44"/>
        <v/>
      </c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71"/>
      <c r="Q175" s="72">
        <f t="shared" si="45"/>
        <v>5</v>
      </c>
      <c r="R175" s="82">
        <f t="shared" si="46"/>
        <v>45369</v>
      </c>
      <c r="S175" s="83" t="str">
        <f t="shared" si="47"/>
        <v>تزجة 4</v>
      </c>
      <c r="AM175" s="36">
        <v>23027</v>
      </c>
      <c r="AN175" s="89" t="s">
        <v>237</v>
      </c>
      <c r="AO175" s="90" t="s">
        <v>47</v>
      </c>
      <c r="AP175" s="170">
        <v>10</v>
      </c>
      <c r="AQ175" s="36">
        <v>10</v>
      </c>
      <c r="AR175" s="36">
        <v>10</v>
      </c>
      <c r="AS175" s="36">
        <v>10</v>
      </c>
      <c r="AT175" s="36">
        <v>10</v>
      </c>
      <c r="AU175" s="36">
        <v>10</v>
      </c>
      <c r="AV175" s="36">
        <v>10</v>
      </c>
      <c r="AW175" s="36">
        <v>10</v>
      </c>
      <c r="AX175" s="36"/>
      <c r="AY175" s="36"/>
      <c r="AZ175" s="36"/>
      <c r="BA175" s="36" t="s">
        <v>246</v>
      </c>
      <c r="BB175" s="36">
        <v>4</v>
      </c>
      <c r="BC175" s="92">
        <v>45265</v>
      </c>
      <c r="BD175" s="93" t="s">
        <v>17</v>
      </c>
      <c r="BJ175" s="61">
        <v>23036</v>
      </c>
      <c r="BK175" s="62" t="s">
        <v>63</v>
      </c>
      <c r="BL175" s="63" t="s">
        <v>29</v>
      </c>
      <c r="BM175" s="64">
        <v>10</v>
      </c>
      <c r="BN175" s="61">
        <v>10</v>
      </c>
      <c r="BO175" s="61">
        <v>10</v>
      </c>
      <c r="BP175" s="61">
        <v>10</v>
      </c>
      <c r="BQ175" s="61">
        <v>10</v>
      </c>
      <c r="BR175" s="61"/>
      <c r="BS175" s="61"/>
      <c r="BT175" s="61"/>
      <c r="BU175" s="61"/>
      <c r="BV175" s="61"/>
      <c r="BW175" s="61">
        <v>10</v>
      </c>
      <c r="BX175" s="61" t="s">
        <v>245</v>
      </c>
      <c r="BY175" s="61">
        <v>4</v>
      </c>
      <c r="DC175" s="121"/>
      <c r="DD175" s="86"/>
      <c r="DE175" s="122"/>
      <c r="DF175" s="123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4"/>
      <c r="DT175" s="125"/>
    </row>
    <row r="176" spans="1:124" ht="35.25" customHeight="1" x14ac:dyDescent="0.25">
      <c r="A176" s="79">
        <v>13</v>
      </c>
      <c r="B176" s="132"/>
      <c r="C176" s="134"/>
      <c r="D176" s="130"/>
      <c r="E176" s="131" t="str">
        <f t="shared" si="44"/>
        <v/>
      </c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71"/>
      <c r="Q176" s="72">
        <f t="shared" si="45"/>
        <v>5</v>
      </c>
      <c r="R176" s="82">
        <f t="shared" si="46"/>
        <v>45369</v>
      </c>
      <c r="S176" s="83" t="str">
        <f t="shared" si="47"/>
        <v>تزجة 4</v>
      </c>
      <c r="AM176" s="36">
        <v>23047</v>
      </c>
      <c r="AN176" s="89" t="s">
        <v>62</v>
      </c>
      <c r="AO176" s="90" t="s">
        <v>47</v>
      </c>
      <c r="AP176" s="170">
        <v>10</v>
      </c>
      <c r="AQ176" s="36">
        <v>10</v>
      </c>
      <c r="AR176" s="36">
        <v>10</v>
      </c>
      <c r="AS176" s="36">
        <v>10</v>
      </c>
      <c r="AT176" s="36">
        <v>10</v>
      </c>
      <c r="AU176" s="36">
        <v>10</v>
      </c>
      <c r="AV176" s="36">
        <v>10</v>
      </c>
      <c r="AW176" s="36">
        <v>10</v>
      </c>
      <c r="AX176" s="36"/>
      <c r="AY176" s="36"/>
      <c r="AZ176" s="36"/>
      <c r="BA176" s="36" t="s">
        <v>246</v>
      </c>
      <c r="BB176" s="36">
        <v>4</v>
      </c>
      <c r="BC176" s="92">
        <v>45265</v>
      </c>
      <c r="BD176" s="93" t="s">
        <v>17</v>
      </c>
      <c r="BJ176" s="61">
        <v>23065</v>
      </c>
      <c r="BK176" s="62" t="s">
        <v>67</v>
      </c>
      <c r="BL176" s="63" t="s">
        <v>29</v>
      </c>
      <c r="BM176" s="64">
        <v>10</v>
      </c>
      <c r="BN176" s="61">
        <v>10</v>
      </c>
      <c r="BO176" s="61">
        <v>10</v>
      </c>
      <c r="BP176" s="61">
        <v>10</v>
      </c>
      <c r="BQ176" s="61">
        <v>10</v>
      </c>
      <c r="BR176" s="61"/>
      <c r="BS176" s="61"/>
      <c r="BT176" s="61"/>
      <c r="BU176" s="61"/>
      <c r="BV176" s="61"/>
      <c r="BW176" s="61">
        <v>10</v>
      </c>
      <c r="BX176" s="61" t="s">
        <v>245</v>
      </c>
      <c r="BY176" s="61">
        <v>4</v>
      </c>
      <c r="DC176" s="121"/>
      <c r="DD176" s="86"/>
      <c r="DE176" s="122"/>
      <c r="DF176" s="123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4"/>
      <c r="DT176" s="125"/>
    </row>
    <row r="177" spans="1:124" ht="35.25" customHeight="1" x14ac:dyDescent="0.25">
      <c r="A177" s="79">
        <v>14</v>
      </c>
      <c r="B177" s="132"/>
      <c r="C177" s="134"/>
      <c r="D177" s="130"/>
      <c r="E177" s="131" t="str">
        <f t="shared" si="44"/>
        <v/>
      </c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71"/>
      <c r="Q177" s="72">
        <f t="shared" si="45"/>
        <v>5</v>
      </c>
      <c r="R177" s="82">
        <f t="shared" si="46"/>
        <v>45369</v>
      </c>
      <c r="S177" s="83" t="str">
        <f t="shared" si="47"/>
        <v>تزجة 4</v>
      </c>
      <c r="AM177" s="36">
        <v>23014</v>
      </c>
      <c r="AN177" s="89" t="s">
        <v>66</v>
      </c>
      <c r="AO177" s="90" t="s">
        <v>47</v>
      </c>
      <c r="AP177" s="170">
        <v>10</v>
      </c>
      <c r="AQ177" s="36">
        <v>10</v>
      </c>
      <c r="AR177" s="36">
        <v>10</v>
      </c>
      <c r="AS177" s="36">
        <v>10</v>
      </c>
      <c r="AT177" s="36">
        <v>10</v>
      </c>
      <c r="AU177" s="36">
        <v>10</v>
      </c>
      <c r="AV177" s="36">
        <v>10</v>
      </c>
      <c r="AW177" s="36">
        <v>10</v>
      </c>
      <c r="AX177" s="36"/>
      <c r="AY177" s="36"/>
      <c r="AZ177" s="36"/>
      <c r="BA177" s="36" t="s">
        <v>246</v>
      </c>
      <c r="BB177" s="36">
        <v>4</v>
      </c>
      <c r="BC177" s="92">
        <v>45265</v>
      </c>
      <c r="BD177" s="93" t="s">
        <v>17</v>
      </c>
      <c r="BJ177" s="61">
        <v>23039</v>
      </c>
      <c r="BK177" s="62" t="s">
        <v>71</v>
      </c>
      <c r="BL177" s="63" t="s">
        <v>29</v>
      </c>
      <c r="BM177" s="64">
        <v>10</v>
      </c>
      <c r="BN177" s="61">
        <v>10</v>
      </c>
      <c r="BO177" s="61">
        <v>10</v>
      </c>
      <c r="BP177" s="61">
        <v>10</v>
      </c>
      <c r="BQ177" s="61">
        <v>10</v>
      </c>
      <c r="BR177" s="61"/>
      <c r="BS177" s="61"/>
      <c r="BT177" s="61"/>
      <c r="BU177" s="61"/>
      <c r="BV177" s="61"/>
      <c r="BW177" s="61">
        <v>10</v>
      </c>
      <c r="BX177" s="61" t="s">
        <v>245</v>
      </c>
      <c r="BY177" s="61">
        <v>4</v>
      </c>
      <c r="DC177" s="121"/>
      <c r="DD177" s="86"/>
      <c r="DE177" s="122"/>
      <c r="DF177" s="123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4"/>
      <c r="DT177" s="125"/>
    </row>
    <row r="178" spans="1:124" ht="35.25" customHeight="1" x14ac:dyDescent="0.25">
      <c r="A178" s="79">
        <v>15</v>
      </c>
      <c r="B178" s="132"/>
      <c r="C178" s="134"/>
      <c r="D178" s="130"/>
      <c r="E178" s="131" t="str">
        <f t="shared" si="44"/>
        <v/>
      </c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71"/>
      <c r="Q178" s="72">
        <f t="shared" si="45"/>
        <v>5</v>
      </c>
      <c r="R178" s="82">
        <f t="shared" si="46"/>
        <v>45369</v>
      </c>
      <c r="S178" s="83" t="str">
        <f t="shared" si="47"/>
        <v>تزجة 4</v>
      </c>
      <c r="AM178" s="36">
        <v>23060</v>
      </c>
      <c r="AN178" s="89" t="s">
        <v>74</v>
      </c>
      <c r="AO178" s="90" t="s">
        <v>47</v>
      </c>
      <c r="AP178" s="170">
        <v>10</v>
      </c>
      <c r="AQ178" s="36">
        <v>10</v>
      </c>
      <c r="AR178" s="36">
        <v>10</v>
      </c>
      <c r="AS178" s="36">
        <v>10</v>
      </c>
      <c r="AT178" s="36">
        <v>10</v>
      </c>
      <c r="AU178" s="36">
        <v>10</v>
      </c>
      <c r="AV178" s="36">
        <v>10</v>
      </c>
      <c r="AW178" s="36">
        <v>10</v>
      </c>
      <c r="AX178" s="36"/>
      <c r="AY178" s="36"/>
      <c r="AZ178" s="36"/>
      <c r="BA178" s="36" t="s">
        <v>246</v>
      </c>
      <c r="BB178" s="36">
        <v>4</v>
      </c>
      <c r="BC178" s="92">
        <v>45265</v>
      </c>
      <c r="BD178" s="93" t="s">
        <v>17</v>
      </c>
      <c r="BJ178" s="61">
        <v>23024</v>
      </c>
      <c r="BK178" s="62" t="s">
        <v>75</v>
      </c>
      <c r="BL178" s="63" t="s">
        <v>29</v>
      </c>
      <c r="BM178" s="64">
        <v>10</v>
      </c>
      <c r="BN178" s="61">
        <v>10</v>
      </c>
      <c r="BO178" s="61">
        <v>10</v>
      </c>
      <c r="BP178" s="61">
        <v>10</v>
      </c>
      <c r="BQ178" s="61">
        <v>10</v>
      </c>
      <c r="BR178" s="61"/>
      <c r="BS178" s="61"/>
      <c r="BT178" s="61"/>
      <c r="BU178" s="61"/>
      <c r="BV178" s="61"/>
      <c r="BW178" s="61">
        <v>10</v>
      </c>
      <c r="BX178" s="61" t="s">
        <v>245</v>
      </c>
      <c r="BY178" s="61">
        <v>4</v>
      </c>
      <c r="DC178" s="121"/>
      <c r="DD178" s="86"/>
      <c r="DE178" s="122"/>
      <c r="DF178" s="123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4"/>
      <c r="DT178" s="125"/>
    </row>
    <row r="179" spans="1:124" ht="35.25" customHeight="1" x14ac:dyDescent="0.25">
      <c r="A179" s="79">
        <v>16</v>
      </c>
      <c r="B179" s="132"/>
      <c r="C179" s="134"/>
      <c r="D179" s="130"/>
      <c r="E179" s="131" t="str">
        <f t="shared" si="44"/>
        <v/>
      </c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71"/>
      <c r="Q179" s="72">
        <f t="shared" si="45"/>
        <v>5</v>
      </c>
      <c r="R179" s="82">
        <f t="shared" si="46"/>
        <v>45369</v>
      </c>
      <c r="S179" s="83" t="str">
        <f t="shared" si="47"/>
        <v>تزجة 4</v>
      </c>
      <c r="AM179" s="36">
        <v>23045</v>
      </c>
      <c r="AN179" s="89" t="s">
        <v>78</v>
      </c>
      <c r="AO179" s="90" t="s">
        <v>47</v>
      </c>
      <c r="AP179" s="170">
        <v>10</v>
      </c>
      <c r="AQ179" s="36">
        <v>10</v>
      </c>
      <c r="AR179" s="36">
        <v>10</v>
      </c>
      <c r="AS179" s="36">
        <v>10</v>
      </c>
      <c r="AT179" s="36">
        <v>10</v>
      </c>
      <c r="AU179" s="36">
        <v>10</v>
      </c>
      <c r="AV179" s="36">
        <v>10</v>
      </c>
      <c r="AW179" s="36">
        <v>10</v>
      </c>
      <c r="AX179" s="36"/>
      <c r="AY179" s="36"/>
      <c r="AZ179" s="36"/>
      <c r="BA179" s="36" t="s">
        <v>246</v>
      </c>
      <c r="BB179" s="36">
        <v>4</v>
      </c>
      <c r="BC179" s="92">
        <v>45265</v>
      </c>
      <c r="BD179" s="93" t="s">
        <v>17</v>
      </c>
      <c r="BJ179" s="61">
        <v>23041</v>
      </c>
      <c r="BK179" s="62" t="s">
        <v>79</v>
      </c>
      <c r="BL179" s="63" t="s">
        <v>29</v>
      </c>
      <c r="BM179" s="64">
        <v>10</v>
      </c>
      <c r="BN179" s="61">
        <v>10</v>
      </c>
      <c r="BO179" s="61">
        <v>10</v>
      </c>
      <c r="BP179" s="61">
        <v>10</v>
      </c>
      <c r="BQ179" s="61">
        <v>10</v>
      </c>
      <c r="BR179" s="61"/>
      <c r="BS179" s="61"/>
      <c r="BT179" s="61"/>
      <c r="BU179" s="61"/>
      <c r="BV179" s="61"/>
      <c r="BW179" s="61">
        <v>10</v>
      </c>
      <c r="BX179" s="61" t="s">
        <v>245</v>
      </c>
      <c r="BY179" s="61">
        <v>4</v>
      </c>
      <c r="DC179" s="121"/>
      <c r="DD179" s="86"/>
      <c r="DE179" s="122"/>
      <c r="DF179" s="123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4"/>
      <c r="DT179" s="125"/>
    </row>
    <row r="180" spans="1:124" ht="35.25" customHeight="1" x14ac:dyDescent="0.25">
      <c r="A180" s="79">
        <v>17</v>
      </c>
      <c r="B180" s="132"/>
      <c r="C180" s="134"/>
      <c r="D180" s="130"/>
      <c r="E180" s="131" t="str">
        <f t="shared" si="44"/>
        <v/>
      </c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71"/>
      <c r="Q180" s="72">
        <f t="shared" si="45"/>
        <v>5</v>
      </c>
      <c r="R180" s="82">
        <f t="shared" si="46"/>
        <v>45369</v>
      </c>
      <c r="S180" s="83" t="str">
        <f t="shared" si="47"/>
        <v>تزجة 4</v>
      </c>
      <c r="AM180" s="36">
        <v>23001</v>
      </c>
      <c r="AN180" s="89" t="s">
        <v>82</v>
      </c>
      <c r="AO180" s="90" t="s">
        <v>47</v>
      </c>
      <c r="AP180" s="170">
        <v>10</v>
      </c>
      <c r="AQ180" s="36">
        <v>10</v>
      </c>
      <c r="AR180" s="36">
        <v>10</v>
      </c>
      <c r="AS180" s="36">
        <v>10</v>
      </c>
      <c r="AT180" s="36">
        <v>10</v>
      </c>
      <c r="AU180" s="36">
        <v>10</v>
      </c>
      <c r="AV180" s="36">
        <v>10</v>
      </c>
      <c r="AW180" s="36">
        <v>10</v>
      </c>
      <c r="AX180" s="36"/>
      <c r="AY180" s="36"/>
      <c r="AZ180" s="36"/>
      <c r="BA180" s="36" t="s">
        <v>246</v>
      </c>
      <c r="BB180" s="36">
        <v>4</v>
      </c>
      <c r="BC180" s="92">
        <v>45265</v>
      </c>
      <c r="BD180" s="93" t="s">
        <v>17</v>
      </c>
      <c r="BJ180" s="61">
        <v>23022</v>
      </c>
      <c r="BK180" s="62" t="s">
        <v>83</v>
      </c>
      <c r="BL180" s="63" t="s">
        <v>29</v>
      </c>
      <c r="BM180" s="64">
        <v>10</v>
      </c>
      <c r="BN180" s="61">
        <v>10</v>
      </c>
      <c r="BO180" s="61">
        <v>10</v>
      </c>
      <c r="BP180" s="61">
        <v>10</v>
      </c>
      <c r="BQ180" s="61">
        <v>10</v>
      </c>
      <c r="BR180" s="61"/>
      <c r="BS180" s="61"/>
      <c r="BT180" s="61"/>
      <c r="BU180" s="61"/>
      <c r="BV180" s="61"/>
      <c r="BW180" s="61">
        <v>10</v>
      </c>
      <c r="BX180" s="61" t="s">
        <v>245</v>
      </c>
      <c r="BY180" s="61">
        <v>4</v>
      </c>
      <c r="DC180" s="121"/>
      <c r="DD180" s="86"/>
      <c r="DE180" s="122"/>
      <c r="DF180" s="123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4"/>
      <c r="DT180" s="125"/>
    </row>
    <row r="181" spans="1:124" ht="35.25" customHeight="1" x14ac:dyDescent="0.25">
      <c r="A181" s="79">
        <v>18</v>
      </c>
      <c r="B181" s="132"/>
      <c r="C181" s="134"/>
      <c r="D181" s="130"/>
      <c r="E181" s="131" t="str">
        <f t="shared" si="44"/>
        <v/>
      </c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71"/>
      <c r="Q181" s="72">
        <f t="shared" si="45"/>
        <v>5</v>
      </c>
      <c r="R181" s="82">
        <f t="shared" si="46"/>
        <v>45369</v>
      </c>
      <c r="S181" s="83" t="str">
        <f t="shared" si="47"/>
        <v>تزجة 4</v>
      </c>
      <c r="AM181" s="36">
        <v>23003</v>
      </c>
      <c r="AN181" s="89" t="s">
        <v>90</v>
      </c>
      <c r="AO181" s="90" t="s">
        <v>47</v>
      </c>
      <c r="AP181" s="170">
        <v>10</v>
      </c>
      <c r="AQ181" s="36">
        <v>10</v>
      </c>
      <c r="AR181" s="36">
        <v>10</v>
      </c>
      <c r="AS181" s="36">
        <v>10</v>
      </c>
      <c r="AT181" s="36">
        <v>10</v>
      </c>
      <c r="AU181" s="36">
        <v>10</v>
      </c>
      <c r="AV181" s="36">
        <v>10</v>
      </c>
      <c r="AW181" s="36">
        <v>10</v>
      </c>
      <c r="AX181" s="36"/>
      <c r="AY181" s="36"/>
      <c r="AZ181" s="36"/>
      <c r="BA181" s="36" t="s">
        <v>246</v>
      </c>
      <c r="BB181" s="36">
        <v>4</v>
      </c>
      <c r="BC181" s="92">
        <v>45265</v>
      </c>
      <c r="BD181" s="93" t="s">
        <v>17</v>
      </c>
      <c r="BJ181" s="61">
        <v>23025</v>
      </c>
      <c r="BK181" s="62" t="s">
        <v>87</v>
      </c>
      <c r="BL181" s="63" t="s">
        <v>29</v>
      </c>
      <c r="BM181" s="64">
        <v>10</v>
      </c>
      <c r="BN181" s="61">
        <v>10</v>
      </c>
      <c r="BO181" s="61">
        <v>10</v>
      </c>
      <c r="BP181" s="61">
        <v>10</v>
      </c>
      <c r="BQ181" s="61">
        <v>10</v>
      </c>
      <c r="BR181" s="61"/>
      <c r="BS181" s="61"/>
      <c r="BT181" s="61"/>
      <c r="BU181" s="61"/>
      <c r="BV181" s="61"/>
      <c r="BW181" s="61">
        <v>10</v>
      </c>
      <c r="BX181" s="61" t="s">
        <v>245</v>
      </c>
      <c r="BY181" s="61">
        <v>4</v>
      </c>
      <c r="DC181" s="121"/>
      <c r="DD181" s="86"/>
      <c r="DE181" s="122"/>
      <c r="DF181" s="123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4"/>
      <c r="DT181" s="125"/>
    </row>
    <row r="182" spans="1:124" ht="35.25" customHeight="1" x14ac:dyDescent="0.25">
      <c r="A182" s="79">
        <v>19</v>
      </c>
      <c r="B182" s="132"/>
      <c r="C182" s="134"/>
      <c r="D182" s="130"/>
      <c r="E182" s="131" t="str">
        <f t="shared" si="44"/>
        <v/>
      </c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71"/>
      <c r="Q182" s="72">
        <f t="shared" si="45"/>
        <v>5</v>
      </c>
      <c r="R182" s="82">
        <f t="shared" si="46"/>
        <v>45369</v>
      </c>
      <c r="S182" s="83" t="str">
        <f t="shared" si="47"/>
        <v>تزجة 4</v>
      </c>
      <c r="AM182" s="36">
        <v>23030</v>
      </c>
      <c r="AN182" s="89" t="s">
        <v>94</v>
      </c>
      <c r="AO182" s="90" t="s">
        <v>47</v>
      </c>
      <c r="AP182" s="170">
        <v>10</v>
      </c>
      <c r="AQ182" s="36">
        <v>10</v>
      </c>
      <c r="AR182" s="36">
        <v>10</v>
      </c>
      <c r="AS182" s="36">
        <v>10</v>
      </c>
      <c r="AT182" s="36">
        <v>10</v>
      </c>
      <c r="AU182" s="36">
        <v>10</v>
      </c>
      <c r="AV182" s="36">
        <v>10</v>
      </c>
      <c r="AW182" s="36">
        <v>10</v>
      </c>
      <c r="AX182" s="36"/>
      <c r="AY182" s="36"/>
      <c r="AZ182" s="36"/>
      <c r="BA182" s="36" t="s">
        <v>246</v>
      </c>
      <c r="BB182" s="36">
        <v>4</v>
      </c>
      <c r="BC182" s="92">
        <v>45265</v>
      </c>
      <c r="BD182" s="93" t="s">
        <v>17</v>
      </c>
      <c r="BJ182" s="61">
        <v>23010</v>
      </c>
      <c r="BK182" s="62" t="s">
        <v>91</v>
      </c>
      <c r="BL182" s="63" t="s">
        <v>29</v>
      </c>
      <c r="BM182" s="64">
        <v>10</v>
      </c>
      <c r="BN182" s="61">
        <v>10</v>
      </c>
      <c r="BO182" s="61">
        <v>10</v>
      </c>
      <c r="BP182" s="61">
        <v>10</v>
      </c>
      <c r="BQ182" s="61">
        <v>10</v>
      </c>
      <c r="BR182" s="61"/>
      <c r="BS182" s="61"/>
      <c r="BT182" s="61"/>
      <c r="BU182" s="61"/>
      <c r="BV182" s="61"/>
      <c r="BW182" s="61">
        <v>10</v>
      </c>
      <c r="BX182" s="61" t="s">
        <v>245</v>
      </c>
      <c r="BY182" s="61">
        <v>4</v>
      </c>
      <c r="DC182" s="121"/>
      <c r="DD182" s="86"/>
      <c r="DE182" s="122"/>
      <c r="DF182" s="123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4"/>
      <c r="DT182" s="125"/>
    </row>
    <row r="183" spans="1:124" ht="35.25" customHeight="1" x14ac:dyDescent="0.25">
      <c r="A183" s="79">
        <v>20</v>
      </c>
      <c r="B183" s="132"/>
      <c r="C183" s="134"/>
      <c r="D183" s="130"/>
      <c r="E183" s="131" t="str">
        <f t="shared" si="44"/>
        <v/>
      </c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71"/>
      <c r="Q183" s="72">
        <f t="shared" si="45"/>
        <v>5</v>
      </c>
      <c r="R183" s="82">
        <f t="shared" si="46"/>
        <v>45369</v>
      </c>
      <c r="S183" s="83" t="str">
        <f t="shared" si="47"/>
        <v>تزجة 4</v>
      </c>
      <c r="AM183" s="36">
        <v>23040</v>
      </c>
      <c r="AN183" s="89" t="s">
        <v>98</v>
      </c>
      <c r="AO183" s="90" t="s">
        <v>47</v>
      </c>
      <c r="AP183" s="170">
        <v>10</v>
      </c>
      <c r="AQ183" s="36">
        <v>10</v>
      </c>
      <c r="AR183" s="36">
        <v>10</v>
      </c>
      <c r="AS183" s="36">
        <v>10</v>
      </c>
      <c r="AT183" s="36">
        <v>10</v>
      </c>
      <c r="AU183" s="36">
        <v>10</v>
      </c>
      <c r="AV183" s="36">
        <v>10</v>
      </c>
      <c r="AW183" s="36">
        <v>10</v>
      </c>
      <c r="AX183" s="36"/>
      <c r="AY183" s="36"/>
      <c r="AZ183" s="36"/>
      <c r="BA183" s="36" t="s">
        <v>246</v>
      </c>
      <c r="BB183" s="36">
        <v>4</v>
      </c>
      <c r="BC183" s="92">
        <v>45265</v>
      </c>
      <c r="BD183" s="93" t="s">
        <v>17</v>
      </c>
      <c r="BJ183" s="61">
        <v>23052</v>
      </c>
      <c r="BK183" s="62" t="s">
        <v>95</v>
      </c>
      <c r="BL183" s="63" t="s">
        <v>29</v>
      </c>
      <c r="BM183" s="64">
        <v>10</v>
      </c>
      <c r="BN183" s="61">
        <v>10</v>
      </c>
      <c r="BO183" s="61">
        <v>10</v>
      </c>
      <c r="BP183" s="61">
        <v>10</v>
      </c>
      <c r="BQ183" s="61">
        <v>10</v>
      </c>
      <c r="BR183" s="61"/>
      <c r="BS183" s="61"/>
      <c r="BT183" s="61"/>
      <c r="BU183" s="61"/>
      <c r="BV183" s="61"/>
      <c r="BW183" s="61">
        <v>10</v>
      </c>
      <c r="BX183" s="61" t="s">
        <v>245</v>
      </c>
      <c r="BY183" s="61">
        <v>4</v>
      </c>
      <c r="DC183" s="121"/>
      <c r="DD183" s="86"/>
      <c r="DE183" s="122"/>
      <c r="DF183" s="123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4"/>
      <c r="DT183" s="125"/>
    </row>
    <row r="184" spans="1:124" ht="35.25" customHeight="1" x14ac:dyDescent="0.25">
      <c r="A184" s="79">
        <v>21</v>
      </c>
      <c r="B184" s="132"/>
      <c r="C184" s="134"/>
      <c r="D184" s="130"/>
      <c r="E184" s="131" t="str">
        <f t="shared" si="44"/>
        <v/>
      </c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71"/>
      <c r="Q184" s="72">
        <f t="shared" si="45"/>
        <v>5</v>
      </c>
      <c r="R184" s="82">
        <f t="shared" si="46"/>
        <v>45369</v>
      </c>
      <c r="S184" s="83" t="str">
        <f t="shared" si="47"/>
        <v>تزجة 4</v>
      </c>
      <c r="AM184" s="36">
        <v>23064</v>
      </c>
      <c r="AN184" s="89" t="s">
        <v>238</v>
      </c>
      <c r="AO184" s="90" t="s">
        <v>47</v>
      </c>
      <c r="AP184" s="170">
        <v>10</v>
      </c>
      <c r="AQ184" s="36">
        <v>10</v>
      </c>
      <c r="AR184" s="36">
        <v>10</v>
      </c>
      <c r="AS184" s="36">
        <v>10</v>
      </c>
      <c r="AT184" s="36">
        <v>10</v>
      </c>
      <c r="AU184" s="36">
        <v>10</v>
      </c>
      <c r="AV184" s="36">
        <v>10</v>
      </c>
      <c r="AW184" s="36">
        <v>10</v>
      </c>
      <c r="AX184" s="36"/>
      <c r="AY184" s="36"/>
      <c r="AZ184" s="36"/>
      <c r="BA184" s="36" t="s">
        <v>246</v>
      </c>
      <c r="BB184" s="36">
        <v>4</v>
      </c>
      <c r="BC184" s="92">
        <v>45265</v>
      </c>
      <c r="BD184" s="93" t="s">
        <v>17</v>
      </c>
      <c r="BJ184" s="61">
        <v>23038</v>
      </c>
      <c r="BK184" s="62" t="s">
        <v>99</v>
      </c>
      <c r="BL184" s="63" t="s">
        <v>29</v>
      </c>
      <c r="BM184" s="64">
        <v>10</v>
      </c>
      <c r="BN184" s="61">
        <v>10</v>
      </c>
      <c r="BO184" s="61">
        <v>10</v>
      </c>
      <c r="BP184" s="61">
        <v>10</v>
      </c>
      <c r="BQ184" s="61">
        <v>10</v>
      </c>
      <c r="BR184" s="61"/>
      <c r="BS184" s="61"/>
      <c r="BT184" s="61"/>
      <c r="BU184" s="61"/>
      <c r="BV184" s="61"/>
      <c r="BW184" s="61">
        <v>10</v>
      </c>
      <c r="BX184" s="61" t="s">
        <v>245</v>
      </c>
      <c r="BY184" s="61">
        <v>4</v>
      </c>
      <c r="DC184" s="121"/>
      <c r="DD184" s="86"/>
      <c r="DE184" s="122"/>
      <c r="DF184" s="123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4"/>
      <c r="DT184" s="125"/>
    </row>
    <row r="185" spans="1:124" ht="35.25" customHeight="1" x14ac:dyDescent="0.25">
      <c r="A185" s="79">
        <v>22</v>
      </c>
      <c r="B185" s="132"/>
      <c r="C185" s="134"/>
      <c r="D185" s="130"/>
      <c r="E185" s="131" t="str">
        <f t="shared" si="44"/>
        <v/>
      </c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71"/>
      <c r="Q185" s="72">
        <f t="shared" si="45"/>
        <v>5</v>
      </c>
      <c r="R185" s="82">
        <f t="shared" si="46"/>
        <v>45369</v>
      </c>
      <c r="S185" s="83" t="str">
        <f t="shared" si="47"/>
        <v>تزجة 4</v>
      </c>
      <c r="AM185" s="36">
        <v>23050</v>
      </c>
      <c r="AN185" s="89" t="s">
        <v>102</v>
      </c>
      <c r="AO185" s="90" t="s">
        <v>47</v>
      </c>
      <c r="AP185" s="170">
        <v>10</v>
      </c>
      <c r="AQ185" s="36">
        <v>10</v>
      </c>
      <c r="AR185" s="36">
        <v>10</v>
      </c>
      <c r="AS185" s="36">
        <v>10</v>
      </c>
      <c r="AT185" s="36">
        <v>10</v>
      </c>
      <c r="AU185" s="36">
        <v>10</v>
      </c>
      <c r="AV185" s="36">
        <v>10</v>
      </c>
      <c r="AW185" s="36">
        <v>10</v>
      </c>
      <c r="AX185" s="36"/>
      <c r="AY185" s="36"/>
      <c r="AZ185" s="36"/>
      <c r="BA185" s="36" t="s">
        <v>246</v>
      </c>
      <c r="BB185" s="36">
        <v>4</v>
      </c>
      <c r="BC185" s="92">
        <v>45265</v>
      </c>
      <c r="BD185" s="93" t="s">
        <v>17</v>
      </c>
      <c r="BJ185" s="61">
        <v>23033</v>
      </c>
      <c r="BK185" s="62" t="s">
        <v>103</v>
      </c>
      <c r="BL185" s="63" t="s">
        <v>29</v>
      </c>
      <c r="BM185" s="64">
        <v>10</v>
      </c>
      <c r="BN185" s="61">
        <v>10</v>
      </c>
      <c r="BO185" s="61">
        <v>10</v>
      </c>
      <c r="BP185" s="61">
        <v>10</v>
      </c>
      <c r="BQ185" s="61">
        <v>10</v>
      </c>
      <c r="BR185" s="61"/>
      <c r="BS185" s="61"/>
      <c r="BT185" s="61"/>
      <c r="BU185" s="61"/>
      <c r="BV185" s="61"/>
      <c r="BW185" s="61">
        <v>10</v>
      </c>
      <c r="BX185" s="61" t="s">
        <v>245</v>
      </c>
      <c r="BY185" s="61">
        <v>4</v>
      </c>
      <c r="DC185" s="121"/>
      <c r="DD185" s="86"/>
      <c r="DE185" s="122"/>
      <c r="DF185" s="123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4"/>
      <c r="DT185" s="125"/>
    </row>
    <row r="186" spans="1:124" ht="35.25" customHeight="1" x14ac:dyDescent="0.25">
      <c r="A186" s="79">
        <v>23</v>
      </c>
      <c r="B186" s="132"/>
      <c r="C186" s="134"/>
      <c r="D186" s="130"/>
      <c r="E186" s="131" t="str">
        <f t="shared" si="44"/>
        <v/>
      </c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71"/>
      <c r="Q186" s="72">
        <f t="shared" si="45"/>
        <v>5</v>
      </c>
      <c r="R186" s="82">
        <f t="shared" si="46"/>
        <v>45369</v>
      </c>
      <c r="S186" s="83" t="str">
        <f t="shared" si="47"/>
        <v>تزجة 4</v>
      </c>
      <c r="AM186" s="36">
        <v>23062</v>
      </c>
      <c r="AN186" s="89" t="s">
        <v>106</v>
      </c>
      <c r="AO186" s="90" t="s">
        <v>47</v>
      </c>
      <c r="AP186" s="170">
        <v>10</v>
      </c>
      <c r="AQ186" s="36">
        <v>10</v>
      </c>
      <c r="AR186" s="36">
        <v>10</v>
      </c>
      <c r="AS186" s="36">
        <v>10</v>
      </c>
      <c r="AT186" s="36">
        <v>10</v>
      </c>
      <c r="AU186" s="36">
        <v>10</v>
      </c>
      <c r="AV186" s="36">
        <v>10</v>
      </c>
      <c r="AW186" s="36">
        <v>10</v>
      </c>
      <c r="AX186" s="36"/>
      <c r="AY186" s="36"/>
      <c r="AZ186" s="36"/>
      <c r="BA186" s="36" t="s">
        <v>246</v>
      </c>
      <c r="BB186" s="36">
        <v>4</v>
      </c>
      <c r="BC186" s="92">
        <v>45265</v>
      </c>
      <c r="BD186" s="93" t="s">
        <v>17</v>
      </c>
      <c r="BJ186" s="61">
        <v>23056</v>
      </c>
      <c r="BK186" s="62" t="s">
        <v>107</v>
      </c>
      <c r="BL186" s="63" t="s">
        <v>29</v>
      </c>
      <c r="BM186" s="64">
        <v>10</v>
      </c>
      <c r="BN186" s="61">
        <v>10</v>
      </c>
      <c r="BO186" s="61">
        <v>10</v>
      </c>
      <c r="BP186" s="61">
        <v>10</v>
      </c>
      <c r="BQ186" s="61">
        <v>10</v>
      </c>
      <c r="BR186" s="61"/>
      <c r="BS186" s="61"/>
      <c r="BT186" s="61"/>
      <c r="BU186" s="61"/>
      <c r="BV186" s="61"/>
      <c r="BW186" s="61">
        <v>10</v>
      </c>
      <c r="BX186" s="61" t="s">
        <v>245</v>
      </c>
      <c r="BY186" s="61">
        <v>4</v>
      </c>
      <c r="DC186" s="121"/>
      <c r="DD186" s="86"/>
      <c r="DE186" s="122"/>
      <c r="DF186" s="123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4"/>
      <c r="DT186" s="125"/>
    </row>
    <row r="187" spans="1:124" ht="35.25" customHeight="1" x14ac:dyDescent="0.25">
      <c r="A187" s="79">
        <v>24</v>
      </c>
      <c r="B187" s="132"/>
      <c r="C187" s="134"/>
      <c r="D187" s="130"/>
      <c r="E187" s="131" t="str">
        <f t="shared" si="44"/>
        <v/>
      </c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71"/>
      <c r="Q187" s="72">
        <f t="shared" si="45"/>
        <v>5</v>
      </c>
      <c r="R187" s="82">
        <f t="shared" si="46"/>
        <v>45369</v>
      </c>
      <c r="S187" s="83" t="str">
        <f t="shared" si="47"/>
        <v>تزجة 4</v>
      </c>
      <c r="AM187" s="36">
        <v>23057</v>
      </c>
      <c r="AN187" s="89" t="s">
        <v>239</v>
      </c>
      <c r="AO187" s="90" t="s">
        <v>47</v>
      </c>
      <c r="AP187" s="170">
        <v>10</v>
      </c>
      <c r="AQ187" s="36">
        <v>10</v>
      </c>
      <c r="AR187" s="36">
        <v>10</v>
      </c>
      <c r="AS187" s="36">
        <v>10</v>
      </c>
      <c r="AT187" s="36">
        <v>10</v>
      </c>
      <c r="AU187" s="36">
        <v>10</v>
      </c>
      <c r="AV187" s="36">
        <v>10</v>
      </c>
      <c r="AW187" s="36">
        <v>10</v>
      </c>
      <c r="AX187" s="36"/>
      <c r="AY187" s="36"/>
      <c r="AZ187" s="36"/>
      <c r="BA187" s="36" t="s">
        <v>246</v>
      </c>
      <c r="BB187" s="36">
        <v>4</v>
      </c>
      <c r="BC187" s="92">
        <v>45265</v>
      </c>
      <c r="BD187" s="93" t="s">
        <v>17</v>
      </c>
      <c r="BJ187" s="61">
        <v>23046</v>
      </c>
      <c r="BK187" s="62" t="s">
        <v>111</v>
      </c>
      <c r="BL187" s="63" t="s">
        <v>29</v>
      </c>
      <c r="BM187" s="64">
        <v>10</v>
      </c>
      <c r="BN187" s="61">
        <v>10</v>
      </c>
      <c r="BO187" s="61">
        <v>10</v>
      </c>
      <c r="BP187" s="61">
        <v>10</v>
      </c>
      <c r="BQ187" s="61">
        <v>10</v>
      </c>
      <c r="BR187" s="61"/>
      <c r="BS187" s="61"/>
      <c r="BT187" s="61"/>
      <c r="BU187" s="61"/>
      <c r="BV187" s="61"/>
      <c r="BW187" s="61">
        <v>10</v>
      </c>
      <c r="BX187" s="61" t="s">
        <v>245</v>
      </c>
      <c r="BY187" s="61">
        <v>4</v>
      </c>
      <c r="DC187" s="121"/>
      <c r="DD187" s="86"/>
      <c r="DE187" s="122"/>
      <c r="DF187" s="123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4"/>
      <c r="DT187" s="125"/>
    </row>
    <row r="188" spans="1:124" ht="35.25" customHeight="1" x14ac:dyDescent="0.25">
      <c r="A188" s="79">
        <v>25</v>
      </c>
      <c r="B188" s="132"/>
      <c r="C188" s="134"/>
      <c r="D188" s="130"/>
      <c r="E188" s="131" t="str">
        <f t="shared" si="44"/>
        <v/>
      </c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71"/>
      <c r="Q188" s="72">
        <f t="shared" si="45"/>
        <v>5</v>
      </c>
      <c r="R188" s="82">
        <f t="shared" si="46"/>
        <v>45369</v>
      </c>
      <c r="S188" s="83" t="str">
        <f t="shared" si="47"/>
        <v>تزجة 4</v>
      </c>
      <c r="AM188" s="36">
        <v>23048</v>
      </c>
      <c r="AN188" s="89" t="s">
        <v>110</v>
      </c>
      <c r="AO188" s="90" t="s">
        <v>47</v>
      </c>
      <c r="AP188" s="170">
        <v>10</v>
      </c>
      <c r="AQ188" s="36">
        <v>10</v>
      </c>
      <c r="AR188" s="36">
        <v>10</v>
      </c>
      <c r="AS188" s="36">
        <v>10</v>
      </c>
      <c r="AT188" s="36">
        <v>10</v>
      </c>
      <c r="AU188" s="36">
        <v>10</v>
      </c>
      <c r="AV188" s="36">
        <v>10</v>
      </c>
      <c r="AW188" s="36">
        <v>10</v>
      </c>
      <c r="AX188" s="36"/>
      <c r="AY188" s="36"/>
      <c r="AZ188" s="36"/>
      <c r="BA188" s="36" t="s">
        <v>246</v>
      </c>
      <c r="BB188" s="36">
        <v>4</v>
      </c>
      <c r="BC188" s="92">
        <v>45265</v>
      </c>
      <c r="BD188" s="93" t="s">
        <v>17</v>
      </c>
      <c r="BJ188" s="61">
        <v>23023</v>
      </c>
      <c r="BK188" s="62" t="s">
        <v>115</v>
      </c>
      <c r="BL188" s="63" t="s">
        <v>29</v>
      </c>
      <c r="BM188" s="64">
        <v>10</v>
      </c>
      <c r="BN188" s="61">
        <v>10</v>
      </c>
      <c r="BO188" s="61">
        <v>10</v>
      </c>
      <c r="BP188" s="61">
        <v>10</v>
      </c>
      <c r="BQ188" s="61">
        <v>10</v>
      </c>
      <c r="BR188" s="61"/>
      <c r="BS188" s="61"/>
      <c r="BT188" s="61"/>
      <c r="BU188" s="61"/>
      <c r="BV188" s="61"/>
      <c r="BW188" s="61">
        <v>10</v>
      </c>
      <c r="BX188" s="61" t="s">
        <v>245</v>
      </c>
      <c r="BY188" s="61">
        <v>4</v>
      </c>
      <c r="DC188" s="121"/>
      <c r="DD188" s="86"/>
      <c r="DE188" s="122"/>
      <c r="DF188" s="123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4"/>
      <c r="DT188" s="125"/>
    </row>
    <row r="189" spans="1:124" ht="35.25" customHeight="1" x14ac:dyDescent="0.25">
      <c r="A189" s="79">
        <v>26</v>
      </c>
      <c r="B189" s="132"/>
      <c r="C189" s="134"/>
      <c r="D189" s="130"/>
      <c r="E189" s="131" t="str">
        <f t="shared" si="44"/>
        <v/>
      </c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71"/>
      <c r="Q189" s="72">
        <f t="shared" si="45"/>
        <v>5</v>
      </c>
      <c r="R189" s="82">
        <f t="shared" si="46"/>
        <v>45369</v>
      </c>
      <c r="S189" s="83" t="str">
        <f t="shared" si="47"/>
        <v>تزجة 4</v>
      </c>
      <c r="AM189" s="36">
        <v>23051</v>
      </c>
      <c r="AN189" s="89" t="s">
        <v>114</v>
      </c>
      <c r="AO189" s="90" t="s">
        <v>47</v>
      </c>
      <c r="AP189" s="170">
        <v>10</v>
      </c>
      <c r="AQ189" s="36">
        <v>10</v>
      </c>
      <c r="AR189" s="36">
        <v>10</v>
      </c>
      <c r="AS189" s="36">
        <v>10</v>
      </c>
      <c r="AT189" s="36">
        <v>10</v>
      </c>
      <c r="AU189" s="36">
        <v>10</v>
      </c>
      <c r="AV189" s="36">
        <v>10</v>
      </c>
      <c r="AW189" s="36">
        <v>10</v>
      </c>
      <c r="AX189" s="36"/>
      <c r="AY189" s="36"/>
      <c r="AZ189" s="36"/>
      <c r="BA189" s="36" t="s">
        <v>246</v>
      </c>
      <c r="BB189" s="36">
        <v>4</v>
      </c>
      <c r="BC189" s="92">
        <v>45265</v>
      </c>
      <c r="BD189" s="93" t="s">
        <v>17</v>
      </c>
      <c r="BJ189" s="61">
        <v>23053</v>
      </c>
      <c r="BK189" s="62" t="s">
        <v>119</v>
      </c>
      <c r="BL189" s="63" t="s">
        <v>29</v>
      </c>
      <c r="BM189" s="64">
        <v>10</v>
      </c>
      <c r="BN189" s="61">
        <v>10</v>
      </c>
      <c r="BO189" s="61">
        <v>10</v>
      </c>
      <c r="BP189" s="61">
        <v>10</v>
      </c>
      <c r="BQ189" s="61">
        <v>10</v>
      </c>
      <c r="BR189" s="61"/>
      <c r="BS189" s="61"/>
      <c r="BT189" s="61"/>
      <c r="BU189" s="61"/>
      <c r="BV189" s="61"/>
      <c r="BW189" s="61">
        <v>10</v>
      </c>
      <c r="BX189" s="61" t="s">
        <v>245</v>
      </c>
      <c r="BY189" s="61">
        <v>4</v>
      </c>
      <c r="DC189" s="121"/>
      <c r="DD189" s="86"/>
      <c r="DE189" s="122"/>
      <c r="DF189" s="123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4"/>
      <c r="DT189" s="125"/>
    </row>
    <row r="190" spans="1:124" ht="35.25" customHeight="1" x14ac:dyDescent="0.25">
      <c r="A190" s="79">
        <v>27</v>
      </c>
      <c r="B190" s="132"/>
      <c r="C190" s="134"/>
      <c r="D190" s="130"/>
      <c r="E190" s="131" t="str">
        <f t="shared" si="44"/>
        <v/>
      </c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71"/>
      <c r="Q190" s="72">
        <f t="shared" si="45"/>
        <v>5</v>
      </c>
      <c r="R190" s="82">
        <f t="shared" si="46"/>
        <v>45369</v>
      </c>
      <c r="S190" s="83" t="str">
        <f t="shared" si="47"/>
        <v>تزجة 4</v>
      </c>
      <c r="AM190" s="36">
        <v>22023</v>
      </c>
      <c r="AN190" s="89" t="s">
        <v>118</v>
      </c>
      <c r="AO190" s="90" t="s">
        <v>47</v>
      </c>
      <c r="AP190" s="170">
        <v>10</v>
      </c>
      <c r="AQ190" s="36">
        <v>10</v>
      </c>
      <c r="AR190" s="36">
        <v>10</v>
      </c>
      <c r="AS190" s="36">
        <v>10</v>
      </c>
      <c r="AT190" s="36">
        <v>10</v>
      </c>
      <c r="AU190" s="36">
        <v>10</v>
      </c>
      <c r="AV190" s="36">
        <v>10</v>
      </c>
      <c r="AW190" s="36">
        <v>10</v>
      </c>
      <c r="AX190" s="36"/>
      <c r="AY190" s="36"/>
      <c r="AZ190" s="36"/>
      <c r="BA190" s="36" t="s">
        <v>246</v>
      </c>
      <c r="BB190" s="36">
        <v>4</v>
      </c>
      <c r="BC190" s="92">
        <v>45265</v>
      </c>
      <c r="BD190" s="93" t="s">
        <v>17</v>
      </c>
      <c r="BJ190" s="61">
        <v>23049</v>
      </c>
      <c r="BK190" s="62" t="s">
        <v>123</v>
      </c>
      <c r="BL190" s="63" t="s">
        <v>29</v>
      </c>
      <c r="BM190" s="64">
        <v>10</v>
      </c>
      <c r="BN190" s="61">
        <v>10</v>
      </c>
      <c r="BO190" s="61">
        <v>10</v>
      </c>
      <c r="BP190" s="61">
        <v>10</v>
      </c>
      <c r="BQ190" s="61">
        <v>10</v>
      </c>
      <c r="BR190" s="61"/>
      <c r="BS190" s="61"/>
      <c r="BT190" s="61"/>
      <c r="BU190" s="61"/>
      <c r="BV190" s="61"/>
      <c r="BW190" s="61">
        <v>10</v>
      </c>
      <c r="BX190" s="61" t="s">
        <v>245</v>
      </c>
      <c r="BY190" s="61">
        <v>4</v>
      </c>
      <c r="DC190" s="121"/>
      <c r="DD190" s="86"/>
      <c r="DE190" s="122"/>
      <c r="DF190" s="123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4"/>
      <c r="DT190" s="125"/>
    </row>
    <row r="191" spans="1:124" ht="35.25" customHeight="1" x14ac:dyDescent="0.25">
      <c r="A191" s="79">
        <v>1</v>
      </c>
      <c r="B191" s="132"/>
      <c r="C191" s="134"/>
      <c r="D191" s="130"/>
      <c r="E191" s="131" t="str">
        <f t="shared" si="44"/>
        <v/>
      </c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71"/>
      <c r="Q191" s="72">
        <f t="shared" si="45"/>
        <v>5</v>
      </c>
      <c r="R191" s="82">
        <f t="shared" si="46"/>
        <v>45369</v>
      </c>
      <c r="S191" s="83" t="str">
        <f t="shared" si="47"/>
        <v>تزجة 4</v>
      </c>
      <c r="AM191" s="36">
        <v>23005</v>
      </c>
      <c r="AN191" s="89" t="s">
        <v>206</v>
      </c>
      <c r="AO191" s="90" t="s">
        <v>207</v>
      </c>
      <c r="AP191" s="170">
        <v>10</v>
      </c>
      <c r="AQ191" s="36">
        <v>10</v>
      </c>
      <c r="AR191" s="36">
        <v>10</v>
      </c>
      <c r="AS191" s="36">
        <v>10</v>
      </c>
      <c r="AT191" s="36">
        <v>10</v>
      </c>
      <c r="AU191" s="36"/>
      <c r="AV191" s="36"/>
      <c r="AW191" s="36"/>
      <c r="AX191" s="36"/>
      <c r="AY191" s="36"/>
      <c r="AZ191" s="36">
        <v>10</v>
      </c>
      <c r="BA191" s="36" t="s">
        <v>247</v>
      </c>
      <c r="BB191" s="36">
        <v>4</v>
      </c>
      <c r="BC191" s="92">
        <v>45265</v>
      </c>
      <c r="BD191" s="93" t="s">
        <v>6</v>
      </c>
      <c r="BJ191" s="61">
        <v>23011</v>
      </c>
      <c r="BK191" s="62" t="s">
        <v>46</v>
      </c>
      <c r="BL191" s="63" t="s">
        <v>47</v>
      </c>
      <c r="BM191" s="64">
        <v>10</v>
      </c>
      <c r="BN191" s="61">
        <v>10</v>
      </c>
      <c r="BO191" s="61">
        <v>10</v>
      </c>
      <c r="BP191" s="61">
        <v>10</v>
      </c>
      <c r="BQ191" s="61">
        <v>10</v>
      </c>
      <c r="BR191" s="61"/>
      <c r="BS191" s="61"/>
      <c r="BT191" s="61"/>
      <c r="BU191" s="61"/>
      <c r="BV191" s="61"/>
      <c r="BW191" s="61">
        <v>10</v>
      </c>
      <c r="BX191" s="61" t="s">
        <v>248</v>
      </c>
      <c r="BY191" s="61">
        <v>4</v>
      </c>
      <c r="DC191" s="121"/>
      <c r="DD191" s="86"/>
      <c r="DE191" s="122"/>
      <c r="DF191" s="123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4"/>
      <c r="DT191" s="125"/>
    </row>
    <row r="192" spans="1:124" ht="35.25" customHeight="1" x14ac:dyDescent="0.25">
      <c r="A192" s="79">
        <v>2</v>
      </c>
      <c r="B192" s="132"/>
      <c r="C192" s="134"/>
      <c r="D192" s="130"/>
      <c r="E192" s="131" t="str">
        <f t="shared" si="44"/>
        <v/>
      </c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71"/>
      <c r="Q192" s="72">
        <f t="shared" si="45"/>
        <v>5</v>
      </c>
      <c r="R192" s="82">
        <f t="shared" si="46"/>
        <v>45369</v>
      </c>
      <c r="S192" s="83" t="str">
        <f t="shared" si="47"/>
        <v>تزجة 4</v>
      </c>
      <c r="AM192" s="36">
        <v>23021</v>
      </c>
      <c r="AN192" s="89" t="s">
        <v>209</v>
      </c>
      <c r="AO192" s="90" t="s">
        <v>207</v>
      </c>
      <c r="AP192" s="170">
        <v>10</v>
      </c>
      <c r="AQ192" s="36">
        <v>10</v>
      </c>
      <c r="AR192" s="36">
        <v>10</v>
      </c>
      <c r="AS192" s="36">
        <v>10</v>
      </c>
      <c r="AT192" s="36">
        <v>10</v>
      </c>
      <c r="AU192" s="36"/>
      <c r="AV192" s="36"/>
      <c r="AW192" s="36"/>
      <c r="AX192" s="36"/>
      <c r="AY192" s="36"/>
      <c r="AZ192" s="36">
        <v>10</v>
      </c>
      <c r="BA192" s="36" t="s">
        <v>247</v>
      </c>
      <c r="BB192" s="36">
        <v>4</v>
      </c>
      <c r="BC192" s="92">
        <v>45265</v>
      </c>
      <c r="BD192" s="93" t="s">
        <v>6</v>
      </c>
      <c r="BJ192" s="61">
        <v>23017</v>
      </c>
      <c r="BK192" s="62" t="s">
        <v>52</v>
      </c>
      <c r="BL192" s="63" t="s">
        <v>47</v>
      </c>
      <c r="BM192" s="64">
        <v>10</v>
      </c>
      <c r="BN192" s="61">
        <v>10</v>
      </c>
      <c r="BO192" s="61">
        <v>10</v>
      </c>
      <c r="BP192" s="61">
        <v>10</v>
      </c>
      <c r="BQ192" s="61">
        <v>10</v>
      </c>
      <c r="BR192" s="61"/>
      <c r="BS192" s="61"/>
      <c r="BT192" s="61"/>
      <c r="BU192" s="61"/>
      <c r="BV192" s="61"/>
      <c r="BW192" s="61">
        <v>10</v>
      </c>
      <c r="BX192" s="61" t="s">
        <v>248</v>
      </c>
      <c r="BY192" s="61">
        <v>4</v>
      </c>
      <c r="DC192" s="121"/>
      <c r="DD192" s="86"/>
      <c r="DE192" s="122"/>
      <c r="DF192" s="123"/>
      <c r="DG192" s="121"/>
      <c r="DH192" s="121"/>
      <c r="DI192" s="121"/>
      <c r="DJ192" s="121"/>
      <c r="DK192" s="121"/>
      <c r="DL192" s="121"/>
      <c r="DM192" s="121"/>
      <c r="DN192" s="121"/>
      <c r="DO192" s="121"/>
      <c r="DP192" s="121"/>
      <c r="DQ192" s="121"/>
      <c r="DR192" s="121"/>
      <c r="DS192" s="124"/>
      <c r="DT192" s="125"/>
    </row>
    <row r="193" spans="1:124" ht="35.25" customHeight="1" x14ac:dyDescent="0.25">
      <c r="A193" s="79">
        <v>3</v>
      </c>
      <c r="B193" s="132"/>
      <c r="C193" s="134"/>
      <c r="D193" s="130"/>
      <c r="E193" s="131" t="str">
        <f t="shared" si="44"/>
        <v/>
      </c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71"/>
      <c r="Q193" s="72">
        <f t="shared" si="45"/>
        <v>5</v>
      </c>
      <c r="R193" s="82">
        <f t="shared" si="46"/>
        <v>45369</v>
      </c>
      <c r="S193" s="83" t="str">
        <f t="shared" si="47"/>
        <v>تزجة 4</v>
      </c>
      <c r="AM193" s="36">
        <v>23035</v>
      </c>
      <c r="AN193" s="89" t="s">
        <v>211</v>
      </c>
      <c r="AO193" s="90" t="s">
        <v>207</v>
      </c>
      <c r="AP193" s="170">
        <v>10</v>
      </c>
      <c r="AQ193" s="36">
        <v>10</v>
      </c>
      <c r="AR193" s="36">
        <v>10</v>
      </c>
      <c r="AS193" s="36">
        <v>10</v>
      </c>
      <c r="AT193" s="36">
        <v>10</v>
      </c>
      <c r="AU193" s="36"/>
      <c r="AV193" s="36"/>
      <c r="AW193" s="36"/>
      <c r="AX193" s="36"/>
      <c r="AY193" s="36"/>
      <c r="AZ193" s="36">
        <v>10</v>
      </c>
      <c r="BA193" s="36" t="s">
        <v>247</v>
      </c>
      <c r="BB193" s="36">
        <v>4</v>
      </c>
      <c r="BC193" s="92">
        <v>45265</v>
      </c>
      <c r="BD193" s="93" t="s">
        <v>6</v>
      </c>
      <c r="BJ193" s="61">
        <v>23059</v>
      </c>
      <c r="BK193" s="62" t="s">
        <v>55</v>
      </c>
      <c r="BL193" s="63" t="s">
        <v>47</v>
      </c>
      <c r="BM193" s="64">
        <v>10</v>
      </c>
      <c r="BN193" s="61">
        <v>10</v>
      </c>
      <c r="BO193" s="61">
        <v>10</v>
      </c>
      <c r="BP193" s="61">
        <v>10</v>
      </c>
      <c r="BQ193" s="61">
        <v>10</v>
      </c>
      <c r="BR193" s="61"/>
      <c r="BS193" s="61"/>
      <c r="BT193" s="61"/>
      <c r="BU193" s="61"/>
      <c r="BV193" s="61"/>
      <c r="BW193" s="61">
        <v>10</v>
      </c>
      <c r="BX193" s="61" t="s">
        <v>248</v>
      </c>
      <c r="BY193" s="61">
        <v>4</v>
      </c>
      <c r="DC193" s="121"/>
      <c r="DD193" s="86"/>
      <c r="DE193" s="122"/>
      <c r="DF193" s="123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4"/>
      <c r="DT193" s="125"/>
    </row>
    <row r="194" spans="1:124" ht="35.25" customHeight="1" x14ac:dyDescent="0.25">
      <c r="A194" s="79">
        <v>4</v>
      </c>
      <c r="B194" s="132"/>
      <c r="C194" s="134"/>
      <c r="D194" s="130"/>
      <c r="E194" s="131" t="str">
        <f t="shared" si="44"/>
        <v/>
      </c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71"/>
      <c r="Q194" s="72">
        <f t="shared" si="45"/>
        <v>5</v>
      </c>
      <c r="R194" s="82">
        <f t="shared" si="46"/>
        <v>45369</v>
      </c>
      <c r="S194" s="83" t="str">
        <f t="shared" si="47"/>
        <v>تزجة 4</v>
      </c>
      <c r="AM194" s="36">
        <v>23016</v>
      </c>
      <c r="AN194" s="89" t="s">
        <v>212</v>
      </c>
      <c r="AO194" s="90" t="s">
        <v>207</v>
      </c>
      <c r="AP194" s="170">
        <v>10</v>
      </c>
      <c r="AQ194" s="36">
        <v>10</v>
      </c>
      <c r="AR194" s="36">
        <v>10</v>
      </c>
      <c r="AS194" s="36">
        <v>10</v>
      </c>
      <c r="AT194" s="36">
        <v>10</v>
      </c>
      <c r="AU194" s="36"/>
      <c r="AV194" s="36"/>
      <c r="AW194" s="36"/>
      <c r="AX194" s="36"/>
      <c r="AY194" s="36"/>
      <c r="AZ194" s="36">
        <v>10</v>
      </c>
      <c r="BA194" s="36" t="s">
        <v>247</v>
      </c>
      <c r="BB194" s="36">
        <v>4</v>
      </c>
      <c r="BC194" s="92">
        <v>45265</v>
      </c>
      <c r="BD194" s="93" t="s">
        <v>6</v>
      </c>
      <c r="BJ194" s="61">
        <v>23004</v>
      </c>
      <c r="BK194" s="62" t="s">
        <v>58</v>
      </c>
      <c r="BL194" s="63" t="s">
        <v>47</v>
      </c>
      <c r="BM194" s="64">
        <v>10</v>
      </c>
      <c r="BN194" s="61">
        <v>10</v>
      </c>
      <c r="BO194" s="61">
        <v>10</v>
      </c>
      <c r="BP194" s="61">
        <v>10</v>
      </c>
      <c r="BQ194" s="61">
        <v>10</v>
      </c>
      <c r="BR194" s="61"/>
      <c r="BS194" s="61"/>
      <c r="BT194" s="61"/>
      <c r="BU194" s="61"/>
      <c r="BV194" s="61"/>
      <c r="BW194" s="61">
        <v>10</v>
      </c>
      <c r="BX194" s="61" t="s">
        <v>248</v>
      </c>
      <c r="BY194" s="61">
        <v>4</v>
      </c>
      <c r="DC194" s="121"/>
      <c r="DD194" s="86"/>
      <c r="DE194" s="122"/>
      <c r="DF194" s="123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4"/>
      <c r="DT194" s="125"/>
    </row>
    <row r="195" spans="1:124" ht="35.25" customHeight="1" x14ac:dyDescent="0.25">
      <c r="A195" s="79">
        <v>5</v>
      </c>
      <c r="B195" s="132"/>
      <c r="C195" s="134"/>
      <c r="D195" s="130"/>
      <c r="E195" s="131" t="str">
        <f t="shared" si="44"/>
        <v/>
      </c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71"/>
      <c r="Q195" s="72">
        <f t="shared" si="45"/>
        <v>5</v>
      </c>
      <c r="R195" s="82">
        <f t="shared" si="46"/>
        <v>45369</v>
      </c>
      <c r="S195" s="83" t="str">
        <f t="shared" si="47"/>
        <v>تزجة 4</v>
      </c>
      <c r="AM195" s="36">
        <v>23006</v>
      </c>
      <c r="AN195" s="89" t="s">
        <v>213</v>
      </c>
      <c r="AO195" s="90" t="s">
        <v>207</v>
      </c>
      <c r="AP195" s="170">
        <v>10</v>
      </c>
      <c r="AQ195" s="36">
        <v>10</v>
      </c>
      <c r="AR195" s="36">
        <v>10</v>
      </c>
      <c r="AS195" s="36">
        <v>10</v>
      </c>
      <c r="AT195" s="36">
        <v>10</v>
      </c>
      <c r="AU195" s="36"/>
      <c r="AV195" s="36"/>
      <c r="AW195" s="36"/>
      <c r="AX195" s="36"/>
      <c r="AY195" s="36"/>
      <c r="AZ195" s="36">
        <v>10</v>
      </c>
      <c r="BA195" s="36" t="s">
        <v>247</v>
      </c>
      <c r="BB195" s="36">
        <v>4</v>
      </c>
      <c r="BC195" s="92">
        <v>45265</v>
      </c>
      <c r="BD195" s="93" t="s">
        <v>6</v>
      </c>
      <c r="BJ195" s="61">
        <v>23027</v>
      </c>
      <c r="BK195" s="62" t="s">
        <v>237</v>
      </c>
      <c r="BL195" s="63" t="s">
        <v>47</v>
      </c>
      <c r="BM195" s="64">
        <v>0</v>
      </c>
      <c r="BN195" s="61">
        <v>0</v>
      </c>
      <c r="BO195" s="61">
        <v>0</v>
      </c>
      <c r="BP195" s="61">
        <v>0</v>
      </c>
      <c r="BQ195" s="61">
        <v>0</v>
      </c>
      <c r="BR195" s="61"/>
      <c r="BS195" s="61"/>
      <c r="BT195" s="61"/>
      <c r="BU195" s="61"/>
      <c r="BV195" s="61"/>
      <c r="BW195" s="61">
        <v>0</v>
      </c>
      <c r="BX195" s="61" t="s">
        <v>139</v>
      </c>
      <c r="BY195" s="61">
        <v>4</v>
      </c>
      <c r="DC195" s="121"/>
      <c r="DD195" s="86"/>
      <c r="DE195" s="122"/>
      <c r="DF195" s="123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4"/>
      <c r="DT195" s="125"/>
    </row>
    <row r="196" spans="1:124" ht="35.25" customHeight="1" x14ac:dyDescent="0.25">
      <c r="A196" s="79">
        <v>6</v>
      </c>
      <c r="B196" s="132"/>
      <c r="C196" s="134"/>
      <c r="D196" s="130"/>
      <c r="E196" s="131" t="str">
        <f t="shared" si="44"/>
        <v/>
      </c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71"/>
      <c r="Q196" s="72">
        <f t="shared" si="45"/>
        <v>5</v>
      </c>
      <c r="R196" s="82">
        <f t="shared" si="46"/>
        <v>45369</v>
      </c>
      <c r="S196" s="83" t="str">
        <f t="shared" si="47"/>
        <v>تزجة 4</v>
      </c>
      <c r="AM196" s="36">
        <v>23020</v>
      </c>
      <c r="AN196" s="89" t="s">
        <v>214</v>
      </c>
      <c r="AO196" s="90" t="s">
        <v>207</v>
      </c>
      <c r="AP196" s="170">
        <v>10</v>
      </c>
      <c r="AQ196" s="36">
        <v>10</v>
      </c>
      <c r="AR196" s="36">
        <v>10</v>
      </c>
      <c r="AS196" s="36">
        <v>10</v>
      </c>
      <c r="AT196" s="36">
        <v>10</v>
      </c>
      <c r="AU196" s="36"/>
      <c r="AV196" s="36"/>
      <c r="AW196" s="36"/>
      <c r="AX196" s="36"/>
      <c r="AY196" s="36"/>
      <c r="AZ196" s="36">
        <v>10</v>
      </c>
      <c r="BA196" s="36" t="s">
        <v>247</v>
      </c>
      <c r="BB196" s="36">
        <v>4</v>
      </c>
      <c r="BC196" s="92">
        <v>45265</v>
      </c>
      <c r="BD196" s="93" t="s">
        <v>6</v>
      </c>
      <c r="BJ196" s="61">
        <v>23047</v>
      </c>
      <c r="BK196" s="62" t="s">
        <v>62</v>
      </c>
      <c r="BL196" s="63" t="s">
        <v>47</v>
      </c>
      <c r="BM196" s="64">
        <v>0</v>
      </c>
      <c r="BN196" s="61">
        <v>0</v>
      </c>
      <c r="BO196" s="61">
        <v>0</v>
      </c>
      <c r="BP196" s="61">
        <v>0</v>
      </c>
      <c r="BQ196" s="61">
        <v>0</v>
      </c>
      <c r="BR196" s="61"/>
      <c r="BS196" s="61"/>
      <c r="BT196" s="61"/>
      <c r="BU196" s="61"/>
      <c r="BV196" s="61"/>
      <c r="BW196" s="61">
        <v>0</v>
      </c>
      <c r="BX196" s="61" t="s">
        <v>139</v>
      </c>
      <c r="BY196" s="61">
        <v>4</v>
      </c>
      <c r="DC196" s="121"/>
      <c r="DD196" s="86"/>
      <c r="DE196" s="122"/>
      <c r="DF196" s="123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4"/>
      <c r="DT196" s="125"/>
    </row>
    <row r="197" spans="1:124" ht="35.25" customHeight="1" x14ac:dyDescent="0.25">
      <c r="A197" s="79">
        <v>7</v>
      </c>
      <c r="B197" s="132"/>
      <c r="C197" s="134"/>
      <c r="D197" s="130"/>
      <c r="E197" s="131" t="str">
        <f t="shared" si="44"/>
        <v/>
      </c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71"/>
      <c r="Q197" s="72">
        <f t="shared" si="45"/>
        <v>5</v>
      </c>
      <c r="R197" s="82">
        <f t="shared" si="46"/>
        <v>45369</v>
      </c>
      <c r="S197" s="83" t="str">
        <f t="shared" si="47"/>
        <v>تزجة 4</v>
      </c>
      <c r="AM197" s="36">
        <v>23043</v>
      </c>
      <c r="AN197" s="89" t="s">
        <v>215</v>
      </c>
      <c r="AO197" s="90" t="s">
        <v>207</v>
      </c>
      <c r="AP197" s="170">
        <v>10</v>
      </c>
      <c r="AQ197" s="36">
        <v>10</v>
      </c>
      <c r="AR197" s="36">
        <v>10</v>
      </c>
      <c r="AS197" s="36">
        <v>10</v>
      </c>
      <c r="AT197" s="36">
        <v>10</v>
      </c>
      <c r="AU197" s="36"/>
      <c r="AV197" s="36"/>
      <c r="AW197" s="36"/>
      <c r="AX197" s="36"/>
      <c r="AY197" s="36"/>
      <c r="AZ197" s="36">
        <v>10</v>
      </c>
      <c r="BA197" s="36" t="s">
        <v>247</v>
      </c>
      <c r="BB197" s="36">
        <v>4</v>
      </c>
      <c r="BC197" s="92">
        <v>45265</v>
      </c>
      <c r="BD197" s="93" t="s">
        <v>6</v>
      </c>
      <c r="BJ197" s="61">
        <v>23014</v>
      </c>
      <c r="BK197" s="62" t="s">
        <v>66</v>
      </c>
      <c r="BL197" s="63" t="s">
        <v>47</v>
      </c>
      <c r="BM197" s="64">
        <v>0</v>
      </c>
      <c r="BN197" s="61">
        <v>0</v>
      </c>
      <c r="BO197" s="61">
        <v>0</v>
      </c>
      <c r="BP197" s="61">
        <v>0</v>
      </c>
      <c r="BQ197" s="61">
        <v>0</v>
      </c>
      <c r="BR197" s="61"/>
      <c r="BS197" s="61"/>
      <c r="BT197" s="61"/>
      <c r="BU197" s="61"/>
      <c r="BV197" s="61"/>
      <c r="BW197" s="61">
        <v>0</v>
      </c>
      <c r="BX197" s="61" t="s">
        <v>139</v>
      </c>
      <c r="BY197" s="61">
        <v>4</v>
      </c>
      <c r="DC197" s="121"/>
      <c r="DD197" s="86"/>
      <c r="DE197" s="122"/>
      <c r="DF197" s="123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4"/>
      <c r="DT197" s="125"/>
    </row>
    <row r="198" spans="1:124" ht="35.25" customHeight="1" x14ac:dyDescent="0.25">
      <c r="A198" s="79">
        <v>8</v>
      </c>
      <c r="B198" s="132"/>
      <c r="C198" s="134"/>
      <c r="D198" s="130"/>
      <c r="E198" s="131" t="str">
        <f t="shared" ref="E198:E261" si="48">IFERROR(SUM(F198:O198)/COUNT(F198:O198),"")</f>
        <v/>
      </c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71"/>
      <c r="Q198" s="72">
        <f t="shared" si="45"/>
        <v>5</v>
      </c>
      <c r="R198" s="82">
        <f t="shared" si="46"/>
        <v>45369</v>
      </c>
      <c r="S198" s="83" t="str">
        <f t="shared" si="47"/>
        <v>تزجة 4</v>
      </c>
      <c r="AM198" s="36">
        <v>23015</v>
      </c>
      <c r="AN198" s="89" t="s">
        <v>216</v>
      </c>
      <c r="AO198" s="90" t="s">
        <v>207</v>
      </c>
      <c r="AP198" s="170">
        <v>10</v>
      </c>
      <c r="AQ198" s="36">
        <v>10</v>
      </c>
      <c r="AR198" s="36">
        <v>10</v>
      </c>
      <c r="AS198" s="36">
        <v>10</v>
      </c>
      <c r="AT198" s="36">
        <v>10</v>
      </c>
      <c r="AU198" s="36"/>
      <c r="AV198" s="36"/>
      <c r="AW198" s="36"/>
      <c r="AX198" s="36"/>
      <c r="AY198" s="36"/>
      <c r="AZ198" s="36">
        <v>10</v>
      </c>
      <c r="BA198" s="36" t="s">
        <v>247</v>
      </c>
      <c r="BB198" s="36">
        <v>4</v>
      </c>
      <c r="BC198" s="92">
        <v>45265</v>
      </c>
      <c r="BD198" s="93" t="s">
        <v>6</v>
      </c>
      <c r="BJ198" s="61">
        <v>23029</v>
      </c>
      <c r="BK198" s="62" t="s">
        <v>70</v>
      </c>
      <c r="BL198" s="63" t="s">
        <v>47</v>
      </c>
      <c r="BM198" s="64">
        <v>10</v>
      </c>
      <c r="BN198" s="61">
        <v>10</v>
      </c>
      <c r="BO198" s="61">
        <v>10</v>
      </c>
      <c r="BP198" s="61">
        <v>10</v>
      </c>
      <c r="BQ198" s="61">
        <v>10</v>
      </c>
      <c r="BR198" s="61"/>
      <c r="BS198" s="61"/>
      <c r="BT198" s="61"/>
      <c r="BU198" s="61"/>
      <c r="BV198" s="61"/>
      <c r="BW198" s="61">
        <v>10</v>
      </c>
      <c r="BX198" s="61" t="s">
        <v>248</v>
      </c>
      <c r="BY198" s="61">
        <v>4</v>
      </c>
      <c r="DC198" s="121"/>
      <c r="DD198" s="86"/>
      <c r="DE198" s="122"/>
      <c r="DF198" s="123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4"/>
      <c r="DT198" s="125"/>
    </row>
    <row r="199" spans="1:124" ht="35.25" customHeight="1" x14ac:dyDescent="0.25">
      <c r="A199" s="79">
        <v>9</v>
      </c>
      <c r="B199" s="132"/>
      <c r="C199" s="134"/>
      <c r="D199" s="130"/>
      <c r="E199" s="131" t="str">
        <f t="shared" si="48"/>
        <v/>
      </c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71"/>
      <c r="Q199" s="72">
        <f t="shared" ref="Q199:Q262" si="49">$E$4</f>
        <v>5</v>
      </c>
      <c r="R199" s="82">
        <f t="shared" ref="R199:R262" si="50">$C$2</f>
        <v>45369</v>
      </c>
      <c r="S199" s="83" t="str">
        <f t="shared" ref="S199:S262" si="51">$C$3</f>
        <v>تزجة 4</v>
      </c>
      <c r="AM199" s="36">
        <v>23007</v>
      </c>
      <c r="AN199" s="89" t="s">
        <v>217</v>
      </c>
      <c r="AO199" s="90" t="s">
        <v>207</v>
      </c>
      <c r="AP199" s="170">
        <v>10</v>
      </c>
      <c r="AQ199" s="36">
        <v>10</v>
      </c>
      <c r="AR199" s="36">
        <v>10</v>
      </c>
      <c r="AS199" s="36">
        <v>10</v>
      </c>
      <c r="AT199" s="36">
        <v>10</v>
      </c>
      <c r="AU199" s="36"/>
      <c r="AV199" s="36"/>
      <c r="AW199" s="36"/>
      <c r="AX199" s="36"/>
      <c r="AY199" s="36"/>
      <c r="AZ199" s="36">
        <v>10</v>
      </c>
      <c r="BA199" s="36" t="s">
        <v>247</v>
      </c>
      <c r="BB199" s="36">
        <v>4</v>
      </c>
      <c r="BC199" s="92">
        <v>45265</v>
      </c>
      <c r="BD199" s="93" t="s">
        <v>6</v>
      </c>
      <c r="BJ199" s="61">
        <v>23060</v>
      </c>
      <c r="BK199" s="62" t="s">
        <v>74</v>
      </c>
      <c r="BL199" s="63" t="s">
        <v>47</v>
      </c>
      <c r="BM199" s="64">
        <v>9.6</v>
      </c>
      <c r="BN199" s="61">
        <v>10</v>
      </c>
      <c r="BO199" s="61">
        <v>10</v>
      </c>
      <c r="BP199" s="61">
        <v>9</v>
      </c>
      <c r="BQ199" s="61">
        <v>9</v>
      </c>
      <c r="BR199" s="61"/>
      <c r="BS199" s="61"/>
      <c r="BT199" s="61"/>
      <c r="BU199" s="61"/>
      <c r="BV199" s="61"/>
      <c r="BW199" s="61">
        <v>10</v>
      </c>
      <c r="BX199" s="61" t="s">
        <v>248</v>
      </c>
      <c r="BY199" s="61">
        <v>4</v>
      </c>
      <c r="DC199" s="121"/>
      <c r="DD199" s="86"/>
      <c r="DE199" s="122"/>
      <c r="DF199" s="123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4"/>
      <c r="DT199" s="125"/>
    </row>
    <row r="200" spans="1:124" ht="35.25" customHeight="1" x14ac:dyDescent="0.25">
      <c r="A200" s="79">
        <v>10</v>
      </c>
      <c r="B200" s="132"/>
      <c r="C200" s="134"/>
      <c r="D200" s="130"/>
      <c r="E200" s="131" t="str">
        <f t="shared" si="48"/>
        <v/>
      </c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71"/>
      <c r="Q200" s="72">
        <f t="shared" si="49"/>
        <v>5</v>
      </c>
      <c r="R200" s="82">
        <f t="shared" si="50"/>
        <v>45369</v>
      </c>
      <c r="S200" s="83" t="str">
        <f t="shared" si="51"/>
        <v>تزجة 4</v>
      </c>
      <c r="AM200" s="36">
        <v>23008</v>
      </c>
      <c r="AN200" s="89" t="s">
        <v>218</v>
      </c>
      <c r="AO200" s="90" t="s">
        <v>207</v>
      </c>
      <c r="AP200" s="170">
        <v>10</v>
      </c>
      <c r="AQ200" s="36">
        <v>10</v>
      </c>
      <c r="AR200" s="36">
        <v>10</v>
      </c>
      <c r="AS200" s="36">
        <v>10</v>
      </c>
      <c r="AT200" s="36">
        <v>10</v>
      </c>
      <c r="AU200" s="36"/>
      <c r="AV200" s="36"/>
      <c r="AW200" s="36"/>
      <c r="AX200" s="36"/>
      <c r="AY200" s="36"/>
      <c r="AZ200" s="36">
        <v>10</v>
      </c>
      <c r="BA200" s="36" t="s">
        <v>247</v>
      </c>
      <c r="BB200" s="36">
        <v>4</v>
      </c>
      <c r="BC200" s="92">
        <v>45265</v>
      </c>
      <c r="BD200" s="93" t="s">
        <v>6</v>
      </c>
      <c r="BJ200" s="61">
        <v>23045</v>
      </c>
      <c r="BK200" s="62" t="s">
        <v>78</v>
      </c>
      <c r="BL200" s="63" t="s">
        <v>47</v>
      </c>
      <c r="BM200" s="64">
        <v>0</v>
      </c>
      <c r="BN200" s="61">
        <v>0</v>
      </c>
      <c r="BO200" s="61">
        <v>0</v>
      </c>
      <c r="BP200" s="61">
        <v>0</v>
      </c>
      <c r="BQ200" s="61">
        <v>0</v>
      </c>
      <c r="BR200" s="61"/>
      <c r="BS200" s="61"/>
      <c r="BT200" s="61"/>
      <c r="BU200" s="61"/>
      <c r="BV200" s="61"/>
      <c r="BW200" s="61">
        <v>0</v>
      </c>
      <c r="BX200" s="61" t="s">
        <v>139</v>
      </c>
      <c r="BY200" s="61">
        <v>4</v>
      </c>
      <c r="DC200" s="121"/>
      <c r="DD200" s="86"/>
      <c r="DE200" s="122"/>
      <c r="DF200" s="123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4"/>
      <c r="DT200" s="125"/>
    </row>
    <row r="201" spans="1:124" ht="35.25" customHeight="1" x14ac:dyDescent="0.25">
      <c r="A201" s="79">
        <v>11</v>
      </c>
      <c r="B201" s="132"/>
      <c r="C201" s="134"/>
      <c r="D201" s="130"/>
      <c r="E201" s="131" t="str">
        <f t="shared" si="48"/>
        <v/>
      </c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71"/>
      <c r="Q201" s="72">
        <f t="shared" si="49"/>
        <v>5</v>
      </c>
      <c r="R201" s="82">
        <f t="shared" si="50"/>
        <v>45369</v>
      </c>
      <c r="S201" s="83" t="str">
        <f t="shared" si="51"/>
        <v>تزجة 4</v>
      </c>
      <c r="AM201" s="36">
        <v>23012</v>
      </c>
      <c r="AN201" s="89" t="s">
        <v>219</v>
      </c>
      <c r="AO201" s="90" t="s">
        <v>207</v>
      </c>
      <c r="AP201" s="170">
        <v>10</v>
      </c>
      <c r="AQ201" s="36">
        <v>10</v>
      </c>
      <c r="AR201" s="36">
        <v>10</v>
      </c>
      <c r="AS201" s="36">
        <v>10</v>
      </c>
      <c r="AT201" s="36">
        <v>10</v>
      </c>
      <c r="AU201" s="36"/>
      <c r="AV201" s="36"/>
      <c r="AW201" s="36"/>
      <c r="AX201" s="36"/>
      <c r="AY201" s="36"/>
      <c r="AZ201" s="36">
        <v>10</v>
      </c>
      <c r="BA201" s="36" t="s">
        <v>247</v>
      </c>
      <c r="BB201" s="36">
        <v>4</v>
      </c>
      <c r="BC201" s="92">
        <v>45265</v>
      </c>
      <c r="BD201" s="93" t="s">
        <v>6</v>
      </c>
      <c r="BJ201" s="61">
        <v>23001</v>
      </c>
      <c r="BK201" s="62" t="s">
        <v>82</v>
      </c>
      <c r="BL201" s="63" t="s">
        <v>47</v>
      </c>
      <c r="BM201" s="64">
        <v>10</v>
      </c>
      <c r="BN201" s="61">
        <v>10</v>
      </c>
      <c r="BO201" s="61">
        <v>10</v>
      </c>
      <c r="BP201" s="61">
        <v>10</v>
      </c>
      <c r="BQ201" s="61">
        <v>10</v>
      </c>
      <c r="BR201" s="61"/>
      <c r="BS201" s="61"/>
      <c r="BT201" s="61"/>
      <c r="BU201" s="61"/>
      <c r="BV201" s="61"/>
      <c r="BW201" s="61">
        <v>10</v>
      </c>
      <c r="BX201" s="61" t="s">
        <v>248</v>
      </c>
      <c r="BY201" s="61">
        <v>4</v>
      </c>
      <c r="DC201" s="121"/>
      <c r="DD201" s="86"/>
      <c r="DE201" s="122"/>
      <c r="DF201" s="123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4"/>
      <c r="DT201" s="125"/>
    </row>
    <row r="202" spans="1:124" ht="35.25" customHeight="1" x14ac:dyDescent="0.25">
      <c r="A202" s="79">
        <v>12</v>
      </c>
      <c r="B202" s="132"/>
      <c r="C202" s="134"/>
      <c r="D202" s="130"/>
      <c r="E202" s="131" t="str">
        <f t="shared" si="48"/>
        <v/>
      </c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71"/>
      <c r="Q202" s="72">
        <f t="shared" si="49"/>
        <v>5</v>
      </c>
      <c r="R202" s="82">
        <f t="shared" si="50"/>
        <v>45369</v>
      </c>
      <c r="S202" s="83" t="str">
        <f t="shared" si="51"/>
        <v>تزجة 4</v>
      </c>
      <c r="AM202" s="36">
        <v>23032</v>
      </c>
      <c r="AN202" s="89" t="s">
        <v>220</v>
      </c>
      <c r="AO202" s="90" t="s">
        <v>207</v>
      </c>
      <c r="AP202" s="170">
        <v>9.8000000000000007</v>
      </c>
      <c r="AQ202" s="36">
        <v>10</v>
      </c>
      <c r="AR202" s="36">
        <v>10</v>
      </c>
      <c r="AS202" s="36">
        <v>10</v>
      </c>
      <c r="AT202" s="36">
        <v>9</v>
      </c>
      <c r="AU202" s="36"/>
      <c r="AV202" s="36"/>
      <c r="AW202" s="36"/>
      <c r="AX202" s="36"/>
      <c r="AY202" s="36"/>
      <c r="AZ202" s="36">
        <v>10</v>
      </c>
      <c r="BA202" s="36" t="s">
        <v>247</v>
      </c>
      <c r="BB202" s="36">
        <v>4</v>
      </c>
      <c r="BC202" s="92">
        <v>45265</v>
      </c>
      <c r="BD202" s="93" t="s">
        <v>6</v>
      </c>
      <c r="BJ202" s="61">
        <v>23034</v>
      </c>
      <c r="BK202" s="62" t="s">
        <v>86</v>
      </c>
      <c r="BL202" s="63" t="s">
        <v>47</v>
      </c>
      <c r="BM202" s="64">
        <v>9.6</v>
      </c>
      <c r="BN202" s="61">
        <v>10</v>
      </c>
      <c r="BO202" s="61">
        <v>10</v>
      </c>
      <c r="BP202" s="61">
        <v>9</v>
      </c>
      <c r="BQ202" s="61">
        <v>9</v>
      </c>
      <c r="BR202" s="61"/>
      <c r="BS202" s="61"/>
      <c r="BT202" s="61"/>
      <c r="BU202" s="61"/>
      <c r="BV202" s="61"/>
      <c r="BW202" s="61">
        <v>10</v>
      </c>
      <c r="BX202" s="61" t="s">
        <v>248</v>
      </c>
      <c r="BY202" s="61">
        <v>4</v>
      </c>
      <c r="DC202" s="121"/>
      <c r="DD202" s="86"/>
      <c r="DE202" s="122"/>
      <c r="DF202" s="123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4"/>
      <c r="DT202" s="125"/>
    </row>
    <row r="203" spans="1:124" ht="35.25" customHeight="1" x14ac:dyDescent="0.25">
      <c r="A203" s="79">
        <v>13</v>
      </c>
      <c r="B203" s="132"/>
      <c r="C203" s="134"/>
      <c r="D203" s="130"/>
      <c r="E203" s="131" t="str">
        <f t="shared" si="48"/>
        <v/>
      </c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71"/>
      <c r="Q203" s="72">
        <f t="shared" si="49"/>
        <v>5</v>
      </c>
      <c r="R203" s="82">
        <f t="shared" si="50"/>
        <v>45369</v>
      </c>
      <c r="S203" s="83" t="str">
        <f t="shared" si="51"/>
        <v>تزجة 4</v>
      </c>
      <c r="AM203" s="36">
        <v>23031</v>
      </c>
      <c r="AN203" s="89" t="s">
        <v>221</v>
      </c>
      <c r="AO203" s="90" t="s">
        <v>207</v>
      </c>
      <c r="AP203" s="170">
        <v>10</v>
      </c>
      <c r="AQ203" s="36">
        <v>10</v>
      </c>
      <c r="AR203" s="36">
        <v>10</v>
      </c>
      <c r="AS203" s="36">
        <v>10</v>
      </c>
      <c r="AT203" s="36">
        <v>10</v>
      </c>
      <c r="AU203" s="36"/>
      <c r="AV203" s="36"/>
      <c r="AW203" s="36"/>
      <c r="AX203" s="36"/>
      <c r="AY203" s="36"/>
      <c r="AZ203" s="36">
        <v>10</v>
      </c>
      <c r="BA203" s="36" t="s">
        <v>247</v>
      </c>
      <c r="BB203" s="36">
        <v>4</v>
      </c>
      <c r="BC203" s="92">
        <v>45265</v>
      </c>
      <c r="BD203" s="93" t="s">
        <v>6</v>
      </c>
      <c r="BJ203" s="61">
        <v>23003</v>
      </c>
      <c r="BK203" s="62" t="s">
        <v>90</v>
      </c>
      <c r="BL203" s="63" t="s">
        <v>47</v>
      </c>
      <c r="BM203" s="64">
        <v>9.6</v>
      </c>
      <c r="BN203" s="61">
        <v>10</v>
      </c>
      <c r="BO203" s="61">
        <v>10</v>
      </c>
      <c r="BP203" s="61">
        <v>9</v>
      </c>
      <c r="BQ203" s="61">
        <v>9</v>
      </c>
      <c r="BR203" s="61"/>
      <c r="BS203" s="61"/>
      <c r="BT203" s="61"/>
      <c r="BU203" s="61"/>
      <c r="BV203" s="61"/>
      <c r="BW203" s="61">
        <v>10</v>
      </c>
      <c r="BX203" s="61" t="s">
        <v>248</v>
      </c>
      <c r="BY203" s="61">
        <v>4</v>
      </c>
      <c r="DC203" s="121"/>
      <c r="DD203" s="86"/>
      <c r="DE203" s="122"/>
      <c r="DF203" s="123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4"/>
      <c r="DT203" s="125"/>
    </row>
    <row r="204" spans="1:124" ht="35.25" customHeight="1" x14ac:dyDescent="0.25">
      <c r="A204" s="79">
        <v>14</v>
      </c>
      <c r="B204" s="132"/>
      <c r="C204" s="134"/>
      <c r="D204" s="130"/>
      <c r="E204" s="131" t="str">
        <f t="shared" si="48"/>
        <v/>
      </c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71"/>
      <c r="Q204" s="72">
        <f t="shared" si="49"/>
        <v>5</v>
      </c>
      <c r="R204" s="82">
        <f t="shared" si="50"/>
        <v>45369</v>
      </c>
      <c r="S204" s="83" t="str">
        <f t="shared" si="51"/>
        <v>تزجة 4</v>
      </c>
      <c r="AM204" s="36">
        <v>23042</v>
      </c>
      <c r="AN204" s="89" t="s">
        <v>222</v>
      </c>
      <c r="AO204" s="90" t="s">
        <v>207</v>
      </c>
      <c r="AP204" s="170">
        <v>10</v>
      </c>
      <c r="AQ204" s="36">
        <v>10</v>
      </c>
      <c r="AR204" s="36">
        <v>10</v>
      </c>
      <c r="AS204" s="36">
        <v>10</v>
      </c>
      <c r="AT204" s="36">
        <v>10</v>
      </c>
      <c r="AU204" s="36"/>
      <c r="AV204" s="36"/>
      <c r="AW204" s="36"/>
      <c r="AX204" s="36"/>
      <c r="AY204" s="36"/>
      <c r="AZ204" s="36">
        <v>10</v>
      </c>
      <c r="BA204" s="36" t="s">
        <v>247</v>
      </c>
      <c r="BB204" s="36">
        <v>4</v>
      </c>
      <c r="BC204" s="92">
        <v>45265</v>
      </c>
      <c r="BD204" s="93" t="s">
        <v>6</v>
      </c>
      <c r="BJ204" s="61">
        <v>23030</v>
      </c>
      <c r="BK204" s="62" t="s">
        <v>94</v>
      </c>
      <c r="BL204" s="63" t="s">
        <v>47</v>
      </c>
      <c r="BM204" s="64">
        <v>10</v>
      </c>
      <c r="BN204" s="61">
        <v>10</v>
      </c>
      <c r="BO204" s="61">
        <v>10</v>
      </c>
      <c r="BP204" s="61">
        <v>10</v>
      </c>
      <c r="BQ204" s="61">
        <v>10</v>
      </c>
      <c r="BR204" s="61"/>
      <c r="BS204" s="61"/>
      <c r="BT204" s="61"/>
      <c r="BU204" s="61"/>
      <c r="BV204" s="61"/>
      <c r="BW204" s="61">
        <v>10</v>
      </c>
      <c r="BX204" s="61" t="s">
        <v>248</v>
      </c>
      <c r="BY204" s="61">
        <v>4</v>
      </c>
      <c r="DC204" s="121"/>
      <c r="DD204" s="86"/>
      <c r="DE204" s="122"/>
      <c r="DF204" s="123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4"/>
      <c r="DT204" s="125"/>
    </row>
    <row r="205" spans="1:124" ht="35.25" customHeight="1" x14ac:dyDescent="0.25">
      <c r="A205" s="79">
        <v>15</v>
      </c>
      <c r="B205" s="132"/>
      <c r="C205" s="134"/>
      <c r="D205" s="130"/>
      <c r="E205" s="131" t="str">
        <f t="shared" si="48"/>
        <v/>
      </c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71"/>
      <c r="Q205" s="72">
        <f t="shared" si="49"/>
        <v>5</v>
      </c>
      <c r="R205" s="82">
        <f t="shared" si="50"/>
        <v>45369</v>
      </c>
      <c r="S205" s="83" t="str">
        <f t="shared" si="51"/>
        <v>تزجة 4</v>
      </c>
      <c r="AM205" s="36">
        <v>23061</v>
      </c>
      <c r="AN205" s="89" t="s">
        <v>223</v>
      </c>
      <c r="AO205" s="90" t="s">
        <v>207</v>
      </c>
      <c r="AP205" s="170">
        <v>10</v>
      </c>
      <c r="AQ205" s="36">
        <v>10</v>
      </c>
      <c r="AR205" s="36">
        <v>10</v>
      </c>
      <c r="AS205" s="36">
        <v>10</v>
      </c>
      <c r="AT205" s="36">
        <v>10</v>
      </c>
      <c r="AU205" s="36"/>
      <c r="AV205" s="36"/>
      <c r="AW205" s="36"/>
      <c r="AX205" s="36"/>
      <c r="AY205" s="36"/>
      <c r="AZ205" s="36">
        <v>10</v>
      </c>
      <c r="BA205" s="36" t="s">
        <v>247</v>
      </c>
      <c r="BB205" s="36">
        <v>4</v>
      </c>
      <c r="BC205" s="92">
        <v>45265</v>
      </c>
      <c r="BD205" s="93" t="s">
        <v>6</v>
      </c>
      <c r="BJ205" s="61">
        <v>23040</v>
      </c>
      <c r="BK205" s="62" t="s">
        <v>98</v>
      </c>
      <c r="BL205" s="63" t="s">
        <v>47</v>
      </c>
      <c r="BM205" s="64">
        <v>0</v>
      </c>
      <c r="BN205" s="61">
        <v>0</v>
      </c>
      <c r="BO205" s="61">
        <v>0</v>
      </c>
      <c r="BP205" s="61">
        <v>0</v>
      </c>
      <c r="BQ205" s="61">
        <v>0</v>
      </c>
      <c r="BR205" s="61"/>
      <c r="BS205" s="61"/>
      <c r="BT205" s="61"/>
      <c r="BU205" s="61"/>
      <c r="BV205" s="61"/>
      <c r="BW205" s="61">
        <v>0</v>
      </c>
      <c r="BX205" s="61" t="s">
        <v>139</v>
      </c>
      <c r="BY205" s="61">
        <v>4</v>
      </c>
      <c r="DC205" s="121"/>
      <c r="DD205" s="86"/>
      <c r="DE205" s="122"/>
      <c r="DF205" s="123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4"/>
      <c r="DT205" s="125"/>
    </row>
    <row r="206" spans="1:124" ht="35.25" customHeight="1" x14ac:dyDescent="0.25">
      <c r="A206" s="79">
        <v>16</v>
      </c>
      <c r="B206" s="132"/>
      <c r="C206" s="134"/>
      <c r="D206" s="130"/>
      <c r="E206" s="131" t="str">
        <f t="shared" si="48"/>
        <v/>
      </c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71"/>
      <c r="Q206" s="72">
        <f t="shared" si="49"/>
        <v>5</v>
      </c>
      <c r="R206" s="82">
        <f t="shared" si="50"/>
        <v>45369</v>
      </c>
      <c r="S206" s="83" t="str">
        <f t="shared" si="51"/>
        <v>تزجة 4</v>
      </c>
      <c r="AM206" s="36">
        <v>23054</v>
      </c>
      <c r="AN206" s="89" t="s">
        <v>224</v>
      </c>
      <c r="AO206" s="90" t="s">
        <v>207</v>
      </c>
      <c r="AP206" s="170">
        <v>9.6</v>
      </c>
      <c r="AQ206" s="36">
        <v>10</v>
      </c>
      <c r="AR206" s="36">
        <v>10</v>
      </c>
      <c r="AS206" s="36">
        <v>9</v>
      </c>
      <c r="AT206" s="36">
        <v>9</v>
      </c>
      <c r="AU206" s="36"/>
      <c r="AV206" s="36"/>
      <c r="AW206" s="36"/>
      <c r="AX206" s="36"/>
      <c r="AY206" s="36"/>
      <c r="AZ206" s="36">
        <v>10</v>
      </c>
      <c r="BA206" s="36" t="s">
        <v>247</v>
      </c>
      <c r="BB206" s="36">
        <v>4</v>
      </c>
      <c r="BC206" s="92">
        <v>45265</v>
      </c>
      <c r="BD206" s="93" t="s">
        <v>6</v>
      </c>
      <c r="BJ206" s="61">
        <v>23064</v>
      </c>
      <c r="BK206" s="62" t="s">
        <v>238</v>
      </c>
      <c r="BL206" s="63" t="s">
        <v>47</v>
      </c>
      <c r="BM206" s="64">
        <v>9.6</v>
      </c>
      <c r="BN206" s="61">
        <v>10</v>
      </c>
      <c r="BO206" s="61">
        <v>10</v>
      </c>
      <c r="BP206" s="61">
        <v>10</v>
      </c>
      <c r="BQ206" s="61">
        <v>10</v>
      </c>
      <c r="BR206" s="61"/>
      <c r="BS206" s="61"/>
      <c r="BT206" s="61"/>
      <c r="BU206" s="61"/>
      <c r="BV206" s="61"/>
      <c r="BW206" s="61">
        <v>8</v>
      </c>
      <c r="BX206" s="61" t="s">
        <v>248</v>
      </c>
      <c r="BY206" s="61">
        <v>4</v>
      </c>
      <c r="DC206" s="121"/>
      <c r="DD206" s="86"/>
      <c r="DE206" s="122"/>
      <c r="DF206" s="123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4"/>
      <c r="DT206" s="125"/>
    </row>
    <row r="207" spans="1:124" ht="35.25" customHeight="1" x14ac:dyDescent="0.25">
      <c r="A207" s="79">
        <v>17</v>
      </c>
      <c r="B207" s="132"/>
      <c r="C207" s="134"/>
      <c r="D207" s="130"/>
      <c r="E207" s="131" t="str">
        <f t="shared" si="48"/>
        <v/>
      </c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71"/>
      <c r="Q207" s="72">
        <f t="shared" si="49"/>
        <v>5</v>
      </c>
      <c r="R207" s="82">
        <f t="shared" si="50"/>
        <v>45369</v>
      </c>
      <c r="S207" s="83" t="str">
        <f t="shared" si="51"/>
        <v>تزجة 4</v>
      </c>
      <c r="AM207" s="36">
        <v>23063</v>
      </c>
      <c r="AN207" s="89" t="s">
        <v>225</v>
      </c>
      <c r="AO207" s="90" t="s">
        <v>207</v>
      </c>
      <c r="AP207" s="170">
        <v>9.6</v>
      </c>
      <c r="AQ207" s="36">
        <v>10</v>
      </c>
      <c r="AR207" s="36">
        <v>10</v>
      </c>
      <c r="AS207" s="36">
        <v>9</v>
      </c>
      <c r="AT207" s="36">
        <v>9</v>
      </c>
      <c r="AU207" s="36"/>
      <c r="AV207" s="36"/>
      <c r="AW207" s="36"/>
      <c r="AX207" s="36"/>
      <c r="AY207" s="36"/>
      <c r="AZ207" s="36">
        <v>10</v>
      </c>
      <c r="BA207" s="36" t="s">
        <v>247</v>
      </c>
      <c r="BB207" s="36">
        <v>4</v>
      </c>
      <c r="BC207" s="92">
        <v>45265</v>
      </c>
      <c r="BD207" s="93" t="s">
        <v>6</v>
      </c>
      <c r="BJ207" s="61">
        <v>23050</v>
      </c>
      <c r="BK207" s="62" t="s">
        <v>102</v>
      </c>
      <c r="BL207" s="63" t="s">
        <v>47</v>
      </c>
      <c r="BM207" s="64">
        <v>9.6</v>
      </c>
      <c r="BN207" s="61">
        <v>10</v>
      </c>
      <c r="BO207" s="61">
        <v>10</v>
      </c>
      <c r="BP207" s="61">
        <v>9</v>
      </c>
      <c r="BQ207" s="61">
        <v>9</v>
      </c>
      <c r="BR207" s="61"/>
      <c r="BS207" s="61"/>
      <c r="BT207" s="61"/>
      <c r="BU207" s="61"/>
      <c r="BV207" s="61"/>
      <c r="BW207" s="61">
        <v>10</v>
      </c>
      <c r="BX207" s="61" t="s">
        <v>248</v>
      </c>
      <c r="BY207" s="61">
        <v>4</v>
      </c>
      <c r="DC207" s="121"/>
      <c r="DD207" s="86"/>
      <c r="DE207" s="122"/>
      <c r="DF207" s="123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4"/>
      <c r="DT207" s="125"/>
    </row>
    <row r="208" spans="1:124" ht="35.25" customHeight="1" x14ac:dyDescent="0.25">
      <c r="A208" s="79">
        <v>18</v>
      </c>
      <c r="B208" s="132"/>
      <c r="C208" s="134"/>
      <c r="D208" s="130"/>
      <c r="E208" s="131" t="str">
        <f t="shared" si="48"/>
        <v/>
      </c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71"/>
      <c r="Q208" s="72">
        <f t="shared" si="49"/>
        <v>5</v>
      </c>
      <c r="R208" s="82">
        <f t="shared" si="50"/>
        <v>45369</v>
      </c>
      <c r="S208" s="83" t="str">
        <f t="shared" si="51"/>
        <v>تزجة 4</v>
      </c>
      <c r="AM208" s="36">
        <v>23037</v>
      </c>
      <c r="AN208" s="89" t="s">
        <v>226</v>
      </c>
      <c r="AO208" s="90" t="s">
        <v>207</v>
      </c>
      <c r="AP208" s="170">
        <v>9.6</v>
      </c>
      <c r="AQ208" s="36">
        <v>10</v>
      </c>
      <c r="AR208" s="36">
        <v>10</v>
      </c>
      <c r="AS208" s="36">
        <v>9</v>
      </c>
      <c r="AT208" s="36">
        <v>9</v>
      </c>
      <c r="AU208" s="36"/>
      <c r="AV208" s="36"/>
      <c r="AW208" s="36"/>
      <c r="AX208" s="36"/>
      <c r="AY208" s="36"/>
      <c r="AZ208" s="36">
        <v>10</v>
      </c>
      <c r="BA208" s="36" t="s">
        <v>247</v>
      </c>
      <c r="BB208" s="36">
        <v>4</v>
      </c>
      <c r="BC208" s="92">
        <v>45265</v>
      </c>
      <c r="BD208" s="93" t="s">
        <v>6</v>
      </c>
      <c r="BJ208" s="61">
        <v>23062</v>
      </c>
      <c r="BK208" s="62" t="s">
        <v>106</v>
      </c>
      <c r="BL208" s="63" t="s">
        <v>47</v>
      </c>
      <c r="BM208" s="64">
        <v>10</v>
      </c>
      <c r="BN208" s="61">
        <v>10</v>
      </c>
      <c r="BO208" s="61">
        <v>10</v>
      </c>
      <c r="BP208" s="61">
        <v>10</v>
      </c>
      <c r="BQ208" s="61">
        <v>10</v>
      </c>
      <c r="BR208" s="61"/>
      <c r="BS208" s="61"/>
      <c r="BT208" s="61"/>
      <c r="BU208" s="61"/>
      <c r="BV208" s="61"/>
      <c r="BW208" s="61">
        <v>10</v>
      </c>
      <c r="BX208" s="61" t="s">
        <v>248</v>
      </c>
      <c r="BY208" s="61">
        <v>4</v>
      </c>
      <c r="DC208" s="121"/>
      <c r="DD208" s="86"/>
      <c r="DE208" s="122"/>
      <c r="DF208" s="123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4"/>
      <c r="DT208" s="125"/>
    </row>
    <row r="209" spans="1:124" ht="35.25" customHeight="1" x14ac:dyDescent="0.25">
      <c r="A209" s="79">
        <v>19</v>
      </c>
      <c r="B209" s="132"/>
      <c r="C209" s="134"/>
      <c r="D209" s="130"/>
      <c r="E209" s="131" t="str">
        <f t="shared" si="48"/>
        <v/>
      </c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71"/>
      <c r="Q209" s="72">
        <f t="shared" si="49"/>
        <v>5</v>
      </c>
      <c r="R209" s="82">
        <f t="shared" si="50"/>
        <v>45369</v>
      </c>
      <c r="S209" s="83" t="str">
        <f t="shared" si="51"/>
        <v>تزجة 4</v>
      </c>
      <c r="AM209" s="36">
        <v>23026</v>
      </c>
      <c r="AN209" s="89" t="s">
        <v>227</v>
      </c>
      <c r="AO209" s="90" t="s">
        <v>207</v>
      </c>
      <c r="AP209" s="170">
        <v>10</v>
      </c>
      <c r="AQ209" s="36">
        <v>10</v>
      </c>
      <c r="AR209" s="36">
        <v>10</v>
      </c>
      <c r="AS209" s="36">
        <v>10</v>
      </c>
      <c r="AT209" s="36">
        <v>10</v>
      </c>
      <c r="AU209" s="36"/>
      <c r="AV209" s="36"/>
      <c r="AW209" s="36"/>
      <c r="AX209" s="36"/>
      <c r="AY209" s="36"/>
      <c r="AZ209" s="36">
        <v>10</v>
      </c>
      <c r="BA209" s="36" t="s">
        <v>247</v>
      </c>
      <c r="BB209" s="36">
        <v>4</v>
      </c>
      <c r="BC209" s="92">
        <v>45265</v>
      </c>
      <c r="BD209" s="93" t="s">
        <v>6</v>
      </c>
      <c r="BJ209" s="61">
        <v>23057</v>
      </c>
      <c r="BK209" s="62" t="s">
        <v>239</v>
      </c>
      <c r="BL209" s="63" t="s">
        <v>47</v>
      </c>
      <c r="BM209" s="64">
        <v>10</v>
      </c>
      <c r="BN209" s="61">
        <v>10</v>
      </c>
      <c r="BO209" s="61">
        <v>10</v>
      </c>
      <c r="BP209" s="61">
        <v>10</v>
      </c>
      <c r="BQ209" s="61">
        <v>10</v>
      </c>
      <c r="BR209" s="61"/>
      <c r="BS209" s="61"/>
      <c r="BT209" s="61"/>
      <c r="BU209" s="61"/>
      <c r="BV209" s="61"/>
      <c r="BW209" s="61">
        <v>10</v>
      </c>
      <c r="BX209" s="61" t="s">
        <v>248</v>
      </c>
      <c r="BY209" s="61">
        <v>4</v>
      </c>
      <c r="DC209" s="121"/>
      <c r="DD209" s="86"/>
      <c r="DE209" s="122"/>
      <c r="DF209" s="123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4"/>
      <c r="DT209" s="125"/>
    </row>
    <row r="210" spans="1:124" ht="35.25" customHeight="1" x14ac:dyDescent="0.25">
      <c r="A210" s="79">
        <v>20</v>
      </c>
      <c r="B210" s="132"/>
      <c r="C210" s="134"/>
      <c r="D210" s="130"/>
      <c r="E210" s="131" t="str">
        <f t="shared" si="48"/>
        <v/>
      </c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71"/>
      <c r="Q210" s="72">
        <f t="shared" si="49"/>
        <v>5</v>
      </c>
      <c r="R210" s="82">
        <f t="shared" si="50"/>
        <v>45369</v>
      </c>
      <c r="S210" s="83" t="str">
        <f t="shared" si="51"/>
        <v>تزجة 4</v>
      </c>
      <c r="AM210" s="36">
        <v>23058</v>
      </c>
      <c r="AN210" s="89" t="s">
        <v>228</v>
      </c>
      <c r="AO210" s="90" t="s">
        <v>207</v>
      </c>
      <c r="AP210" s="170">
        <v>9.6</v>
      </c>
      <c r="AQ210" s="36">
        <v>10</v>
      </c>
      <c r="AR210" s="36">
        <v>10</v>
      </c>
      <c r="AS210" s="36">
        <v>9</v>
      </c>
      <c r="AT210" s="36">
        <v>9</v>
      </c>
      <c r="AU210" s="36"/>
      <c r="AV210" s="36"/>
      <c r="AW210" s="36"/>
      <c r="AX210" s="36"/>
      <c r="AY210" s="36"/>
      <c r="AZ210" s="36">
        <v>10</v>
      </c>
      <c r="BA210" s="36" t="s">
        <v>247</v>
      </c>
      <c r="BB210" s="36">
        <v>4</v>
      </c>
      <c r="BC210" s="92">
        <v>45265</v>
      </c>
      <c r="BD210" s="93" t="s">
        <v>6</v>
      </c>
      <c r="BJ210" s="61">
        <v>23048</v>
      </c>
      <c r="BK210" s="62" t="s">
        <v>110</v>
      </c>
      <c r="BL210" s="63" t="s">
        <v>47</v>
      </c>
      <c r="BM210" s="64">
        <v>9.6</v>
      </c>
      <c r="BN210" s="61">
        <v>10</v>
      </c>
      <c r="BO210" s="61">
        <v>10</v>
      </c>
      <c r="BP210" s="61">
        <v>9</v>
      </c>
      <c r="BQ210" s="61">
        <v>9</v>
      </c>
      <c r="BR210" s="61"/>
      <c r="BS210" s="61"/>
      <c r="BT210" s="61"/>
      <c r="BU210" s="61"/>
      <c r="BV210" s="61"/>
      <c r="BW210" s="61">
        <v>10</v>
      </c>
      <c r="BX210" s="61" t="s">
        <v>248</v>
      </c>
      <c r="BY210" s="61">
        <v>4</v>
      </c>
      <c r="DC210" s="121"/>
      <c r="DD210" s="86"/>
      <c r="DE210" s="122"/>
      <c r="DF210" s="123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4"/>
      <c r="DT210" s="125"/>
    </row>
    <row r="211" spans="1:124" ht="35.25" customHeight="1" x14ac:dyDescent="0.25">
      <c r="A211" s="79">
        <v>21</v>
      </c>
      <c r="B211" s="132"/>
      <c r="C211" s="134"/>
      <c r="D211" s="130"/>
      <c r="E211" s="131" t="str">
        <f t="shared" si="48"/>
        <v/>
      </c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71"/>
      <c r="Q211" s="72">
        <f t="shared" si="49"/>
        <v>5</v>
      </c>
      <c r="R211" s="82">
        <f t="shared" si="50"/>
        <v>45369</v>
      </c>
      <c r="S211" s="83" t="str">
        <f t="shared" si="51"/>
        <v>تزجة 4</v>
      </c>
      <c r="AM211" s="36">
        <v>23044</v>
      </c>
      <c r="AN211" s="89" t="s">
        <v>230</v>
      </c>
      <c r="AO211" s="90" t="s">
        <v>207</v>
      </c>
      <c r="AP211" s="170">
        <v>9.6</v>
      </c>
      <c r="AQ211" s="36">
        <v>10</v>
      </c>
      <c r="AR211" s="36">
        <v>10</v>
      </c>
      <c r="AS211" s="36">
        <v>9</v>
      </c>
      <c r="AT211" s="36">
        <v>9</v>
      </c>
      <c r="AU211" s="36"/>
      <c r="AV211" s="36"/>
      <c r="AW211" s="36"/>
      <c r="AX211" s="36"/>
      <c r="AY211" s="36"/>
      <c r="AZ211" s="36">
        <v>10</v>
      </c>
      <c r="BA211" s="36" t="s">
        <v>247</v>
      </c>
      <c r="BB211" s="36">
        <v>4</v>
      </c>
      <c r="BC211" s="92">
        <v>45265</v>
      </c>
      <c r="BD211" s="93" t="s">
        <v>6</v>
      </c>
      <c r="BJ211" s="61">
        <v>23051</v>
      </c>
      <c r="BK211" s="62" t="s">
        <v>114</v>
      </c>
      <c r="BL211" s="63" t="s">
        <v>47</v>
      </c>
      <c r="BM211" s="64">
        <v>10</v>
      </c>
      <c r="BN211" s="61">
        <v>10</v>
      </c>
      <c r="BO211" s="61">
        <v>10</v>
      </c>
      <c r="BP211" s="61">
        <v>10</v>
      </c>
      <c r="BQ211" s="61">
        <v>10</v>
      </c>
      <c r="BR211" s="61"/>
      <c r="BS211" s="61"/>
      <c r="BT211" s="61"/>
      <c r="BU211" s="61"/>
      <c r="BV211" s="61"/>
      <c r="BW211" s="61">
        <v>10</v>
      </c>
      <c r="BX211" s="61" t="s">
        <v>248</v>
      </c>
      <c r="BY211" s="61">
        <v>4</v>
      </c>
      <c r="DC211" s="121"/>
      <c r="DD211" s="86"/>
      <c r="DE211" s="122"/>
      <c r="DF211" s="123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4"/>
      <c r="DT211" s="125"/>
    </row>
    <row r="212" spans="1:124" ht="35.25" customHeight="1" x14ac:dyDescent="0.25">
      <c r="A212" s="79">
        <v>22</v>
      </c>
      <c r="B212" s="132"/>
      <c r="C212" s="134"/>
      <c r="D212" s="130"/>
      <c r="E212" s="131" t="str">
        <f t="shared" si="48"/>
        <v/>
      </c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71"/>
      <c r="Q212" s="72">
        <f t="shared" si="49"/>
        <v>5</v>
      </c>
      <c r="R212" s="82">
        <f t="shared" si="50"/>
        <v>45369</v>
      </c>
      <c r="S212" s="83" t="str">
        <f t="shared" si="51"/>
        <v>تزجة 4</v>
      </c>
      <c r="AM212" s="36">
        <v>23066</v>
      </c>
      <c r="AN212" s="89" t="s">
        <v>232</v>
      </c>
      <c r="AO212" s="90" t="s">
        <v>207</v>
      </c>
      <c r="AP212" s="170">
        <v>10</v>
      </c>
      <c r="AQ212" s="36">
        <v>10</v>
      </c>
      <c r="AR212" s="36">
        <v>10</v>
      </c>
      <c r="AS212" s="36">
        <v>10</v>
      </c>
      <c r="AT212" s="36">
        <v>10</v>
      </c>
      <c r="AU212" s="36"/>
      <c r="AV212" s="36"/>
      <c r="AW212" s="36"/>
      <c r="AX212" s="36"/>
      <c r="AY212" s="36"/>
      <c r="AZ212" s="36">
        <v>10</v>
      </c>
      <c r="BA212" s="36" t="s">
        <v>247</v>
      </c>
      <c r="BB212" s="36">
        <v>4</v>
      </c>
      <c r="BC212" s="92">
        <v>45265</v>
      </c>
      <c r="BD212" s="93" t="s">
        <v>6</v>
      </c>
      <c r="BJ212" s="61">
        <v>22023</v>
      </c>
      <c r="BK212" s="62" t="s">
        <v>118</v>
      </c>
      <c r="BL212" s="63" t="s">
        <v>47</v>
      </c>
      <c r="BM212" s="64">
        <v>10</v>
      </c>
      <c r="BN212" s="61">
        <v>10</v>
      </c>
      <c r="BO212" s="61">
        <v>10</v>
      </c>
      <c r="BP212" s="61">
        <v>10</v>
      </c>
      <c r="BQ212" s="61">
        <v>10</v>
      </c>
      <c r="BR212" s="61"/>
      <c r="BS212" s="61"/>
      <c r="BT212" s="61"/>
      <c r="BU212" s="61"/>
      <c r="BV212" s="61"/>
      <c r="BW212" s="61">
        <v>10</v>
      </c>
      <c r="BX212" s="61" t="s">
        <v>248</v>
      </c>
      <c r="BY212" s="61">
        <v>4</v>
      </c>
      <c r="DC212" s="121"/>
      <c r="DD212" s="86"/>
      <c r="DE212" s="122"/>
      <c r="DF212" s="123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4"/>
      <c r="DT212" s="125"/>
    </row>
    <row r="213" spans="1:124" ht="35.25" customHeight="1" x14ac:dyDescent="0.25">
      <c r="A213" s="79">
        <v>23</v>
      </c>
      <c r="B213" s="132"/>
      <c r="C213" s="134"/>
      <c r="D213" s="130"/>
      <c r="E213" s="131" t="str">
        <f t="shared" si="48"/>
        <v/>
      </c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71"/>
      <c r="Q213" s="72">
        <f t="shared" si="49"/>
        <v>5</v>
      </c>
      <c r="R213" s="82">
        <f t="shared" si="50"/>
        <v>45369</v>
      </c>
      <c r="S213" s="83" t="str">
        <f t="shared" si="51"/>
        <v>تزجة 4</v>
      </c>
      <c r="AM213" s="36">
        <v>23011</v>
      </c>
      <c r="AN213" s="89" t="s">
        <v>46</v>
      </c>
      <c r="AO213" s="90" t="s">
        <v>47</v>
      </c>
      <c r="AP213" s="170">
        <v>9.8000000000000007</v>
      </c>
      <c r="AQ213" s="36">
        <v>10</v>
      </c>
      <c r="AR213" s="36">
        <v>10</v>
      </c>
      <c r="AS213" s="36">
        <v>9</v>
      </c>
      <c r="AT213" s="36">
        <v>10</v>
      </c>
      <c r="AU213" s="36">
        <v>10</v>
      </c>
      <c r="AV213" s="36"/>
      <c r="AW213" s="36"/>
      <c r="AX213" s="36"/>
      <c r="AY213" s="36"/>
      <c r="AZ213" s="36"/>
      <c r="BA213" s="36" t="s">
        <v>249</v>
      </c>
      <c r="BB213" s="36">
        <v>3</v>
      </c>
      <c r="BC213" s="92">
        <v>45265</v>
      </c>
      <c r="BD213" s="93" t="s">
        <v>36</v>
      </c>
      <c r="DC213" s="121"/>
      <c r="DD213" s="86"/>
      <c r="DE213" s="122"/>
      <c r="DF213" s="123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4"/>
      <c r="DT213" s="125"/>
    </row>
    <row r="214" spans="1:124" ht="35.25" customHeight="1" x14ac:dyDescent="0.25">
      <c r="A214" s="79">
        <v>24</v>
      </c>
      <c r="B214" s="132"/>
      <c r="C214" s="134"/>
      <c r="D214" s="130"/>
      <c r="E214" s="131" t="str">
        <f t="shared" si="48"/>
        <v/>
      </c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71"/>
      <c r="Q214" s="72">
        <f t="shared" si="49"/>
        <v>5</v>
      </c>
      <c r="R214" s="82">
        <f t="shared" si="50"/>
        <v>45369</v>
      </c>
      <c r="S214" s="83" t="str">
        <f t="shared" si="51"/>
        <v>تزجة 4</v>
      </c>
      <c r="AM214" s="36">
        <v>23017</v>
      </c>
      <c r="AN214" s="89" t="s">
        <v>52</v>
      </c>
      <c r="AO214" s="90" t="s">
        <v>47</v>
      </c>
      <c r="AP214" s="170">
        <v>9.8000000000000007</v>
      </c>
      <c r="AQ214" s="36">
        <v>10</v>
      </c>
      <c r="AR214" s="36">
        <v>10</v>
      </c>
      <c r="AS214" s="36">
        <v>9</v>
      </c>
      <c r="AT214" s="36">
        <v>10</v>
      </c>
      <c r="AU214" s="36">
        <v>10</v>
      </c>
      <c r="AV214" s="36"/>
      <c r="AW214" s="36"/>
      <c r="AX214" s="36"/>
      <c r="AY214" s="36"/>
      <c r="AZ214" s="36"/>
      <c r="BA214" s="36" t="s">
        <v>249</v>
      </c>
      <c r="BB214" s="36">
        <v>3</v>
      </c>
      <c r="BC214" s="92">
        <v>45265</v>
      </c>
      <c r="BD214" s="93" t="s">
        <v>36</v>
      </c>
      <c r="DC214" s="121"/>
      <c r="DD214" s="86"/>
      <c r="DE214" s="122"/>
      <c r="DF214" s="123"/>
      <c r="DG214" s="121"/>
      <c r="DH214" s="121"/>
      <c r="DI214" s="121"/>
      <c r="DJ214" s="121"/>
      <c r="DK214" s="121"/>
      <c r="DL214" s="121"/>
      <c r="DM214" s="121"/>
      <c r="DN214" s="121"/>
      <c r="DO214" s="121"/>
      <c r="DP214" s="121"/>
      <c r="DQ214" s="121"/>
      <c r="DR214" s="121"/>
      <c r="DS214" s="124"/>
      <c r="DT214" s="125"/>
    </row>
    <row r="215" spans="1:124" ht="35.25" customHeight="1" x14ac:dyDescent="0.25">
      <c r="A215" s="79">
        <v>25</v>
      </c>
      <c r="B215" s="132"/>
      <c r="C215" s="134"/>
      <c r="D215" s="130"/>
      <c r="E215" s="131" t="str">
        <f t="shared" si="48"/>
        <v/>
      </c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71"/>
      <c r="Q215" s="72">
        <f t="shared" si="49"/>
        <v>5</v>
      </c>
      <c r="R215" s="82">
        <f t="shared" si="50"/>
        <v>45369</v>
      </c>
      <c r="S215" s="83" t="str">
        <f t="shared" si="51"/>
        <v>تزجة 4</v>
      </c>
      <c r="AM215" s="36">
        <v>23059</v>
      </c>
      <c r="AN215" s="89" t="s">
        <v>55</v>
      </c>
      <c r="AO215" s="90" t="s">
        <v>47</v>
      </c>
      <c r="AP215" s="170">
        <v>9.8000000000000007</v>
      </c>
      <c r="AQ215" s="36">
        <v>10</v>
      </c>
      <c r="AR215" s="36">
        <v>10</v>
      </c>
      <c r="AS215" s="36">
        <v>9</v>
      </c>
      <c r="AT215" s="36">
        <v>10</v>
      </c>
      <c r="AU215" s="36">
        <v>10</v>
      </c>
      <c r="AV215" s="36"/>
      <c r="AW215" s="36"/>
      <c r="AX215" s="36"/>
      <c r="AY215" s="36"/>
      <c r="AZ215" s="36"/>
      <c r="BA215" s="36" t="s">
        <v>249</v>
      </c>
      <c r="BB215" s="36">
        <v>3</v>
      </c>
      <c r="BC215" s="92">
        <v>45265</v>
      </c>
      <c r="BD215" s="93" t="s">
        <v>36</v>
      </c>
      <c r="DC215" s="121"/>
      <c r="DD215" s="86"/>
      <c r="DE215" s="122"/>
      <c r="DF215" s="123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4"/>
      <c r="DT215" s="125"/>
    </row>
    <row r="216" spans="1:124" ht="35.25" customHeight="1" x14ac:dyDescent="0.25">
      <c r="A216" s="79">
        <v>26</v>
      </c>
      <c r="B216" s="132"/>
      <c r="C216" s="134"/>
      <c r="D216" s="130"/>
      <c r="E216" s="131" t="str">
        <f t="shared" si="48"/>
        <v/>
      </c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71"/>
      <c r="Q216" s="72">
        <f t="shared" si="49"/>
        <v>5</v>
      </c>
      <c r="R216" s="82">
        <f t="shared" si="50"/>
        <v>45369</v>
      </c>
      <c r="S216" s="83" t="str">
        <f t="shared" si="51"/>
        <v>تزجة 4</v>
      </c>
      <c r="AM216" s="36">
        <v>23004</v>
      </c>
      <c r="AN216" s="89" t="s">
        <v>58</v>
      </c>
      <c r="AO216" s="90" t="s">
        <v>47</v>
      </c>
      <c r="AP216" s="170">
        <v>9.8000000000000007</v>
      </c>
      <c r="AQ216" s="36">
        <v>10</v>
      </c>
      <c r="AR216" s="36">
        <v>10</v>
      </c>
      <c r="AS216" s="36">
        <v>9</v>
      </c>
      <c r="AT216" s="36">
        <v>10</v>
      </c>
      <c r="AU216" s="36">
        <v>10</v>
      </c>
      <c r="AV216" s="36"/>
      <c r="AW216" s="36"/>
      <c r="AX216" s="36"/>
      <c r="AY216" s="36"/>
      <c r="AZ216" s="36"/>
      <c r="BA216" s="36" t="s">
        <v>249</v>
      </c>
      <c r="BB216" s="36">
        <v>3</v>
      </c>
      <c r="BC216" s="92">
        <v>45265</v>
      </c>
      <c r="BD216" s="93" t="s">
        <v>36</v>
      </c>
      <c r="DC216" s="121"/>
      <c r="DD216" s="86"/>
      <c r="DE216" s="122"/>
      <c r="DF216" s="123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4"/>
      <c r="DT216" s="125"/>
    </row>
    <row r="217" spans="1:124" ht="35.25" customHeight="1" x14ac:dyDescent="0.25">
      <c r="A217" s="79">
        <v>27</v>
      </c>
      <c r="B217" s="132"/>
      <c r="C217" s="134"/>
      <c r="D217" s="130"/>
      <c r="E217" s="131" t="str">
        <f t="shared" si="48"/>
        <v/>
      </c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71"/>
      <c r="Q217" s="72">
        <f t="shared" si="49"/>
        <v>5</v>
      </c>
      <c r="R217" s="82">
        <f t="shared" si="50"/>
        <v>45369</v>
      </c>
      <c r="S217" s="83" t="str">
        <f t="shared" si="51"/>
        <v>تزجة 4</v>
      </c>
      <c r="AM217" s="36">
        <v>23027</v>
      </c>
      <c r="AN217" s="89" t="s">
        <v>237</v>
      </c>
      <c r="AO217" s="90" t="s">
        <v>47</v>
      </c>
      <c r="AP217" s="170">
        <v>9.8000000000000007</v>
      </c>
      <c r="AQ217" s="36">
        <v>10</v>
      </c>
      <c r="AR217" s="36">
        <v>10</v>
      </c>
      <c r="AS217" s="36">
        <v>9</v>
      </c>
      <c r="AT217" s="36">
        <v>10</v>
      </c>
      <c r="AU217" s="36">
        <v>10</v>
      </c>
      <c r="AV217" s="36"/>
      <c r="AW217" s="36"/>
      <c r="AX217" s="36"/>
      <c r="AY217" s="36"/>
      <c r="AZ217" s="36"/>
      <c r="BA217" s="36" t="s">
        <v>249</v>
      </c>
      <c r="BB217" s="36">
        <v>3</v>
      </c>
      <c r="BC217" s="92">
        <v>45265</v>
      </c>
      <c r="BD217" s="93" t="s">
        <v>36</v>
      </c>
      <c r="DC217" s="121"/>
      <c r="DD217" s="86"/>
      <c r="DE217" s="122"/>
      <c r="DF217" s="123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4"/>
      <c r="DT217" s="125"/>
    </row>
    <row r="218" spans="1:124" ht="35.25" customHeight="1" x14ac:dyDescent="0.25">
      <c r="A218" s="79">
        <v>1</v>
      </c>
      <c r="B218" s="132"/>
      <c r="C218" s="134"/>
      <c r="D218" s="130"/>
      <c r="E218" s="131" t="str">
        <f t="shared" si="48"/>
        <v/>
      </c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71"/>
      <c r="Q218" s="72">
        <f t="shared" si="49"/>
        <v>5</v>
      </c>
      <c r="R218" s="82">
        <f t="shared" si="50"/>
        <v>45369</v>
      </c>
      <c r="S218" s="83" t="str">
        <f t="shared" si="51"/>
        <v>تزجة 4</v>
      </c>
      <c r="AM218" s="36">
        <v>23047</v>
      </c>
      <c r="AN218" s="89" t="s">
        <v>62</v>
      </c>
      <c r="AO218" s="90" t="s">
        <v>47</v>
      </c>
      <c r="AP218" s="170">
        <v>9.8000000000000007</v>
      </c>
      <c r="AQ218" s="36">
        <v>10</v>
      </c>
      <c r="AR218" s="36">
        <v>10</v>
      </c>
      <c r="AS218" s="36">
        <v>9</v>
      </c>
      <c r="AT218" s="36">
        <v>10</v>
      </c>
      <c r="AU218" s="36">
        <v>10</v>
      </c>
      <c r="AV218" s="36"/>
      <c r="AW218" s="36"/>
      <c r="AX218" s="36"/>
      <c r="AY218" s="36"/>
      <c r="AZ218" s="36"/>
      <c r="BA218" s="36" t="s">
        <v>249</v>
      </c>
      <c r="BB218" s="36">
        <v>3</v>
      </c>
      <c r="BC218" s="92">
        <v>45265</v>
      </c>
      <c r="BD218" s="93" t="s">
        <v>36</v>
      </c>
      <c r="DC218" s="121"/>
      <c r="DD218" s="86"/>
      <c r="DE218" s="122"/>
      <c r="DF218" s="123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4"/>
      <c r="DT218" s="125"/>
    </row>
    <row r="219" spans="1:124" ht="35.25" customHeight="1" x14ac:dyDescent="0.25">
      <c r="A219" s="79">
        <v>2</v>
      </c>
      <c r="B219" s="132"/>
      <c r="C219" s="134"/>
      <c r="D219" s="130"/>
      <c r="E219" s="131" t="str">
        <f t="shared" si="48"/>
        <v/>
      </c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71"/>
      <c r="Q219" s="72">
        <f t="shared" si="49"/>
        <v>5</v>
      </c>
      <c r="R219" s="82">
        <f t="shared" si="50"/>
        <v>45369</v>
      </c>
      <c r="S219" s="83" t="str">
        <f t="shared" si="51"/>
        <v>تزجة 4</v>
      </c>
      <c r="AM219" s="36">
        <v>23014</v>
      </c>
      <c r="AN219" s="89" t="s">
        <v>66</v>
      </c>
      <c r="AO219" s="90" t="s">
        <v>47</v>
      </c>
      <c r="AP219" s="170">
        <v>9.8000000000000007</v>
      </c>
      <c r="AQ219" s="36">
        <v>10</v>
      </c>
      <c r="AR219" s="36">
        <v>10</v>
      </c>
      <c r="AS219" s="36">
        <v>9</v>
      </c>
      <c r="AT219" s="36">
        <v>10</v>
      </c>
      <c r="AU219" s="36">
        <v>10</v>
      </c>
      <c r="AV219" s="36"/>
      <c r="AW219" s="36"/>
      <c r="AX219" s="36"/>
      <c r="AY219" s="36"/>
      <c r="AZ219" s="36"/>
      <c r="BA219" s="36" t="s">
        <v>249</v>
      </c>
      <c r="BB219" s="36">
        <v>3</v>
      </c>
      <c r="BC219" s="92">
        <v>45265</v>
      </c>
      <c r="BD219" s="93" t="s">
        <v>36</v>
      </c>
      <c r="DC219" s="121"/>
      <c r="DD219" s="86"/>
      <c r="DE219" s="122"/>
      <c r="DF219" s="123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4"/>
      <c r="DT219" s="125"/>
    </row>
    <row r="220" spans="1:124" ht="35.25" customHeight="1" x14ac:dyDescent="0.25">
      <c r="A220" s="79">
        <v>3</v>
      </c>
      <c r="B220" s="132"/>
      <c r="C220" s="134"/>
      <c r="D220" s="130"/>
      <c r="E220" s="131" t="str">
        <f t="shared" si="48"/>
        <v/>
      </c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71"/>
      <c r="Q220" s="72">
        <f t="shared" si="49"/>
        <v>5</v>
      </c>
      <c r="R220" s="82">
        <f t="shared" si="50"/>
        <v>45369</v>
      </c>
      <c r="S220" s="83" t="str">
        <f t="shared" si="51"/>
        <v>تزجة 4</v>
      </c>
      <c r="AM220" s="36">
        <v>23060</v>
      </c>
      <c r="AN220" s="89" t="s">
        <v>74</v>
      </c>
      <c r="AO220" s="90" t="s">
        <v>47</v>
      </c>
      <c r="AP220" s="170">
        <v>9.8000000000000007</v>
      </c>
      <c r="AQ220" s="36">
        <v>10</v>
      </c>
      <c r="AR220" s="36">
        <v>10</v>
      </c>
      <c r="AS220" s="36">
        <v>10</v>
      </c>
      <c r="AT220" s="36">
        <v>9</v>
      </c>
      <c r="AU220" s="36">
        <v>10</v>
      </c>
      <c r="AV220" s="36"/>
      <c r="AW220" s="36"/>
      <c r="AX220" s="36"/>
      <c r="AY220" s="36"/>
      <c r="AZ220" s="36"/>
      <c r="BA220" s="36" t="s">
        <v>249</v>
      </c>
      <c r="BB220" s="36">
        <v>3</v>
      </c>
      <c r="BC220" s="92">
        <v>45265</v>
      </c>
      <c r="BD220" s="93" t="s">
        <v>36</v>
      </c>
      <c r="DC220" s="121"/>
      <c r="DD220" s="86"/>
      <c r="DE220" s="122"/>
      <c r="DF220" s="123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4"/>
      <c r="DT220" s="125"/>
    </row>
    <row r="221" spans="1:124" ht="35.25" customHeight="1" x14ac:dyDescent="0.25">
      <c r="A221" s="79">
        <v>4</v>
      </c>
      <c r="B221" s="132"/>
      <c r="C221" s="134"/>
      <c r="D221" s="130"/>
      <c r="E221" s="131" t="str">
        <f t="shared" si="48"/>
        <v/>
      </c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71"/>
      <c r="Q221" s="72">
        <f t="shared" si="49"/>
        <v>5</v>
      </c>
      <c r="R221" s="82">
        <f t="shared" si="50"/>
        <v>45369</v>
      </c>
      <c r="S221" s="83" t="str">
        <f t="shared" si="51"/>
        <v>تزجة 4</v>
      </c>
      <c r="AM221" s="36">
        <v>23045</v>
      </c>
      <c r="AN221" s="89" t="s">
        <v>78</v>
      </c>
      <c r="AO221" s="90" t="s">
        <v>47</v>
      </c>
      <c r="AP221" s="170">
        <v>9.8000000000000007</v>
      </c>
      <c r="AQ221" s="36">
        <v>10</v>
      </c>
      <c r="AR221" s="36">
        <v>10</v>
      </c>
      <c r="AS221" s="36">
        <v>10</v>
      </c>
      <c r="AT221" s="36">
        <v>9</v>
      </c>
      <c r="AU221" s="36">
        <v>10</v>
      </c>
      <c r="AV221" s="36"/>
      <c r="AW221" s="36"/>
      <c r="AX221" s="36"/>
      <c r="AY221" s="36"/>
      <c r="AZ221" s="36"/>
      <c r="BA221" s="36" t="s">
        <v>249</v>
      </c>
      <c r="BB221" s="36">
        <v>3</v>
      </c>
      <c r="BC221" s="92">
        <v>45265</v>
      </c>
      <c r="BD221" s="93" t="s">
        <v>36</v>
      </c>
      <c r="DC221" s="121"/>
      <c r="DD221" s="86"/>
      <c r="DE221" s="122"/>
      <c r="DF221" s="123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4"/>
      <c r="DT221" s="125"/>
    </row>
    <row r="222" spans="1:124" ht="35.25" customHeight="1" x14ac:dyDescent="0.25">
      <c r="A222" s="79">
        <v>5</v>
      </c>
      <c r="B222" s="132"/>
      <c r="C222" s="134"/>
      <c r="D222" s="130"/>
      <c r="E222" s="131" t="str">
        <f t="shared" si="48"/>
        <v/>
      </c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71"/>
      <c r="Q222" s="72">
        <f t="shared" si="49"/>
        <v>5</v>
      </c>
      <c r="R222" s="82">
        <f t="shared" si="50"/>
        <v>45369</v>
      </c>
      <c r="S222" s="83" t="str">
        <f t="shared" si="51"/>
        <v>تزجة 4</v>
      </c>
      <c r="AM222" s="36">
        <v>23001</v>
      </c>
      <c r="AN222" s="89" t="s">
        <v>82</v>
      </c>
      <c r="AO222" s="90" t="s">
        <v>47</v>
      </c>
      <c r="AP222" s="170">
        <v>9.8000000000000007</v>
      </c>
      <c r="AQ222" s="36">
        <v>10</v>
      </c>
      <c r="AR222" s="36">
        <v>10</v>
      </c>
      <c r="AS222" s="36">
        <v>10</v>
      </c>
      <c r="AT222" s="36">
        <v>9</v>
      </c>
      <c r="AU222" s="36">
        <v>10</v>
      </c>
      <c r="AV222" s="36"/>
      <c r="AW222" s="36"/>
      <c r="AX222" s="36"/>
      <c r="AY222" s="36"/>
      <c r="AZ222" s="36"/>
      <c r="BA222" s="36" t="s">
        <v>249</v>
      </c>
      <c r="BB222" s="36">
        <v>3</v>
      </c>
      <c r="BC222" s="92">
        <v>45265</v>
      </c>
      <c r="BD222" s="93" t="s">
        <v>36</v>
      </c>
      <c r="DC222" s="121"/>
      <c r="DD222" s="86"/>
      <c r="DE222" s="122"/>
      <c r="DF222" s="123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4"/>
      <c r="DT222" s="125"/>
    </row>
    <row r="223" spans="1:124" ht="35.25" customHeight="1" x14ac:dyDescent="0.25">
      <c r="A223" s="79">
        <v>6</v>
      </c>
      <c r="B223" s="132"/>
      <c r="C223" s="134"/>
      <c r="D223" s="130"/>
      <c r="E223" s="131" t="str">
        <f t="shared" si="48"/>
        <v/>
      </c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71"/>
      <c r="Q223" s="72">
        <f t="shared" si="49"/>
        <v>5</v>
      </c>
      <c r="R223" s="82">
        <f t="shared" si="50"/>
        <v>45369</v>
      </c>
      <c r="S223" s="83" t="str">
        <f t="shared" si="51"/>
        <v>تزجة 4</v>
      </c>
      <c r="AM223" s="36">
        <v>23003</v>
      </c>
      <c r="AN223" s="89" t="s">
        <v>90</v>
      </c>
      <c r="AO223" s="90" t="s">
        <v>47</v>
      </c>
      <c r="AP223" s="170">
        <v>9.8000000000000007</v>
      </c>
      <c r="AQ223" s="36">
        <v>10</v>
      </c>
      <c r="AR223" s="36">
        <v>10</v>
      </c>
      <c r="AS223" s="36">
        <v>10</v>
      </c>
      <c r="AT223" s="36">
        <v>9</v>
      </c>
      <c r="AU223" s="36">
        <v>10</v>
      </c>
      <c r="AV223" s="36"/>
      <c r="AW223" s="36"/>
      <c r="AX223" s="36"/>
      <c r="AY223" s="36"/>
      <c r="AZ223" s="36"/>
      <c r="BA223" s="36" t="s">
        <v>249</v>
      </c>
      <c r="BB223" s="36">
        <v>3</v>
      </c>
      <c r="BC223" s="92">
        <v>45265</v>
      </c>
      <c r="BD223" s="93" t="s">
        <v>36</v>
      </c>
      <c r="DC223" s="121"/>
      <c r="DD223" s="86"/>
      <c r="DE223" s="122"/>
      <c r="DF223" s="123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4"/>
      <c r="DT223" s="125"/>
    </row>
    <row r="224" spans="1:124" ht="35.25" customHeight="1" x14ac:dyDescent="0.25">
      <c r="A224" s="79">
        <v>7</v>
      </c>
      <c r="B224" s="132"/>
      <c r="C224" s="134"/>
      <c r="D224" s="130"/>
      <c r="E224" s="131" t="str">
        <f t="shared" si="48"/>
        <v/>
      </c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71"/>
      <c r="Q224" s="72">
        <f t="shared" si="49"/>
        <v>5</v>
      </c>
      <c r="R224" s="82">
        <f t="shared" si="50"/>
        <v>45369</v>
      </c>
      <c r="S224" s="83" t="str">
        <f t="shared" si="51"/>
        <v>تزجة 4</v>
      </c>
      <c r="AM224" s="36">
        <v>23030</v>
      </c>
      <c r="AN224" s="89" t="s">
        <v>94</v>
      </c>
      <c r="AO224" s="90" t="s">
        <v>47</v>
      </c>
      <c r="AP224" s="170">
        <v>9.8000000000000007</v>
      </c>
      <c r="AQ224" s="36">
        <v>10</v>
      </c>
      <c r="AR224" s="36">
        <v>10</v>
      </c>
      <c r="AS224" s="36">
        <v>9</v>
      </c>
      <c r="AT224" s="36">
        <v>10</v>
      </c>
      <c r="AU224" s="36">
        <v>10</v>
      </c>
      <c r="AV224" s="36"/>
      <c r="AW224" s="36"/>
      <c r="AX224" s="36"/>
      <c r="AY224" s="36"/>
      <c r="AZ224" s="36"/>
      <c r="BA224" s="36" t="s">
        <v>249</v>
      </c>
      <c r="BB224" s="36">
        <v>3</v>
      </c>
      <c r="BC224" s="92">
        <v>45265</v>
      </c>
      <c r="BD224" s="93" t="s">
        <v>36</v>
      </c>
      <c r="DC224" s="121"/>
      <c r="DD224" s="86"/>
      <c r="DE224" s="122"/>
      <c r="DF224" s="123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4"/>
      <c r="DT224" s="125"/>
    </row>
    <row r="225" spans="1:124" ht="35.25" customHeight="1" x14ac:dyDescent="0.25">
      <c r="A225" s="79">
        <v>8</v>
      </c>
      <c r="B225" s="132"/>
      <c r="C225" s="134"/>
      <c r="D225" s="130"/>
      <c r="E225" s="131" t="str">
        <f t="shared" si="48"/>
        <v/>
      </c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71"/>
      <c r="Q225" s="72">
        <f t="shared" si="49"/>
        <v>5</v>
      </c>
      <c r="R225" s="82">
        <f t="shared" si="50"/>
        <v>45369</v>
      </c>
      <c r="S225" s="83" t="str">
        <f t="shared" si="51"/>
        <v>تزجة 4</v>
      </c>
      <c r="AM225" s="36">
        <v>23040</v>
      </c>
      <c r="AN225" s="89" t="s">
        <v>98</v>
      </c>
      <c r="AO225" s="90" t="s">
        <v>47</v>
      </c>
      <c r="AP225" s="170">
        <v>9.8000000000000007</v>
      </c>
      <c r="AQ225" s="36">
        <v>10</v>
      </c>
      <c r="AR225" s="36">
        <v>10</v>
      </c>
      <c r="AS225" s="36">
        <v>9</v>
      </c>
      <c r="AT225" s="36">
        <v>10</v>
      </c>
      <c r="AU225" s="36">
        <v>10</v>
      </c>
      <c r="AV225" s="36"/>
      <c r="AW225" s="36"/>
      <c r="AX225" s="36"/>
      <c r="AY225" s="36"/>
      <c r="AZ225" s="36"/>
      <c r="BA225" s="36" t="s">
        <v>249</v>
      </c>
      <c r="BB225" s="36">
        <v>3</v>
      </c>
      <c r="BC225" s="92">
        <v>45265</v>
      </c>
      <c r="BD225" s="93" t="s">
        <v>36</v>
      </c>
      <c r="DC225" s="121"/>
      <c r="DD225" s="86"/>
      <c r="DE225" s="122"/>
      <c r="DF225" s="123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4"/>
      <c r="DT225" s="125"/>
    </row>
    <row r="226" spans="1:124" ht="35.25" customHeight="1" x14ac:dyDescent="0.25">
      <c r="A226" s="79">
        <v>9</v>
      </c>
      <c r="B226" s="132"/>
      <c r="C226" s="134"/>
      <c r="D226" s="130"/>
      <c r="E226" s="131" t="str">
        <f t="shared" si="48"/>
        <v/>
      </c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71"/>
      <c r="Q226" s="72">
        <f t="shared" si="49"/>
        <v>5</v>
      </c>
      <c r="R226" s="82">
        <f t="shared" si="50"/>
        <v>45369</v>
      </c>
      <c r="S226" s="83" t="str">
        <f t="shared" si="51"/>
        <v>تزجة 4</v>
      </c>
      <c r="AM226" s="36">
        <v>23064</v>
      </c>
      <c r="AN226" s="89" t="s">
        <v>238</v>
      </c>
      <c r="AO226" s="90" t="s">
        <v>47</v>
      </c>
      <c r="AP226" s="170">
        <v>9.8000000000000007</v>
      </c>
      <c r="AQ226" s="36">
        <v>10</v>
      </c>
      <c r="AR226" s="36">
        <v>10</v>
      </c>
      <c r="AS226" s="36">
        <v>9</v>
      </c>
      <c r="AT226" s="36">
        <v>10</v>
      </c>
      <c r="AU226" s="36">
        <v>10</v>
      </c>
      <c r="AV226" s="36"/>
      <c r="AW226" s="36"/>
      <c r="AX226" s="36"/>
      <c r="AY226" s="36"/>
      <c r="AZ226" s="36"/>
      <c r="BA226" s="36" t="s">
        <v>249</v>
      </c>
      <c r="BB226" s="36">
        <v>3</v>
      </c>
      <c r="BC226" s="92">
        <v>45265</v>
      </c>
      <c r="BD226" s="93" t="s">
        <v>36</v>
      </c>
      <c r="DC226" s="121"/>
      <c r="DD226" s="86"/>
      <c r="DE226" s="122"/>
      <c r="DF226" s="123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4"/>
      <c r="DT226" s="125"/>
    </row>
    <row r="227" spans="1:124" ht="35.25" customHeight="1" x14ac:dyDescent="0.25">
      <c r="A227" s="79">
        <v>10</v>
      </c>
      <c r="B227" s="132"/>
      <c r="C227" s="134"/>
      <c r="D227" s="130"/>
      <c r="E227" s="131" t="str">
        <f t="shared" si="48"/>
        <v/>
      </c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71"/>
      <c r="Q227" s="72">
        <f t="shared" si="49"/>
        <v>5</v>
      </c>
      <c r="R227" s="82">
        <f t="shared" si="50"/>
        <v>45369</v>
      </c>
      <c r="S227" s="83" t="str">
        <f t="shared" si="51"/>
        <v>تزجة 4</v>
      </c>
      <c r="AM227" s="36">
        <v>23050</v>
      </c>
      <c r="AN227" s="89" t="s">
        <v>102</v>
      </c>
      <c r="AO227" s="90" t="s">
        <v>47</v>
      </c>
      <c r="AP227" s="170">
        <v>9.8000000000000007</v>
      </c>
      <c r="AQ227" s="36">
        <v>10</v>
      </c>
      <c r="AR227" s="36">
        <v>10</v>
      </c>
      <c r="AS227" s="36">
        <v>9</v>
      </c>
      <c r="AT227" s="36">
        <v>10</v>
      </c>
      <c r="AU227" s="36">
        <v>10</v>
      </c>
      <c r="AV227" s="36"/>
      <c r="AW227" s="36"/>
      <c r="AX227" s="36"/>
      <c r="AY227" s="36"/>
      <c r="AZ227" s="36"/>
      <c r="BA227" s="36" t="s">
        <v>249</v>
      </c>
      <c r="BB227" s="36">
        <v>3</v>
      </c>
      <c r="BC227" s="92">
        <v>45265</v>
      </c>
      <c r="BD227" s="93" t="s">
        <v>36</v>
      </c>
      <c r="DC227" s="121"/>
      <c r="DD227" s="86"/>
      <c r="DE227" s="122"/>
      <c r="DF227" s="123"/>
      <c r="DG227" s="121"/>
      <c r="DH227" s="121"/>
      <c r="DI227" s="121"/>
      <c r="DJ227" s="121"/>
      <c r="DK227" s="121"/>
      <c r="DL227" s="121"/>
      <c r="DM227" s="121"/>
      <c r="DN227" s="121"/>
      <c r="DO227" s="121"/>
      <c r="DP227" s="121"/>
      <c r="DQ227" s="121"/>
      <c r="DR227" s="121"/>
      <c r="DS227" s="124"/>
      <c r="DT227" s="125"/>
    </row>
    <row r="228" spans="1:124" ht="35.25" customHeight="1" x14ac:dyDescent="0.25">
      <c r="A228" s="79">
        <v>11</v>
      </c>
      <c r="B228" s="132"/>
      <c r="C228" s="134"/>
      <c r="D228" s="130"/>
      <c r="E228" s="131" t="str">
        <f t="shared" si="48"/>
        <v/>
      </c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71"/>
      <c r="Q228" s="72">
        <f t="shared" si="49"/>
        <v>5</v>
      </c>
      <c r="R228" s="82">
        <f t="shared" si="50"/>
        <v>45369</v>
      </c>
      <c r="S228" s="83" t="str">
        <f t="shared" si="51"/>
        <v>تزجة 4</v>
      </c>
      <c r="AM228" s="36">
        <v>23062</v>
      </c>
      <c r="AN228" s="89" t="s">
        <v>106</v>
      </c>
      <c r="AO228" s="90" t="s">
        <v>47</v>
      </c>
      <c r="AP228" s="170">
        <v>9.8000000000000007</v>
      </c>
      <c r="AQ228" s="36">
        <v>10</v>
      </c>
      <c r="AR228" s="36">
        <v>10</v>
      </c>
      <c r="AS228" s="36">
        <v>9</v>
      </c>
      <c r="AT228" s="36">
        <v>10</v>
      </c>
      <c r="AU228" s="36">
        <v>10</v>
      </c>
      <c r="AV228" s="36"/>
      <c r="AW228" s="36"/>
      <c r="AX228" s="36"/>
      <c r="AY228" s="36"/>
      <c r="AZ228" s="36"/>
      <c r="BA228" s="36" t="s">
        <v>249</v>
      </c>
      <c r="BB228" s="36">
        <v>3</v>
      </c>
      <c r="BC228" s="92">
        <v>45265</v>
      </c>
      <c r="BD228" s="93" t="s">
        <v>36</v>
      </c>
      <c r="DC228" s="121"/>
      <c r="DD228" s="86"/>
      <c r="DE228" s="122"/>
      <c r="DF228" s="123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4"/>
      <c r="DT228" s="125"/>
    </row>
    <row r="229" spans="1:124" ht="35.25" customHeight="1" x14ac:dyDescent="0.25">
      <c r="A229" s="79">
        <v>12</v>
      </c>
      <c r="B229" s="132"/>
      <c r="C229" s="134"/>
      <c r="D229" s="130"/>
      <c r="E229" s="131" t="str">
        <f t="shared" si="48"/>
        <v/>
      </c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71"/>
      <c r="Q229" s="72">
        <f t="shared" si="49"/>
        <v>5</v>
      </c>
      <c r="R229" s="82">
        <f t="shared" si="50"/>
        <v>45369</v>
      </c>
      <c r="S229" s="83" t="str">
        <f t="shared" si="51"/>
        <v>تزجة 4</v>
      </c>
      <c r="AM229" s="36">
        <v>23057</v>
      </c>
      <c r="AN229" s="89" t="s">
        <v>239</v>
      </c>
      <c r="AO229" s="90" t="s">
        <v>47</v>
      </c>
      <c r="AP229" s="170">
        <v>9.8000000000000007</v>
      </c>
      <c r="AQ229" s="36">
        <v>10</v>
      </c>
      <c r="AR229" s="36">
        <v>10</v>
      </c>
      <c r="AS229" s="36">
        <v>9</v>
      </c>
      <c r="AT229" s="36">
        <v>10</v>
      </c>
      <c r="AU229" s="36">
        <v>10</v>
      </c>
      <c r="AV229" s="36"/>
      <c r="AW229" s="36"/>
      <c r="AX229" s="36"/>
      <c r="AY229" s="36"/>
      <c r="AZ229" s="36"/>
      <c r="BA229" s="36" t="s">
        <v>249</v>
      </c>
      <c r="BB229" s="36">
        <v>3</v>
      </c>
      <c r="BC229" s="92">
        <v>45265</v>
      </c>
      <c r="BD229" s="93" t="s">
        <v>36</v>
      </c>
      <c r="DC229" s="121"/>
      <c r="DD229" s="86"/>
      <c r="DE229" s="122"/>
      <c r="DF229" s="123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4"/>
      <c r="DT229" s="125"/>
    </row>
    <row r="230" spans="1:124" ht="35.25" customHeight="1" x14ac:dyDescent="0.25">
      <c r="A230" s="79">
        <v>13</v>
      </c>
      <c r="B230" s="132"/>
      <c r="C230" s="134"/>
      <c r="D230" s="130"/>
      <c r="E230" s="131" t="str">
        <f t="shared" si="48"/>
        <v/>
      </c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71"/>
      <c r="Q230" s="72">
        <f t="shared" si="49"/>
        <v>5</v>
      </c>
      <c r="R230" s="82">
        <f t="shared" si="50"/>
        <v>45369</v>
      </c>
      <c r="S230" s="83" t="str">
        <f t="shared" si="51"/>
        <v>تزجة 4</v>
      </c>
      <c r="AM230" s="36">
        <v>23048</v>
      </c>
      <c r="AN230" s="89" t="s">
        <v>110</v>
      </c>
      <c r="AO230" s="90" t="s">
        <v>47</v>
      </c>
      <c r="AP230" s="170">
        <v>9.8000000000000007</v>
      </c>
      <c r="AQ230" s="36">
        <v>10</v>
      </c>
      <c r="AR230" s="36">
        <v>10</v>
      </c>
      <c r="AS230" s="36">
        <v>9</v>
      </c>
      <c r="AT230" s="36">
        <v>10</v>
      </c>
      <c r="AU230" s="36">
        <v>10</v>
      </c>
      <c r="AV230" s="36"/>
      <c r="AW230" s="36"/>
      <c r="AX230" s="36"/>
      <c r="AY230" s="36"/>
      <c r="AZ230" s="36"/>
      <c r="BA230" s="36" t="s">
        <v>249</v>
      </c>
      <c r="BB230" s="36">
        <v>3</v>
      </c>
      <c r="BC230" s="92">
        <v>45265</v>
      </c>
      <c r="BD230" s="93" t="s">
        <v>36</v>
      </c>
      <c r="DC230" s="121"/>
      <c r="DD230" s="86"/>
      <c r="DE230" s="122"/>
      <c r="DF230" s="123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4"/>
      <c r="DT230" s="125"/>
    </row>
    <row r="231" spans="1:124" ht="35.25" customHeight="1" x14ac:dyDescent="0.25">
      <c r="A231" s="79">
        <v>14</v>
      </c>
      <c r="B231" s="132"/>
      <c r="C231" s="134"/>
      <c r="D231" s="130"/>
      <c r="E231" s="131" t="str">
        <f t="shared" si="48"/>
        <v/>
      </c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71"/>
      <c r="Q231" s="72">
        <f t="shared" si="49"/>
        <v>5</v>
      </c>
      <c r="R231" s="82">
        <f t="shared" si="50"/>
        <v>45369</v>
      </c>
      <c r="S231" s="83" t="str">
        <f t="shared" si="51"/>
        <v>تزجة 4</v>
      </c>
      <c r="AM231" s="36">
        <v>23051</v>
      </c>
      <c r="AN231" s="89" t="s">
        <v>114</v>
      </c>
      <c r="AO231" s="90" t="s">
        <v>47</v>
      </c>
      <c r="AP231" s="170">
        <v>9.8000000000000007</v>
      </c>
      <c r="AQ231" s="36">
        <v>10</v>
      </c>
      <c r="AR231" s="36">
        <v>10</v>
      </c>
      <c r="AS231" s="36">
        <v>9</v>
      </c>
      <c r="AT231" s="36">
        <v>10</v>
      </c>
      <c r="AU231" s="36">
        <v>10</v>
      </c>
      <c r="AV231" s="36"/>
      <c r="AW231" s="36"/>
      <c r="AX231" s="36"/>
      <c r="AY231" s="36"/>
      <c r="AZ231" s="36"/>
      <c r="BA231" s="36" t="s">
        <v>249</v>
      </c>
      <c r="BB231" s="36">
        <v>3</v>
      </c>
      <c r="BC231" s="92">
        <v>45265</v>
      </c>
      <c r="BD231" s="93" t="s">
        <v>36</v>
      </c>
      <c r="DC231" s="121"/>
      <c r="DD231" s="86"/>
      <c r="DE231" s="122"/>
      <c r="DF231" s="123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4"/>
      <c r="DT231" s="125"/>
    </row>
    <row r="232" spans="1:124" ht="35.25" customHeight="1" x14ac:dyDescent="0.25">
      <c r="A232" s="79">
        <v>15</v>
      </c>
      <c r="B232" s="132"/>
      <c r="C232" s="134"/>
      <c r="D232" s="130"/>
      <c r="E232" s="131" t="str">
        <f t="shared" si="48"/>
        <v/>
      </c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71"/>
      <c r="Q232" s="72">
        <f t="shared" si="49"/>
        <v>5</v>
      </c>
      <c r="R232" s="82">
        <f t="shared" si="50"/>
        <v>45369</v>
      </c>
      <c r="S232" s="83" t="str">
        <f t="shared" si="51"/>
        <v>تزجة 4</v>
      </c>
      <c r="AM232" s="36">
        <v>22023</v>
      </c>
      <c r="AN232" s="89" t="s">
        <v>118</v>
      </c>
      <c r="AO232" s="90" t="s">
        <v>47</v>
      </c>
      <c r="AP232" s="170">
        <v>9.8000000000000007</v>
      </c>
      <c r="AQ232" s="36">
        <v>10</v>
      </c>
      <c r="AR232" s="36">
        <v>10</v>
      </c>
      <c r="AS232" s="36">
        <v>9</v>
      </c>
      <c r="AT232" s="36">
        <v>10</v>
      </c>
      <c r="AU232" s="36">
        <v>10</v>
      </c>
      <c r="AV232" s="36"/>
      <c r="AW232" s="36"/>
      <c r="AX232" s="36"/>
      <c r="AY232" s="36"/>
      <c r="AZ232" s="36"/>
      <c r="BA232" s="36" t="s">
        <v>249</v>
      </c>
      <c r="BB232" s="36">
        <v>3</v>
      </c>
      <c r="BC232" s="92">
        <v>45265</v>
      </c>
      <c r="BD232" s="93" t="s">
        <v>36</v>
      </c>
      <c r="DC232" s="121"/>
      <c r="DD232" s="86"/>
      <c r="DE232" s="122"/>
      <c r="DF232" s="123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4"/>
      <c r="DT232" s="125"/>
    </row>
    <row r="233" spans="1:124" ht="35.25" customHeight="1" x14ac:dyDescent="0.25">
      <c r="A233" s="79">
        <v>16</v>
      </c>
      <c r="B233" s="132"/>
      <c r="C233" s="134"/>
      <c r="D233" s="130"/>
      <c r="E233" s="131" t="str">
        <f t="shared" si="48"/>
        <v/>
      </c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71"/>
      <c r="Q233" s="72">
        <f t="shared" si="49"/>
        <v>5</v>
      </c>
      <c r="R233" s="82">
        <f t="shared" si="50"/>
        <v>45369</v>
      </c>
      <c r="S233" s="83" t="str">
        <f t="shared" si="51"/>
        <v>تزجة 4</v>
      </c>
      <c r="AM233" s="36">
        <v>24021</v>
      </c>
      <c r="AN233" s="89" t="s">
        <v>125</v>
      </c>
      <c r="AO233" s="90" t="s">
        <v>126</v>
      </c>
      <c r="AP233" s="170">
        <v>9.5714285714285712</v>
      </c>
      <c r="AQ233" s="36">
        <v>10</v>
      </c>
      <c r="AR233" s="36">
        <v>10</v>
      </c>
      <c r="AS233" s="36">
        <v>9</v>
      </c>
      <c r="AT233" s="36">
        <v>9</v>
      </c>
      <c r="AU233" s="36">
        <v>9</v>
      </c>
      <c r="AV233" s="36">
        <v>10</v>
      </c>
      <c r="AW233" s="36">
        <v>10</v>
      </c>
      <c r="AX233" s="36"/>
      <c r="AY233" s="36"/>
      <c r="AZ233" s="36"/>
      <c r="BA233" s="36" t="s">
        <v>250</v>
      </c>
      <c r="BB233" s="36">
        <v>7</v>
      </c>
      <c r="BC233" s="92">
        <v>45266</v>
      </c>
      <c r="BD233" s="93" t="s">
        <v>17</v>
      </c>
      <c r="DC233" s="121"/>
      <c r="DD233" s="86"/>
      <c r="DE233" s="122"/>
      <c r="DF233" s="123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4"/>
      <c r="DT233" s="125"/>
    </row>
    <row r="234" spans="1:124" ht="35.25" customHeight="1" x14ac:dyDescent="0.25">
      <c r="A234" s="79">
        <v>17</v>
      </c>
      <c r="B234" s="132"/>
      <c r="C234" s="134"/>
      <c r="D234" s="130"/>
      <c r="E234" s="131" t="str">
        <f t="shared" si="48"/>
        <v/>
      </c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71"/>
      <c r="Q234" s="72">
        <f t="shared" si="49"/>
        <v>5</v>
      </c>
      <c r="R234" s="82">
        <f t="shared" si="50"/>
        <v>45369</v>
      </c>
      <c r="S234" s="83" t="str">
        <f t="shared" si="51"/>
        <v>تزجة 4</v>
      </c>
      <c r="AM234" s="36">
        <v>24022</v>
      </c>
      <c r="AN234" s="89" t="s">
        <v>130</v>
      </c>
      <c r="AO234" s="90" t="s">
        <v>126</v>
      </c>
      <c r="AP234" s="170">
        <v>9.5714285714285712</v>
      </c>
      <c r="AQ234" s="36">
        <v>10</v>
      </c>
      <c r="AR234" s="36">
        <v>10</v>
      </c>
      <c r="AS234" s="36">
        <v>9</v>
      </c>
      <c r="AT234" s="36">
        <v>9</v>
      </c>
      <c r="AU234" s="36">
        <v>9</v>
      </c>
      <c r="AV234" s="36">
        <v>10</v>
      </c>
      <c r="AW234" s="36">
        <v>10</v>
      </c>
      <c r="AX234" s="36"/>
      <c r="AY234" s="36"/>
      <c r="AZ234" s="36"/>
      <c r="BA234" s="36" t="s">
        <v>250</v>
      </c>
      <c r="BB234" s="36">
        <v>7</v>
      </c>
      <c r="BC234" s="92">
        <v>45266</v>
      </c>
      <c r="BD234" s="93" t="s">
        <v>17</v>
      </c>
      <c r="DC234" s="121"/>
      <c r="DD234" s="86"/>
      <c r="DE234" s="122"/>
      <c r="DF234" s="123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4"/>
      <c r="DT234" s="125"/>
    </row>
    <row r="235" spans="1:124" ht="35.25" customHeight="1" x14ac:dyDescent="0.25">
      <c r="A235" s="79">
        <v>18</v>
      </c>
      <c r="B235" s="132"/>
      <c r="C235" s="134"/>
      <c r="D235" s="130"/>
      <c r="E235" s="131" t="str">
        <f t="shared" si="48"/>
        <v/>
      </c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71"/>
      <c r="Q235" s="72">
        <f t="shared" si="49"/>
        <v>5</v>
      </c>
      <c r="R235" s="82">
        <f t="shared" si="50"/>
        <v>45369</v>
      </c>
      <c r="S235" s="83" t="str">
        <f t="shared" si="51"/>
        <v>تزجة 4</v>
      </c>
      <c r="AM235" s="36">
        <v>24023</v>
      </c>
      <c r="AN235" s="89" t="s">
        <v>132</v>
      </c>
      <c r="AO235" s="90" t="s">
        <v>126</v>
      </c>
      <c r="AP235" s="170">
        <v>9.5714285714285712</v>
      </c>
      <c r="AQ235" s="36">
        <v>10</v>
      </c>
      <c r="AR235" s="36">
        <v>10</v>
      </c>
      <c r="AS235" s="36">
        <v>9</v>
      </c>
      <c r="AT235" s="36">
        <v>9</v>
      </c>
      <c r="AU235" s="36">
        <v>9</v>
      </c>
      <c r="AV235" s="36">
        <v>10</v>
      </c>
      <c r="AW235" s="36">
        <v>10</v>
      </c>
      <c r="AX235" s="36"/>
      <c r="AY235" s="36"/>
      <c r="AZ235" s="36"/>
      <c r="BA235" s="36" t="s">
        <v>250</v>
      </c>
      <c r="BB235" s="36">
        <v>7</v>
      </c>
      <c r="BC235" s="92">
        <v>45266</v>
      </c>
      <c r="BD235" s="93" t="s">
        <v>17</v>
      </c>
      <c r="DC235" s="121"/>
      <c r="DD235" s="86"/>
      <c r="DE235" s="122"/>
      <c r="DF235" s="123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4"/>
      <c r="DT235" s="125"/>
    </row>
    <row r="236" spans="1:124" ht="35.25" customHeight="1" x14ac:dyDescent="0.25">
      <c r="A236" s="79">
        <v>19</v>
      </c>
      <c r="B236" s="132"/>
      <c r="C236" s="134"/>
      <c r="D236" s="130"/>
      <c r="E236" s="131" t="str">
        <f t="shared" si="48"/>
        <v/>
      </c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71"/>
      <c r="Q236" s="72">
        <f t="shared" si="49"/>
        <v>5</v>
      </c>
      <c r="R236" s="82">
        <f t="shared" si="50"/>
        <v>45369</v>
      </c>
      <c r="S236" s="83" t="str">
        <f t="shared" si="51"/>
        <v>تزجة 4</v>
      </c>
      <c r="AM236" s="36">
        <v>24024</v>
      </c>
      <c r="AN236" s="89" t="s">
        <v>134</v>
      </c>
      <c r="AO236" s="90" t="s">
        <v>126</v>
      </c>
      <c r="AP236" s="170">
        <v>9.5714285714285712</v>
      </c>
      <c r="AQ236" s="36">
        <v>10</v>
      </c>
      <c r="AR236" s="36">
        <v>10</v>
      </c>
      <c r="AS236" s="36">
        <v>9</v>
      </c>
      <c r="AT236" s="36">
        <v>9</v>
      </c>
      <c r="AU236" s="36">
        <v>9</v>
      </c>
      <c r="AV236" s="36">
        <v>10</v>
      </c>
      <c r="AW236" s="36">
        <v>10</v>
      </c>
      <c r="AX236" s="36"/>
      <c r="AY236" s="36"/>
      <c r="AZ236" s="36"/>
      <c r="BA236" s="36" t="s">
        <v>250</v>
      </c>
      <c r="BB236" s="36">
        <v>7</v>
      </c>
      <c r="BC236" s="92">
        <v>45266</v>
      </c>
      <c r="BD236" s="93" t="s">
        <v>17</v>
      </c>
      <c r="DC236" s="121"/>
      <c r="DD236" s="86"/>
      <c r="DE236" s="122"/>
      <c r="DF236" s="123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4"/>
      <c r="DT236" s="125"/>
    </row>
    <row r="237" spans="1:124" ht="35.25" customHeight="1" x14ac:dyDescent="0.25">
      <c r="A237" s="79">
        <v>20</v>
      </c>
      <c r="B237" s="132"/>
      <c r="C237" s="134"/>
      <c r="D237" s="130"/>
      <c r="E237" s="131" t="str">
        <f t="shared" si="48"/>
        <v/>
      </c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71"/>
      <c r="Q237" s="72">
        <f t="shared" si="49"/>
        <v>5</v>
      </c>
      <c r="R237" s="82">
        <f t="shared" si="50"/>
        <v>45369</v>
      </c>
      <c r="S237" s="83" t="str">
        <f t="shared" si="51"/>
        <v>تزجة 4</v>
      </c>
      <c r="AM237" s="36">
        <v>24025</v>
      </c>
      <c r="AN237" s="89" t="s">
        <v>136</v>
      </c>
      <c r="AO237" s="90" t="s">
        <v>126</v>
      </c>
      <c r="AP237" s="170">
        <v>9.5714285714285712</v>
      </c>
      <c r="AQ237" s="36">
        <v>10</v>
      </c>
      <c r="AR237" s="36">
        <v>10</v>
      </c>
      <c r="AS237" s="36">
        <v>9</v>
      </c>
      <c r="AT237" s="36">
        <v>9</v>
      </c>
      <c r="AU237" s="36">
        <v>9</v>
      </c>
      <c r="AV237" s="36">
        <v>10</v>
      </c>
      <c r="AW237" s="36">
        <v>10</v>
      </c>
      <c r="AX237" s="36"/>
      <c r="AY237" s="36"/>
      <c r="AZ237" s="36"/>
      <c r="BA237" s="36" t="s">
        <v>250</v>
      </c>
      <c r="BB237" s="36">
        <v>7</v>
      </c>
      <c r="BC237" s="92">
        <v>45266</v>
      </c>
      <c r="BD237" s="93" t="s">
        <v>17</v>
      </c>
      <c r="DC237" s="121"/>
      <c r="DD237" s="86"/>
      <c r="DE237" s="122"/>
      <c r="DF237" s="123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4"/>
      <c r="DT237" s="125"/>
    </row>
    <row r="238" spans="1:124" ht="35.25" customHeight="1" x14ac:dyDescent="0.25">
      <c r="A238" s="79">
        <v>21</v>
      </c>
      <c r="B238" s="132"/>
      <c r="C238" s="134"/>
      <c r="D238" s="130"/>
      <c r="E238" s="131" t="str">
        <f t="shared" si="48"/>
        <v/>
      </c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71"/>
      <c r="Q238" s="72">
        <f t="shared" si="49"/>
        <v>5</v>
      </c>
      <c r="R238" s="82">
        <f t="shared" si="50"/>
        <v>45369</v>
      </c>
      <c r="S238" s="83" t="str">
        <f t="shared" si="51"/>
        <v>تزجة 4</v>
      </c>
      <c r="AM238" s="36">
        <v>24026</v>
      </c>
      <c r="AN238" s="89" t="s">
        <v>138</v>
      </c>
      <c r="AO238" s="90" t="s">
        <v>126</v>
      </c>
      <c r="AP238" s="170">
        <v>9.5714285714285712</v>
      </c>
      <c r="AQ238" s="36">
        <v>10</v>
      </c>
      <c r="AR238" s="36">
        <v>10</v>
      </c>
      <c r="AS238" s="36">
        <v>9</v>
      </c>
      <c r="AT238" s="36">
        <v>9</v>
      </c>
      <c r="AU238" s="36">
        <v>9</v>
      </c>
      <c r="AV238" s="36">
        <v>10</v>
      </c>
      <c r="AW238" s="36">
        <v>10</v>
      </c>
      <c r="AX238" s="36"/>
      <c r="AY238" s="36"/>
      <c r="AZ238" s="36"/>
      <c r="BA238" s="36" t="s">
        <v>250</v>
      </c>
      <c r="BB238" s="36">
        <v>7</v>
      </c>
      <c r="BC238" s="92">
        <v>45266</v>
      </c>
      <c r="BD238" s="93" t="s">
        <v>17</v>
      </c>
      <c r="DC238" s="121"/>
      <c r="DD238" s="86"/>
      <c r="DE238" s="122"/>
      <c r="DF238" s="123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4"/>
      <c r="DT238" s="125"/>
    </row>
    <row r="239" spans="1:124" ht="35.25" customHeight="1" x14ac:dyDescent="0.25">
      <c r="A239" s="79">
        <v>22</v>
      </c>
      <c r="B239" s="132"/>
      <c r="C239" s="134"/>
      <c r="D239" s="130"/>
      <c r="E239" s="131" t="str">
        <f t="shared" si="48"/>
        <v/>
      </c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71"/>
      <c r="Q239" s="72">
        <f t="shared" si="49"/>
        <v>5</v>
      </c>
      <c r="R239" s="82">
        <f t="shared" si="50"/>
        <v>45369</v>
      </c>
      <c r="S239" s="83" t="str">
        <f t="shared" si="51"/>
        <v>تزجة 4</v>
      </c>
      <c r="AM239" s="36">
        <v>24027</v>
      </c>
      <c r="AN239" s="89" t="s">
        <v>141</v>
      </c>
      <c r="AO239" s="90" t="s">
        <v>126</v>
      </c>
      <c r="AP239" s="170">
        <v>9.5714285714285712</v>
      </c>
      <c r="AQ239" s="36">
        <v>10</v>
      </c>
      <c r="AR239" s="36">
        <v>10</v>
      </c>
      <c r="AS239" s="36">
        <v>9</v>
      </c>
      <c r="AT239" s="36">
        <v>9</v>
      </c>
      <c r="AU239" s="36">
        <v>9</v>
      </c>
      <c r="AV239" s="36">
        <v>10</v>
      </c>
      <c r="AW239" s="36">
        <v>10</v>
      </c>
      <c r="AX239" s="36"/>
      <c r="AY239" s="36"/>
      <c r="AZ239" s="36"/>
      <c r="BA239" s="36" t="s">
        <v>250</v>
      </c>
      <c r="BB239" s="36">
        <v>7</v>
      </c>
      <c r="BC239" s="92">
        <v>45266</v>
      </c>
      <c r="BD239" s="93" t="s">
        <v>17</v>
      </c>
      <c r="DC239" s="121"/>
      <c r="DD239" s="86"/>
      <c r="DE239" s="122"/>
      <c r="DF239" s="123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4"/>
      <c r="DT239" s="125"/>
    </row>
    <row r="240" spans="1:124" ht="35.25" customHeight="1" x14ac:dyDescent="0.25">
      <c r="A240" s="79">
        <v>23</v>
      </c>
      <c r="B240" s="132"/>
      <c r="C240" s="134"/>
      <c r="D240" s="130"/>
      <c r="E240" s="131" t="str">
        <f t="shared" si="48"/>
        <v/>
      </c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71"/>
      <c r="Q240" s="72">
        <f t="shared" si="49"/>
        <v>5</v>
      </c>
      <c r="R240" s="82">
        <f t="shared" si="50"/>
        <v>45369</v>
      </c>
      <c r="S240" s="83" t="str">
        <f t="shared" si="51"/>
        <v>تزجة 4</v>
      </c>
      <c r="AM240" s="36">
        <v>24028</v>
      </c>
      <c r="AN240" s="89" t="s">
        <v>143</v>
      </c>
      <c r="AO240" s="90" t="s">
        <v>126</v>
      </c>
      <c r="AP240" s="170">
        <v>9.5714285714285712</v>
      </c>
      <c r="AQ240" s="36">
        <v>10</v>
      </c>
      <c r="AR240" s="36">
        <v>10</v>
      </c>
      <c r="AS240" s="36">
        <v>9</v>
      </c>
      <c r="AT240" s="36">
        <v>9</v>
      </c>
      <c r="AU240" s="36">
        <v>9</v>
      </c>
      <c r="AV240" s="36">
        <v>10</v>
      </c>
      <c r="AW240" s="36">
        <v>10</v>
      </c>
      <c r="AX240" s="36"/>
      <c r="AY240" s="36"/>
      <c r="AZ240" s="36"/>
      <c r="BA240" s="36" t="s">
        <v>250</v>
      </c>
      <c r="BB240" s="36">
        <v>7</v>
      </c>
      <c r="BC240" s="92">
        <v>45266</v>
      </c>
      <c r="BD240" s="93" t="s">
        <v>17</v>
      </c>
      <c r="DC240" s="121"/>
      <c r="DD240" s="86"/>
      <c r="DE240" s="122"/>
      <c r="DF240" s="123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4"/>
      <c r="DT240" s="125"/>
    </row>
    <row r="241" spans="1:124" ht="35.25" customHeight="1" x14ac:dyDescent="0.25">
      <c r="A241" s="79">
        <v>24</v>
      </c>
      <c r="B241" s="132"/>
      <c r="C241" s="134"/>
      <c r="D241" s="130"/>
      <c r="E241" s="131" t="str">
        <f t="shared" si="48"/>
        <v/>
      </c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71"/>
      <c r="Q241" s="72">
        <f t="shared" si="49"/>
        <v>5</v>
      </c>
      <c r="R241" s="82">
        <f t="shared" si="50"/>
        <v>45369</v>
      </c>
      <c r="S241" s="83" t="str">
        <f t="shared" si="51"/>
        <v>تزجة 4</v>
      </c>
      <c r="AM241" s="36">
        <v>24029</v>
      </c>
      <c r="AN241" s="89" t="s">
        <v>146</v>
      </c>
      <c r="AO241" s="90" t="s">
        <v>126</v>
      </c>
      <c r="AP241" s="170">
        <v>9.5714285714285712</v>
      </c>
      <c r="AQ241" s="36">
        <v>10</v>
      </c>
      <c r="AR241" s="36">
        <v>10</v>
      </c>
      <c r="AS241" s="36">
        <v>9</v>
      </c>
      <c r="AT241" s="36">
        <v>9</v>
      </c>
      <c r="AU241" s="36">
        <v>9</v>
      </c>
      <c r="AV241" s="36">
        <v>10</v>
      </c>
      <c r="AW241" s="36">
        <v>10</v>
      </c>
      <c r="AX241" s="36"/>
      <c r="AY241" s="36"/>
      <c r="AZ241" s="36"/>
      <c r="BA241" s="36" t="s">
        <v>250</v>
      </c>
      <c r="BB241" s="36">
        <v>7</v>
      </c>
      <c r="BC241" s="92">
        <v>45266</v>
      </c>
      <c r="BD241" s="93" t="s">
        <v>17</v>
      </c>
      <c r="DC241" s="121"/>
      <c r="DD241" s="86"/>
      <c r="DE241" s="122"/>
      <c r="DF241" s="123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4"/>
      <c r="DT241" s="125"/>
    </row>
    <row r="242" spans="1:124" ht="35.25" customHeight="1" x14ac:dyDescent="0.25">
      <c r="A242" s="79">
        <v>25</v>
      </c>
      <c r="B242" s="132"/>
      <c r="C242" s="134"/>
      <c r="D242" s="130"/>
      <c r="E242" s="131" t="str">
        <f t="shared" si="48"/>
        <v/>
      </c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71"/>
      <c r="Q242" s="72">
        <f t="shared" si="49"/>
        <v>5</v>
      </c>
      <c r="R242" s="82">
        <f t="shared" si="50"/>
        <v>45369</v>
      </c>
      <c r="S242" s="83" t="str">
        <f t="shared" si="51"/>
        <v>تزجة 4</v>
      </c>
      <c r="AM242" s="36">
        <v>24030</v>
      </c>
      <c r="AN242" s="89" t="s">
        <v>148</v>
      </c>
      <c r="AO242" s="90" t="s">
        <v>126</v>
      </c>
      <c r="AP242" s="170">
        <v>9.5714285714285712</v>
      </c>
      <c r="AQ242" s="36">
        <v>10</v>
      </c>
      <c r="AR242" s="36">
        <v>10</v>
      </c>
      <c r="AS242" s="36">
        <v>9</v>
      </c>
      <c r="AT242" s="36">
        <v>9</v>
      </c>
      <c r="AU242" s="36">
        <v>9</v>
      </c>
      <c r="AV242" s="36">
        <v>10</v>
      </c>
      <c r="AW242" s="36">
        <v>10</v>
      </c>
      <c r="AX242" s="36"/>
      <c r="AY242" s="36"/>
      <c r="AZ242" s="36"/>
      <c r="BA242" s="36" t="s">
        <v>250</v>
      </c>
      <c r="BB242" s="36">
        <v>7</v>
      </c>
      <c r="BC242" s="92">
        <v>45266</v>
      </c>
      <c r="BD242" s="93" t="s">
        <v>17</v>
      </c>
      <c r="DC242" s="121"/>
      <c r="DD242" s="86"/>
      <c r="DE242" s="122"/>
      <c r="DF242" s="123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4"/>
      <c r="DT242" s="125"/>
    </row>
    <row r="243" spans="1:124" ht="35.25" customHeight="1" x14ac:dyDescent="0.25">
      <c r="A243" s="79">
        <v>26</v>
      </c>
      <c r="B243" s="132"/>
      <c r="C243" s="134"/>
      <c r="D243" s="130"/>
      <c r="E243" s="131" t="str">
        <f t="shared" si="48"/>
        <v/>
      </c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71"/>
      <c r="Q243" s="72">
        <f t="shared" si="49"/>
        <v>5</v>
      </c>
      <c r="R243" s="82">
        <f t="shared" si="50"/>
        <v>45369</v>
      </c>
      <c r="S243" s="83" t="str">
        <f t="shared" si="51"/>
        <v>تزجة 4</v>
      </c>
      <c r="AM243" s="36">
        <v>24031</v>
      </c>
      <c r="AN243" s="89" t="s">
        <v>150</v>
      </c>
      <c r="AO243" s="90" t="s">
        <v>126</v>
      </c>
      <c r="AP243" s="170">
        <v>9.5714285714285712</v>
      </c>
      <c r="AQ243" s="36">
        <v>10</v>
      </c>
      <c r="AR243" s="36">
        <v>10</v>
      </c>
      <c r="AS243" s="36">
        <v>9</v>
      </c>
      <c r="AT243" s="36">
        <v>9</v>
      </c>
      <c r="AU243" s="36">
        <v>9</v>
      </c>
      <c r="AV243" s="36">
        <v>10</v>
      </c>
      <c r="AW243" s="36">
        <v>10</v>
      </c>
      <c r="AX243" s="36"/>
      <c r="AY243" s="36"/>
      <c r="AZ243" s="36"/>
      <c r="BA243" s="36" t="s">
        <v>250</v>
      </c>
      <c r="BB243" s="36">
        <v>7</v>
      </c>
      <c r="BC243" s="92">
        <v>45266</v>
      </c>
      <c r="BD243" s="93" t="s">
        <v>17</v>
      </c>
      <c r="DC243" s="121"/>
      <c r="DD243" s="86"/>
      <c r="DE243" s="122"/>
      <c r="DF243" s="123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4"/>
      <c r="DT243" s="125"/>
    </row>
    <row r="244" spans="1:124" ht="35.25" customHeight="1" x14ac:dyDescent="0.25">
      <c r="A244" s="79">
        <v>27</v>
      </c>
      <c r="B244" s="132"/>
      <c r="C244" s="134"/>
      <c r="D244" s="130"/>
      <c r="E244" s="131" t="str">
        <f t="shared" si="48"/>
        <v/>
      </c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71"/>
      <c r="Q244" s="72">
        <f t="shared" si="49"/>
        <v>5</v>
      </c>
      <c r="R244" s="82">
        <f t="shared" si="50"/>
        <v>45369</v>
      </c>
      <c r="S244" s="83" t="str">
        <f t="shared" si="51"/>
        <v>تزجة 4</v>
      </c>
      <c r="AM244" s="36">
        <v>24033</v>
      </c>
      <c r="AN244" s="89" t="s">
        <v>154</v>
      </c>
      <c r="AO244" s="90" t="s">
        <v>126</v>
      </c>
      <c r="AP244" s="170">
        <v>9.5714285714285712</v>
      </c>
      <c r="AQ244" s="36">
        <v>10</v>
      </c>
      <c r="AR244" s="36">
        <v>10</v>
      </c>
      <c r="AS244" s="36">
        <v>9</v>
      </c>
      <c r="AT244" s="36">
        <v>9</v>
      </c>
      <c r="AU244" s="36">
        <v>9</v>
      </c>
      <c r="AV244" s="36">
        <v>10</v>
      </c>
      <c r="AW244" s="36">
        <v>10</v>
      </c>
      <c r="AX244" s="36"/>
      <c r="AY244" s="36"/>
      <c r="AZ244" s="36"/>
      <c r="BA244" s="36" t="s">
        <v>250</v>
      </c>
      <c r="BB244" s="36">
        <v>7</v>
      </c>
      <c r="BC244" s="92">
        <v>45266</v>
      </c>
      <c r="BD244" s="93" t="s">
        <v>17</v>
      </c>
      <c r="DC244" s="121"/>
      <c r="DD244" s="86"/>
      <c r="DE244" s="122"/>
      <c r="DF244" s="123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4"/>
      <c r="DT244" s="125"/>
    </row>
    <row r="245" spans="1:124" ht="35.25" customHeight="1" x14ac:dyDescent="0.25">
      <c r="A245" s="79">
        <v>1</v>
      </c>
      <c r="B245" s="132"/>
      <c r="C245" s="134"/>
      <c r="D245" s="130"/>
      <c r="E245" s="131" t="str">
        <f t="shared" si="48"/>
        <v/>
      </c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71"/>
      <c r="Q245" s="72">
        <f t="shared" si="49"/>
        <v>5</v>
      </c>
      <c r="R245" s="82">
        <f t="shared" si="50"/>
        <v>45369</v>
      </c>
      <c r="S245" s="83" t="str">
        <f t="shared" si="51"/>
        <v>تزجة 4</v>
      </c>
      <c r="AM245" s="36">
        <v>24034</v>
      </c>
      <c r="AN245" s="89" t="s">
        <v>156</v>
      </c>
      <c r="AO245" s="90" t="s">
        <v>126</v>
      </c>
      <c r="AP245" s="170">
        <v>9.5714285714285712</v>
      </c>
      <c r="AQ245" s="36">
        <v>10</v>
      </c>
      <c r="AR245" s="36">
        <v>10</v>
      </c>
      <c r="AS245" s="36">
        <v>9</v>
      </c>
      <c r="AT245" s="36">
        <v>9</v>
      </c>
      <c r="AU245" s="36">
        <v>9</v>
      </c>
      <c r="AV245" s="36">
        <v>10</v>
      </c>
      <c r="AW245" s="36">
        <v>10</v>
      </c>
      <c r="AX245" s="36"/>
      <c r="AY245" s="36"/>
      <c r="AZ245" s="36"/>
      <c r="BA245" s="36" t="s">
        <v>250</v>
      </c>
      <c r="BB245" s="36">
        <v>7</v>
      </c>
      <c r="BC245" s="92">
        <v>45266</v>
      </c>
      <c r="BD245" s="93" t="s">
        <v>17</v>
      </c>
      <c r="DC245" s="121"/>
      <c r="DD245" s="86"/>
      <c r="DE245" s="122"/>
      <c r="DF245" s="123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4"/>
      <c r="DT245" s="125"/>
    </row>
    <row r="246" spans="1:124" ht="35.25" customHeight="1" x14ac:dyDescent="0.25">
      <c r="A246" s="79">
        <v>2</v>
      </c>
      <c r="B246" s="132"/>
      <c r="C246" s="134"/>
      <c r="D246" s="130"/>
      <c r="E246" s="131" t="str">
        <f t="shared" si="48"/>
        <v/>
      </c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71"/>
      <c r="Q246" s="72">
        <f t="shared" si="49"/>
        <v>5</v>
      </c>
      <c r="R246" s="82">
        <f t="shared" si="50"/>
        <v>45369</v>
      </c>
      <c r="S246" s="83" t="str">
        <f t="shared" si="51"/>
        <v>تزجة 4</v>
      </c>
      <c r="AM246" s="36">
        <v>24035</v>
      </c>
      <c r="AN246" s="89" t="s">
        <v>158</v>
      </c>
      <c r="AO246" s="90" t="s">
        <v>126</v>
      </c>
      <c r="AP246" s="170">
        <v>9.5714285714285712</v>
      </c>
      <c r="AQ246" s="36">
        <v>10</v>
      </c>
      <c r="AR246" s="36">
        <v>10</v>
      </c>
      <c r="AS246" s="36">
        <v>9</v>
      </c>
      <c r="AT246" s="36">
        <v>9</v>
      </c>
      <c r="AU246" s="36">
        <v>9</v>
      </c>
      <c r="AV246" s="36">
        <v>10</v>
      </c>
      <c r="AW246" s="36">
        <v>10</v>
      </c>
      <c r="AX246" s="36"/>
      <c r="AY246" s="36"/>
      <c r="AZ246" s="36"/>
      <c r="BA246" s="36" t="s">
        <v>250</v>
      </c>
      <c r="BB246" s="36">
        <v>7</v>
      </c>
      <c r="BC246" s="92">
        <v>45266</v>
      </c>
      <c r="BD246" s="93" t="s">
        <v>17</v>
      </c>
      <c r="DC246" s="121"/>
      <c r="DD246" s="86"/>
      <c r="DE246" s="122"/>
      <c r="DF246" s="123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4"/>
      <c r="DT246" s="125"/>
    </row>
    <row r="247" spans="1:124" ht="35.25" customHeight="1" x14ac:dyDescent="0.25">
      <c r="A247" s="79">
        <v>3</v>
      </c>
      <c r="B247" s="132"/>
      <c r="C247" s="134"/>
      <c r="D247" s="130"/>
      <c r="E247" s="131" t="str">
        <f t="shared" si="48"/>
        <v/>
      </c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71"/>
      <c r="Q247" s="72">
        <f t="shared" si="49"/>
        <v>5</v>
      </c>
      <c r="R247" s="82">
        <f t="shared" si="50"/>
        <v>45369</v>
      </c>
      <c r="S247" s="83" t="str">
        <f t="shared" si="51"/>
        <v>تزجة 4</v>
      </c>
      <c r="AM247" s="36">
        <v>24037</v>
      </c>
      <c r="AN247" s="89" t="s">
        <v>162</v>
      </c>
      <c r="AO247" s="90" t="s">
        <v>126</v>
      </c>
      <c r="AP247" s="170">
        <v>9.5714285714285712</v>
      </c>
      <c r="AQ247" s="36">
        <v>10</v>
      </c>
      <c r="AR247" s="36">
        <v>10</v>
      </c>
      <c r="AS247" s="36">
        <v>9</v>
      </c>
      <c r="AT247" s="36">
        <v>9</v>
      </c>
      <c r="AU247" s="36">
        <v>9</v>
      </c>
      <c r="AV247" s="36">
        <v>10</v>
      </c>
      <c r="AW247" s="36">
        <v>10</v>
      </c>
      <c r="AX247" s="36"/>
      <c r="AY247" s="36"/>
      <c r="AZ247" s="36"/>
      <c r="BA247" s="36" t="s">
        <v>250</v>
      </c>
      <c r="BB247" s="36">
        <v>7</v>
      </c>
      <c r="BC247" s="92">
        <v>45266</v>
      </c>
      <c r="BD247" s="93" t="s">
        <v>17</v>
      </c>
      <c r="DC247" s="121"/>
      <c r="DD247" s="86"/>
      <c r="DE247" s="122"/>
      <c r="DF247" s="123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4"/>
      <c r="DT247" s="125"/>
    </row>
    <row r="248" spans="1:124" ht="35.25" customHeight="1" x14ac:dyDescent="0.25">
      <c r="A248" s="79">
        <v>4</v>
      </c>
      <c r="B248" s="132"/>
      <c r="C248" s="134"/>
      <c r="D248" s="130"/>
      <c r="E248" s="131" t="str">
        <f t="shared" si="48"/>
        <v/>
      </c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71"/>
      <c r="Q248" s="72">
        <f t="shared" si="49"/>
        <v>5</v>
      </c>
      <c r="R248" s="82">
        <f t="shared" si="50"/>
        <v>45369</v>
      </c>
      <c r="S248" s="83" t="str">
        <f t="shared" si="51"/>
        <v>تزجة 4</v>
      </c>
      <c r="AM248" s="36">
        <v>24038</v>
      </c>
      <c r="AN248" s="89" t="s">
        <v>164</v>
      </c>
      <c r="AO248" s="90" t="s">
        <v>126</v>
      </c>
      <c r="AP248" s="170">
        <v>9.5714285714285712</v>
      </c>
      <c r="AQ248" s="36">
        <v>10</v>
      </c>
      <c r="AR248" s="36">
        <v>10</v>
      </c>
      <c r="AS248" s="36">
        <v>9</v>
      </c>
      <c r="AT248" s="36">
        <v>9</v>
      </c>
      <c r="AU248" s="36">
        <v>9</v>
      </c>
      <c r="AV248" s="36">
        <v>10</v>
      </c>
      <c r="AW248" s="36">
        <v>10</v>
      </c>
      <c r="AX248" s="36"/>
      <c r="AY248" s="36"/>
      <c r="AZ248" s="36"/>
      <c r="BA248" s="36" t="s">
        <v>250</v>
      </c>
      <c r="BB248" s="36">
        <v>7</v>
      </c>
      <c r="BC248" s="92">
        <v>45266</v>
      </c>
      <c r="BD248" s="93" t="s">
        <v>17</v>
      </c>
      <c r="DC248" s="121"/>
      <c r="DD248" s="86"/>
      <c r="DE248" s="122"/>
      <c r="DF248" s="123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4"/>
      <c r="DT248" s="125"/>
    </row>
    <row r="249" spans="1:124" ht="35.25" customHeight="1" x14ac:dyDescent="0.25">
      <c r="A249" s="79">
        <v>5</v>
      </c>
      <c r="B249" s="132"/>
      <c r="C249" s="134"/>
      <c r="D249" s="130"/>
      <c r="E249" s="131" t="str">
        <f t="shared" si="48"/>
        <v/>
      </c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71"/>
      <c r="Q249" s="72">
        <f t="shared" si="49"/>
        <v>5</v>
      </c>
      <c r="R249" s="82">
        <f t="shared" si="50"/>
        <v>45369</v>
      </c>
      <c r="S249" s="83" t="str">
        <f t="shared" si="51"/>
        <v>تزجة 4</v>
      </c>
      <c r="AM249" s="36">
        <v>24039</v>
      </c>
      <c r="AN249" s="89" t="s">
        <v>166</v>
      </c>
      <c r="AO249" s="90" t="s">
        <v>167</v>
      </c>
      <c r="AP249" s="170">
        <v>9.75</v>
      </c>
      <c r="AQ249" s="36">
        <v>10</v>
      </c>
      <c r="AR249" s="36">
        <v>10</v>
      </c>
      <c r="AS249" s="36">
        <v>9</v>
      </c>
      <c r="AT249" s="36"/>
      <c r="AU249" s="36"/>
      <c r="AV249" s="36"/>
      <c r="AW249" s="36"/>
      <c r="AX249" s="36"/>
      <c r="AY249" s="36"/>
      <c r="AZ249" s="36">
        <v>10</v>
      </c>
      <c r="BA249" s="36" t="s">
        <v>251</v>
      </c>
      <c r="BB249" s="36">
        <v>3</v>
      </c>
      <c r="BC249" s="92">
        <v>45266</v>
      </c>
      <c r="BD249" s="93" t="s">
        <v>31</v>
      </c>
      <c r="DC249" s="121"/>
      <c r="DD249" s="86"/>
      <c r="DE249" s="122"/>
      <c r="DF249" s="123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4"/>
      <c r="DT249" s="125"/>
    </row>
    <row r="250" spans="1:124" ht="35.25" customHeight="1" x14ac:dyDescent="0.25">
      <c r="A250" s="79">
        <v>6</v>
      </c>
      <c r="B250" s="132"/>
      <c r="C250" s="134"/>
      <c r="D250" s="130"/>
      <c r="E250" s="131" t="str">
        <f t="shared" si="48"/>
        <v/>
      </c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71"/>
      <c r="Q250" s="72">
        <f t="shared" si="49"/>
        <v>5</v>
      </c>
      <c r="R250" s="82">
        <f t="shared" si="50"/>
        <v>45369</v>
      </c>
      <c r="S250" s="83" t="str">
        <f t="shared" si="51"/>
        <v>تزجة 4</v>
      </c>
      <c r="AM250" s="36">
        <v>24040</v>
      </c>
      <c r="AN250" s="89" t="s">
        <v>169</v>
      </c>
      <c r="AO250" s="90" t="s">
        <v>167</v>
      </c>
      <c r="AP250" s="170">
        <v>9.5</v>
      </c>
      <c r="AQ250" s="36">
        <v>10</v>
      </c>
      <c r="AR250" s="36">
        <v>10</v>
      </c>
      <c r="AS250" s="36">
        <v>8</v>
      </c>
      <c r="AT250" s="36"/>
      <c r="AU250" s="36"/>
      <c r="AV250" s="36"/>
      <c r="AW250" s="36"/>
      <c r="AX250" s="36"/>
      <c r="AY250" s="36"/>
      <c r="AZ250" s="36">
        <v>10</v>
      </c>
      <c r="BA250" s="36" t="s">
        <v>251</v>
      </c>
      <c r="BB250" s="36">
        <v>3</v>
      </c>
      <c r="BC250" s="92">
        <v>45266</v>
      </c>
      <c r="BD250" s="93" t="s">
        <v>31</v>
      </c>
      <c r="DC250" s="121"/>
      <c r="DD250" s="86"/>
      <c r="DE250" s="122"/>
      <c r="DF250" s="123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4"/>
      <c r="DT250" s="125"/>
    </row>
    <row r="251" spans="1:124" ht="35.25" customHeight="1" x14ac:dyDescent="0.25">
      <c r="A251" s="79">
        <v>7</v>
      </c>
      <c r="B251" s="132"/>
      <c r="C251" s="134"/>
      <c r="D251" s="130"/>
      <c r="E251" s="131" t="str">
        <f t="shared" si="48"/>
        <v/>
      </c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71"/>
      <c r="Q251" s="72">
        <f t="shared" si="49"/>
        <v>5</v>
      </c>
      <c r="R251" s="82">
        <f t="shared" si="50"/>
        <v>45369</v>
      </c>
      <c r="S251" s="83" t="str">
        <f t="shared" si="51"/>
        <v>تزجة 4</v>
      </c>
      <c r="AM251" s="36">
        <v>24041</v>
      </c>
      <c r="AN251" s="89" t="s">
        <v>173</v>
      </c>
      <c r="AO251" s="90" t="s">
        <v>167</v>
      </c>
      <c r="AP251" s="170">
        <v>9.5</v>
      </c>
      <c r="AQ251" s="36">
        <v>10</v>
      </c>
      <c r="AR251" s="36">
        <v>10</v>
      </c>
      <c r="AS251" s="36">
        <v>8</v>
      </c>
      <c r="AT251" s="36"/>
      <c r="AU251" s="36"/>
      <c r="AV251" s="36"/>
      <c r="AW251" s="36"/>
      <c r="AX251" s="36"/>
      <c r="AY251" s="36"/>
      <c r="AZ251" s="36">
        <v>10</v>
      </c>
      <c r="BA251" s="36" t="s">
        <v>251</v>
      </c>
      <c r="BB251" s="36">
        <v>3</v>
      </c>
      <c r="BC251" s="92">
        <v>45266</v>
      </c>
      <c r="BD251" s="93" t="s">
        <v>31</v>
      </c>
      <c r="DC251" s="121"/>
      <c r="DD251" s="86"/>
      <c r="DE251" s="122"/>
      <c r="DF251" s="123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4"/>
      <c r="DT251" s="125"/>
    </row>
    <row r="252" spans="1:124" ht="35.25" customHeight="1" x14ac:dyDescent="0.25">
      <c r="A252" s="79">
        <v>8</v>
      </c>
      <c r="B252" s="132"/>
      <c r="C252" s="134"/>
      <c r="D252" s="130"/>
      <c r="E252" s="131" t="str">
        <f t="shared" si="48"/>
        <v/>
      </c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71"/>
      <c r="Q252" s="72">
        <f t="shared" si="49"/>
        <v>5</v>
      </c>
      <c r="R252" s="82">
        <f t="shared" si="50"/>
        <v>45369</v>
      </c>
      <c r="S252" s="83" t="str">
        <f t="shared" si="51"/>
        <v>تزجة 4</v>
      </c>
      <c r="AM252" s="36">
        <v>24042</v>
      </c>
      <c r="AN252" s="89" t="s">
        <v>175</v>
      </c>
      <c r="AO252" s="90" t="s">
        <v>167</v>
      </c>
      <c r="AP252" s="170">
        <v>9.75</v>
      </c>
      <c r="AQ252" s="36">
        <v>10</v>
      </c>
      <c r="AR252" s="36">
        <v>10</v>
      </c>
      <c r="AS252" s="36">
        <v>9</v>
      </c>
      <c r="AT252" s="36"/>
      <c r="AU252" s="36"/>
      <c r="AV252" s="36"/>
      <c r="AW252" s="36"/>
      <c r="AX252" s="36"/>
      <c r="AY252" s="36"/>
      <c r="AZ252" s="36">
        <v>10</v>
      </c>
      <c r="BA252" s="36" t="s">
        <v>251</v>
      </c>
      <c r="BB252" s="36">
        <v>3</v>
      </c>
      <c r="BC252" s="92">
        <v>45266</v>
      </c>
      <c r="BD252" s="93" t="s">
        <v>31</v>
      </c>
      <c r="DC252" s="121"/>
      <c r="DD252" s="86"/>
      <c r="DE252" s="122"/>
      <c r="DF252" s="123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4"/>
      <c r="DT252" s="125"/>
    </row>
    <row r="253" spans="1:124" ht="35.25" customHeight="1" x14ac:dyDescent="0.25">
      <c r="A253" s="79">
        <v>9</v>
      </c>
      <c r="B253" s="132"/>
      <c r="C253" s="134"/>
      <c r="D253" s="130"/>
      <c r="E253" s="131" t="str">
        <f t="shared" si="48"/>
        <v/>
      </c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71"/>
      <c r="Q253" s="72">
        <f t="shared" si="49"/>
        <v>5</v>
      </c>
      <c r="R253" s="82">
        <f t="shared" si="50"/>
        <v>45369</v>
      </c>
      <c r="S253" s="83" t="str">
        <f t="shared" si="51"/>
        <v>تزجة 4</v>
      </c>
      <c r="AM253" s="36">
        <v>24043</v>
      </c>
      <c r="AN253" s="89" t="s">
        <v>177</v>
      </c>
      <c r="AO253" s="90" t="s">
        <v>167</v>
      </c>
      <c r="AP253" s="170">
        <v>9.75</v>
      </c>
      <c r="AQ253" s="36">
        <v>10</v>
      </c>
      <c r="AR253" s="36">
        <v>10</v>
      </c>
      <c r="AS253" s="36">
        <v>9</v>
      </c>
      <c r="AT253" s="36"/>
      <c r="AU253" s="36"/>
      <c r="AV253" s="36"/>
      <c r="AW253" s="36"/>
      <c r="AX253" s="36"/>
      <c r="AY253" s="36"/>
      <c r="AZ253" s="36">
        <v>10</v>
      </c>
      <c r="BA253" s="36" t="s">
        <v>251</v>
      </c>
      <c r="BB253" s="36">
        <v>3</v>
      </c>
      <c r="BC253" s="92">
        <v>45266</v>
      </c>
      <c r="BD253" s="93" t="s">
        <v>31</v>
      </c>
      <c r="DC253" s="121"/>
      <c r="DD253" s="86"/>
      <c r="DE253" s="122"/>
      <c r="DF253" s="123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4"/>
      <c r="DT253" s="125"/>
    </row>
    <row r="254" spans="1:124" ht="35.25" customHeight="1" x14ac:dyDescent="0.25">
      <c r="A254" s="79">
        <v>10</v>
      </c>
      <c r="B254" s="132"/>
      <c r="C254" s="134"/>
      <c r="D254" s="130"/>
      <c r="E254" s="131" t="str">
        <f t="shared" si="48"/>
        <v/>
      </c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71"/>
      <c r="Q254" s="72">
        <f t="shared" si="49"/>
        <v>5</v>
      </c>
      <c r="R254" s="82">
        <f t="shared" si="50"/>
        <v>45369</v>
      </c>
      <c r="S254" s="83" t="str">
        <f t="shared" si="51"/>
        <v>تزجة 4</v>
      </c>
      <c r="AM254" s="36">
        <v>24044</v>
      </c>
      <c r="AN254" s="89" t="s">
        <v>179</v>
      </c>
      <c r="AO254" s="90" t="s">
        <v>167</v>
      </c>
      <c r="AP254" s="170">
        <v>9.75</v>
      </c>
      <c r="AQ254" s="36">
        <v>10</v>
      </c>
      <c r="AR254" s="36">
        <v>10</v>
      </c>
      <c r="AS254" s="36">
        <v>9</v>
      </c>
      <c r="AT254" s="36"/>
      <c r="AU254" s="36"/>
      <c r="AV254" s="36"/>
      <c r="AW254" s="36"/>
      <c r="AX254" s="36"/>
      <c r="AY254" s="36"/>
      <c r="AZ254" s="36">
        <v>10</v>
      </c>
      <c r="BA254" s="36" t="s">
        <v>251</v>
      </c>
      <c r="BB254" s="36">
        <v>3</v>
      </c>
      <c r="BC254" s="92">
        <v>45266</v>
      </c>
      <c r="BD254" s="93" t="s">
        <v>31</v>
      </c>
      <c r="DC254" s="121"/>
      <c r="DD254" s="86"/>
      <c r="DE254" s="122"/>
      <c r="DF254" s="123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4"/>
      <c r="DT254" s="125"/>
    </row>
    <row r="255" spans="1:124" ht="35.25" customHeight="1" x14ac:dyDescent="0.25">
      <c r="A255" s="79">
        <v>11</v>
      </c>
      <c r="B255" s="132"/>
      <c r="C255" s="134"/>
      <c r="D255" s="130"/>
      <c r="E255" s="131" t="str">
        <f t="shared" si="48"/>
        <v/>
      </c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71"/>
      <c r="Q255" s="72">
        <f t="shared" si="49"/>
        <v>5</v>
      </c>
      <c r="R255" s="82">
        <f t="shared" si="50"/>
        <v>45369</v>
      </c>
      <c r="S255" s="83" t="str">
        <f t="shared" si="51"/>
        <v>تزجة 4</v>
      </c>
      <c r="AM255" s="36">
        <v>24045</v>
      </c>
      <c r="AN255" s="89" t="s">
        <v>181</v>
      </c>
      <c r="AO255" s="90" t="s">
        <v>167</v>
      </c>
      <c r="AP255" s="170">
        <v>9.75</v>
      </c>
      <c r="AQ255" s="36">
        <v>10</v>
      </c>
      <c r="AR255" s="36">
        <v>10</v>
      </c>
      <c r="AS255" s="36">
        <v>9</v>
      </c>
      <c r="AT255" s="36"/>
      <c r="AU255" s="36"/>
      <c r="AV255" s="36"/>
      <c r="AW255" s="36"/>
      <c r="AX255" s="36"/>
      <c r="AY255" s="36"/>
      <c r="AZ255" s="36">
        <v>10</v>
      </c>
      <c r="BA255" s="36" t="s">
        <v>251</v>
      </c>
      <c r="BB255" s="36">
        <v>3</v>
      </c>
      <c r="BC255" s="92">
        <v>45266</v>
      </c>
      <c r="BD255" s="93" t="s">
        <v>31</v>
      </c>
      <c r="DC255" s="121"/>
      <c r="DD255" s="86"/>
      <c r="DE255" s="122"/>
      <c r="DF255" s="123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4"/>
      <c r="DT255" s="125"/>
    </row>
    <row r="256" spans="1:124" ht="35.25" customHeight="1" x14ac:dyDescent="0.25">
      <c r="A256" s="79">
        <v>12</v>
      </c>
      <c r="B256" s="132"/>
      <c r="C256" s="134"/>
      <c r="D256" s="130"/>
      <c r="E256" s="131" t="str">
        <f t="shared" si="48"/>
        <v/>
      </c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71"/>
      <c r="Q256" s="72">
        <f t="shared" si="49"/>
        <v>5</v>
      </c>
      <c r="R256" s="82">
        <f t="shared" si="50"/>
        <v>45369</v>
      </c>
      <c r="S256" s="83" t="str">
        <f t="shared" si="51"/>
        <v>تزجة 4</v>
      </c>
      <c r="AM256" s="36">
        <v>24046</v>
      </c>
      <c r="AN256" s="89" t="s">
        <v>183</v>
      </c>
      <c r="AO256" s="90" t="s">
        <v>167</v>
      </c>
      <c r="AP256" s="170">
        <v>9.75</v>
      </c>
      <c r="AQ256" s="36">
        <v>10</v>
      </c>
      <c r="AR256" s="36">
        <v>10</v>
      </c>
      <c r="AS256" s="36">
        <v>9</v>
      </c>
      <c r="AT256" s="36"/>
      <c r="AU256" s="36"/>
      <c r="AV256" s="36"/>
      <c r="AW256" s="36"/>
      <c r="AX256" s="36"/>
      <c r="AY256" s="36"/>
      <c r="AZ256" s="36">
        <v>10</v>
      </c>
      <c r="BA256" s="36" t="s">
        <v>251</v>
      </c>
      <c r="BB256" s="36">
        <v>3</v>
      </c>
      <c r="BC256" s="92">
        <v>45266</v>
      </c>
      <c r="BD256" s="93" t="s">
        <v>31</v>
      </c>
      <c r="DC256" s="121"/>
      <c r="DD256" s="86"/>
      <c r="DE256" s="122"/>
      <c r="DF256" s="123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4"/>
      <c r="DT256" s="125"/>
    </row>
    <row r="257" spans="1:124" ht="35.25" customHeight="1" x14ac:dyDescent="0.25">
      <c r="A257" s="79">
        <v>13</v>
      </c>
      <c r="B257" s="132"/>
      <c r="C257" s="134"/>
      <c r="D257" s="130"/>
      <c r="E257" s="131" t="str">
        <f t="shared" si="48"/>
        <v/>
      </c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71"/>
      <c r="Q257" s="72">
        <f t="shared" si="49"/>
        <v>5</v>
      </c>
      <c r="R257" s="82">
        <f t="shared" si="50"/>
        <v>45369</v>
      </c>
      <c r="S257" s="83" t="str">
        <f t="shared" si="51"/>
        <v>تزجة 4</v>
      </c>
      <c r="AM257" s="36">
        <v>24047</v>
      </c>
      <c r="AN257" s="89" t="s">
        <v>185</v>
      </c>
      <c r="AO257" s="90" t="s">
        <v>167</v>
      </c>
      <c r="AP257" s="170">
        <v>9.75</v>
      </c>
      <c r="AQ257" s="36">
        <v>10</v>
      </c>
      <c r="AR257" s="36">
        <v>10</v>
      </c>
      <c r="AS257" s="36">
        <v>9</v>
      </c>
      <c r="AT257" s="36"/>
      <c r="AU257" s="36"/>
      <c r="AV257" s="36"/>
      <c r="AW257" s="36"/>
      <c r="AX257" s="36"/>
      <c r="AY257" s="36"/>
      <c r="AZ257" s="36">
        <v>10</v>
      </c>
      <c r="BA257" s="36" t="s">
        <v>251</v>
      </c>
      <c r="BB257" s="36">
        <v>3</v>
      </c>
      <c r="BC257" s="92">
        <v>45266</v>
      </c>
      <c r="BD257" s="93" t="s">
        <v>31</v>
      </c>
      <c r="DC257" s="121"/>
      <c r="DD257" s="86"/>
      <c r="DE257" s="122"/>
      <c r="DF257" s="123"/>
      <c r="DG257" s="121"/>
      <c r="DH257" s="121"/>
      <c r="DI257" s="121"/>
      <c r="DJ257" s="121"/>
      <c r="DK257" s="121"/>
      <c r="DL257" s="121"/>
      <c r="DM257" s="121"/>
      <c r="DN257" s="121"/>
      <c r="DO257" s="121"/>
      <c r="DP257" s="121"/>
      <c r="DQ257" s="121"/>
      <c r="DR257" s="121"/>
      <c r="DS257" s="124"/>
      <c r="DT257" s="125"/>
    </row>
    <row r="258" spans="1:124" ht="35.25" customHeight="1" x14ac:dyDescent="0.25">
      <c r="A258" s="79">
        <v>14</v>
      </c>
      <c r="B258" s="132"/>
      <c r="C258" s="134"/>
      <c r="D258" s="130"/>
      <c r="E258" s="131" t="str">
        <f t="shared" si="48"/>
        <v/>
      </c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71"/>
      <c r="Q258" s="72">
        <f t="shared" si="49"/>
        <v>5</v>
      </c>
      <c r="R258" s="82">
        <f t="shared" si="50"/>
        <v>45369</v>
      </c>
      <c r="S258" s="83" t="str">
        <f t="shared" si="51"/>
        <v>تزجة 4</v>
      </c>
      <c r="AM258" s="36">
        <v>24048</v>
      </c>
      <c r="AN258" s="89" t="s">
        <v>187</v>
      </c>
      <c r="AO258" s="90" t="s">
        <v>167</v>
      </c>
      <c r="AP258" s="170">
        <v>9.75</v>
      </c>
      <c r="AQ258" s="36">
        <v>10</v>
      </c>
      <c r="AR258" s="36">
        <v>10</v>
      </c>
      <c r="AS258" s="36">
        <v>9</v>
      </c>
      <c r="AT258" s="36"/>
      <c r="AU258" s="36"/>
      <c r="AV258" s="36"/>
      <c r="AW258" s="36"/>
      <c r="AX258" s="36"/>
      <c r="AY258" s="36"/>
      <c r="AZ258" s="36">
        <v>10</v>
      </c>
      <c r="BA258" s="36" t="s">
        <v>251</v>
      </c>
      <c r="BB258" s="36">
        <v>3</v>
      </c>
      <c r="BC258" s="92">
        <v>45266</v>
      </c>
      <c r="BD258" s="93" t="s">
        <v>31</v>
      </c>
      <c r="DC258" s="121"/>
      <c r="DD258" s="86"/>
      <c r="DE258" s="122"/>
      <c r="DF258" s="123"/>
      <c r="DG258" s="121"/>
      <c r="DH258" s="121"/>
      <c r="DI258" s="121"/>
      <c r="DJ258" s="121"/>
      <c r="DK258" s="121"/>
      <c r="DL258" s="121"/>
      <c r="DM258" s="121"/>
      <c r="DN258" s="121"/>
      <c r="DO258" s="121"/>
      <c r="DP258" s="121"/>
      <c r="DQ258" s="121"/>
      <c r="DR258" s="121"/>
      <c r="DS258" s="124"/>
      <c r="DT258" s="125"/>
    </row>
    <row r="259" spans="1:124" ht="35.25" customHeight="1" x14ac:dyDescent="0.25">
      <c r="A259" s="136">
        <v>15</v>
      </c>
      <c r="B259" s="132"/>
      <c r="C259" s="134"/>
      <c r="D259" s="130"/>
      <c r="E259" s="131" t="str">
        <f t="shared" si="48"/>
        <v/>
      </c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71"/>
      <c r="Q259" s="72">
        <f t="shared" si="49"/>
        <v>5</v>
      </c>
      <c r="R259" s="82">
        <f t="shared" si="50"/>
        <v>45369</v>
      </c>
      <c r="S259" s="83" t="str">
        <f t="shared" si="51"/>
        <v>تزجة 4</v>
      </c>
      <c r="AM259" s="36">
        <v>24049</v>
      </c>
      <c r="AN259" s="89" t="s">
        <v>189</v>
      </c>
      <c r="AO259" s="90" t="s">
        <v>167</v>
      </c>
      <c r="AP259" s="170">
        <v>10</v>
      </c>
      <c r="AQ259" s="36">
        <v>10</v>
      </c>
      <c r="AR259" s="36">
        <v>10</v>
      </c>
      <c r="AS259" s="36">
        <v>10</v>
      </c>
      <c r="AT259" s="36"/>
      <c r="AU259" s="36"/>
      <c r="AV259" s="36"/>
      <c r="AW259" s="36"/>
      <c r="AX259" s="36"/>
      <c r="AY259" s="36"/>
      <c r="AZ259" s="36">
        <v>10</v>
      </c>
      <c r="BA259" s="36" t="s">
        <v>251</v>
      </c>
      <c r="BB259" s="36">
        <v>3</v>
      </c>
      <c r="BC259" s="92">
        <v>45266</v>
      </c>
      <c r="BD259" s="93" t="s">
        <v>31</v>
      </c>
      <c r="DC259" s="121"/>
      <c r="DD259" s="86"/>
      <c r="DE259" s="122"/>
      <c r="DF259" s="123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4"/>
      <c r="DT259" s="125"/>
    </row>
    <row r="260" spans="1:124" ht="35.25" customHeight="1" x14ac:dyDescent="0.25">
      <c r="A260" s="79">
        <v>16</v>
      </c>
      <c r="B260" s="132"/>
      <c r="C260" s="134"/>
      <c r="D260" s="130"/>
      <c r="E260" s="131" t="str">
        <f t="shared" si="48"/>
        <v/>
      </c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71"/>
      <c r="Q260" s="72">
        <f t="shared" si="49"/>
        <v>5</v>
      </c>
      <c r="R260" s="82">
        <f t="shared" si="50"/>
        <v>45369</v>
      </c>
      <c r="S260" s="83" t="str">
        <f t="shared" si="51"/>
        <v>تزجة 4</v>
      </c>
      <c r="AM260" s="36">
        <v>24050</v>
      </c>
      <c r="AN260" s="89" t="s">
        <v>191</v>
      </c>
      <c r="AO260" s="90" t="s">
        <v>167</v>
      </c>
      <c r="AP260" s="170">
        <v>10</v>
      </c>
      <c r="AQ260" s="36">
        <v>10</v>
      </c>
      <c r="AR260" s="36">
        <v>10</v>
      </c>
      <c r="AS260" s="36">
        <v>10</v>
      </c>
      <c r="AT260" s="36"/>
      <c r="AU260" s="36"/>
      <c r="AV260" s="36"/>
      <c r="AW260" s="36"/>
      <c r="AX260" s="36"/>
      <c r="AY260" s="36"/>
      <c r="AZ260" s="36">
        <v>10</v>
      </c>
      <c r="BA260" s="36" t="s">
        <v>251</v>
      </c>
      <c r="BB260" s="36">
        <v>3</v>
      </c>
      <c r="BC260" s="92">
        <v>45266</v>
      </c>
      <c r="BD260" s="93" t="s">
        <v>31</v>
      </c>
      <c r="DC260" s="121"/>
      <c r="DD260" s="86"/>
      <c r="DE260" s="122"/>
      <c r="DF260" s="123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4"/>
      <c r="DT260" s="125"/>
    </row>
    <row r="261" spans="1:124" ht="35.25" customHeight="1" x14ac:dyDescent="0.25">
      <c r="A261" s="136">
        <v>17</v>
      </c>
      <c r="B261" s="132"/>
      <c r="C261" s="134"/>
      <c r="D261" s="130"/>
      <c r="E261" s="131" t="str">
        <f t="shared" si="48"/>
        <v/>
      </c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71"/>
      <c r="Q261" s="72">
        <f t="shared" si="49"/>
        <v>5</v>
      </c>
      <c r="R261" s="82">
        <f t="shared" si="50"/>
        <v>45369</v>
      </c>
      <c r="S261" s="83" t="str">
        <f t="shared" si="51"/>
        <v>تزجة 4</v>
      </c>
      <c r="AM261" s="36">
        <v>24051</v>
      </c>
      <c r="AN261" s="89" t="s">
        <v>193</v>
      </c>
      <c r="AO261" s="90" t="s">
        <v>167</v>
      </c>
      <c r="AP261" s="170">
        <v>9.75</v>
      </c>
      <c r="AQ261" s="36">
        <v>10</v>
      </c>
      <c r="AR261" s="36">
        <v>10</v>
      </c>
      <c r="AS261" s="36">
        <v>9</v>
      </c>
      <c r="AT261" s="36"/>
      <c r="AU261" s="36"/>
      <c r="AV261" s="36"/>
      <c r="AW261" s="36"/>
      <c r="AX261" s="36"/>
      <c r="AY261" s="36"/>
      <c r="AZ261" s="36">
        <v>10</v>
      </c>
      <c r="BA261" s="36" t="s">
        <v>251</v>
      </c>
      <c r="BB261" s="36">
        <v>3</v>
      </c>
      <c r="BC261" s="92">
        <v>45266</v>
      </c>
      <c r="BD261" s="93" t="s">
        <v>31</v>
      </c>
      <c r="DC261" s="121"/>
      <c r="DD261" s="86"/>
      <c r="DE261" s="122"/>
      <c r="DF261" s="123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4"/>
      <c r="DT261" s="125"/>
    </row>
    <row r="262" spans="1:124" ht="35.25" customHeight="1" x14ac:dyDescent="0.25">
      <c r="A262" s="79">
        <v>18</v>
      </c>
      <c r="B262" s="132"/>
      <c r="C262" s="134"/>
      <c r="D262" s="130"/>
      <c r="E262" s="131" t="str">
        <f t="shared" ref="E262:E325" si="52">IFERROR(SUM(F262:O262)/COUNT(F262:O262),"")</f>
        <v/>
      </c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71"/>
      <c r="Q262" s="72">
        <f t="shared" si="49"/>
        <v>5</v>
      </c>
      <c r="R262" s="82">
        <f t="shared" si="50"/>
        <v>45369</v>
      </c>
      <c r="S262" s="83" t="str">
        <f t="shared" si="51"/>
        <v>تزجة 4</v>
      </c>
      <c r="AM262" s="36">
        <v>24052</v>
      </c>
      <c r="AN262" s="89" t="s">
        <v>195</v>
      </c>
      <c r="AO262" s="90" t="s">
        <v>167</v>
      </c>
      <c r="AP262" s="170">
        <v>9.75</v>
      </c>
      <c r="AQ262" s="36">
        <v>10</v>
      </c>
      <c r="AR262" s="36">
        <v>10</v>
      </c>
      <c r="AS262" s="36">
        <v>9</v>
      </c>
      <c r="AT262" s="36"/>
      <c r="AU262" s="36"/>
      <c r="AV262" s="36"/>
      <c r="AW262" s="36"/>
      <c r="AX262" s="36"/>
      <c r="AY262" s="36"/>
      <c r="AZ262" s="36">
        <v>10</v>
      </c>
      <c r="BA262" s="36" t="s">
        <v>251</v>
      </c>
      <c r="BB262" s="36">
        <v>3</v>
      </c>
      <c r="BC262" s="92">
        <v>45266</v>
      </c>
      <c r="BD262" s="93" t="s">
        <v>31</v>
      </c>
      <c r="DC262" s="121"/>
      <c r="DD262" s="86"/>
      <c r="DE262" s="122"/>
      <c r="DF262" s="123"/>
      <c r="DG262" s="121"/>
      <c r="DH262" s="121"/>
      <c r="DI262" s="121"/>
      <c r="DJ262" s="121"/>
      <c r="DK262" s="121"/>
      <c r="DL262" s="121"/>
      <c r="DM262" s="121"/>
      <c r="DN262" s="121"/>
      <c r="DO262" s="121"/>
      <c r="DP262" s="121"/>
      <c r="DQ262" s="121"/>
      <c r="DR262" s="121"/>
      <c r="DS262" s="124"/>
      <c r="DT262" s="125"/>
    </row>
    <row r="263" spans="1:124" ht="35.25" customHeight="1" x14ac:dyDescent="0.25">
      <c r="A263" s="136">
        <v>19</v>
      </c>
      <c r="B263" s="132"/>
      <c r="C263" s="134"/>
      <c r="D263" s="130"/>
      <c r="E263" s="131" t="str">
        <f t="shared" si="52"/>
        <v/>
      </c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71"/>
      <c r="Q263" s="72">
        <f t="shared" ref="Q263:Q326" si="53">$E$4</f>
        <v>5</v>
      </c>
      <c r="R263" s="82">
        <f t="shared" ref="R263:R326" si="54">$C$2</f>
        <v>45369</v>
      </c>
      <c r="S263" s="83" t="str">
        <f t="shared" ref="S263:S326" si="55">$C$3</f>
        <v>تزجة 4</v>
      </c>
      <c r="AM263" s="36">
        <v>24053</v>
      </c>
      <c r="AN263" s="89" t="s">
        <v>197</v>
      </c>
      <c r="AO263" s="90" t="s">
        <v>167</v>
      </c>
      <c r="AP263" s="170">
        <v>10</v>
      </c>
      <c r="AQ263" s="36">
        <v>10</v>
      </c>
      <c r="AR263" s="36">
        <v>10</v>
      </c>
      <c r="AS263" s="36">
        <v>10</v>
      </c>
      <c r="AT263" s="36"/>
      <c r="AU263" s="36"/>
      <c r="AV263" s="36"/>
      <c r="AW263" s="36"/>
      <c r="AX263" s="36"/>
      <c r="AY263" s="36"/>
      <c r="AZ263" s="36">
        <v>10</v>
      </c>
      <c r="BA263" s="36" t="s">
        <v>251</v>
      </c>
      <c r="BB263" s="36">
        <v>3</v>
      </c>
      <c r="BC263" s="92">
        <v>45266</v>
      </c>
      <c r="BD263" s="93" t="s">
        <v>31</v>
      </c>
      <c r="DC263" s="121"/>
      <c r="DD263" s="86"/>
      <c r="DE263" s="122"/>
      <c r="DF263" s="123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4"/>
      <c r="DT263" s="125"/>
    </row>
    <row r="264" spans="1:124" ht="35.25" customHeight="1" x14ac:dyDescent="0.25">
      <c r="A264" s="79">
        <v>20</v>
      </c>
      <c r="B264" s="132"/>
      <c r="C264" s="134"/>
      <c r="D264" s="130"/>
      <c r="E264" s="131" t="str">
        <f t="shared" si="52"/>
        <v/>
      </c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71"/>
      <c r="Q264" s="72">
        <f t="shared" si="53"/>
        <v>5</v>
      </c>
      <c r="R264" s="82">
        <f t="shared" si="54"/>
        <v>45369</v>
      </c>
      <c r="S264" s="83" t="str">
        <f t="shared" si="55"/>
        <v>تزجة 4</v>
      </c>
      <c r="AM264" s="36">
        <v>24054</v>
      </c>
      <c r="AN264" s="89" t="s">
        <v>199</v>
      </c>
      <c r="AO264" s="90" t="s">
        <v>167</v>
      </c>
      <c r="AP264" s="170">
        <v>10</v>
      </c>
      <c r="AQ264" s="36">
        <v>10</v>
      </c>
      <c r="AR264" s="36">
        <v>10</v>
      </c>
      <c r="AS264" s="36">
        <v>10</v>
      </c>
      <c r="AT264" s="36"/>
      <c r="AU264" s="36"/>
      <c r="AV264" s="36"/>
      <c r="AW264" s="36"/>
      <c r="AX264" s="36"/>
      <c r="AY264" s="36"/>
      <c r="AZ264" s="36">
        <v>10</v>
      </c>
      <c r="BA264" s="36" t="s">
        <v>251</v>
      </c>
      <c r="BB264" s="36">
        <v>3</v>
      </c>
      <c r="BC264" s="92">
        <v>45266</v>
      </c>
      <c r="BD264" s="93" t="s">
        <v>31</v>
      </c>
      <c r="DC264" s="121"/>
      <c r="DD264" s="86"/>
      <c r="DE264" s="122"/>
      <c r="DF264" s="123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4"/>
      <c r="DT264" s="125"/>
    </row>
    <row r="265" spans="1:124" ht="35.25" customHeight="1" x14ac:dyDescent="0.25">
      <c r="A265" s="136">
        <v>21</v>
      </c>
      <c r="B265" s="132"/>
      <c r="C265" s="134"/>
      <c r="D265" s="130"/>
      <c r="E265" s="131" t="str">
        <f t="shared" si="52"/>
        <v/>
      </c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71"/>
      <c r="Q265" s="72">
        <f t="shared" si="53"/>
        <v>5</v>
      </c>
      <c r="R265" s="82">
        <f t="shared" si="54"/>
        <v>45369</v>
      </c>
      <c r="S265" s="83" t="str">
        <f t="shared" si="55"/>
        <v>تزجة 4</v>
      </c>
      <c r="AM265" s="36">
        <v>24055</v>
      </c>
      <c r="AN265" s="89" t="s">
        <v>201</v>
      </c>
      <c r="AO265" s="90" t="s">
        <v>167</v>
      </c>
      <c r="AP265" s="170">
        <v>10</v>
      </c>
      <c r="AQ265" s="36">
        <v>10</v>
      </c>
      <c r="AR265" s="36">
        <v>10</v>
      </c>
      <c r="AS265" s="36">
        <v>10</v>
      </c>
      <c r="AT265" s="36"/>
      <c r="AU265" s="36"/>
      <c r="AV265" s="36"/>
      <c r="AW265" s="36"/>
      <c r="AX265" s="36"/>
      <c r="AY265" s="36"/>
      <c r="AZ265" s="36">
        <v>10</v>
      </c>
      <c r="BA265" s="36" t="s">
        <v>251</v>
      </c>
      <c r="BB265" s="36">
        <v>3</v>
      </c>
      <c r="BC265" s="92">
        <v>45266</v>
      </c>
      <c r="BD265" s="93" t="s">
        <v>31</v>
      </c>
      <c r="DC265" s="121"/>
      <c r="DD265" s="86"/>
      <c r="DE265" s="122"/>
      <c r="DF265" s="123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4"/>
      <c r="DT265" s="125"/>
    </row>
    <row r="266" spans="1:124" ht="35.25" customHeight="1" x14ac:dyDescent="0.25">
      <c r="A266" s="79">
        <v>22</v>
      </c>
      <c r="B266" s="132"/>
      <c r="C266" s="134"/>
      <c r="D266" s="130"/>
      <c r="E266" s="131" t="str">
        <f t="shared" si="52"/>
        <v/>
      </c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71"/>
      <c r="Q266" s="72">
        <f t="shared" si="53"/>
        <v>5</v>
      </c>
      <c r="R266" s="82">
        <f t="shared" si="54"/>
        <v>45369</v>
      </c>
      <c r="S266" s="83" t="str">
        <f t="shared" si="55"/>
        <v>تزجة 4</v>
      </c>
      <c r="AM266" s="36">
        <v>24056</v>
      </c>
      <c r="AN266" s="89" t="s">
        <v>203</v>
      </c>
      <c r="AO266" s="90" t="s">
        <v>167</v>
      </c>
      <c r="AP266" s="170">
        <v>9.5</v>
      </c>
      <c r="AQ266" s="36">
        <v>10</v>
      </c>
      <c r="AR266" s="36">
        <v>10</v>
      </c>
      <c r="AS266" s="36">
        <v>8</v>
      </c>
      <c r="AT266" s="36"/>
      <c r="AU266" s="36"/>
      <c r="AV266" s="36"/>
      <c r="AW266" s="36"/>
      <c r="AX266" s="36"/>
      <c r="AY266" s="36"/>
      <c r="AZ266" s="36">
        <v>10</v>
      </c>
      <c r="BA266" s="36" t="s">
        <v>251</v>
      </c>
      <c r="BB266" s="36">
        <v>3</v>
      </c>
      <c r="BC266" s="92">
        <v>45266</v>
      </c>
      <c r="BD266" s="93" t="s">
        <v>31</v>
      </c>
      <c r="DC266" s="121"/>
      <c r="DD266" s="86"/>
      <c r="DE266" s="122"/>
      <c r="DF266" s="123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4"/>
      <c r="DT266" s="125"/>
    </row>
    <row r="267" spans="1:124" ht="35.25" customHeight="1" x14ac:dyDescent="0.25">
      <c r="A267" s="136">
        <v>23</v>
      </c>
      <c r="B267" s="132"/>
      <c r="C267" s="134"/>
      <c r="D267" s="130"/>
      <c r="E267" s="131" t="str">
        <f t="shared" si="52"/>
        <v/>
      </c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71"/>
      <c r="Q267" s="72">
        <f t="shared" si="53"/>
        <v>5</v>
      </c>
      <c r="R267" s="82">
        <f t="shared" si="54"/>
        <v>45369</v>
      </c>
      <c r="S267" s="83" t="str">
        <f t="shared" si="55"/>
        <v>تزجة 4</v>
      </c>
      <c r="AM267" s="36">
        <v>24057</v>
      </c>
      <c r="AN267" s="89" t="s">
        <v>205</v>
      </c>
      <c r="AO267" s="90" t="s">
        <v>167</v>
      </c>
      <c r="AP267" s="170">
        <v>9.5</v>
      </c>
      <c r="AQ267" s="36">
        <v>10</v>
      </c>
      <c r="AR267" s="36">
        <v>10</v>
      </c>
      <c r="AS267" s="36">
        <v>8</v>
      </c>
      <c r="AT267" s="36"/>
      <c r="AU267" s="36"/>
      <c r="AV267" s="36"/>
      <c r="AW267" s="36"/>
      <c r="AX267" s="36"/>
      <c r="AY267" s="36"/>
      <c r="AZ267" s="36">
        <v>10</v>
      </c>
      <c r="BA267" s="36" t="s">
        <v>251</v>
      </c>
      <c r="BB267" s="36">
        <v>3</v>
      </c>
      <c r="BC267" s="92">
        <v>45266</v>
      </c>
      <c r="BD267" s="93" t="s">
        <v>31</v>
      </c>
      <c r="DC267" s="121"/>
      <c r="DD267" s="86"/>
      <c r="DE267" s="122"/>
      <c r="DF267" s="123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4"/>
      <c r="DT267" s="125"/>
    </row>
    <row r="268" spans="1:124" ht="35.25" customHeight="1" x14ac:dyDescent="0.25">
      <c r="A268" s="79">
        <v>24</v>
      </c>
      <c r="B268" s="132"/>
      <c r="C268" s="134"/>
      <c r="D268" s="130"/>
      <c r="E268" s="131" t="str">
        <f t="shared" si="52"/>
        <v/>
      </c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71"/>
      <c r="Q268" s="72">
        <f t="shared" si="53"/>
        <v>5</v>
      </c>
      <c r="R268" s="82">
        <f t="shared" si="54"/>
        <v>45369</v>
      </c>
      <c r="S268" s="83" t="str">
        <f t="shared" si="55"/>
        <v>تزجة 4</v>
      </c>
      <c r="AM268" s="36">
        <v>24039</v>
      </c>
      <c r="AN268" s="89" t="s">
        <v>166</v>
      </c>
      <c r="AO268" s="90" t="s">
        <v>167</v>
      </c>
      <c r="AP268" s="170">
        <v>9.6</v>
      </c>
      <c r="AQ268" s="36">
        <v>10</v>
      </c>
      <c r="AR268" s="36">
        <v>10</v>
      </c>
      <c r="AS268" s="36">
        <v>9</v>
      </c>
      <c r="AT268" s="36">
        <v>9</v>
      </c>
      <c r="AU268" s="36"/>
      <c r="AV268" s="36"/>
      <c r="AW268" s="36"/>
      <c r="AX268" s="36"/>
      <c r="AY268" s="36"/>
      <c r="AZ268" s="36">
        <v>10</v>
      </c>
      <c r="BA268" s="36" t="s">
        <v>247</v>
      </c>
      <c r="BB268" s="36">
        <v>4</v>
      </c>
      <c r="BC268" s="92">
        <v>45266</v>
      </c>
      <c r="BD268" s="93" t="s">
        <v>6</v>
      </c>
      <c r="DC268" s="121"/>
      <c r="DD268" s="86"/>
      <c r="DE268" s="122"/>
      <c r="DF268" s="123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4"/>
      <c r="DT268" s="125"/>
    </row>
    <row r="269" spans="1:124" ht="35.25" customHeight="1" x14ac:dyDescent="0.25">
      <c r="A269" s="136">
        <v>25</v>
      </c>
      <c r="B269" s="132"/>
      <c r="C269" s="134"/>
      <c r="D269" s="130"/>
      <c r="E269" s="131" t="str">
        <f t="shared" si="52"/>
        <v/>
      </c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71"/>
      <c r="Q269" s="72">
        <f t="shared" si="53"/>
        <v>5</v>
      </c>
      <c r="R269" s="82">
        <f t="shared" si="54"/>
        <v>45369</v>
      </c>
      <c r="S269" s="83" t="str">
        <f t="shared" si="55"/>
        <v>تزجة 4</v>
      </c>
      <c r="AM269" s="36">
        <v>24040</v>
      </c>
      <c r="AN269" s="89" t="s">
        <v>169</v>
      </c>
      <c r="AO269" s="90" t="s">
        <v>167</v>
      </c>
      <c r="AP269" s="170">
        <v>9.6</v>
      </c>
      <c r="AQ269" s="36">
        <v>10</v>
      </c>
      <c r="AR269" s="36">
        <v>10</v>
      </c>
      <c r="AS269" s="36">
        <v>9</v>
      </c>
      <c r="AT269" s="36">
        <v>9</v>
      </c>
      <c r="AU269" s="36"/>
      <c r="AV269" s="36"/>
      <c r="AW269" s="36"/>
      <c r="AX269" s="36"/>
      <c r="AY269" s="36"/>
      <c r="AZ269" s="36">
        <v>10</v>
      </c>
      <c r="BA269" s="36" t="s">
        <v>247</v>
      </c>
      <c r="BB269" s="36">
        <v>4</v>
      </c>
      <c r="BC269" s="92">
        <v>45266</v>
      </c>
      <c r="BD269" s="93" t="s">
        <v>6</v>
      </c>
      <c r="DC269" s="121"/>
      <c r="DD269" s="86"/>
      <c r="DE269" s="122"/>
      <c r="DF269" s="123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4"/>
      <c r="DT269" s="125"/>
    </row>
    <row r="270" spans="1:124" ht="35.25" customHeight="1" x14ac:dyDescent="0.25">
      <c r="A270" s="79">
        <v>26</v>
      </c>
      <c r="B270" s="132"/>
      <c r="C270" s="134"/>
      <c r="D270" s="130"/>
      <c r="E270" s="131" t="str">
        <f t="shared" si="52"/>
        <v/>
      </c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71"/>
      <c r="Q270" s="72">
        <f t="shared" si="53"/>
        <v>5</v>
      </c>
      <c r="R270" s="82">
        <f t="shared" si="54"/>
        <v>45369</v>
      </c>
      <c r="S270" s="83" t="str">
        <f t="shared" si="55"/>
        <v>تزجة 4</v>
      </c>
      <c r="AM270" s="36">
        <v>24041</v>
      </c>
      <c r="AN270" s="89" t="s">
        <v>173</v>
      </c>
      <c r="AO270" s="90" t="s">
        <v>167</v>
      </c>
      <c r="AP270" s="170">
        <v>9.6</v>
      </c>
      <c r="AQ270" s="36">
        <v>10</v>
      </c>
      <c r="AR270" s="36">
        <v>10</v>
      </c>
      <c r="AS270" s="36">
        <v>9</v>
      </c>
      <c r="AT270" s="36">
        <v>9</v>
      </c>
      <c r="AU270" s="36"/>
      <c r="AV270" s="36"/>
      <c r="AW270" s="36"/>
      <c r="AX270" s="36"/>
      <c r="AY270" s="36"/>
      <c r="AZ270" s="36">
        <v>10</v>
      </c>
      <c r="BA270" s="36" t="s">
        <v>247</v>
      </c>
      <c r="BB270" s="36">
        <v>4</v>
      </c>
      <c r="BC270" s="92">
        <v>45266</v>
      </c>
      <c r="BD270" s="93" t="s">
        <v>6</v>
      </c>
      <c r="DC270" s="121"/>
      <c r="DD270" s="86"/>
      <c r="DE270" s="122"/>
      <c r="DF270" s="123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4"/>
      <c r="DT270" s="125"/>
    </row>
    <row r="271" spans="1:124" ht="35.25" customHeight="1" x14ac:dyDescent="0.25">
      <c r="A271" s="136">
        <v>27</v>
      </c>
      <c r="B271" s="132"/>
      <c r="C271" s="134"/>
      <c r="D271" s="130"/>
      <c r="E271" s="131" t="str">
        <f t="shared" si="52"/>
        <v/>
      </c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71"/>
      <c r="Q271" s="72">
        <f t="shared" si="53"/>
        <v>5</v>
      </c>
      <c r="R271" s="82">
        <f t="shared" si="54"/>
        <v>45369</v>
      </c>
      <c r="S271" s="83" t="str">
        <f t="shared" si="55"/>
        <v>تزجة 4</v>
      </c>
      <c r="AM271" s="36">
        <v>24042</v>
      </c>
      <c r="AN271" s="89" t="s">
        <v>175</v>
      </c>
      <c r="AO271" s="90" t="s">
        <v>167</v>
      </c>
      <c r="AP271" s="170">
        <v>10</v>
      </c>
      <c r="AQ271" s="36">
        <v>10</v>
      </c>
      <c r="AR271" s="36">
        <v>10</v>
      </c>
      <c r="AS271" s="36">
        <v>10</v>
      </c>
      <c r="AT271" s="36">
        <v>10</v>
      </c>
      <c r="AU271" s="36"/>
      <c r="AV271" s="36"/>
      <c r="AW271" s="36"/>
      <c r="AX271" s="36"/>
      <c r="AY271" s="36"/>
      <c r="AZ271" s="36">
        <v>10</v>
      </c>
      <c r="BA271" s="36" t="s">
        <v>247</v>
      </c>
      <c r="BB271" s="36">
        <v>4</v>
      </c>
      <c r="BC271" s="92">
        <v>45266</v>
      </c>
      <c r="BD271" s="93" t="s">
        <v>6</v>
      </c>
      <c r="DC271" s="121"/>
      <c r="DD271" s="86"/>
      <c r="DE271" s="122"/>
      <c r="DF271" s="123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4"/>
      <c r="DT271" s="125"/>
    </row>
    <row r="272" spans="1:124" ht="35.25" customHeight="1" x14ac:dyDescent="0.25">
      <c r="A272" s="79">
        <v>1</v>
      </c>
      <c r="B272" s="132"/>
      <c r="C272" s="134"/>
      <c r="D272" s="130"/>
      <c r="E272" s="131" t="str">
        <f t="shared" si="52"/>
        <v/>
      </c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71"/>
      <c r="Q272" s="72">
        <f t="shared" si="53"/>
        <v>5</v>
      </c>
      <c r="R272" s="82">
        <f t="shared" si="54"/>
        <v>45369</v>
      </c>
      <c r="S272" s="83" t="str">
        <f t="shared" si="55"/>
        <v>تزجة 4</v>
      </c>
      <c r="AM272" s="36">
        <v>24043</v>
      </c>
      <c r="AN272" s="89" t="s">
        <v>177</v>
      </c>
      <c r="AO272" s="90" t="s">
        <v>167</v>
      </c>
      <c r="AP272" s="170">
        <v>9.6</v>
      </c>
      <c r="AQ272" s="36">
        <v>10</v>
      </c>
      <c r="AR272" s="36">
        <v>10</v>
      </c>
      <c r="AS272" s="36">
        <v>9</v>
      </c>
      <c r="AT272" s="36">
        <v>9</v>
      </c>
      <c r="AU272" s="36"/>
      <c r="AV272" s="36"/>
      <c r="AW272" s="36"/>
      <c r="AX272" s="36"/>
      <c r="AY272" s="36"/>
      <c r="AZ272" s="36">
        <v>10</v>
      </c>
      <c r="BA272" s="36" t="s">
        <v>247</v>
      </c>
      <c r="BB272" s="36">
        <v>4</v>
      </c>
      <c r="BC272" s="92">
        <v>45266</v>
      </c>
      <c r="BD272" s="93" t="s">
        <v>6</v>
      </c>
      <c r="DC272" s="121"/>
      <c r="DD272" s="86"/>
      <c r="DE272" s="122"/>
      <c r="DF272" s="123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4"/>
      <c r="DT272" s="125"/>
    </row>
    <row r="273" spans="1:124" ht="35.25" customHeight="1" x14ac:dyDescent="0.25">
      <c r="A273" s="79">
        <v>2</v>
      </c>
      <c r="B273" s="132"/>
      <c r="C273" s="134"/>
      <c r="D273" s="130"/>
      <c r="E273" s="131" t="str">
        <f t="shared" si="52"/>
        <v/>
      </c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71"/>
      <c r="Q273" s="72">
        <f t="shared" si="53"/>
        <v>5</v>
      </c>
      <c r="R273" s="82">
        <f t="shared" si="54"/>
        <v>45369</v>
      </c>
      <c r="S273" s="83" t="str">
        <f t="shared" si="55"/>
        <v>تزجة 4</v>
      </c>
      <c r="AM273" s="36">
        <v>24044</v>
      </c>
      <c r="AN273" s="89" t="s">
        <v>179</v>
      </c>
      <c r="AO273" s="90" t="s">
        <v>167</v>
      </c>
      <c r="AP273" s="170">
        <v>10</v>
      </c>
      <c r="AQ273" s="36">
        <v>10</v>
      </c>
      <c r="AR273" s="36">
        <v>10</v>
      </c>
      <c r="AS273" s="36">
        <v>10</v>
      </c>
      <c r="AT273" s="36">
        <v>10</v>
      </c>
      <c r="AU273" s="36"/>
      <c r="AV273" s="36"/>
      <c r="AW273" s="36"/>
      <c r="AX273" s="36"/>
      <c r="AY273" s="36"/>
      <c r="AZ273" s="36">
        <v>10</v>
      </c>
      <c r="BA273" s="36" t="s">
        <v>247</v>
      </c>
      <c r="BB273" s="36">
        <v>4</v>
      </c>
      <c r="BC273" s="92">
        <v>45266</v>
      </c>
      <c r="BD273" s="93" t="s">
        <v>6</v>
      </c>
      <c r="DC273" s="121"/>
      <c r="DD273" s="86"/>
      <c r="DE273" s="122"/>
      <c r="DF273" s="123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4"/>
      <c r="DT273" s="125"/>
    </row>
    <row r="274" spans="1:124" ht="35.25" customHeight="1" x14ac:dyDescent="0.25">
      <c r="A274" s="79">
        <v>3</v>
      </c>
      <c r="B274" s="132"/>
      <c r="C274" s="134"/>
      <c r="D274" s="130"/>
      <c r="E274" s="131" t="str">
        <f t="shared" si="52"/>
        <v/>
      </c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71"/>
      <c r="Q274" s="72">
        <f t="shared" si="53"/>
        <v>5</v>
      </c>
      <c r="R274" s="82">
        <f t="shared" si="54"/>
        <v>45369</v>
      </c>
      <c r="S274" s="83" t="str">
        <f t="shared" si="55"/>
        <v>تزجة 4</v>
      </c>
      <c r="AM274" s="36">
        <v>24045</v>
      </c>
      <c r="AN274" s="89" t="s">
        <v>181</v>
      </c>
      <c r="AO274" s="90" t="s">
        <v>167</v>
      </c>
      <c r="AP274" s="170">
        <v>10</v>
      </c>
      <c r="AQ274" s="36">
        <v>10</v>
      </c>
      <c r="AR274" s="36">
        <v>10</v>
      </c>
      <c r="AS274" s="36">
        <v>10</v>
      </c>
      <c r="AT274" s="36">
        <v>10</v>
      </c>
      <c r="AU274" s="36"/>
      <c r="AV274" s="36"/>
      <c r="AW274" s="36"/>
      <c r="AX274" s="36"/>
      <c r="AY274" s="36"/>
      <c r="AZ274" s="36">
        <v>10</v>
      </c>
      <c r="BA274" s="36" t="s">
        <v>247</v>
      </c>
      <c r="BB274" s="36">
        <v>4</v>
      </c>
      <c r="BC274" s="92">
        <v>45266</v>
      </c>
      <c r="BD274" s="93" t="s">
        <v>6</v>
      </c>
      <c r="DC274" s="121"/>
      <c r="DD274" s="86"/>
      <c r="DE274" s="122"/>
      <c r="DF274" s="123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4"/>
      <c r="DT274" s="125"/>
    </row>
    <row r="275" spans="1:124" ht="35.25" customHeight="1" x14ac:dyDescent="0.25">
      <c r="A275" s="79">
        <v>4</v>
      </c>
      <c r="B275" s="132"/>
      <c r="C275" s="134"/>
      <c r="D275" s="130"/>
      <c r="E275" s="131" t="str">
        <f t="shared" si="52"/>
        <v/>
      </c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71"/>
      <c r="Q275" s="72">
        <f t="shared" si="53"/>
        <v>5</v>
      </c>
      <c r="R275" s="82">
        <f t="shared" si="54"/>
        <v>45369</v>
      </c>
      <c r="S275" s="83" t="str">
        <f t="shared" si="55"/>
        <v>تزجة 4</v>
      </c>
      <c r="AM275" s="36">
        <v>24046</v>
      </c>
      <c r="AN275" s="89" t="s">
        <v>183</v>
      </c>
      <c r="AO275" s="90" t="s">
        <v>167</v>
      </c>
      <c r="AP275" s="170">
        <v>9.6</v>
      </c>
      <c r="AQ275" s="36">
        <v>10</v>
      </c>
      <c r="AR275" s="36">
        <v>10</v>
      </c>
      <c r="AS275" s="36">
        <v>9</v>
      </c>
      <c r="AT275" s="36">
        <v>9</v>
      </c>
      <c r="AU275" s="36"/>
      <c r="AV275" s="36"/>
      <c r="AW275" s="36"/>
      <c r="AX275" s="36"/>
      <c r="AY275" s="36"/>
      <c r="AZ275" s="36">
        <v>10</v>
      </c>
      <c r="BA275" s="36" t="s">
        <v>247</v>
      </c>
      <c r="BB275" s="36">
        <v>4</v>
      </c>
      <c r="BC275" s="92">
        <v>45266</v>
      </c>
      <c r="BD275" s="93" t="s">
        <v>6</v>
      </c>
      <c r="DC275" s="121"/>
      <c r="DD275" s="86"/>
      <c r="DE275" s="122"/>
      <c r="DF275" s="123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4"/>
      <c r="DT275" s="125"/>
    </row>
    <row r="276" spans="1:124" ht="35.25" customHeight="1" x14ac:dyDescent="0.25">
      <c r="A276" s="79">
        <v>5</v>
      </c>
      <c r="B276" s="132"/>
      <c r="C276" s="134"/>
      <c r="D276" s="130"/>
      <c r="E276" s="131" t="str">
        <f t="shared" si="52"/>
        <v/>
      </c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71"/>
      <c r="Q276" s="72">
        <f t="shared" si="53"/>
        <v>5</v>
      </c>
      <c r="R276" s="82">
        <f t="shared" si="54"/>
        <v>45369</v>
      </c>
      <c r="S276" s="83" t="str">
        <f t="shared" si="55"/>
        <v>تزجة 4</v>
      </c>
      <c r="AM276" s="36">
        <v>24047</v>
      </c>
      <c r="AN276" s="89" t="s">
        <v>185</v>
      </c>
      <c r="AO276" s="90" t="s">
        <v>167</v>
      </c>
      <c r="AP276" s="170">
        <v>10</v>
      </c>
      <c r="AQ276" s="36">
        <v>10</v>
      </c>
      <c r="AR276" s="36">
        <v>10</v>
      </c>
      <c r="AS276" s="36">
        <v>10</v>
      </c>
      <c r="AT276" s="36">
        <v>10</v>
      </c>
      <c r="AU276" s="36"/>
      <c r="AV276" s="36"/>
      <c r="AW276" s="36"/>
      <c r="AX276" s="36"/>
      <c r="AY276" s="36"/>
      <c r="AZ276" s="36">
        <v>10</v>
      </c>
      <c r="BA276" s="36" t="s">
        <v>247</v>
      </c>
      <c r="BB276" s="36">
        <v>4</v>
      </c>
      <c r="BC276" s="92">
        <v>45266</v>
      </c>
      <c r="BD276" s="93" t="s">
        <v>6</v>
      </c>
      <c r="DC276" s="121"/>
      <c r="DD276" s="86"/>
      <c r="DE276" s="122"/>
      <c r="DF276" s="123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4"/>
      <c r="DT276" s="125"/>
    </row>
    <row r="277" spans="1:124" ht="35.25" customHeight="1" x14ac:dyDescent="0.25">
      <c r="A277" s="79">
        <v>6</v>
      </c>
      <c r="B277" s="132"/>
      <c r="C277" s="134"/>
      <c r="D277" s="130"/>
      <c r="E277" s="131" t="str">
        <f t="shared" si="52"/>
        <v/>
      </c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71"/>
      <c r="Q277" s="72">
        <f t="shared" si="53"/>
        <v>5</v>
      </c>
      <c r="R277" s="82">
        <f t="shared" si="54"/>
        <v>45369</v>
      </c>
      <c r="S277" s="83" t="str">
        <f t="shared" si="55"/>
        <v>تزجة 4</v>
      </c>
      <c r="AM277" s="36">
        <v>24048</v>
      </c>
      <c r="AN277" s="89" t="s">
        <v>187</v>
      </c>
      <c r="AO277" s="90" t="s">
        <v>167</v>
      </c>
      <c r="AP277" s="170">
        <v>9.1999999999999993</v>
      </c>
      <c r="AQ277" s="36">
        <v>10</v>
      </c>
      <c r="AR277" s="36">
        <v>10</v>
      </c>
      <c r="AS277" s="36">
        <v>8</v>
      </c>
      <c r="AT277" s="36">
        <v>8</v>
      </c>
      <c r="AU277" s="36"/>
      <c r="AV277" s="36"/>
      <c r="AW277" s="36"/>
      <c r="AX277" s="36"/>
      <c r="AY277" s="36"/>
      <c r="AZ277" s="36">
        <v>10</v>
      </c>
      <c r="BA277" s="36" t="s">
        <v>247</v>
      </c>
      <c r="BB277" s="36">
        <v>4</v>
      </c>
      <c r="BC277" s="92">
        <v>45266</v>
      </c>
      <c r="BD277" s="93" t="s">
        <v>6</v>
      </c>
      <c r="DC277" s="121"/>
      <c r="DD277" s="86"/>
      <c r="DE277" s="122"/>
      <c r="DF277" s="123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4"/>
      <c r="DT277" s="125"/>
    </row>
    <row r="278" spans="1:124" ht="35.25" customHeight="1" x14ac:dyDescent="0.25">
      <c r="A278" s="79">
        <v>7</v>
      </c>
      <c r="B278" s="132"/>
      <c r="C278" s="134"/>
      <c r="D278" s="130"/>
      <c r="E278" s="131" t="str">
        <f t="shared" si="52"/>
        <v/>
      </c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71"/>
      <c r="Q278" s="72">
        <f t="shared" si="53"/>
        <v>5</v>
      </c>
      <c r="R278" s="82">
        <f t="shared" si="54"/>
        <v>45369</v>
      </c>
      <c r="S278" s="83" t="str">
        <f t="shared" si="55"/>
        <v>تزجة 4</v>
      </c>
      <c r="AM278" s="36">
        <v>24049</v>
      </c>
      <c r="AN278" s="89" t="s">
        <v>189</v>
      </c>
      <c r="AO278" s="90" t="s">
        <v>167</v>
      </c>
      <c r="AP278" s="170">
        <v>9.4</v>
      </c>
      <c r="AQ278" s="36">
        <v>10</v>
      </c>
      <c r="AR278" s="36">
        <v>10</v>
      </c>
      <c r="AS278" s="36">
        <v>9</v>
      </c>
      <c r="AT278" s="36">
        <v>8</v>
      </c>
      <c r="AU278" s="36"/>
      <c r="AV278" s="36"/>
      <c r="AW278" s="36"/>
      <c r="AX278" s="36"/>
      <c r="AY278" s="36"/>
      <c r="AZ278" s="36">
        <v>10</v>
      </c>
      <c r="BA278" s="36" t="s">
        <v>247</v>
      </c>
      <c r="BB278" s="36">
        <v>4</v>
      </c>
      <c r="BC278" s="92">
        <v>45266</v>
      </c>
      <c r="BD278" s="93" t="s">
        <v>6</v>
      </c>
      <c r="DC278" s="121"/>
      <c r="DD278" s="86"/>
      <c r="DE278" s="122"/>
      <c r="DF278" s="123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4"/>
      <c r="DT278" s="125"/>
    </row>
    <row r="279" spans="1:124" ht="35.25" customHeight="1" x14ac:dyDescent="0.25">
      <c r="A279" s="79">
        <v>8</v>
      </c>
      <c r="B279" s="132"/>
      <c r="C279" s="134"/>
      <c r="D279" s="130"/>
      <c r="E279" s="131" t="str">
        <f t="shared" si="52"/>
        <v/>
      </c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71"/>
      <c r="Q279" s="72">
        <f t="shared" si="53"/>
        <v>5</v>
      </c>
      <c r="R279" s="82">
        <f t="shared" si="54"/>
        <v>45369</v>
      </c>
      <c r="S279" s="83" t="str">
        <f t="shared" si="55"/>
        <v>تزجة 4</v>
      </c>
      <c r="AM279" s="36">
        <v>24050</v>
      </c>
      <c r="AN279" s="89" t="s">
        <v>191</v>
      </c>
      <c r="AO279" s="90" t="s">
        <v>167</v>
      </c>
      <c r="AP279" s="170">
        <v>9.6</v>
      </c>
      <c r="AQ279" s="36">
        <v>10</v>
      </c>
      <c r="AR279" s="36">
        <v>10</v>
      </c>
      <c r="AS279" s="36">
        <v>9</v>
      </c>
      <c r="AT279" s="36">
        <v>9</v>
      </c>
      <c r="AU279" s="36"/>
      <c r="AV279" s="36"/>
      <c r="AW279" s="36"/>
      <c r="AX279" s="36"/>
      <c r="AY279" s="36"/>
      <c r="AZ279" s="36">
        <v>10</v>
      </c>
      <c r="BA279" s="36" t="s">
        <v>247</v>
      </c>
      <c r="BB279" s="36">
        <v>4</v>
      </c>
      <c r="BC279" s="92">
        <v>45266</v>
      </c>
      <c r="BD279" s="93" t="s">
        <v>6</v>
      </c>
      <c r="DC279" s="121"/>
      <c r="DD279" s="86"/>
      <c r="DE279" s="122"/>
      <c r="DF279" s="123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4"/>
      <c r="DT279" s="125"/>
    </row>
    <row r="280" spans="1:124" ht="35.25" customHeight="1" x14ac:dyDescent="0.25">
      <c r="A280" s="79">
        <v>9</v>
      </c>
      <c r="B280" s="132"/>
      <c r="C280" s="134"/>
      <c r="D280" s="130"/>
      <c r="E280" s="131" t="str">
        <f t="shared" si="52"/>
        <v/>
      </c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71"/>
      <c r="Q280" s="72">
        <f t="shared" si="53"/>
        <v>5</v>
      </c>
      <c r="R280" s="82">
        <f t="shared" si="54"/>
        <v>45369</v>
      </c>
      <c r="S280" s="83" t="str">
        <f t="shared" si="55"/>
        <v>تزجة 4</v>
      </c>
      <c r="AM280" s="36">
        <v>24051</v>
      </c>
      <c r="AN280" s="89" t="s">
        <v>193</v>
      </c>
      <c r="AO280" s="90" t="s">
        <v>167</v>
      </c>
      <c r="AP280" s="170">
        <v>9.8000000000000007</v>
      </c>
      <c r="AQ280" s="36">
        <v>10</v>
      </c>
      <c r="AR280" s="36">
        <v>10</v>
      </c>
      <c r="AS280" s="36">
        <v>10</v>
      </c>
      <c r="AT280" s="36">
        <v>9</v>
      </c>
      <c r="AU280" s="36"/>
      <c r="AV280" s="36"/>
      <c r="AW280" s="36"/>
      <c r="AX280" s="36"/>
      <c r="AY280" s="36"/>
      <c r="AZ280" s="36">
        <v>10</v>
      </c>
      <c r="BA280" s="36" t="s">
        <v>247</v>
      </c>
      <c r="BB280" s="36">
        <v>4</v>
      </c>
      <c r="BC280" s="92">
        <v>45266</v>
      </c>
      <c r="BD280" s="93" t="s">
        <v>6</v>
      </c>
      <c r="DC280" s="121"/>
      <c r="DD280" s="86"/>
      <c r="DE280" s="122"/>
      <c r="DF280" s="123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4"/>
      <c r="DT280" s="125"/>
    </row>
    <row r="281" spans="1:124" ht="35.25" customHeight="1" x14ac:dyDescent="0.25">
      <c r="A281" s="79">
        <v>10</v>
      </c>
      <c r="B281" s="132"/>
      <c r="C281" s="134"/>
      <c r="D281" s="130"/>
      <c r="E281" s="131" t="str">
        <f t="shared" si="52"/>
        <v/>
      </c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71"/>
      <c r="Q281" s="72">
        <f t="shared" si="53"/>
        <v>5</v>
      </c>
      <c r="R281" s="82">
        <f t="shared" si="54"/>
        <v>45369</v>
      </c>
      <c r="S281" s="83" t="str">
        <f t="shared" si="55"/>
        <v>تزجة 4</v>
      </c>
      <c r="AM281" s="36">
        <v>24052</v>
      </c>
      <c r="AN281" s="89" t="s">
        <v>195</v>
      </c>
      <c r="AO281" s="90" t="s">
        <v>167</v>
      </c>
      <c r="AP281" s="170">
        <v>9.6</v>
      </c>
      <c r="AQ281" s="36">
        <v>10</v>
      </c>
      <c r="AR281" s="36">
        <v>10</v>
      </c>
      <c r="AS281" s="36">
        <v>9</v>
      </c>
      <c r="AT281" s="36">
        <v>9</v>
      </c>
      <c r="AU281" s="36"/>
      <c r="AV281" s="36"/>
      <c r="AW281" s="36"/>
      <c r="AX281" s="36"/>
      <c r="AY281" s="36"/>
      <c r="AZ281" s="36">
        <v>10</v>
      </c>
      <c r="BA281" s="36" t="s">
        <v>247</v>
      </c>
      <c r="BB281" s="36">
        <v>4</v>
      </c>
      <c r="BC281" s="92">
        <v>45266</v>
      </c>
      <c r="BD281" s="93" t="s">
        <v>6</v>
      </c>
      <c r="DC281" s="121"/>
      <c r="DD281" s="86"/>
      <c r="DE281" s="122"/>
      <c r="DF281" s="123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4"/>
      <c r="DT281" s="125"/>
    </row>
    <row r="282" spans="1:124" ht="35.25" customHeight="1" x14ac:dyDescent="0.25">
      <c r="A282" s="79">
        <v>11</v>
      </c>
      <c r="B282" s="132"/>
      <c r="C282" s="134"/>
      <c r="D282" s="130"/>
      <c r="E282" s="131" t="str">
        <f t="shared" si="52"/>
        <v/>
      </c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71"/>
      <c r="Q282" s="72">
        <f t="shared" si="53"/>
        <v>5</v>
      </c>
      <c r="R282" s="82">
        <f t="shared" si="54"/>
        <v>45369</v>
      </c>
      <c r="S282" s="83" t="str">
        <f t="shared" si="55"/>
        <v>تزجة 4</v>
      </c>
      <c r="AM282" s="36">
        <v>24053</v>
      </c>
      <c r="AN282" s="89" t="s">
        <v>197</v>
      </c>
      <c r="AO282" s="90" t="s">
        <v>167</v>
      </c>
      <c r="AP282" s="170">
        <v>9.6</v>
      </c>
      <c r="AQ282" s="36">
        <v>10</v>
      </c>
      <c r="AR282" s="36">
        <v>10</v>
      </c>
      <c r="AS282" s="36">
        <v>9</v>
      </c>
      <c r="AT282" s="36">
        <v>9</v>
      </c>
      <c r="AU282" s="36"/>
      <c r="AV282" s="36"/>
      <c r="AW282" s="36"/>
      <c r="AX282" s="36"/>
      <c r="AY282" s="36"/>
      <c r="AZ282" s="36">
        <v>10</v>
      </c>
      <c r="BA282" s="36" t="s">
        <v>247</v>
      </c>
      <c r="BB282" s="36">
        <v>4</v>
      </c>
      <c r="BC282" s="92">
        <v>45266</v>
      </c>
      <c r="BD282" s="93" t="s">
        <v>6</v>
      </c>
      <c r="DC282" s="121"/>
      <c r="DD282" s="86"/>
      <c r="DE282" s="122"/>
      <c r="DF282" s="123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4"/>
      <c r="DT282" s="125"/>
    </row>
    <row r="283" spans="1:124" ht="35.25" customHeight="1" x14ac:dyDescent="0.25">
      <c r="A283" s="79">
        <v>12</v>
      </c>
      <c r="B283" s="132"/>
      <c r="C283" s="134"/>
      <c r="D283" s="130"/>
      <c r="E283" s="131" t="str">
        <f t="shared" si="52"/>
        <v/>
      </c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71"/>
      <c r="Q283" s="72">
        <f t="shared" si="53"/>
        <v>5</v>
      </c>
      <c r="R283" s="82">
        <f t="shared" si="54"/>
        <v>45369</v>
      </c>
      <c r="S283" s="83" t="str">
        <f t="shared" si="55"/>
        <v>تزجة 4</v>
      </c>
      <c r="AM283" s="36">
        <v>24054</v>
      </c>
      <c r="AN283" s="89" t="s">
        <v>199</v>
      </c>
      <c r="AO283" s="90" t="s">
        <v>167</v>
      </c>
      <c r="AP283" s="170">
        <v>10</v>
      </c>
      <c r="AQ283" s="36">
        <v>10</v>
      </c>
      <c r="AR283" s="36">
        <v>10</v>
      </c>
      <c r="AS283" s="36">
        <v>10</v>
      </c>
      <c r="AT283" s="36">
        <v>10</v>
      </c>
      <c r="AU283" s="36"/>
      <c r="AV283" s="36"/>
      <c r="AW283" s="36"/>
      <c r="AX283" s="36"/>
      <c r="AY283" s="36"/>
      <c r="AZ283" s="36">
        <v>10</v>
      </c>
      <c r="BA283" s="36" t="s">
        <v>247</v>
      </c>
      <c r="BB283" s="36">
        <v>4</v>
      </c>
      <c r="BC283" s="92">
        <v>45266</v>
      </c>
      <c r="BD283" s="93" t="s">
        <v>6</v>
      </c>
      <c r="DC283" s="121"/>
      <c r="DD283" s="86"/>
      <c r="DE283" s="122"/>
      <c r="DF283" s="123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4"/>
      <c r="DT283" s="125"/>
    </row>
    <row r="284" spans="1:124" ht="35.25" customHeight="1" x14ac:dyDescent="0.25">
      <c r="A284" s="79">
        <v>13</v>
      </c>
      <c r="B284" s="132"/>
      <c r="C284" s="134"/>
      <c r="D284" s="130"/>
      <c r="E284" s="131" t="str">
        <f t="shared" si="52"/>
        <v/>
      </c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71"/>
      <c r="Q284" s="72">
        <f t="shared" si="53"/>
        <v>5</v>
      </c>
      <c r="R284" s="82">
        <f t="shared" si="54"/>
        <v>45369</v>
      </c>
      <c r="S284" s="83" t="str">
        <f t="shared" si="55"/>
        <v>تزجة 4</v>
      </c>
      <c r="AM284" s="36">
        <v>24055</v>
      </c>
      <c r="AN284" s="89" t="s">
        <v>201</v>
      </c>
      <c r="AO284" s="90" t="s">
        <v>167</v>
      </c>
      <c r="AP284" s="170">
        <v>10</v>
      </c>
      <c r="AQ284" s="36">
        <v>10</v>
      </c>
      <c r="AR284" s="36">
        <v>10</v>
      </c>
      <c r="AS284" s="36">
        <v>10</v>
      </c>
      <c r="AT284" s="36">
        <v>10</v>
      </c>
      <c r="AU284" s="36"/>
      <c r="AV284" s="36"/>
      <c r="AW284" s="36"/>
      <c r="AX284" s="36"/>
      <c r="AY284" s="36"/>
      <c r="AZ284" s="36">
        <v>10</v>
      </c>
      <c r="BA284" s="36" t="s">
        <v>247</v>
      </c>
      <c r="BB284" s="36">
        <v>4</v>
      </c>
      <c r="BC284" s="92">
        <v>45266</v>
      </c>
      <c r="BD284" s="93" t="s">
        <v>6</v>
      </c>
      <c r="DC284" s="121"/>
      <c r="DD284" s="86"/>
      <c r="DE284" s="122"/>
      <c r="DF284" s="123"/>
      <c r="DG284" s="121"/>
      <c r="DH284" s="121"/>
      <c r="DI284" s="121"/>
      <c r="DJ284" s="121"/>
      <c r="DK284" s="121"/>
      <c r="DL284" s="121"/>
      <c r="DM284" s="121"/>
      <c r="DN284" s="121"/>
      <c r="DO284" s="121"/>
      <c r="DP284" s="121"/>
      <c r="DQ284" s="121"/>
      <c r="DR284" s="121"/>
      <c r="DS284" s="124"/>
      <c r="DT284" s="125"/>
    </row>
    <row r="285" spans="1:124" ht="35.25" customHeight="1" x14ac:dyDescent="0.25">
      <c r="A285" s="79">
        <v>14</v>
      </c>
      <c r="B285" s="132"/>
      <c r="C285" s="134"/>
      <c r="D285" s="130"/>
      <c r="E285" s="131" t="str">
        <f t="shared" si="52"/>
        <v/>
      </c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71"/>
      <c r="Q285" s="72">
        <f t="shared" si="53"/>
        <v>5</v>
      </c>
      <c r="R285" s="82">
        <f t="shared" si="54"/>
        <v>45369</v>
      </c>
      <c r="S285" s="83" t="str">
        <f t="shared" si="55"/>
        <v>تزجة 4</v>
      </c>
      <c r="AM285" s="36">
        <v>24056</v>
      </c>
      <c r="AN285" s="89" t="s">
        <v>203</v>
      </c>
      <c r="AO285" s="90" t="s">
        <v>167</v>
      </c>
      <c r="AP285" s="170">
        <v>9.1999999999999993</v>
      </c>
      <c r="AQ285" s="36">
        <v>10</v>
      </c>
      <c r="AR285" s="36">
        <v>10</v>
      </c>
      <c r="AS285" s="36">
        <v>8</v>
      </c>
      <c r="AT285" s="36">
        <v>8</v>
      </c>
      <c r="AU285" s="36"/>
      <c r="AV285" s="36"/>
      <c r="AW285" s="36"/>
      <c r="AX285" s="36"/>
      <c r="AY285" s="36"/>
      <c r="AZ285" s="36">
        <v>10</v>
      </c>
      <c r="BA285" s="36" t="s">
        <v>247</v>
      </c>
      <c r="BB285" s="36">
        <v>4</v>
      </c>
      <c r="BC285" s="92">
        <v>45266</v>
      </c>
      <c r="BD285" s="93" t="s">
        <v>6</v>
      </c>
      <c r="DC285" s="121"/>
      <c r="DD285" s="86"/>
      <c r="DE285" s="122"/>
      <c r="DF285" s="123"/>
      <c r="DG285" s="121"/>
      <c r="DH285" s="121"/>
      <c r="DI285" s="121"/>
      <c r="DJ285" s="121"/>
      <c r="DK285" s="121"/>
      <c r="DL285" s="121"/>
      <c r="DM285" s="121"/>
      <c r="DN285" s="121"/>
      <c r="DO285" s="121"/>
      <c r="DP285" s="121"/>
      <c r="DQ285" s="121"/>
      <c r="DR285" s="121"/>
      <c r="DS285" s="124"/>
      <c r="DT285" s="125"/>
    </row>
    <row r="286" spans="1:124" ht="35.25" customHeight="1" x14ac:dyDescent="0.25">
      <c r="A286" s="79">
        <v>15</v>
      </c>
      <c r="B286" s="132"/>
      <c r="C286" s="134"/>
      <c r="D286" s="130"/>
      <c r="E286" s="131" t="str">
        <f t="shared" si="52"/>
        <v/>
      </c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71"/>
      <c r="Q286" s="72">
        <f t="shared" si="53"/>
        <v>5</v>
      </c>
      <c r="R286" s="82">
        <f t="shared" si="54"/>
        <v>45369</v>
      </c>
      <c r="S286" s="83" t="str">
        <f t="shared" si="55"/>
        <v>تزجة 4</v>
      </c>
      <c r="AM286" s="36">
        <v>24057</v>
      </c>
      <c r="AN286" s="89" t="s">
        <v>205</v>
      </c>
      <c r="AO286" s="90" t="s">
        <v>167</v>
      </c>
      <c r="AP286" s="170">
        <v>10</v>
      </c>
      <c r="AQ286" s="36">
        <v>10</v>
      </c>
      <c r="AR286" s="36">
        <v>10</v>
      </c>
      <c r="AS286" s="36">
        <v>10</v>
      </c>
      <c r="AT286" s="36">
        <v>10</v>
      </c>
      <c r="AU286" s="36"/>
      <c r="AV286" s="36"/>
      <c r="AW286" s="36"/>
      <c r="AX286" s="36"/>
      <c r="AY286" s="36"/>
      <c r="AZ286" s="36">
        <v>10</v>
      </c>
      <c r="BA286" s="36" t="s">
        <v>247</v>
      </c>
      <c r="BB286" s="36">
        <v>4</v>
      </c>
      <c r="BC286" s="92">
        <v>45266</v>
      </c>
      <c r="BD286" s="93" t="s">
        <v>6</v>
      </c>
      <c r="DC286" s="121"/>
      <c r="DD286" s="86"/>
      <c r="DE286" s="122"/>
      <c r="DF286" s="123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4"/>
      <c r="DT286" s="125"/>
    </row>
    <row r="287" spans="1:124" ht="35.25" customHeight="1" x14ac:dyDescent="0.25">
      <c r="A287" s="79">
        <v>16</v>
      </c>
      <c r="B287" s="132"/>
      <c r="C287" s="134"/>
      <c r="D287" s="130"/>
      <c r="E287" s="131" t="str">
        <f t="shared" si="52"/>
        <v/>
      </c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71"/>
      <c r="Q287" s="72">
        <f t="shared" si="53"/>
        <v>5</v>
      </c>
      <c r="R287" s="82">
        <f t="shared" si="54"/>
        <v>45369</v>
      </c>
      <c r="S287" s="83" t="str">
        <f t="shared" si="55"/>
        <v>تزجة 4</v>
      </c>
      <c r="AM287" s="36">
        <v>23005</v>
      </c>
      <c r="AN287" s="89" t="s">
        <v>206</v>
      </c>
      <c r="AO287" s="90" t="s">
        <v>207</v>
      </c>
      <c r="AP287" s="170">
        <v>10</v>
      </c>
      <c r="AQ287" s="36">
        <v>10</v>
      </c>
      <c r="AR287" s="36">
        <v>10</v>
      </c>
      <c r="AS287" s="36">
        <v>10</v>
      </c>
      <c r="AT287" s="36">
        <v>10</v>
      </c>
      <c r="AU287" s="36">
        <v>10</v>
      </c>
      <c r="AV287" s="36">
        <v>10</v>
      </c>
      <c r="AW287" s="36"/>
      <c r="AX287" s="36"/>
      <c r="AY287" s="36"/>
      <c r="AZ287" s="36">
        <v>10</v>
      </c>
      <c r="BA287" s="36" t="s">
        <v>252</v>
      </c>
      <c r="BB287" s="36">
        <v>3</v>
      </c>
      <c r="BC287" s="92">
        <v>45266</v>
      </c>
      <c r="BD287" s="93" t="s">
        <v>33</v>
      </c>
      <c r="DC287" s="121"/>
      <c r="DD287" s="86"/>
      <c r="DE287" s="122"/>
      <c r="DF287" s="123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4"/>
      <c r="DT287" s="125"/>
    </row>
    <row r="288" spans="1:124" ht="35.25" customHeight="1" x14ac:dyDescent="0.25">
      <c r="A288" s="79">
        <v>17</v>
      </c>
      <c r="B288" s="132"/>
      <c r="C288" s="134"/>
      <c r="D288" s="130"/>
      <c r="E288" s="131" t="str">
        <f t="shared" si="52"/>
        <v/>
      </c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71"/>
      <c r="Q288" s="72">
        <f t="shared" si="53"/>
        <v>5</v>
      </c>
      <c r="R288" s="82">
        <f t="shared" si="54"/>
        <v>45369</v>
      </c>
      <c r="S288" s="83" t="str">
        <f t="shared" si="55"/>
        <v>تزجة 4</v>
      </c>
      <c r="AM288" s="36">
        <v>23021</v>
      </c>
      <c r="AN288" s="89" t="s">
        <v>209</v>
      </c>
      <c r="AO288" s="90" t="s">
        <v>207</v>
      </c>
      <c r="AP288" s="170">
        <v>10</v>
      </c>
      <c r="AQ288" s="36">
        <v>10</v>
      </c>
      <c r="AR288" s="36">
        <v>10</v>
      </c>
      <c r="AS288" s="36">
        <v>10</v>
      </c>
      <c r="AT288" s="36">
        <v>10</v>
      </c>
      <c r="AU288" s="36">
        <v>10</v>
      </c>
      <c r="AV288" s="36">
        <v>10</v>
      </c>
      <c r="AW288" s="36"/>
      <c r="AX288" s="36"/>
      <c r="AY288" s="36"/>
      <c r="AZ288" s="36">
        <v>10</v>
      </c>
      <c r="BA288" s="36" t="s">
        <v>252</v>
      </c>
      <c r="BB288" s="36">
        <v>3</v>
      </c>
      <c r="BC288" s="92">
        <v>45266</v>
      </c>
      <c r="BD288" s="93" t="s">
        <v>33</v>
      </c>
      <c r="DC288" s="121"/>
      <c r="DD288" s="86"/>
      <c r="DE288" s="122"/>
      <c r="DF288" s="123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4"/>
      <c r="DT288" s="125"/>
    </row>
    <row r="289" spans="1:124" ht="35.25" customHeight="1" x14ac:dyDescent="0.25">
      <c r="A289" s="79">
        <v>18</v>
      </c>
      <c r="B289" s="132"/>
      <c r="C289" s="134"/>
      <c r="D289" s="130"/>
      <c r="E289" s="131" t="str">
        <f t="shared" si="52"/>
        <v/>
      </c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71"/>
      <c r="Q289" s="72">
        <f t="shared" si="53"/>
        <v>5</v>
      </c>
      <c r="R289" s="82">
        <f t="shared" si="54"/>
        <v>45369</v>
      </c>
      <c r="S289" s="83" t="str">
        <f t="shared" si="55"/>
        <v>تزجة 4</v>
      </c>
      <c r="AM289" s="36">
        <v>23035</v>
      </c>
      <c r="AN289" s="89" t="s">
        <v>211</v>
      </c>
      <c r="AO289" s="90" t="s">
        <v>207</v>
      </c>
      <c r="AP289" s="170">
        <v>10</v>
      </c>
      <c r="AQ289" s="36">
        <v>10</v>
      </c>
      <c r="AR289" s="36">
        <v>10</v>
      </c>
      <c r="AS289" s="36">
        <v>10</v>
      </c>
      <c r="AT289" s="36">
        <v>10</v>
      </c>
      <c r="AU289" s="36">
        <v>10</v>
      </c>
      <c r="AV289" s="36">
        <v>10</v>
      </c>
      <c r="AW289" s="36"/>
      <c r="AX289" s="36"/>
      <c r="AY289" s="36"/>
      <c r="AZ289" s="36">
        <v>10</v>
      </c>
      <c r="BA289" s="36" t="s">
        <v>252</v>
      </c>
      <c r="BB289" s="36">
        <v>3</v>
      </c>
      <c r="BC289" s="92">
        <v>45266</v>
      </c>
      <c r="BD289" s="93" t="s">
        <v>33</v>
      </c>
      <c r="DC289" s="121"/>
      <c r="DD289" s="86"/>
      <c r="DE289" s="122"/>
      <c r="DF289" s="123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4"/>
      <c r="DT289" s="125"/>
    </row>
    <row r="290" spans="1:124" ht="35.25" customHeight="1" x14ac:dyDescent="0.25">
      <c r="A290" s="79">
        <v>19</v>
      </c>
      <c r="B290" s="132"/>
      <c r="C290" s="134"/>
      <c r="D290" s="130"/>
      <c r="E290" s="131" t="str">
        <f t="shared" si="52"/>
        <v/>
      </c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71"/>
      <c r="Q290" s="72">
        <f t="shared" si="53"/>
        <v>5</v>
      </c>
      <c r="R290" s="82">
        <f t="shared" si="54"/>
        <v>45369</v>
      </c>
      <c r="S290" s="83" t="str">
        <f t="shared" si="55"/>
        <v>تزجة 4</v>
      </c>
      <c r="AM290" s="36">
        <v>23016</v>
      </c>
      <c r="AN290" s="89" t="s">
        <v>212</v>
      </c>
      <c r="AO290" s="90" t="s">
        <v>207</v>
      </c>
      <c r="AP290" s="170">
        <v>10</v>
      </c>
      <c r="AQ290" s="36">
        <v>10</v>
      </c>
      <c r="AR290" s="36">
        <v>10</v>
      </c>
      <c r="AS290" s="36">
        <v>10</v>
      </c>
      <c r="AT290" s="36">
        <v>10</v>
      </c>
      <c r="AU290" s="36">
        <v>10</v>
      </c>
      <c r="AV290" s="36">
        <v>10</v>
      </c>
      <c r="AW290" s="36"/>
      <c r="AX290" s="36"/>
      <c r="AY290" s="36"/>
      <c r="AZ290" s="36">
        <v>10</v>
      </c>
      <c r="BA290" s="36" t="s">
        <v>252</v>
      </c>
      <c r="BB290" s="36">
        <v>3</v>
      </c>
      <c r="BC290" s="92">
        <v>45266</v>
      </c>
      <c r="BD290" s="93" t="s">
        <v>33</v>
      </c>
      <c r="DC290" s="121"/>
      <c r="DD290" s="86"/>
      <c r="DE290" s="122"/>
      <c r="DF290" s="123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4"/>
      <c r="DT290" s="125"/>
    </row>
    <row r="291" spans="1:124" ht="35.25" customHeight="1" x14ac:dyDescent="0.25">
      <c r="A291" s="79">
        <v>20</v>
      </c>
      <c r="B291" s="132"/>
      <c r="C291" s="134"/>
      <c r="D291" s="130"/>
      <c r="E291" s="131" t="str">
        <f t="shared" si="52"/>
        <v/>
      </c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71"/>
      <c r="Q291" s="72">
        <f t="shared" si="53"/>
        <v>5</v>
      </c>
      <c r="R291" s="82">
        <f t="shared" si="54"/>
        <v>45369</v>
      </c>
      <c r="S291" s="83" t="str">
        <f t="shared" si="55"/>
        <v>تزجة 4</v>
      </c>
      <c r="AM291" s="36">
        <v>23020</v>
      </c>
      <c r="AN291" s="89" t="s">
        <v>214</v>
      </c>
      <c r="AO291" s="90" t="s">
        <v>207</v>
      </c>
      <c r="AP291" s="170">
        <v>10</v>
      </c>
      <c r="AQ291" s="36">
        <v>10</v>
      </c>
      <c r="AR291" s="36">
        <v>10</v>
      </c>
      <c r="AS291" s="36">
        <v>10</v>
      </c>
      <c r="AT291" s="36">
        <v>10</v>
      </c>
      <c r="AU291" s="36">
        <v>10</v>
      </c>
      <c r="AV291" s="36">
        <v>10</v>
      </c>
      <c r="AW291" s="36"/>
      <c r="AX291" s="36"/>
      <c r="AY291" s="36"/>
      <c r="AZ291" s="36">
        <v>10</v>
      </c>
      <c r="BA291" s="36" t="s">
        <v>252</v>
      </c>
      <c r="BB291" s="36">
        <v>3</v>
      </c>
      <c r="BC291" s="92">
        <v>45266</v>
      </c>
      <c r="BD291" s="93" t="s">
        <v>33</v>
      </c>
      <c r="DC291" s="121"/>
      <c r="DD291" s="86"/>
      <c r="DE291" s="122"/>
      <c r="DF291" s="123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4"/>
      <c r="DT291" s="125"/>
    </row>
    <row r="292" spans="1:124" ht="35.25" customHeight="1" x14ac:dyDescent="0.25">
      <c r="A292" s="79">
        <v>21</v>
      </c>
      <c r="B292" s="132"/>
      <c r="C292" s="134"/>
      <c r="D292" s="130"/>
      <c r="E292" s="131" t="str">
        <f t="shared" si="52"/>
        <v/>
      </c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71"/>
      <c r="Q292" s="72">
        <f t="shared" si="53"/>
        <v>5</v>
      </c>
      <c r="R292" s="82">
        <f t="shared" si="54"/>
        <v>45369</v>
      </c>
      <c r="S292" s="83" t="str">
        <f t="shared" si="55"/>
        <v>تزجة 4</v>
      </c>
      <c r="AM292" s="36">
        <v>23043</v>
      </c>
      <c r="AN292" s="89" t="s">
        <v>215</v>
      </c>
      <c r="AO292" s="90" t="s">
        <v>207</v>
      </c>
      <c r="AP292" s="170">
        <v>10</v>
      </c>
      <c r="AQ292" s="36">
        <v>10</v>
      </c>
      <c r="AR292" s="36">
        <v>10</v>
      </c>
      <c r="AS292" s="36">
        <v>10</v>
      </c>
      <c r="AT292" s="36">
        <v>10</v>
      </c>
      <c r="AU292" s="36">
        <v>10</v>
      </c>
      <c r="AV292" s="36">
        <v>10</v>
      </c>
      <c r="AW292" s="36"/>
      <c r="AX292" s="36"/>
      <c r="AY292" s="36"/>
      <c r="AZ292" s="36">
        <v>10</v>
      </c>
      <c r="BA292" s="36" t="s">
        <v>252</v>
      </c>
      <c r="BB292" s="36">
        <v>3</v>
      </c>
      <c r="BC292" s="92">
        <v>45266</v>
      </c>
      <c r="BD292" s="93" t="s">
        <v>33</v>
      </c>
      <c r="DC292" s="121"/>
      <c r="DD292" s="86"/>
      <c r="DE292" s="122"/>
      <c r="DF292" s="123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4"/>
      <c r="DT292" s="125"/>
    </row>
    <row r="293" spans="1:124" ht="35.25" customHeight="1" x14ac:dyDescent="0.25">
      <c r="A293" s="79">
        <v>22</v>
      </c>
      <c r="B293" s="132"/>
      <c r="C293" s="134"/>
      <c r="D293" s="130"/>
      <c r="E293" s="131" t="str">
        <f t="shared" si="52"/>
        <v/>
      </c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71"/>
      <c r="Q293" s="72">
        <f t="shared" si="53"/>
        <v>5</v>
      </c>
      <c r="R293" s="82">
        <f t="shared" si="54"/>
        <v>45369</v>
      </c>
      <c r="S293" s="83" t="str">
        <f t="shared" si="55"/>
        <v>تزجة 4</v>
      </c>
      <c r="AM293" s="36">
        <v>23015</v>
      </c>
      <c r="AN293" s="89" t="s">
        <v>216</v>
      </c>
      <c r="AO293" s="90" t="s">
        <v>207</v>
      </c>
      <c r="AP293" s="170">
        <v>10</v>
      </c>
      <c r="AQ293" s="36">
        <v>10</v>
      </c>
      <c r="AR293" s="36">
        <v>10</v>
      </c>
      <c r="AS293" s="36">
        <v>10</v>
      </c>
      <c r="AT293" s="36">
        <v>10</v>
      </c>
      <c r="AU293" s="36">
        <v>10</v>
      </c>
      <c r="AV293" s="36">
        <v>10</v>
      </c>
      <c r="AW293" s="36"/>
      <c r="AX293" s="36"/>
      <c r="AY293" s="36"/>
      <c r="AZ293" s="36">
        <v>10</v>
      </c>
      <c r="BA293" s="36" t="s">
        <v>252</v>
      </c>
      <c r="BB293" s="36">
        <v>3</v>
      </c>
      <c r="BC293" s="92">
        <v>45266</v>
      </c>
      <c r="BD293" s="93" t="s">
        <v>33</v>
      </c>
      <c r="DC293" s="121"/>
      <c r="DD293" s="86"/>
      <c r="DE293" s="122"/>
      <c r="DF293" s="123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4"/>
      <c r="DT293" s="125"/>
    </row>
    <row r="294" spans="1:124" ht="35.25" customHeight="1" x14ac:dyDescent="0.25">
      <c r="A294" s="79">
        <v>23</v>
      </c>
      <c r="B294" s="132"/>
      <c r="C294" s="134"/>
      <c r="D294" s="130"/>
      <c r="E294" s="131" t="str">
        <f t="shared" si="52"/>
        <v/>
      </c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71"/>
      <c r="Q294" s="72">
        <f t="shared" si="53"/>
        <v>5</v>
      </c>
      <c r="R294" s="82">
        <f t="shared" si="54"/>
        <v>45369</v>
      </c>
      <c r="S294" s="83" t="str">
        <f t="shared" si="55"/>
        <v>تزجة 4</v>
      </c>
      <c r="AM294" s="36">
        <v>23007</v>
      </c>
      <c r="AN294" s="89" t="s">
        <v>217</v>
      </c>
      <c r="AO294" s="90" t="s">
        <v>207</v>
      </c>
      <c r="AP294" s="170">
        <v>10</v>
      </c>
      <c r="AQ294" s="36">
        <v>10</v>
      </c>
      <c r="AR294" s="36">
        <v>10</v>
      </c>
      <c r="AS294" s="36">
        <v>10</v>
      </c>
      <c r="AT294" s="36">
        <v>10</v>
      </c>
      <c r="AU294" s="36">
        <v>10</v>
      </c>
      <c r="AV294" s="36">
        <v>10</v>
      </c>
      <c r="AW294" s="36"/>
      <c r="AX294" s="36"/>
      <c r="AY294" s="36"/>
      <c r="AZ294" s="36">
        <v>10</v>
      </c>
      <c r="BA294" s="36" t="s">
        <v>252</v>
      </c>
      <c r="BB294" s="36">
        <v>3</v>
      </c>
      <c r="BC294" s="92">
        <v>45266</v>
      </c>
      <c r="BD294" s="93" t="s">
        <v>33</v>
      </c>
      <c r="DC294" s="121"/>
      <c r="DD294" s="86"/>
      <c r="DE294" s="122"/>
      <c r="DF294" s="123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4"/>
      <c r="DT294" s="125"/>
    </row>
    <row r="295" spans="1:124" ht="35.25" customHeight="1" x14ac:dyDescent="0.25">
      <c r="A295" s="79">
        <v>24</v>
      </c>
      <c r="B295" s="132"/>
      <c r="C295" s="134"/>
      <c r="D295" s="130"/>
      <c r="E295" s="131" t="str">
        <f t="shared" si="52"/>
        <v/>
      </c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71"/>
      <c r="Q295" s="72">
        <f t="shared" si="53"/>
        <v>5</v>
      </c>
      <c r="R295" s="82">
        <f t="shared" si="54"/>
        <v>45369</v>
      </c>
      <c r="S295" s="83" t="str">
        <f t="shared" si="55"/>
        <v>تزجة 4</v>
      </c>
      <c r="AM295" s="36">
        <v>23008</v>
      </c>
      <c r="AN295" s="89" t="s">
        <v>218</v>
      </c>
      <c r="AO295" s="90" t="s">
        <v>207</v>
      </c>
      <c r="AP295" s="170">
        <v>10</v>
      </c>
      <c r="AQ295" s="36">
        <v>10</v>
      </c>
      <c r="AR295" s="36">
        <v>10</v>
      </c>
      <c r="AS295" s="36">
        <v>10</v>
      </c>
      <c r="AT295" s="36">
        <v>10</v>
      </c>
      <c r="AU295" s="36">
        <v>10</v>
      </c>
      <c r="AV295" s="36">
        <v>10</v>
      </c>
      <c r="AW295" s="36"/>
      <c r="AX295" s="36"/>
      <c r="AY295" s="36"/>
      <c r="AZ295" s="36">
        <v>10</v>
      </c>
      <c r="BA295" s="36" t="s">
        <v>252</v>
      </c>
      <c r="BB295" s="36">
        <v>3</v>
      </c>
      <c r="BC295" s="92">
        <v>45266</v>
      </c>
      <c r="BD295" s="93" t="s">
        <v>33</v>
      </c>
      <c r="DC295" s="121"/>
      <c r="DD295" s="86"/>
      <c r="DE295" s="122"/>
      <c r="DF295" s="123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4"/>
      <c r="DT295" s="125"/>
    </row>
    <row r="296" spans="1:124" ht="35.25" customHeight="1" x14ac:dyDescent="0.25">
      <c r="A296" s="79">
        <v>25</v>
      </c>
      <c r="B296" s="132"/>
      <c r="C296" s="134"/>
      <c r="D296" s="130"/>
      <c r="E296" s="131" t="str">
        <f t="shared" si="52"/>
        <v/>
      </c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71"/>
      <c r="Q296" s="72">
        <f t="shared" si="53"/>
        <v>5</v>
      </c>
      <c r="R296" s="82">
        <f t="shared" si="54"/>
        <v>45369</v>
      </c>
      <c r="S296" s="83" t="str">
        <f t="shared" si="55"/>
        <v>تزجة 4</v>
      </c>
      <c r="AM296" s="36">
        <v>23032</v>
      </c>
      <c r="AN296" s="89" t="s">
        <v>220</v>
      </c>
      <c r="AO296" s="90" t="s">
        <v>207</v>
      </c>
      <c r="AP296" s="170">
        <v>10</v>
      </c>
      <c r="AQ296" s="36">
        <v>10</v>
      </c>
      <c r="AR296" s="36">
        <v>10</v>
      </c>
      <c r="AS296" s="36">
        <v>10</v>
      </c>
      <c r="AT296" s="36">
        <v>10</v>
      </c>
      <c r="AU296" s="36">
        <v>10</v>
      </c>
      <c r="AV296" s="36">
        <v>10</v>
      </c>
      <c r="AW296" s="36"/>
      <c r="AX296" s="36"/>
      <c r="AY296" s="36"/>
      <c r="AZ296" s="36">
        <v>10</v>
      </c>
      <c r="BA296" s="36" t="s">
        <v>252</v>
      </c>
      <c r="BB296" s="36">
        <v>3</v>
      </c>
      <c r="BC296" s="92">
        <v>45266</v>
      </c>
      <c r="BD296" s="93" t="s">
        <v>33</v>
      </c>
      <c r="DC296" s="121"/>
      <c r="DD296" s="86"/>
      <c r="DE296" s="122"/>
      <c r="DF296" s="123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4"/>
      <c r="DT296" s="125"/>
    </row>
    <row r="297" spans="1:124" ht="35.25" customHeight="1" x14ac:dyDescent="0.25">
      <c r="A297" s="79">
        <v>26</v>
      </c>
      <c r="B297" s="132"/>
      <c r="C297" s="134"/>
      <c r="D297" s="130"/>
      <c r="E297" s="131" t="str">
        <f t="shared" si="52"/>
        <v/>
      </c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71"/>
      <c r="Q297" s="72">
        <f t="shared" si="53"/>
        <v>5</v>
      </c>
      <c r="R297" s="82">
        <f t="shared" si="54"/>
        <v>45369</v>
      </c>
      <c r="S297" s="83" t="str">
        <f t="shared" si="55"/>
        <v>تزجة 4</v>
      </c>
      <c r="AM297" s="36">
        <v>23031</v>
      </c>
      <c r="AN297" s="89" t="s">
        <v>221</v>
      </c>
      <c r="AO297" s="90" t="s">
        <v>207</v>
      </c>
      <c r="AP297" s="170">
        <v>10</v>
      </c>
      <c r="AQ297" s="36">
        <v>10</v>
      </c>
      <c r="AR297" s="36">
        <v>10</v>
      </c>
      <c r="AS297" s="36">
        <v>10</v>
      </c>
      <c r="AT297" s="36">
        <v>10</v>
      </c>
      <c r="AU297" s="36">
        <v>10</v>
      </c>
      <c r="AV297" s="36">
        <v>10</v>
      </c>
      <c r="AW297" s="36"/>
      <c r="AX297" s="36"/>
      <c r="AY297" s="36"/>
      <c r="AZ297" s="36">
        <v>10</v>
      </c>
      <c r="BA297" s="36" t="s">
        <v>252</v>
      </c>
      <c r="BB297" s="36">
        <v>3</v>
      </c>
      <c r="BC297" s="92">
        <v>45266</v>
      </c>
      <c r="BD297" s="93" t="s">
        <v>33</v>
      </c>
      <c r="DC297" s="121"/>
      <c r="DD297" s="86"/>
      <c r="DE297" s="122"/>
      <c r="DF297" s="123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4"/>
      <c r="DT297" s="125"/>
    </row>
    <row r="298" spans="1:124" ht="35.25" customHeight="1" x14ac:dyDescent="0.25">
      <c r="A298" s="79">
        <v>27</v>
      </c>
      <c r="B298" s="132"/>
      <c r="C298" s="134"/>
      <c r="D298" s="130"/>
      <c r="E298" s="131" t="str">
        <f t="shared" si="52"/>
        <v/>
      </c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71"/>
      <c r="Q298" s="72">
        <f t="shared" si="53"/>
        <v>5</v>
      </c>
      <c r="R298" s="82">
        <f t="shared" si="54"/>
        <v>45369</v>
      </c>
      <c r="S298" s="83" t="str">
        <f t="shared" si="55"/>
        <v>تزجة 4</v>
      </c>
      <c r="AM298" s="36">
        <v>23042</v>
      </c>
      <c r="AN298" s="89" t="s">
        <v>222</v>
      </c>
      <c r="AO298" s="90" t="s">
        <v>207</v>
      </c>
      <c r="AP298" s="170">
        <v>10</v>
      </c>
      <c r="AQ298" s="36">
        <v>10</v>
      </c>
      <c r="AR298" s="36">
        <v>10</v>
      </c>
      <c r="AS298" s="36">
        <v>10</v>
      </c>
      <c r="AT298" s="36">
        <v>10</v>
      </c>
      <c r="AU298" s="36">
        <v>10</v>
      </c>
      <c r="AV298" s="36">
        <v>10</v>
      </c>
      <c r="AW298" s="36"/>
      <c r="AX298" s="36"/>
      <c r="AY298" s="36"/>
      <c r="AZ298" s="36">
        <v>10</v>
      </c>
      <c r="BA298" s="36" t="s">
        <v>252</v>
      </c>
      <c r="BB298" s="36">
        <v>3</v>
      </c>
      <c r="BC298" s="92">
        <v>45266</v>
      </c>
      <c r="BD298" s="93" t="s">
        <v>33</v>
      </c>
      <c r="DC298" s="121"/>
      <c r="DD298" s="86"/>
      <c r="DE298" s="122"/>
      <c r="DF298" s="123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4"/>
      <c r="DT298" s="125"/>
    </row>
    <row r="299" spans="1:124" ht="35.25" customHeight="1" x14ac:dyDescent="0.25">
      <c r="A299" s="79">
        <v>1</v>
      </c>
      <c r="B299" s="132"/>
      <c r="C299" s="134"/>
      <c r="D299" s="130"/>
      <c r="E299" s="131" t="str">
        <f t="shared" si="52"/>
        <v/>
      </c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71"/>
      <c r="Q299" s="72">
        <f t="shared" si="53"/>
        <v>5</v>
      </c>
      <c r="R299" s="82">
        <f t="shared" si="54"/>
        <v>45369</v>
      </c>
      <c r="S299" s="83" t="str">
        <f t="shared" si="55"/>
        <v>تزجة 4</v>
      </c>
      <c r="AM299" s="36">
        <v>23061</v>
      </c>
      <c r="AN299" s="89" t="s">
        <v>223</v>
      </c>
      <c r="AO299" s="90" t="s">
        <v>207</v>
      </c>
      <c r="AP299" s="170">
        <v>10</v>
      </c>
      <c r="AQ299" s="36">
        <v>10</v>
      </c>
      <c r="AR299" s="36">
        <v>10</v>
      </c>
      <c r="AS299" s="36">
        <v>10</v>
      </c>
      <c r="AT299" s="36">
        <v>10</v>
      </c>
      <c r="AU299" s="36">
        <v>10</v>
      </c>
      <c r="AV299" s="36">
        <v>10</v>
      </c>
      <c r="AW299" s="36"/>
      <c r="AX299" s="36"/>
      <c r="AY299" s="36"/>
      <c r="AZ299" s="36">
        <v>10</v>
      </c>
      <c r="BA299" s="36" t="s">
        <v>252</v>
      </c>
      <c r="BB299" s="36">
        <v>3</v>
      </c>
      <c r="BC299" s="92">
        <v>45266</v>
      </c>
      <c r="BD299" s="93" t="s">
        <v>33</v>
      </c>
      <c r="DC299" s="121"/>
      <c r="DD299" s="86"/>
      <c r="DE299" s="122"/>
      <c r="DF299" s="123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4"/>
      <c r="DT299" s="125"/>
    </row>
    <row r="300" spans="1:124" ht="35.25" customHeight="1" x14ac:dyDescent="0.25">
      <c r="A300" s="79">
        <v>2</v>
      </c>
      <c r="B300" s="132"/>
      <c r="C300" s="134"/>
      <c r="D300" s="130"/>
      <c r="E300" s="131" t="str">
        <f t="shared" si="52"/>
        <v/>
      </c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71"/>
      <c r="Q300" s="72">
        <f t="shared" si="53"/>
        <v>5</v>
      </c>
      <c r="R300" s="82">
        <f t="shared" si="54"/>
        <v>45369</v>
      </c>
      <c r="S300" s="83" t="str">
        <f t="shared" si="55"/>
        <v>تزجة 4</v>
      </c>
      <c r="AM300" s="36">
        <v>23054</v>
      </c>
      <c r="AN300" s="89" t="s">
        <v>224</v>
      </c>
      <c r="AO300" s="90" t="s">
        <v>207</v>
      </c>
      <c r="AP300" s="170">
        <v>10</v>
      </c>
      <c r="AQ300" s="36">
        <v>10</v>
      </c>
      <c r="AR300" s="36">
        <v>10</v>
      </c>
      <c r="AS300" s="36">
        <v>10</v>
      </c>
      <c r="AT300" s="36">
        <v>10</v>
      </c>
      <c r="AU300" s="36">
        <v>10</v>
      </c>
      <c r="AV300" s="36">
        <v>10</v>
      </c>
      <c r="AW300" s="36"/>
      <c r="AX300" s="36"/>
      <c r="AY300" s="36"/>
      <c r="AZ300" s="36">
        <v>10</v>
      </c>
      <c r="BA300" s="36" t="s">
        <v>252</v>
      </c>
      <c r="BB300" s="36">
        <v>3</v>
      </c>
      <c r="BC300" s="92">
        <v>45266</v>
      </c>
      <c r="BD300" s="93" t="s">
        <v>33</v>
      </c>
      <c r="DC300" s="121"/>
      <c r="DD300" s="86"/>
      <c r="DE300" s="122"/>
      <c r="DF300" s="123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4"/>
      <c r="DT300" s="125"/>
    </row>
    <row r="301" spans="1:124" ht="35.25" customHeight="1" x14ac:dyDescent="0.25">
      <c r="A301" s="79">
        <v>3</v>
      </c>
      <c r="B301" s="132"/>
      <c r="C301" s="134"/>
      <c r="D301" s="130"/>
      <c r="E301" s="131" t="str">
        <f t="shared" si="52"/>
        <v/>
      </c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71"/>
      <c r="Q301" s="72">
        <f t="shared" si="53"/>
        <v>5</v>
      </c>
      <c r="R301" s="82">
        <f t="shared" si="54"/>
        <v>45369</v>
      </c>
      <c r="S301" s="83" t="str">
        <f t="shared" si="55"/>
        <v>تزجة 4</v>
      </c>
      <c r="AM301" s="36">
        <v>23063</v>
      </c>
      <c r="AN301" s="89" t="s">
        <v>225</v>
      </c>
      <c r="AO301" s="90" t="s">
        <v>207</v>
      </c>
      <c r="AP301" s="170">
        <v>10</v>
      </c>
      <c r="AQ301" s="36">
        <v>10</v>
      </c>
      <c r="AR301" s="36">
        <v>10</v>
      </c>
      <c r="AS301" s="36">
        <v>10</v>
      </c>
      <c r="AT301" s="36">
        <v>10</v>
      </c>
      <c r="AU301" s="36">
        <v>10</v>
      </c>
      <c r="AV301" s="36">
        <v>10</v>
      </c>
      <c r="AW301" s="36"/>
      <c r="AX301" s="36"/>
      <c r="AY301" s="36"/>
      <c r="AZ301" s="36">
        <v>10</v>
      </c>
      <c r="BA301" s="36" t="s">
        <v>252</v>
      </c>
      <c r="BB301" s="36">
        <v>3</v>
      </c>
      <c r="BC301" s="92">
        <v>45266</v>
      </c>
      <c r="BD301" s="93" t="s">
        <v>33</v>
      </c>
      <c r="DC301" s="121"/>
      <c r="DD301" s="86"/>
      <c r="DE301" s="122"/>
      <c r="DF301" s="123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4"/>
      <c r="DT301" s="125"/>
    </row>
    <row r="302" spans="1:124" ht="35.25" customHeight="1" x14ac:dyDescent="0.25">
      <c r="A302" s="79">
        <v>4</v>
      </c>
      <c r="B302" s="132"/>
      <c r="C302" s="134"/>
      <c r="D302" s="130"/>
      <c r="E302" s="131" t="str">
        <f t="shared" si="52"/>
        <v/>
      </c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71"/>
      <c r="Q302" s="72">
        <f t="shared" si="53"/>
        <v>5</v>
      </c>
      <c r="R302" s="82">
        <f t="shared" si="54"/>
        <v>45369</v>
      </c>
      <c r="S302" s="83" t="str">
        <f t="shared" si="55"/>
        <v>تزجة 4</v>
      </c>
      <c r="AM302" s="36">
        <v>23037</v>
      </c>
      <c r="AN302" s="89" t="s">
        <v>226</v>
      </c>
      <c r="AO302" s="90" t="s">
        <v>207</v>
      </c>
      <c r="AP302" s="170">
        <v>10</v>
      </c>
      <c r="AQ302" s="36">
        <v>10</v>
      </c>
      <c r="AR302" s="36">
        <v>10</v>
      </c>
      <c r="AS302" s="36">
        <v>10</v>
      </c>
      <c r="AT302" s="36">
        <v>10</v>
      </c>
      <c r="AU302" s="36">
        <v>10</v>
      </c>
      <c r="AV302" s="36">
        <v>10</v>
      </c>
      <c r="AW302" s="36"/>
      <c r="AX302" s="36"/>
      <c r="AY302" s="36"/>
      <c r="AZ302" s="36">
        <v>10</v>
      </c>
      <c r="BA302" s="36" t="s">
        <v>252</v>
      </c>
      <c r="BB302" s="36">
        <v>3</v>
      </c>
      <c r="BC302" s="92">
        <v>45266</v>
      </c>
      <c r="BD302" s="93" t="s">
        <v>33</v>
      </c>
      <c r="DC302" s="121"/>
      <c r="DD302" s="86"/>
      <c r="DE302" s="122"/>
      <c r="DF302" s="123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4"/>
      <c r="DT302" s="125"/>
    </row>
    <row r="303" spans="1:124" ht="35.25" customHeight="1" x14ac:dyDescent="0.25">
      <c r="A303" s="79">
        <v>5</v>
      </c>
      <c r="B303" s="132"/>
      <c r="C303" s="134"/>
      <c r="D303" s="130"/>
      <c r="E303" s="131" t="str">
        <f t="shared" si="52"/>
        <v/>
      </c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71"/>
      <c r="Q303" s="72">
        <f t="shared" si="53"/>
        <v>5</v>
      </c>
      <c r="R303" s="82">
        <f t="shared" si="54"/>
        <v>45369</v>
      </c>
      <c r="S303" s="83" t="str">
        <f t="shared" si="55"/>
        <v>تزجة 4</v>
      </c>
      <c r="AM303" s="36">
        <v>23026</v>
      </c>
      <c r="AN303" s="89" t="s">
        <v>227</v>
      </c>
      <c r="AO303" s="90" t="s">
        <v>207</v>
      </c>
      <c r="AP303" s="170">
        <v>10</v>
      </c>
      <c r="AQ303" s="36">
        <v>10</v>
      </c>
      <c r="AR303" s="36">
        <v>10</v>
      </c>
      <c r="AS303" s="36">
        <v>10</v>
      </c>
      <c r="AT303" s="36">
        <v>10</v>
      </c>
      <c r="AU303" s="36">
        <v>10</v>
      </c>
      <c r="AV303" s="36">
        <v>10</v>
      </c>
      <c r="AW303" s="36"/>
      <c r="AX303" s="36"/>
      <c r="AY303" s="36"/>
      <c r="AZ303" s="36">
        <v>10</v>
      </c>
      <c r="BA303" s="36" t="s">
        <v>252</v>
      </c>
      <c r="BB303" s="36">
        <v>3</v>
      </c>
      <c r="BC303" s="92">
        <v>45266</v>
      </c>
      <c r="BD303" s="93" t="s">
        <v>33</v>
      </c>
      <c r="DC303" s="121"/>
      <c r="DD303" s="86"/>
      <c r="DE303" s="122"/>
      <c r="DF303" s="123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4"/>
      <c r="DT303" s="125"/>
    </row>
    <row r="304" spans="1:124" ht="35.25" customHeight="1" x14ac:dyDescent="0.25">
      <c r="A304" s="79">
        <v>6</v>
      </c>
      <c r="B304" s="132"/>
      <c r="C304" s="134"/>
      <c r="D304" s="130"/>
      <c r="E304" s="131" t="str">
        <f t="shared" si="52"/>
        <v/>
      </c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71"/>
      <c r="Q304" s="72">
        <f t="shared" si="53"/>
        <v>5</v>
      </c>
      <c r="R304" s="82">
        <f t="shared" si="54"/>
        <v>45369</v>
      </c>
      <c r="S304" s="83" t="str">
        <f t="shared" si="55"/>
        <v>تزجة 4</v>
      </c>
      <c r="AM304" s="36">
        <v>23058</v>
      </c>
      <c r="AN304" s="89" t="s">
        <v>228</v>
      </c>
      <c r="AO304" s="90" t="s">
        <v>207</v>
      </c>
      <c r="AP304" s="170">
        <v>10</v>
      </c>
      <c r="AQ304" s="36">
        <v>10</v>
      </c>
      <c r="AR304" s="36">
        <v>10</v>
      </c>
      <c r="AS304" s="36">
        <v>10</v>
      </c>
      <c r="AT304" s="36">
        <v>10</v>
      </c>
      <c r="AU304" s="36">
        <v>10</v>
      </c>
      <c r="AV304" s="36">
        <v>10</v>
      </c>
      <c r="AW304" s="36"/>
      <c r="AX304" s="36"/>
      <c r="AY304" s="36"/>
      <c r="AZ304" s="36">
        <v>10</v>
      </c>
      <c r="BA304" s="36" t="s">
        <v>252</v>
      </c>
      <c r="BB304" s="36">
        <v>3</v>
      </c>
      <c r="BC304" s="92">
        <v>45266</v>
      </c>
      <c r="BD304" s="93" t="s">
        <v>33</v>
      </c>
      <c r="DC304" s="121"/>
      <c r="DD304" s="86"/>
      <c r="DE304" s="122"/>
      <c r="DF304" s="123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4"/>
      <c r="DT304" s="125"/>
    </row>
    <row r="305" spans="1:124" ht="35.25" customHeight="1" x14ac:dyDescent="0.25">
      <c r="A305" s="79">
        <v>7</v>
      </c>
      <c r="B305" s="132"/>
      <c r="C305" s="134"/>
      <c r="D305" s="130"/>
      <c r="E305" s="131" t="str">
        <f t="shared" si="52"/>
        <v/>
      </c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71"/>
      <c r="Q305" s="72">
        <f t="shared" si="53"/>
        <v>5</v>
      </c>
      <c r="R305" s="82">
        <f t="shared" si="54"/>
        <v>45369</v>
      </c>
      <c r="S305" s="83" t="str">
        <f t="shared" si="55"/>
        <v>تزجة 4</v>
      </c>
      <c r="AM305" s="36">
        <v>23044</v>
      </c>
      <c r="AN305" s="89" t="s">
        <v>230</v>
      </c>
      <c r="AO305" s="90" t="s">
        <v>207</v>
      </c>
      <c r="AP305" s="170">
        <v>10</v>
      </c>
      <c r="AQ305" s="36">
        <v>10</v>
      </c>
      <c r="AR305" s="36">
        <v>10</v>
      </c>
      <c r="AS305" s="36">
        <v>10</v>
      </c>
      <c r="AT305" s="36">
        <v>10</v>
      </c>
      <c r="AU305" s="36">
        <v>10</v>
      </c>
      <c r="AV305" s="36">
        <v>10</v>
      </c>
      <c r="AW305" s="36"/>
      <c r="AX305" s="36"/>
      <c r="AY305" s="36"/>
      <c r="AZ305" s="36">
        <v>10</v>
      </c>
      <c r="BA305" s="36" t="s">
        <v>252</v>
      </c>
      <c r="BB305" s="36">
        <v>3</v>
      </c>
      <c r="BC305" s="92">
        <v>45266</v>
      </c>
      <c r="BD305" s="93" t="s">
        <v>33</v>
      </c>
      <c r="DC305" s="121"/>
      <c r="DD305" s="86"/>
      <c r="DE305" s="122"/>
      <c r="DF305" s="123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4"/>
      <c r="DT305" s="125"/>
    </row>
    <row r="306" spans="1:124" ht="35.25" customHeight="1" x14ac:dyDescent="0.25">
      <c r="A306" s="79">
        <v>8</v>
      </c>
      <c r="B306" s="132"/>
      <c r="C306" s="134"/>
      <c r="D306" s="130"/>
      <c r="E306" s="131" t="str">
        <f t="shared" si="52"/>
        <v/>
      </c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71"/>
      <c r="Q306" s="72">
        <f t="shared" si="53"/>
        <v>5</v>
      </c>
      <c r="R306" s="82">
        <f t="shared" si="54"/>
        <v>45369</v>
      </c>
      <c r="S306" s="83" t="str">
        <f t="shared" si="55"/>
        <v>تزجة 4</v>
      </c>
      <c r="AM306" s="36">
        <v>23018</v>
      </c>
      <c r="AN306" s="89" t="s">
        <v>28</v>
      </c>
      <c r="AO306" s="90" t="s">
        <v>29</v>
      </c>
      <c r="AP306" s="170">
        <v>8.6</v>
      </c>
      <c r="AQ306" s="36">
        <v>10</v>
      </c>
      <c r="AR306" s="36">
        <v>10</v>
      </c>
      <c r="AS306" s="36"/>
      <c r="AT306" s="36"/>
      <c r="AU306" s="36">
        <v>7</v>
      </c>
      <c r="AV306" s="36">
        <v>7</v>
      </c>
      <c r="AW306" s="36"/>
      <c r="AX306" s="36"/>
      <c r="AY306" s="36"/>
      <c r="AZ306" s="36">
        <v>9</v>
      </c>
      <c r="BA306" s="36" t="s">
        <v>253</v>
      </c>
      <c r="BB306" s="36">
        <v>4</v>
      </c>
      <c r="BC306" s="92">
        <v>45266</v>
      </c>
      <c r="BD306" s="93" t="s">
        <v>33</v>
      </c>
      <c r="DC306" s="121"/>
      <c r="DD306" s="86"/>
      <c r="DE306" s="122"/>
      <c r="DF306" s="123"/>
      <c r="DG306" s="121"/>
      <c r="DH306" s="121"/>
      <c r="DI306" s="121"/>
      <c r="DJ306" s="121"/>
      <c r="DK306" s="121"/>
      <c r="DL306" s="121"/>
      <c r="DM306" s="121"/>
      <c r="DN306" s="121"/>
      <c r="DO306" s="121"/>
      <c r="DP306" s="121"/>
      <c r="DQ306" s="121"/>
      <c r="DR306" s="121"/>
      <c r="DS306" s="124"/>
      <c r="DT306" s="125"/>
    </row>
    <row r="307" spans="1:124" ht="35.25" customHeight="1" x14ac:dyDescent="0.25">
      <c r="A307" s="79">
        <v>9</v>
      </c>
      <c r="B307" s="132"/>
      <c r="C307" s="134"/>
      <c r="D307" s="130"/>
      <c r="E307" s="131" t="str">
        <f t="shared" si="52"/>
        <v/>
      </c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71"/>
      <c r="Q307" s="72">
        <f t="shared" si="53"/>
        <v>5</v>
      </c>
      <c r="R307" s="82">
        <f t="shared" si="54"/>
        <v>45369</v>
      </c>
      <c r="S307" s="83" t="str">
        <f t="shared" si="55"/>
        <v>تزجة 4</v>
      </c>
      <c r="AM307" s="36">
        <v>23009</v>
      </c>
      <c r="AN307" s="89" t="s">
        <v>50</v>
      </c>
      <c r="AO307" s="90" t="s">
        <v>29</v>
      </c>
      <c r="AP307" s="170">
        <v>9.4</v>
      </c>
      <c r="AQ307" s="36">
        <v>10</v>
      </c>
      <c r="AR307" s="36">
        <v>10</v>
      </c>
      <c r="AS307" s="36"/>
      <c r="AT307" s="36"/>
      <c r="AU307" s="36">
        <v>9</v>
      </c>
      <c r="AV307" s="36">
        <v>9</v>
      </c>
      <c r="AW307" s="36"/>
      <c r="AX307" s="36"/>
      <c r="AY307" s="36"/>
      <c r="AZ307" s="36">
        <v>9</v>
      </c>
      <c r="BA307" s="36" t="s">
        <v>253</v>
      </c>
      <c r="BB307" s="36">
        <v>4</v>
      </c>
      <c r="BC307" s="92">
        <v>45266</v>
      </c>
      <c r="BD307" s="93" t="s">
        <v>33</v>
      </c>
      <c r="DC307" s="121"/>
      <c r="DD307" s="86"/>
      <c r="DE307" s="122"/>
      <c r="DF307" s="123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4"/>
      <c r="DT307" s="125"/>
    </row>
    <row r="308" spans="1:124" ht="35.25" customHeight="1" x14ac:dyDescent="0.25">
      <c r="A308" s="79">
        <v>10</v>
      </c>
      <c r="B308" s="132"/>
      <c r="C308" s="134"/>
      <c r="D308" s="130"/>
      <c r="E308" s="131" t="str">
        <f t="shared" si="52"/>
        <v/>
      </c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71"/>
      <c r="Q308" s="72">
        <f t="shared" si="53"/>
        <v>5</v>
      </c>
      <c r="R308" s="82">
        <f t="shared" si="54"/>
        <v>45369</v>
      </c>
      <c r="S308" s="83" t="str">
        <f t="shared" si="55"/>
        <v>تزجة 4</v>
      </c>
      <c r="AM308" s="36">
        <v>23019</v>
      </c>
      <c r="AN308" s="89" t="s">
        <v>53</v>
      </c>
      <c r="AO308" s="90" t="s">
        <v>29</v>
      </c>
      <c r="AP308" s="170">
        <v>9.4</v>
      </c>
      <c r="AQ308" s="36">
        <v>10</v>
      </c>
      <c r="AR308" s="36">
        <v>10</v>
      </c>
      <c r="AS308" s="36"/>
      <c r="AT308" s="36"/>
      <c r="AU308" s="36">
        <v>9</v>
      </c>
      <c r="AV308" s="36">
        <v>9</v>
      </c>
      <c r="AW308" s="36"/>
      <c r="AX308" s="36"/>
      <c r="AY308" s="36"/>
      <c r="AZ308" s="36">
        <v>9</v>
      </c>
      <c r="BA308" s="36" t="s">
        <v>253</v>
      </c>
      <c r="BB308" s="36">
        <v>4</v>
      </c>
      <c r="BC308" s="92">
        <v>45266</v>
      </c>
      <c r="BD308" s="93" t="s">
        <v>33</v>
      </c>
      <c r="DC308" s="121"/>
      <c r="DD308" s="86"/>
      <c r="DE308" s="122"/>
      <c r="DF308" s="123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4"/>
      <c r="DT308" s="125"/>
    </row>
    <row r="309" spans="1:124" ht="35.25" customHeight="1" x14ac:dyDescent="0.25">
      <c r="A309" s="79">
        <v>11</v>
      </c>
      <c r="B309" s="132"/>
      <c r="C309" s="134"/>
      <c r="D309" s="130"/>
      <c r="E309" s="131" t="str">
        <f t="shared" si="52"/>
        <v/>
      </c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71"/>
      <c r="Q309" s="72">
        <f t="shared" si="53"/>
        <v>5</v>
      </c>
      <c r="R309" s="82">
        <f t="shared" si="54"/>
        <v>45369</v>
      </c>
      <c r="S309" s="83" t="str">
        <f t="shared" si="55"/>
        <v>تزجة 4</v>
      </c>
      <c r="AM309" s="36">
        <v>23028</v>
      </c>
      <c r="AN309" s="89" t="s">
        <v>56</v>
      </c>
      <c r="AO309" s="90" t="s">
        <v>29</v>
      </c>
      <c r="AP309" s="170">
        <v>9.4</v>
      </c>
      <c r="AQ309" s="36">
        <v>10</v>
      </c>
      <c r="AR309" s="36">
        <v>10</v>
      </c>
      <c r="AS309" s="36"/>
      <c r="AT309" s="36"/>
      <c r="AU309" s="36">
        <v>9</v>
      </c>
      <c r="AV309" s="36">
        <v>9</v>
      </c>
      <c r="AW309" s="36"/>
      <c r="AX309" s="36"/>
      <c r="AY309" s="36"/>
      <c r="AZ309" s="36">
        <v>9</v>
      </c>
      <c r="BA309" s="36" t="s">
        <v>253</v>
      </c>
      <c r="BB309" s="36">
        <v>4</v>
      </c>
      <c r="BC309" s="92">
        <v>45266</v>
      </c>
      <c r="BD309" s="93" t="s">
        <v>33</v>
      </c>
      <c r="DC309" s="121"/>
      <c r="DD309" s="86"/>
      <c r="DE309" s="122"/>
      <c r="DF309" s="123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4"/>
      <c r="DT309" s="125"/>
    </row>
    <row r="310" spans="1:124" ht="35.25" customHeight="1" x14ac:dyDescent="0.25">
      <c r="A310" s="79">
        <v>12</v>
      </c>
      <c r="B310" s="132"/>
      <c r="C310" s="134"/>
      <c r="D310" s="130"/>
      <c r="E310" s="131" t="str">
        <f t="shared" si="52"/>
        <v/>
      </c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71"/>
      <c r="Q310" s="72">
        <f t="shared" si="53"/>
        <v>5</v>
      </c>
      <c r="R310" s="82">
        <f t="shared" si="54"/>
        <v>45369</v>
      </c>
      <c r="S310" s="83" t="str">
        <f t="shared" si="55"/>
        <v>تزجة 4</v>
      </c>
      <c r="AM310" s="36">
        <v>23013</v>
      </c>
      <c r="AN310" s="89" t="s">
        <v>59</v>
      </c>
      <c r="AO310" s="90" t="s">
        <v>29</v>
      </c>
      <c r="AP310" s="170">
        <v>10</v>
      </c>
      <c r="AQ310" s="36">
        <v>10</v>
      </c>
      <c r="AR310" s="36">
        <v>10</v>
      </c>
      <c r="AS310" s="36"/>
      <c r="AT310" s="36"/>
      <c r="AU310" s="36">
        <v>10</v>
      </c>
      <c r="AV310" s="36">
        <v>10</v>
      </c>
      <c r="AW310" s="36"/>
      <c r="AX310" s="36"/>
      <c r="AY310" s="36"/>
      <c r="AZ310" s="36">
        <v>10</v>
      </c>
      <c r="BA310" s="36" t="s">
        <v>253</v>
      </c>
      <c r="BB310" s="36">
        <v>4</v>
      </c>
      <c r="BC310" s="92">
        <v>45266</v>
      </c>
      <c r="BD310" s="93" t="s">
        <v>33</v>
      </c>
      <c r="DC310" s="121"/>
      <c r="DD310" s="86"/>
      <c r="DE310" s="122"/>
      <c r="DF310" s="123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4"/>
      <c r="DT310" s="125"/>
    </row>
    <row r="311" spans="1:124" ht="35.25" customHeight="1" x14ac:dyDescent="0.25">
      <c r="A311" s="79">
        <v>13</v>
      </c>
      <c r="B311" s="132"/>
      <c r="C311" s="134"/>
      <c r="D311" s="130"/>
      <c r="E311" s="131" t="str">
        <f t="shared" si="52"/>
        <v/>
      </c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71"/>
      <c r="Q311" s="72">
        <f t="shared" si="53"/>
        <v>5</v>
      </c>
      <c r="R311" s="82">
        <f t="shared" si="54"/>
        <v>45369</v>
      </c>
      <c r="S311" s="83" t="str">
        <f t="shared" si="55"/>
        <v>تزجة 4</v>
      </c>
      <c r="AM311" s="36">
        <v>23002</v>
      </c>
      <c r="AN311" s="89" t="s">
        <v>234</v>
      </c>
      <c r="AO311" s="90"/>
      <c r="AP311" s="170"/>
      <c r="AQ311" s="36"/>
      <c r="AR311" s="36"/>
      <c r="AS311" s="36"/>
      <c r="AT311" s="36"/>
      <c r="AU311" s="36">
        <v>0</v>
      </c>
      <c r="AV311" s="36">
        <v>0</v>
      </c>
      <c r="AW311" s="36"/>
      <c r="AX311" s="36"/>
      <c r="AY311" s="36"/>
      <c r="AZ311" s="36">
        <v>0</v>
      </c>
      <c r="BA311" s="36"/>
      <c r="BB311" s="36">
        <v>4</v>
      </c>
      <c r="BC311" s="92">
        <v>45266</v>
      </c>
      <c r="BD311" s="93" t="s">
        <v>33</v>
      </c>
      <c r="DC311" s="121"/>
      <c r="DD311" s="86"/>
      <c r="DE311" s="122"/>
      <c r="DF311" s="123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4"/>
      <c r="DT311" s="125"/>
    </row>
    <row r="312" spans="1:124" ht="35.25" customHeight="1" x14ac:dyDescent="0.25">
      <c r="A312" s="79">
        <v>14</v>
      </c>
      <c r="B312" s="132"/>
      <c r="C312" s="134"/>
      <c r="D312" s="130"/>
      <c r="E312" s="131" t="str">
        <f t="shared" si="52"/>
        <v/>
      </c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71"/>
      <c r="Q312" s="72">
        <f t="shared" si="53"/>
        <v>5</v>
      </c>
      <c r="R312" s="82">
        <f t="shared" si="54"/>
        <v>45369</v>
      </c>
      <c r="S312" s="83" t="str">
        <f t="shared" si="55"/>
        <v>تزجة 4</v>
      </c>
      <c r="AM312" s="36">
        <v>23036</v>
      </c>
      <c r="AN312" s="89" t="s">
        <v>63</v>
      </c>
      <c r="AO312" s="90" t="s">
        <v>29</v>
      </c>
      <c r="AP312" s="170">
        <v>10</v>
      </c>
      <c r="AQ312" s="36">
        <v>10</v>
      </c>
      <c r="AR312" s="36">
        <v>10</v>
      </c>
      <c r="AS312" s="36"/>
      <c r="AT312" s="36"/>
      <c r="AU312" s="36">
        <v>10</v>
      </c>
      <c r="AV312" s="36">
        <v>10</v>
      </c>
      <c r="AW312" s="36"/>
      <c r="AX312" s="36"/>
      <c r="AY312" s="36"/>
      <c r="AZ312" s="36">
        <v>10</v>
      </c>
      <c r="BA312" s="36" t="s">
        <v>253</v>
      </c>
      <c r="BB312" s="36">
        <v>4</v>
      </c>
      <c r="BC312" s="92">
        <v>45266</v>
      </c>
      <c r="BD312" s="93" t="s">
        <v>33</v>
      </c>
      <c r="DC312" s="121"/>
      <c r="DD312" s="86"/>
      <c r="DE312" s="122"/>
      <c r="DF312" s="123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4"/>
      <c r="DT312" s="125"/>
    </row>
    <row r="313" spans="1:124" ht="35.25" customHeight="1" x14ac:dyDescent="0.25">
      <c r="A313" s="79">
        <v>15</v>
      </c>
      <c r="B313" s="132"/>
      <c r="C313" s="134"/>
      <c r="D313" s="130"/>
      <c r="E313" s="131" t="str">
        <f t="shared" si="52"/>
        <v/>
      </c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71"/>
      <c r="Q313" s="72">
        <f t="shared" si="53"/>
        <v>5</v>
      </c>
      <c r="R313" s="82">
        <f t="shared" si="54"/>
        <v>45369</v>
      </c>
      <c r="S313" s="83" t="str">
        <f t="shared" si="55"/>
        <v>تزجة 4</v>
      </c>
      <c r="AM313" s="36">
        <v>23065</v>
      </c>
      <c r="AN313" s="89" t="s">
        <v>67</v>
      </c>
      <c r="AO313" s="90" t="s">
        <v>29</v>
      </c>
      <c r="AP313" s="170">
        <v>8.8000000000000007</v>
      </c>
      <c r="AQ313" s="36">
        <v>10</v>
      </c>
      <c r="AR313" s="36">
        <v>10</v>
      </c>
      <c r="AS313" s="36"/>
      <c r="AT313" s="36"/>
      <c r="AU313" s="36">
        <v>7</v>
      </c>
      <c r="AV313" s="36">
        <v>7</v>
      </c>
      <c r="AW313" s="36"/>
      <c r="AX313" s="36"/>
      <c r="AY313" s="36"/>
      <c r="AZ313" s="36">
        <v>10</v>
      </c>
      <c r="BA313" s="36" t="s">
        <v>253</v>
      </c>
      <c r="BB313" s="36">
        <v>4</v>
      </c>
      <c r="BC313" s="92">
        <v>45266</v>
      </c>
      <c r="BD313" s="93" t="s">
        <v>33</v>
      </c>
      <c r="DC313" s="121"/>
      <c r="DD313" s="86"/>
      <c r="DE313" s="122"/>
      <c r="DF313" s="123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4"/>
      <c r="DT313" s="125"/>
    </row>
    <row r="314" spans="1:124" ht="35.25" customHeight="1" x14ac:dyDescent="0.25">
      <c r="A314" s="79">
        <v>16</v>
      </c>
      <c r="B314" s="132"/>
      <c r="C314" s="134"/>
      <c r="D314" s="130"/>
      <c r="E314" s="131" t="str">
        <f t="shared" si="52"/>
        <v/>
      </c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71"/>
      <c r="Q314" s="72">
        <f t="shared" si="53"/>
        <v>5</v>
      </c>
      <c r="R314" s="82">
        <f t="shared" si="54"/>
        <v>45369</v>
      </c>
      <c r="S314" s="83" t="str">
        <f t="shared" si="55"/>
        <v>تزجة 4</v>
      </c>
      <c r="AM314" s="36">
        <v>23039</v>
      </c>
      <c r="AN314" s="89" t="s">
        <v>71</v>
      </c>
      <c r="AO314" s="90" t="s">
        <v>29</v>
      </c>
      <c r="AP314" s="170">
        <v>9</v>
      </c>
      <c r="AQ314" s="36">
        <v>10</v>
      </c>
      <c r="AR314" s="36">
        <v>10</v>
      </c>
      <c r="AS314" s="36"/>
      <c r="AT314" s="36"/>
      <c r="AU314" s="36">
        <v>8</v>
      </c>
      <c r="AV314" s="36">
        <v>8</v>
      </c>
      <c r="AW314" s="36"/>
      <c r="AX314" s="36"/>
      <c r="AY314" s="36"/>
      <c r="AZ314" s="36">
        <v>9</v>
      </c>
      <c r="BA314" s="36" t="s">
        <v>253</v>
      </c>
      <c r="BB314" s="36">
        <v>4</v>
      </c>
      <c r="BC314" s="92">
        <v>45266</v>
      </c>
      <c r="BD314" s="93" t="s">
        <v>33</v>
      </c>
      <c r="DC314" s="121"/>
      <c r="DD314" s="86"/>
      <c r="DE314" s="122"/>
      <c r="DF314" s="123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4"/>
      <c r="DT314" s="125"/>
    </row>
    <row r="315" spans="1:124" ht="35.25" customHeight="1" x14ac:dyDescent="0.25">
      <c r="A315" s="79">
        <v>17</v>
      </c>
      <c r="B315" s="132"/>
      <c r="C315" s="134"/>
      <c r="D315" s="130"/>
      <c r="E315" s="131" t="str">
        <f t="shared" si="52"/>
        <v/>
      </c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71"/>
      <c r="Q315" s="72">
        <f t="shared" si="53"/>
        <v>5</v>
      </c>
      <c r="R315" s="82">
        <f t="shared" si="54"/>
        <v>45369</v>
      </c>
      <c r="S315" s="83" t="str">
        <f t="shared" si="55"/>
        <v>تزجة 4</v>
      </c>
      <c r="AM315" s="36">
        <v>23024</v>
      </c>
      <c r="AN315" s="89" t="s">
        <v>75</v>
      </c>
      <c r="AO315" s="90" t="s">
        <v>29</v>
      </c>
      <c r="AP315" s="170">
        <v>10</v>
      </c>
      <c r="AQ315" s="36">
        <v>10</v>
      </c>
      <c r="AR315" s="36">
        <v>10</v>
      </c>
      <c r="AS315" s="36"/>
      <c r="AT315" s="36"/>
      <c r="AU315" s="36">
        <v>10</v>
      </c>
      <c r="AV315" s="36">
        <v>10</v>
      </c>
      <c r="AW315" s="36"/>
      <c r="AX315" s="36"/>
      <c r="AY315" s="36"/>
      <c r="AZ315" s="36">
        <v>10</v>
      </c>
      <c r="BA315" s="36" t="s">
        <v>253</v>
      </c>
      <c r="BB315" s="36">
        <v>4</v>
      </c>
      <c r="BC315" s="92">
        <v>45266</v>
      </c>
      <c r="BD315" s="93" t="s">
        <v>33</v>
      </c>
      <c r="DC315" s="121"/>
      <c r="DD315" s="86"/>
      <c r="DE315" s="122"/>
      <c r="DF315" s="123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4"/>
      <c r="DT315" s="125"/>
    </row>
    <row r="316" spans="1:124" ht="35.25" customHeight="1" x14ac:dyDescent="0.25">
      <c r="A316" s="79">
        <v>18</v>
      </c>
      <c r="B316" s="132"/>
      <c r="C316" s="134"/>
      <c r="D316" s="130"/>
      <c r="E316" s="131" t="str">
        <f t="shared" si="52"/>
        <v/>
      </c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71"/>
      <c r="Q316" s="72">
        <f t="shared" si="53"/>
        <v>5</v>
      </c>
      <c r="R316" s="82">
        <f t="shared" si="54"/>
        <v>45369</v>
      </c>
      <c r="S316" s="83" t="str">
        <f t="shared" si="55"/>
        <v>تزجة 4</v>
      </c>
      <c r="AM316" s="36">
        <v>23041</v>
      </c>
      <c r="AN316" s="89" t="s">
        <v>79</v>
      </c>
      <c r="AO316" s="90" t="s">
        <v>29</v>
      </c>
      <c r="AP316" s="170">
        <v>9.4</v>
      </c>
      <c r="AQ316" s="36">
        <v>10</v>
      </c>
      <c r="AR316" s="36">
        <v>10</v>
      </c>
      <c r="AS316" s="36"/>
      <c r="AT316" s="36"/>
      <c r="AU316" s="36">
        <v>9</v>
      </c>
      <c r="AV316" s="36">
        <v>8</v>
      </c>
      <c r="AW316" s="36"/>
      <c r="AX316" s="36"/>
      <c r="AY316" s="36"/>
      <c r="AZ316" s="36">
        <v>10</v>
      </c>
      <c r="BA316" s="36" t="s">
        <v>253</v>
      </c>
      <c r="BB316" s="36">
        <v>4</v>
      </c>
      <c r="BC316" s="92">
        <v>45266</v>
      </c>
      <c r="BD316" s="93" t="s">
        <v>33</v>
      </c>
      <c r="DC316" s="121"/>
      <c r="DD316" s="86"/>
      <c r="DE316" s="122"/>
      <c r="DF316" s="123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4"/>
      <c r="DT316" s="125"/>
    </row>
    <row r="317" spans="1:124" ht="35.25" customHeight="1" x14ac:dyDescent="0.25">
      <c r="A317" s="79">
        <v>19</v>
      </c>
      <c r="B317" s="132"/>
      <c r="C317" s="134"/>
      <c r="D317" s="130"/>
      <c r="E317" s="131" t="str">
        <f t="shared" si="52"/>
        <v/>
      </c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71"/>
      <c r="Q317" s="72">
        <f t="shared" si="53"/>
        <v>5</v>
      </c>
      <c r="R317" s="82">
        <f t="shared" si="54"/>
        <v>45369</v>
      </c>
      <c r="S317" s="83" t="str">
        <f t="shared" si="55"/>
        <v>تزجة 4</v>
      </c>
      <c r="AM317" s="36">
        <v>23022</v>
      </c>
      <c r="AN317" s="89" t="s">
        <v>83</v>
      </c>
      <c r="AO317" s="90" t="s">
        <v>29</v>
      </c>
      <c r="AP317" s="170">
        <v>9.1999999999999993</v>
      </c>
      <c r="AQ317" s="36">
        <v>10</v>
      </c>
      <c r="AR317" s="36">
        <v>10</v>
      </c>
      <c r="AS317" s="36"/>
      <c r="AT317" s="36"/>
      <c r="AU317" s="36">
        <v>8</v>
      </c>
      <c r="AV317" s="36">
        <v>8</v>
      </c>
      <c r="AW317" s="36"/>
      <c r="AX317" s="36"/>
      <c r="AY317" s="36"/>
      <c r="AZ317" s="36">
        <v>10</v>
      </c>
      <c r="BA317" s="36" t="s">
        <v>253</v>
      </c>
      <c r="BB317" s="36">
        <v>4</v>
      </c>
      <c r="BC317" s="92">
        <v>45266</v>
      </c>
      <c r="BD317" s="93" t="s">
        <v>33</v>
      </c>
      <c r="DC317" s="121"/>
      <c r="DD317" s="86"/>
      <c r="DE317" s="122"/>
      <c r="DF317" s="123"/>
      <c r="DG317" s="121"/>
      <c r="DH317" s="121"/>
      <c r="DI317" s="121"/>
      <c r="DJ317" s="121"/>
      <c r="DK317" s="121"/>
      <c r="DL317" s="121"/>
      <c r="DM317" s="121"/>
      <c r="DN317" s="121"/>
      <c r="DO317" s="121"/>
      <c r="DP317" s="121"/>
      <c r="DQ317" s="121"/>
      <c r="DR317" s="121"/>
      <c r="DS317" s="124"/>
      <c r="DT317" s="125"/>
    </row>
    <row r="318" spans="1:124" ht="35.25" customHeight="1" x14ac:dyDescent="0.25">
      <c r="A318" s="79">
        <v>20</v>
      </c>
      <c r="B318" s="132"/>
      <c r="C318" s="134"/>
      <c r="D318" s="130"/>
      <c r="E318" s="131" t="str">
        <f t="shared" si="52"/>
        <v/>
      </c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71"/>
      <c r="Q318" s="72">
        <f t="shared" si="53"/>
        <v>5</v>
      </c>
      <c r="R318" s="82">
        <f t="shared" si="54"/>
        <v>45369</v>
      </c>
      <c r="S318" s="83" t="str">
        <f t="shared" si="55"/>
        <v>تزجة 4</v>
      </c>
      <c r="AM318" s="36">
        <v>23025</v>
      </c>
      <c r="AN318" s="89" t="s">
        <v>87</v>
      </c>
      <c r="AO318" s="90" t="s">
        <v>29</v>
      </c>
      <c r="AP318" s="170">
        <v>9</v>
      </c>
      <c r="AQ318" s="36">
        <v>10</v>
      </c>
      <c r="AR318" s="36">
        <v>10</v>
      </c>
      <c r="AS318" s="36"/>
      <c r="AT318" s="36"/>
      <c r="AU318" s="36">
        <v>8</v>
      </c>
      <c r="AV318" s="36">
        <v>8</v>
      </c>
      <c r="AW318" s="36"/>
      <c r="AX318" s="36"/>
      <c r="AY318" s="36"/>
      <c r="AZ318" s="36">
        <v>9</v>
      </c>
      <c r="BA318" s="36" t="s">
        <v>253</v>
      </c>
      <c r="BB318" s="36">
        <v>4</v>
      </c>
      <c r="BC318" s="92">
        <v>45266</v>
      </c>
      <c r="BD318" s="93" t="s">
        <v>33</v>
      </c>
      <c r="DC318" s="121"/>
      <c r="DD318" s="86"/>
      <c r="DE318" s="122"/>
      <c r="DF318" s="123"/>
      <c r="DG318" s="121"/>
      <c r="DH318" s="121"/>
      <c r="DI318" s="121"/>
      <c r="DJ318" s="121"/>
      <c r="DK318" s="121"/>
      <c r="DL318" s="121"/>
      <c r="DM318" s="121"/>
      <c r="DN318" s="121"/>
      <c r="DO318" s="121"/>
      <c r="DP318" s="121"/>
      <c r="DQ318" s="121"/>
      <c r="DR318" s="121"/>
      <c r="DS318" s="124"/>
      <c r="DT318" s="125"/>
    </row>
    <row r="319" spans="1:124" ht="35.25" customHeight="1" x14ac:dyDescent="0.25">
      <c r="A319" s="79">
        <v>21</v>
      </c>
      <c r="B319" s="132"/>
      <c r="C319" s="134"/>
      <c r="D319" s="130"/>
      <c r="E319" s="131" t="str">
        <f t="shared" si="52"/>
        <v/>
      </c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71"/>
      <c r="Q319" s="72">
        <f t="shared" si="53"/>
        <v>5</v>
      </c>
      <c r="R319" s="82">
        <f t="shared" si="54"/>
        <v>45369</v>
      </c>
      <c r="S319" s="83" t="str">
        <f t="shared" si="55"/>
        <v>تزجة 4</v>
      </c>
      <c r="AM319" s="36">
        <v>23010</v>
      </c>
      <c r="AN319" s="89" t="s">
        <v>91</v>
      </c>
      <c r="AO319" s="90" t="s">
        <v>29</v>
      </c>
      <c r="AP319" s="170">
        <v>9.4</v>
      </c>
      <c r="AQ319" s="36">
        <v>10</v>
      </c>
      <c r="AR319" s="36">
        <v>10</v>
      </c>
      <c r="AS319" s="36"/>
      <c r="AT319" s="36"/>
      <c r="AU319" s="36">
        <v>9</v>
      </c>
      <c r="AV319" s="36">
        <v>9</v>
      </c>
      <c r="AW319" s="36"/>
      <c r="AX319" s="36"/>
      <c r="AY319" s="36"/>
      <c r="AZ319" s="36">
        <v>9</v>
      </c>
      <c r="BA319" s="36" t="s">
        <v>253</v>
      </c>
      <c r="BB319" s="36">
        <v>4</v>
      </c>
      <c r="BC319" s="92">
        <v>45266</v>
      </c>
      <c r="BD319" s="93" t="s">
        <v>33</v>
      </c>
      <c r="DC319" s="121"/>
      <c r="DD319" s="86"/>
      <c r="DE319" s="122"/>
      <c r="DF319" s="123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4"/>
      <c r="DT319" s="125"/>
    </row>
    <row r="320" spans="1:124" ht="35.25" customHeight="1" x14ac:dyDescent="0.25">
      <c r="A320" s="79">
        <v>22</v>
      </c>
      <c r="B320" s="132"/>
      <c r="C320" s="134"/>
      <c r="D320" s="130"/>
      <c r="E320" s="131" t="str">
        <f t="shared" si="52"/>
        <v/>
      </c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71"/>
      <c r="Q320" s="72">
        <f t="shared" si="53"/>
        <v>5</v>
      </c>
      <c r="R320" s="82">
        <f t="shared" si="54"/>
        <v>45369</v>
      </c>
      <c r="S320" s="83" t="str">
        <f t="shared" si="55"/>
        <v>تزجة 4</v>
      </c>
      <c r="AM320" s="36">
        <v>23052</v>
      </c>
      <c r="AN320" s="89" t="s">
        <v>95</v>
      </c>
      <c r="AO320" s="90" t="s">
        <v>29</v>
      </c>
      <c r="AP320" s="170">
        <v>9.1999999999999993</v>
      </c>
      <c r="AQ320" s="36">
        <v>10</v>
      </c>
      <c r="AR320" s="36">
        <v>10</v>
      </c>
      <c r="AS320" s="36"/>
      <c r="AT320" s="36"/>
      <c r="AU320" s="36">
        <v>8</v>
      </c>
      <c r="AV320" s="36">
        <v>9</v>
      </c>
      <c r="AW320" s="36"/>
      <c r="AX320" s="36"/>
      <c r="AY320" s="36"/>
      <c r="AZ320" s="36">
        <v>9</v>
      </c>
      <c r="BA320" s="36" t="s">
        <v>253</v>
      </c>
      <c r="BB320" s="36">
        <v>4</v>
      </c>
      <c r="BC320" s="92">
        <v>45266</v>
      </c>
      <c r="BD320" s="93" t="s">
        <v>33</v>
      </c>
      <c r="DC320" s="121"/>
      <c r="DD320" s="86"/>
      <c r="DE320" s="122"/>
      <c r="DF320" s="123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4"/>
      <c r="DT320" s="125"/>
    </row>
    <row r="321" spans="1:124" ht="35.25" customHeight="1" x14ac:dyDescent="0.25">
      <c r="A321" s="79">
        <v>23</v>
      </c>
      <c r="B321" s="132"/>
      <c r="C321" s="134"/>
      <c r="D321" s="130"/>
      <c r="E321" s="131" t="str">
        <f t="shared" si="52"/>
        <v/>
      </c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71"/>
      <c r="Q321" s="72">
        <f t="shared" si="53"/>
        <v>5</v>
      </c>
      <c r="R321" s="82">
        <f t="shared" si="54"/>
        <v>45369</v>
      </c>
      <c r="S321" s="83" t="str">
        <f t="shared" si="55"/>
        <v>تزجة 4</v>
      </c>
      <c r="AM321" s="36">
        <v>23038</v>
      </c>
      <c r="AN321" s="89" t="s">
        <v>99</v>
      </c>
      <c r="AO321" s="90" t="s">
        <v>29</v>
      </c>
      <c r="AP321" s="170">
        <v>9.4</v>
      </c>
      <c r="AQ321" s="36">
        <v>10</v>
      </c>
      <c r="AR321" s="36">
        <v>10</v>
      </c>
      <c r="AS321" s="36"/>
      <c r="AT321" s="36"/>
      <c r="AU321" s="36">
        <v>9</v>
      </c>
      <c r="AV321" s="36">
        <v>9</v>
      </c>
      <c r="AW321" s="36"/>
      <c r="AX321" s="36"/>
      <c r="AY321" s="36"/>
      <c r="AZ321" s="36">
        <v>9</v>
      </c>
      <c r="BA321" s="36" t="s">
        <v>253</v>
      </c>
      <c r="BB321" s="36">
        <v>4</v>
      </c>
      <c r="BC321" s="92">
        <v>45266</v>
      </c>
      <c r="BD321" s="93" t="s">
        <v>33</v>
      </c>
      <c r="DC321" s="121"/>
      <c r="DD321" s="86"/>
      <c r="DE321" s="122"/>
      <c r="DF321" s="123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4"/>
      <c r="DT321" s="125"/>
    </row>
    <row r="322" spans="1:124" ht="35.25" customHeight="1" x14ac:dyDescent="0.25">
      <c r="A322" s="79">
        <v>24</v>
      </c>
      <c r="B322" s="132"/>
      <c r="C322" s="134"/>
      <c r="D322" s="130"/>
      <c r="E322" s="131" t="str">
        <f t="shared" si="52"/>
        <v/>
      </c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71"/>
      <c r="Q322" s="72">
        <f t="shared" si="53"/>
        <v>5</v>
      </c>
      <c r="R322" s="82">
        <f t="shared" si="54"/>
        <v>45369</v>
      </c>
      <c r="S322" s="83" t="str">
        <f t="shared" si="55"/>
        <v>تزجة 4</v>
      </c>
      <c r="AM322" s="36">
        <v>23033</v>
      </c>
      <c r="AN322" s="89" t="s">
        <v>103</v>
      </c>
      <c r="AO322" s="90" t="s">
        <v>29</v>
      </c>
      <c r="AP322" s="170">
        <v>5.6</v>
      </c>
      <c r="AQ322" s="36">
        <v>10</v>
      </c>
      <c r="AR322" s="36">
        <v>10</v>
      </c>
      <c r="AS322" s="36"/>
      <c r="AT322" s="36"/>
      <c r="AU322" s="36">
        <v>8</v>
      </c>
      <c r="AV322" s="36">
        <v>0</v>
      </c>
      <c r="AW322" s="36"/>
      <c r="AX322" s="36"/>
      <c r="AY322" s="36"/>
      <c r="AZ322" s="36">
        <v>0</v>
      </c>
      <c r="BA322" s="36" t="s">
        <v>253</v>
      </c>
      <c r="BB322" s="36">
        <v>4</v>
      </c>
      <c r="BC322" s="92">
        <v>45266</v>
      </c>
      <c r="BD322" s="93" t="s">
        <v>33</v>
      </c>
      <c r="DC322" s="121"/>
      <c r="DD322" s="86"/>
      <c r="DE322" s="122"/>
      <c r="DF322" s="123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4"/>
      <c r="DT322" s="125"/>
    </row>
    <row r="323" spans="1:124" ht="35.25" customHeight="1" x14ac:dyDescent="0.25">
      <c r="A323" s="79">
        <v>25</v>
      </c>
      <c r="B323" s="132"/>
      <c r="C323" s="134"/>
      <c r="D323" s="130"/>
      <c r="E323" s="131" t="str">
        <f t="shared" si="52"/>
        <v/>
      </c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71"/>
      <c r="Q323" s="72">
        <f t="shared" si="53"/>
        <v>5</v>
      </c>
      <c r="R323" s="82">
        <f t="shared" si="54"/>
        <v>45369</v>
      </c>
      <c r="S323" s="83" t="str">
        <f t="shared" si="55"/>
        <v>تزجة 4</v>
      </c>
      <c r="AM323" s="36">
        <v>23056</v>
      </c>
      <c r="AN323" s="89" t="s">
        <v>107</v>
      </c>
      <c r="AO323" s="90" t="s">
        <v>29</v>
      </c>
      <c r="AP323" s="170">
        <v>8.6</v>
      </c>
      <c r="AQ323" s="36">
        <v>10</v>
      </c>
      <c r="AR323" s="36">
        <v>10</v>
      </c>
      <c r="AS323" s="36"/>
      <c r="AT323" s="36"/>
      <c r="AU323" s="36">
        <v>8</v>
      </c>
      <c r="AV323" s="36">
        <v>7</v>
      </c>
      <c r="AW323" s="36"/>
      <c r="AX323" s="36"/>
      <c r="AY323" s="36"/>
      <c r="AZ323" s="36">
        <v>8</v>
      </c>
      <c r="BA323" s="36" t="s">
        <v>253</v>
      </c>
      <c r="BB323" s="36">
        <v>4</v>
      </c>
      <c r="BC323" s="92">
        <v>45266</v>
      </c>
      <c r="BD323" s="93" t="s">
        <v>33</v>
      </c>
      <c r="DC323" s="121"/>
      <c r="DD323" s="86"/>
      <c r="DE323" s="122"/>
      <c r="DF323" s="123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4"/>
      <c r="DT323" s="125"/>
    </row>
    <row r="324" spans="1:124" ht="35.25" customHeight="1" x14ac:dyDescent="0.25">
      <c r="A324" s="79">
        <v>26</v>
      </c>
      <c r="B324" s="132"/>
      <c r="C324" s="134"/>
      <c r="D324" s="130"/>
      <c r="E324" s="131" t="str">
        <f t="shared" si="52"/>
        <v/>
      </c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71"/>
      <c r="Q324" s="72">
        <f t="shared" si="53"/>
        <v>5</v>
      </c>
      <c r="R324" s="82">
        <f t="shared" si="54"/>
        <v>45369</v>
      </c>
      <c r="S324" s="83" t="str">
        <f t="shared" si="55"/>
        <v>تزجة 4</v>
      </c>
      <c r="AM324" s="36">
        <v>23046</v>
      </c>
      <c r="AN324" s="89" t="s">
        <v>111</v>
      </c>
      <c r="AO324" s="90" t="s">
        <v>29</v>
      </c>
      <c r="AP324" s="170">
        <v>9.4</v>
      </c>
      <c r="AQ324" s="36">
        <v>10</v>
      </c>
      <c r="AR324" s="36">
        <v>10</v>
      </c>
      <c r="AS324" s="36"/>
      <c r="AT324" s="36"/>
      <c r="AU324" s="36">
        <v>9</v>
      </c>
      <c r="AV324" s="36">
        <v>9</v>
      </c>
      <c r="AW324" s="36"/>
      <c r="AX324" s="36"/>
      <c r="AY324" s="36"/>
      <c r="AZ324" s="36">
        <v>9</v>
      </c>
      <c r="BA324" s="36" t="s">
        <v>253</v>
      </c>
      <c r="BB324" s="36">
        <v>4</v>
      </c>
      <c r="BC324" s="92">
        <v>45266</v>
      </c>
      <c r="BD324" s="93" t="s">
        <v>33</v>
      </c>
      <c r="DC324" s="121"/>
      <c r="DD324" s="86"/>
      <c r="DE324" s="122"/>
      <c r="DF324" s="123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4"/>
      <c r="DT324" s="125"/>
    </row>
    <row r="325" spans="1:124" ht="35.25" customHeight="1" x14ac:dyDescent="0.25">
      <c r="A325" s="79">
        <v>27</v>
      </c>
      <c r="B325" s="132"/>
      <c r="C325" s="134"/>
      <c r="D325" s="130"/>
      <c r="E325" s="131" t="str">
        <f t="shared" si="52"/>
        <v/>
      </c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71"/>
      <c r="Q325" s="72">
        <f t="shared" si="53"/>
        <v>5</v>
      </c>
      <c r="R325" s="82">
        <f t="shared" si="54"/>
        <v>45369</v>
      </c>
      <c r="S325" s="83" t="str">
        <f t="shared" si="55"/>
        <v>تزجة 4</v>
      </c>
      <c r="AM325" s="36">
        <v>23023</v>
      </c>
      <c r="AN325" s="89" t="s">
        <v>115</v>
      </c>
      <c r="AO325" s="90" t="s">
        <v>29</v>
      </c>
      <c r="AP325" s="170">
        <v>9.4</v>
      </c>
      <c r="AQ325" s="36">
        <v>10</v>
      </c>
      <c r="AR325" s="36">
        <v>10</v>
      </c>
      <c r="AS325" s="36"/>
      <c r="AT325" s="36"/>
      <c r="AU325" s="36">
        <v>9</v>
      </c>
      <c r="AV325" s="36">
        <v>9</v>
      </c>
      <c r="AW325" s="36"/>
      <c r="AX325" s="36"/>
      <c r="AY325" s="36"/>
      <c r="AZ325" s="36">
        <v>9</v>
      </c>
      <c r="BA325" s="36" t="s">
        <v>253</v>
      </c>
      <c r="BB325" s="36">
        <v>4</v>
      </c>
      <c r="BC325" s="92">
        <v>45266</v>
      </c>
      <c r="BD325" s="93" t="s">
        <v>33</v>
      </c>
      <c r="DC325" s="121"/>
      <c r="DD325" s="86"/>
      <c r="DE325" s="122"/>
      <c r="DF325" s="123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4"/>
      <c r="DT325" s="125"/>
    </row>
    <row r="326" spans="1:124" ht="35.25" customHeight="1" x14ac:dyDescent="0.25">
      <c r="A326" s="79">
        <v>1</v>
      </c>
      <c r="B326" s="132"/>
      <c r="C326" s="134"/>
      <c r="D326" s="130"/>
      <c r="E326" s="131" t="str">
        <f t="shared" ref="E326:E350" si="56">IFERROR(SUM(F326:O326)/COUNT(F326:O326),"")</f>
        <v/>
      </c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71"/>
      <c r="Q326" s="72">
        <f t="shared" si="53"/>
        <v>5</v>
      </c>
      <c r="R326" s="82">
        <f t="shared" si="54"/>
        <v>45369</v>
      </c>
      <c r="S326" s="83" t="str">
        <f t="shared" si="55"/>
        <v>تزجة 4</v>
      </c>
      <c r="AM326" s="36">
        <v>23053</v>
      </c>
      <c r="AN326" s="89" t="s">
        <v>119</v>
      </c>
      <c r="AO326" s="90" t="s">
        <v>29</v>
      </c>
      <c r="AP326" s="170">
        <v>10</v>
      </c>
      <c r="AQ326" s="36">
        <v>10</v>
      </c>
      <c r="AR326" s="36">
        <v>10</v>
      </c>
      <c r="AS326" s="36"/>
      <c r="AT326" s="36"/>
      <c r="AU326" s="36">
        <v>10</v>
      </c>
      <c r="AV326" s="36">
        <v>10</v>
      </c>
      <c r="AW326" s="36"/>
      <c r="AX326" s="36"/>
      <c r="AY326" s="36"/>
      <c r="AZ326" s="36">
        <v>10</v>
      </c>
      <c r="BA326" s="36" t="s">
        <v>253</v>
      </c>
      <c r="BB326" s="36">
        <v>4</v>
      </c>
      <c r="BC326" s="92">
        <v>45266</v>
      </c>
      <c r="BD326" s="93" t="s">
        <v>33</v>
      </c>
      <c r="DC326" s="121"/>
      <c r="DD326" s="86"/>
      <c r="DE326" s="122"/>
      <c r="DF326" s="123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4"/>
      <c r="DT326" s="125"/>
    </row>
    <row r="327" spans="1:124" ht="35.25" customHeight="1" x14ac:dyDescent="0.25">
      <c r="A327" s="79">
        <v>2</v>
      </c>
      <c r="B327" s="132"/>
      <c r="C327" s="134"/>
      <c r="D327" s="130"/>
      <c r="E327" s="131" t="str">
        <f t="shared" si="56"/>
        <v/>
      </c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71"/>
      <c r="Q327" s="72">
        <f t="shared" ref="Q327:Q350" si="57">$E$4</f>
        <v>5</v>
      </c>
      <c r="R327" s="82">
        <f t="shared" ref="R327:R350" si="58">$C$2</f>
        <v>45369</v>
      </c>
      <c r="S327" s="83" t="str">
        <f t="shared" ref="S327:S350" si="59">$C$3</f>
        <v>تزجة 4</v>
      </c>
      <c r="AM327" s="36">
        <v>23049</v>
      </c>
      <c r="AN327" s="89" t="s">
        <v>123</v>
      </c>
      <c r="AO327" s="90" t="s">
        <v>29</v>
      </c>
      <c r="AP327" s="170">
        <v>10</v>
      </c>
      <c r="AQ327" s="36">
        <v>10</v>
      </c>
      <c r="AR327" s="36">
        <v>10</v>
      </c>
      <c r="AS327" s="36"/>
      <c r="AT327" s="36"/>
      <c r="AU327" s="36">
        <v>10</v>
      </c>
      <c r="AV327" s="36">
        <v>10</v>
      </c>
      <c r="AW327" s="36"/>
      <c r="AX327" s="36"/>
      <c r="AY327" s="36"/>
      <c r="AZ327" s="36">
        <v>10</v>
      </c>
      <c r="BA327" s="36" t="s">
        <v>253</v>
      </c>
      <c r="BB327" s="36">
        <v>4</v>
      </c>
      <c r="BC327" s="92">
        <v>45266</v>
      </c>
      <c r="BD327" s="93" t="s">
        <v>33</v>
      </c>
      <c r="DC327" s="121"/>
      <c r="DD327" s="86"/>
      <c r="DE327" s="122"/>
      <c r="DF327" s="123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4"/>
      <c r="DT327" s="125"/>
    </row>
    <row r="328" spans="1:124" ht="35.25" customHeight="1" x14ac:dyDescent="0.25">
      <c r="A328" s="79">
        <v>3</v>
      </c>
      <c r="B328" s="132"/>
      <c r="C328" s="134"/>
      <c r="D328" s="130"/>
      <c r="E328" s="131" t="str">
        <f t="shared" si="56"/>
        <v/>
      </c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71"/>
      <c r="Q328" s="72">
        <f t="shared" si="57"/>
        <v>5</v>
      </c>
      <c r="R328" s="82">
        <f t="shared" si="58"/>
        <v>45369</v>
      </c>
      <c r="S328" s="83" t="str">
        <f t="shared" si="59"/>
        <v>تزجة 4</v>
      </c>
      <c r="AM328" s="36">
        <v>23018</v>
      </c>
      <c r="AN328" s="89" t="s">
        <v>28</v>
      </c>
      <c r="AO328" s="90" t="s">
        <v>29</v>
      </c>
      <c r="AP328" s="170">
        <v>10</v>
      </c>
      <c r="AQ328" s="36">
        <v>10</v>
      </c>
      <c r="AR328" s="36">
        <v>10</v>
      </c>
      <c r="AS328" s="36">
        <v>10</v>
      </c>
      <c r="AT328" s="36">
        <v>10</v>
      </c>
      <c r="AU328" s="36"/>
      <c r="AV328" s="36"/>
      <c r="AW328" s="36"/>
      <c r="AX328" s="36"/>
      <c r="AY328" s="36"/>
      <c r="AZ328" s="36">
        <v>10</v>
      </c>
      <c r="BA328" s="36" t="s">
        <v>247</v>
      </c>
      <c r="BB328" s="36">
        <v>3</v>
      </c>
      <c r="BC328" s="92">
        <v>45266</v>
      </c>
      <c r="BD328" s="93" t="s">
        <v>6</v>
      </c>
      <c r="DC328" s="121"/>
      <c r="DD328" s="86"/>
      <c r="DE328" s="122"/>
      <c r="DF328" s="123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4"/>
      <c r="DT328" s="125"/>
    </row>
    <row r="329" spans="1:124" ht="35.25" customHeight="1" x14ac:dyDescent="0.25">
      <c r="A329" s="79">
        <v>4</v>
      </c>
      <c r="B329" s="132"/>
      <c r="C329" s="134"/>
      <c r="D329" s="130"/>
      <c r="E329" s="131" t="str">
        <f t="shared" si="56"/>
        <v/>
      </c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71"/>
      <c r="Q329" s="72">
        <f t="shared" si="57"/>
        <v>5</v>
      </c>
      <c r="R329" s="82">
        <f t="shared" si="58"/>
        <v>45369</v>
      </c>
      <c r="S329" s="83" t="str">
        <f t="shared" si="59"/>
        <v>تزجة 4</v>
      </c>
      <c r="AM329" s="36">
        <v>23009</v>
      </c>
      <c r="AN329" s="89" t="s">
        <v>50</v>
      </c>
      <c r="AO329" s="90" t="s">
        <v>29</v>
      </c>
      <c r="AP329" s="170">
        <v>10</v>
      </c>
      <c r="AQ329" s="36">
        <v>10</v>
      </c>
      <c r="AR329" s="36">
        <v>10</v>
      </c>
      <c r="AS329" s="36">
        <v>10</v>
      </c>
      <c r="AT329" s="36">
        <v>10</v>
      </c>
      <c r="AU329" s="36"/>
      <c r="AV329" s="36"/>
      <c r="AW329" s="36"/>
      <c r="AX329" s="36"/>
      <c r="AY329" s="36"/>
      <c r="AZ329" s="36">
        <v>10</v>
      </c>
      <c r="BA329" s="36" t="s">
        <v>247</v>
      </c>
      <c r="BB329" s="36">
        <v>3</v>
      </c>
      <c r="BC329" s="92">
        <v>45266</v>
      </c>
      <c r="BD329" s="93" t="s">
        <v>6</v>
      </c>
      <c r="DC329" s="121"/>
      <c r="DD329" s="86"/>
      <c r="DE329" s="122"/>
      <c r="DF329" s="123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4"/>
      <c r="DT329" s="125"/>
    </row>
    <row r="330" spans="1:124" ht="35.25" customHeight="1" x14ac:dyDescent="0.25">
      <c r="A330" s="79">
        <v>5</v>
      </c>
      <c r="B330" s="132"/>
      <c r="C330" s="134"/>
      <c r="D330" s="130"/>
      <c r="E330" s="131" t="str">
        <f t="shared" si="56"/>
        <v/>
      </c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71"/>
      <c r="Q330" s="72">
        <f t="shared" si="57"/>
        <v>5</v>
      </c>
      <c r="R330" s="82">
        <f t="shared" si="58"/>
        <v>45369</v>
      </c>
      <c r="S330" s="83" t="str">
        <f t="shared" si="59"/>
        <v>تزجة 4</v>
      </c>
      <c r="AM330" s="36">
        <v>23019</v>
      </c>
      <c r="AN330" s="89" t="s">
        <v>53</v>
      </c>
      <c r="AO330" s="90" t="s">
        <v>29</v>
      </c>
      <c r="AP330" s="170">
        <v>10</v>
      </c>
      <c r="AQ330" s="36">
        <v>10</v>
      </c>
      <c r="AR330" s="36">
        <v>10</v>
      </c>
      <c r="AS330" s="36">
        <v>10</v>
      </c>
      <c r="AT330" s="36">
        <v>10</v>
      </c>
      <c r="AU330" s="36"/>
      <c r="AV330" s="36"/>
      <c r="AW330" s="36"/>
      <c r="AX330" s="36"/>
      <c r="AY330" s="36"/>
      <c r="AZ330" s="36">
        <v>10</v>
      </c>
      <c r="BA330" s="36" t="s">
        <v>247</v>
      </c>
      <c r="BB330" s="36">
        <v>3</v>
      </c>
      <c r="BC330" s="92">
        <v>45266</v>
      </c>
      <c r="BD330" s="93" t="s">
        <v>6</v>
      </c>
      <c r="DC330" s="121"/>
      <c r="DD330" s="86"/>
      <c r="DE330" s="122"/>
      <c r="DF330" s="123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4"/>
      <c r="DT330" s="125"/>
    </row>
    <row r="331" spans="1:124" ht="35.25" customHeight="1" x14ac:dyDescent="0.25">
      <c r="A331" s="79">
        <v>6</v>
      </c>
      <c r="B331" s="132"/>
      <c r="C331" s="134"/>
      <c r="D331" s="130"/>
      <c r="E331" s="131" t="str">
        <f t="shared" si="56"/>
        <v/>
      </c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71"/>
      <c r="Q331" s="72">
        <f t="shared" si="57"/>
        <v>5</v>
      </c>
      <c r="R331" s="82">
        <f t="shared" si="58"/>
        <v>45369</v>
      </c>
      <c r="S331" s="83" t="str">
        <f t="shared" si="59"/>
        <v>تزجة 4</v>
      </c>
      <c r="AM331" s="36">
        <v>23028</v>
      </c>
      <c r="AN331" s="89" t="s">
        <v>56</v>
      </c>
      <c r="AO331" s="90" t="s">
        <v>29</v>
      </c>
      <c r="AP331" s="170">
        <v>9.6</v>
      </c>
      <c r="AQ331" s="36">
        <v>10</v>
      </c>
      <c r="AR331" s="36">
        <v>10</v>
      </c>
      <c r="AS331" s="36">
        <v>9</v>
      </c>
      <c r="AT331" s="36">
        <v>9</v>
      </c>
      <c r="AU331" s="36"/>
      <c r="AV331" s="36"/>
      <c r="AW331" s="36"/>
      <c r="AX331" s="36"/>
      <c r="AY331" s="36"/>
      <c r="AZ331" s="36">
        <v>10</v>
      </c>
      <c r="BA331" s="36" t="s">
        <v>247</v>
      </c>
      <c r="BB331" s="36">
        <v>3</v>
      </c>
      <c r="BC331" s="92">
        <v>45266</v>
      </c>
      <c r="BD331" s="93" t="s">
        <v>6</v>
      </c>
      <c r="DC331" s="121"/>
      <c r="DD331" s="86"/>
      <c r="DE331" s="122"/>
      <c r="DF331" s="123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4"/>
      <c r="DT331" s="125"/>
    </row>
    <row r="332" spans="1:124" ht="35.25" customHeight="1" x14ac:dyDescent="0.25">
      <c r="A332" s="79">
        <v>7</v>
      </c>
      <c r="B332" s="132"/>
      <c r="C332" s="134"/>
      <c r="D332" s="130"/>
      <c r="E332" s="131" t="str">
        <f t="shared" si="56"/>
        <v/>
      </c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71"/>
      <c r="Q332" s="72">
        <f t="shared" si="57"/>
        <v>5</v>
      </c>
      <c r="R332" s="82">
        <f t="shared" si="58"/>
        <v>45369</v>
      </c>
      <c r="S332" s="83" t="str">
        <f t="shared" si="59"/>
        <v>تزجة 4</v>
      </c>
      <c r="AM332" s="36">
        <v>23013</v>
      </c>
      <c r="AN332" s="89" t="s">
        <v>59</v>
      </c>
      <c r="AO332" s="90" t="s">
        <v>29</v>
      </c>
      <c r="AP332" s="170">
        <v>9.8000000000000007</v>
      </c>
      <c r="AQ332" s="36">
        <v>10</v>
      </c>
      <c r="AR332" s="36">
        <v>10</v>
      </c>
      <c r="AS332" s="36">
        <v>10</v>
      </c>
      <c r="AT332" s="36">
        <v>9</v>
      </c>
      <c r="AU332" s="36"/>
      <c r="AV332" s="36"/>
      <c r="AW332" s="36"/>
      <c r="AX332" s="36"/>
      <c r="AY332" s="36"/>
      <c r="AZ332" s="36">
        <v>10</v>
      </c>
      <c r="BA332" s="36" t="s">
        <v>247</v>
      </c>
      <c r="BB332" s="36">
        <v>3</v>
      </c>
      <c r="BC332" s="92">
        <v>45266</v>
      </c>
      <c r="BD332" s="93" t="s">
        <v>6</v>
      </c>
      <c r="DC332" s="121"/>
      <c r="DD332" s="86"/>
      <c r="DE332" s="122"/>
      <c r="DF332" s="123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4"/>
      <c r="DT332" s="125"/>
    </row>
    <row r="333" spans="1:124" ht="35.25" customHeight="1" x14ac:dyDescent="0.25">
      <c r="A333" s="79">
        <v>8</v>
      </c>
      <c r="B333" s="132"/>
      <c r="C333" s="134"/>
      <c r="D333" s="130"/>
      <c r="E333" s="131" t="str">
        <f t="shared" si="56"/>
        <v/>
      </c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71"/>
      <c r="Q333" s="72">
        <f t="shared" si="57"/>
        <v>5</v>
      </c>
      <c r="R333" s="82">
        <f t="shared" si="58"/>
        <v>45369</v>
      </c>
      <c r="S333" s="83" t="str">
        <f t="shared" si="59"/>
        <v>تزجة 4</v>
      </c>
      <c r="AM333" s="36">
        <v>23002</v>
      </c>
      <c r="AN333" s="89" t="s">
        <v>234</v>
      </c>
      <c r="AO333" s="90"/>
      <c r="AP333" s="170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>
        <v>10</v>
      </c>
      <c r="BA333" s="36" t="s">
        <v>247</v>
      </c>
      <c r="BB333" s="36">
        <v>3</v>
      </c>
      <c r="BC333" s="92">
        <v>45266</v>
      </c>
      <c r="BD333" s="93" t="s">
        <v>6</v>
      </c>
      <c r="DC333" s="121"/>
      <c r="DD333" s="86"/>
      <c r="DE333" s="122"/>
      <c r="DF333" s="123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4"/>
      <c r="DT333" s="125"/>
    </row>
    <row r="334" spans="1:124" ht="35.25" customHeight="1" x14ac:dyDescent="0.25">
      <c r="A334" s="79">
        <v>9</v>
      </c>
      <c r="B334" s="132"/>
      <c r="C334" s="134"/>
      <c r="D334" s="130"/>
      <c r="E334" s="131" t="str">
        <f t="shared" si="56"/>
        <v/>
      </c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71"/>
      <c r="Q334" s="72">
        <f t="shared" si="57"/>
        <v>5</v>
      </c>
      <c r="R334" s="82">
        <f t="shared" si="58"/>
        <v>45369</v>
      </c>
      <c r="S334" s="83" t="str">
        <f t="shared" si="59"/>
        <v>تزجة 4</v>
      </c>
      <c r="AM334" s="36">
        <v>23036</v>
      </c>
      <c r="AN334" s="89" t="s">
        <v>63</v>
      </c>
      <c r="AO334" s="90" t="s">
        <v>29</v>
      </c>
      <c r="AP334" s="170">
        <v>10</v>
      </c>
      <c r="AQ334" s="36">
        <v>10</v>
      </c>
      <c r="AR334" s="36">
        <v>10</v>
      </c>
      <c r="AS334" s="36">
        <v>10</v>
      </c>
      <c r="AT334" s="36">
        <v>10</v>
      </c>
      <c r="AU334" s="36"/>
      <c r="AV334" s="36"/>
      <c r="AW334" s="36"/>
      <c r="AX334" s="36"/>
      <c r="AY334" s="36"/>
      <c r="AZ334" s="36">
        <v>10</v>
      </c>
      <c r="BA334" s="36" t="s">
        <v>247</v>
      </c>
      <c r="BB334" s="36">
        <v>3</v>
      </c>
      <c r="BC334" s="92">
        <v>45266</v>
      </c>
      <c r="BD334" s="93" t="s">
        <v>6</v>
      </c>
      <c r="DC334" s="121"/>
      <c r="DD334" s="86"/>
      <c r="DE334" s="122"/>
      <c r="DF334" s="123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4"/>
      <c r="DT334" s="125"/>
    </row>
    <row r="335" spans="1:124" ht="35.25" customHeight="1" x14ac:dyDescent="0.25">
      <c r="A335" s="79">
        <v>10</v>
      </c>
      <c r="B335" s="132"/>
      <c r="C335" s="134"/>
      <c r="D335" s="130"/>
      <c r="E335" s="131" t="str">
        <f t="shared" si="56"/>
        <v/>
      </c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71"/>
      <c r="Q335" s="72">
        <f t="shared" si="57"/>
        <v>5</v>
      </c>
      <c r="R335" s="82">
        <f t="shared" si="58"/>
        <v>45369</v>
      </c>
      <c r="S335" s="83" t="str">
        <f t="shared" si="59"/>
        <v>تزجة 4</v>
      </c>
      <c r="AM335" s="36">
        <v>23065</v>
      </c>
      <c r="AN335" s="89" t="s">
        <v>67</v>
      </c>
      <c r="AO335" s="90" t="s">
        <v>29</v>
      </c>
      <c r="AP335" s="170">
        <v>10</v>
      </c>
      <c r="AQ335" s="36">
        <v>10</v>
      </c>
      <c r="AR335" s="36">
        <v>10</v>
      </c>
      <c r="AS335" s="36">
        <v>10</v>
      </c>
      <c r="AT335" s="36">
        <v>10</v>
      </c>
      <c r="AU335" s="36"/>
      <c r="AV335" s="36"/>
      <c r="AW335" s="36"/>
      <c r="AX335" s="36"/>
      <c r="AY335" s="36"/>
      <c r="AZ335" s="36">
        <v>10</v>
      </c>
      <c r="BA335" s="36" t="s">
        <v>247</v>
      </c>
      <c r="BB335" s="36">
        <v>3</v>
      </c>
      <c r="BC335" s="92">
        <v>45266</v>
      </c>
      <c r="BD335" s="93" t="s">
        <v>6</v>
      </c>
      <c r="DC335" s="121"/>
      <c r="DD335" s="86"/>
      <c r="DE335" s="122"/>
      <c r="DF335" s="123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4"/>
      <c r="DT335" s="125"/>
    </row>
    <row r="336" spans="1:124" ht="35.25" customHeight="1" x14ac:dyDescent="0.25">
      <c r="A336" s="79">
        <v>11</v>
      </c>
      <c r="B336" s="132"/>
      <c r="C336" s="134"/>
      <c r="D336" s="130"/>
      <c r="E336" s="131" t="str">
        <f t="shared" si="56"/>
        <v/>
      </c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71"/>
      <c r="Q336" s="72">
        <f t="shared" si="57"/>
        <v>5</v>
      </c>
      <c r="R336" s="82">
        <f t="shared" si="58"/>
        <v>45369</v>
      </c>
      <c r="S336" s="83" t="str">
        <f t="shared" si="59"/>
        <v>تزجة 4</v>
      </c>
      <c r="AM336" s="36">
        <v>23039</v>
      </c>
      <c r="AN336" s="89" t="s">
        <v>71</v>
      </c>
      <c r="AO336" s="90" t="s">
        <v>29</v>
      </c>
      <c r="AP336" s="170">
        <v>10</v>
      </c>
      <c r="AQ336" s="36">
        <v>10</v>
      </c>
      <c r="AR336" s="36">
        <v>10</v>
      </c>
      <c r="AS336" s="36">
        <v>10</v>
      </c>
      <c r="AT336" s="36">
        <v>10</v>
      </c>
      <c r="AU336" s="36"/>
      <c r="AV336" s="36"/>
      <c r="AW336" s="36"/>
      <c r="AX336" s="36"/>
      <c r="AY336" s="36"/>
      <c r="AZ336" s="36">
        <v>10</v>
      </c>
      <c r="BA336" s="36" t="s">
        <v>247</v>
      </c>
      <c r="BB336" s="36">
        <v>3</v>
      </c>
      <c r="BC336" s="92">
        <v>45266</v>
      </c>
      <c r="BD336" s="93" t="s">
        <v>6</v>
      </c>
      <c r="DC336" s="121"/>
      <c r="DD336" s="86"/>
      <c r="DE336" s="122"/>
      <c r="DF336" s="123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4"/>
      <c r="DT336" s="125"/>
    </row>
    <row r="337" spans="1:124" ht="35.25" customHeight="1" x14ac:dyDescent="0.25">
      <c r="A337" s="79">
        <v>12</v>
      </c>
      <c r="B337" s="132"/>
      <c r="C337" s="134"/>
      <c r="D337" s="130"/>
      <c r="E337" s="131" t="str">
        <f t="shared" si="56"/>
        <v/>
      </c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71"/>
      <c r="Q337" s="72">
        <f t="shared" si="57"/>
        <v>5</v>
      </c>
      <c r="R337" s="82">
        <f t="shared" si="58"/>
        <v>45369</v>
      </c>
      <c r="S337" s="83" t="str">
        <f t="shared" si="59"/>
        <v>تزجة 4</v>
      </c>
      <c r="AM337" s="36">
        <v>23024</v>
      </c>
      <c r="AN337" s="89" t="s">
        <v>75</v>
      </c>
      <c r="AO337" s="90" t="s">
        <v>29</v>
      </c>
      <c r="AP337" s="170">
        <v>10</v>
      </c>
      <c r="AQ337" s="36">
        <v>10</v>
      </c>
      <c r="AR337" s="36">
        <v>10</v>
      </c>
      <c r="AS337" s="36">
        <v>10</v>
      </c>
      <c r="AT337" s="36">
        <v>10</v>
      </c>
      <c r="AU337" s="36"/>
      <c r="AV337" s="36"/>
      <c r="AW337" s="36"/>
      <c r="AX337" s="36"/>
      <c r="AY337" s="36"/>
      <c r="AZ337" s="36">
        <v>10</v>
      </c>
      <c r="BA337" s="36" t="s">
        <v>247</v>
      </c>
      <c r="BB337" s="36">
        <v>3</v>
      </c>
      <c r="BC337" s="92">
        <v>45266</v>
      </c>
      <c r="BD337" s="93" t="s">
        <v>6</v>
      </c>
      <c r="DC337" s="121"/>
      <c r="DD337" s="86"/>
      <c r="DE337" s="122"/>
      <c r="DF337" s="123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4"/>
      <c r="DT337" s="125"/>
    </row>
    <row r="338" spans="1:124" ht="35.25" customHeight="1" x14ac:dyDescent="0.25">
      <c r="A338" s="79">
        <v>13</v>
      </c>
      <c r="B338" s="132"/>
      <c r="C338" s="134"/>
      <c r="D338" s="130"/>
      <c r="E338" s="131" t="str">
        <f t="shared" si="56"/>
        <v/>
      </c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71"/>
      <c r="Q338" s="72">
        <f t="shared" si="57"/>
        <v>5</v>
      </c>
      <c r="R338" s="82">
        <f t="shared" si="58"/>
        <v>45369</v>
      </c>
      <c r="S338" s="83" t="str">
        <f t="shared" si="59"/>
        <v>تزجة 4</v>
      </c>
      <c r="AM338" s="36">
        <v>23041</v>
      </c>
      <c r="AN338" s="89" t="s">
        <v>79</v>
      </c>
      <c r="AO338" s="90" t="s">
        <v>29</v>
      </c>
      <c r="AP338" s="170">
        <v>9.6</v>
      </c>
      <c r="AQ338" s="36">
        <v>10</v>
      </c>
      <c r="AR338" s="36">
        <v>10</v>
      </c>
      <c r="AS338" s="36">
        <v>9</v>
      </c>
      <c r="AT338" s="36">
        <v>9</v>
      </c>
      <c r="AU338" s="36"/>
      <c r="AV338" s="36"/>
      <c r="AW338" s="36"/>
      <c r="AX338" s="36"/>
      <c r="AY338" s="36"/>
      <c r="AZ338" s="36">
        <v>10</v>
      </c>
      <c r="BA338" s="36" t="s">
        <v>247</v>
      </c>
      <c r="BB338" s="36">
        <v>3</v>
      </c>
      <c r="BC338" s="92">
        <v>45266</v>
      </c>
      <c r="BD338" s="93" t="s">
        <v>6</v>
      </c>
      <c r="DC338" s="121"/>
      <c r="DD338" s="86"/>
      <c r="DE338" s="122"/>
      <c r="DF338" s="123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4"/>
      <c r="DT338" s="125"/>
    </row>
    <row r="339" spans="1:124" ht="35.25" customHeight="1" x14ac:dyDescent="0.25">
      <c r="A339" s="79">
        <v>14</v>
      </c>
      <c r="B339" s="132"/>
      <c r="C339" s="134"/>
      <c r="D339" s="130"/>
      <c r="E339" s="131" t="str">
        <f t="shared" si="56"/>
        <v/>
      </c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71"/>
      <c r="Q339" s="72">
        <f t="shared" si="57"/>
        <v>5</v>
      </c>
      <c r="R339" s="82">
        <f t="shared" si="58"/>
        <v>45369</v>
      </c>
      <c r="S339" s="83" t="str">
        <f t="shared" si="59"/>
        <v>تزجة 4</v>
      </c>
      <c r="AM339" s="36">
        <v>23022</v>
      </c>
      <c r="AN339" s="89" t="s">
        <v>83</v>
      </c>
      <c r="AO339" s="90" t="s">
        <v>29</v>
      </c>
      <c r="AP339" s="170">
        <v>9.6</v>
      </c>
      <c r="AQ339" s="36">
        <v>10</v>
      </c>
      <c r="AR339" s="36">
        <v>10</v>
      </c>
      <c r="AS339" s="36">
        <v>9</v>
      </c>
      <c r="AT339" s="36">
        <v>9</v>
      </c>
      <c r="AU339" s="36"/>
      <c r="AV339" s="36"/>
      <c r="AW339" s="36"/>
      <c r="AX339" s="36"/>
      <c r="AY339" s="36"/>
      <c r="AZ339" s="36">
        <v>10</v>
      </c>
      <c r="BA339" s="36" t="s">
        <v>247</v>
      </c>
      <c r="BB339" s="36">
        <v>3</v>
      </c>
      <c r="BC339" s="92">
        <v>45266</v>
      </c>
      <c r="BD339" s="93" t="s">
        <v>6</v>
      </c>
      <c r="DC339" s="121"/>
      <c r="DD339" s="86"/>
      <c r="DE339" s="122"/>
      <c r="DF339" s="123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4"/>
      <c r="DT339" s="125"/>
    </row>
    <row r="340" spans="1:124" ht="35.25" customHeight="1" x14ac:dyDescent="0.25">
      <c r="A340" s="79">
        <v>15</v>
      </c>
      <c r="B340" s="132"/>
      <c r="C340" s="134"/>
      <c r="D340" s="130"/>
      <c r="E340" s="131" t="str">
        <f t="shared" si="56"/>
        <v/>
      </c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71"/>
      <c r="Q340" s="72">
        <f t="shared" si="57"/>
        <v>5</v>
      </c>
      <c r="R340" s="82">
        <f t="shared" si="58"/>
        <v>45369</v>
      </c>
      <c r="S340" s="83" t="str">
        <f t="shared" si="59"/>
        <v>تزجة 4</v>
      </c>
      <c r="AM340" s="36">
        <v>23025</v>
      </c>
      <c r="AN340" s="89" t="s">
        <v>87</v>
      </c>
      <c r="AO340" s="90" t="s">
        <v>29</v>
      </c>
      <c r="AP340" s="170">
        <v>9.4</v>
      </c>
      <c r="AQ340" s="36">
        <v>10</v>
      </c>
      <c r="AR340" s="36">
        <v>10</v>
      </c>
      <c r="AS340" s="36">
        <v>9</v>
      </c>
      <c r="AT340" s="36">
        <v>8</v>
      </c>
      <c r="AU340" s="36"/>
      <c r="AV340" s="36"/>
      <c r="AW340" s="36"/>
      <c r="AX340" s="36"/>
      <c r="AY340" s="36"/>
      <c r="AZ340" s="36">
        <v>10</v>
      </c>
      <c r="BA340" s="36" t="s">
        <v>247</v>
      </c>
      <c r="BB340" s="36">
        <v>3</v>
      </c>
      <c r="BC340" s="92">
        <v>45266</v>
      </c>
      <c r="BD340" s="93" t="s">
        <v>6</v>
      </c>
      <c r="DC340" s="121"/>
      <c r="DD340" s="86"/>
      <c r="DE340" s="122"/>
      <c r="DF340" s="123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4"/>
      <c r="DT340" s="125"/>
    </row>
    <row r="341" spans="1:124" ht="35.25" customHeight="1" x14ac:dyDescent="0.25">
      <c r="A341" s="79">
        <v>16</v>
      </c>
      <c r="B341" s="132"/>
      <c r="C341" s="134"/>
      <c r="D341" s="130"/>
      <c r="E341" s="131" t="str">
        <f t="shared" si="56"/>
        <v/>
      </c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71"/>
      <c r="Q341" s="72">
        <f t="shared" si="57"/>
        <v>5</v>
      </c>
      <c r="R341" s="82">
        <f t="shared" si="58"/>
        <v>45369</v>
      </c>
      <c r="S341" s="83" t="str">
        <f t="shared" si="59"/>
        <v>تزجة 4</v>
      </c>
      <c r="AM341" s="36">
        <v>23010</v>
      </c>
      <c r="AN341" s="89" t="s">
        <v>91</v>
      </c>
      <c r="AO341" s="90" t="s">
        <v>29</v>
      </c>
      <c r="AP341" s="170">
        <v>9.6</v>
      </c>
      <c r="AQ341" s="36">
        <v>10</v>
      </c>
      <c r="AR341" s="36">
        <v>10</v>
      </c>
      <c r="AS341" s="36">
        <v>9</v>
      </c>
      <c r="AT341" s="36">
        <v>9</v>
      </c>
      <c r="AU341" s="36"/>
      <c r="AV341" s="36"/>
      <c r="AW341" s="36"/>
      <c r="AX341" s="36"/>
      <c r="AY341" s="36"/>
      <c r="AZ341" s="36">
        <v>10</v>
      </c>
      <c r="BA341" s="36" t="s">
        <v>247</v>
      </c>
      <c r="BB341" s="36">
        <v>3</v>
      </c>
      <c r="BC341" s="92">
        <v>45266</v>
      </c>
      <c r="BD341" s="93" t="s">
        <v>6</v>
      </c>
      <c r="DC341" s="121"/>
      <c r="DD341" s="86"/>
      <c r="DE341" s="122"/>
      <c r="DF341" s="123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4"/>
      <c r="DT341" s="125"/>
    </row>
    <row r="342" spans="1:124" ht="35.25" customHeight="1" x14ac:dyDescent="0.25">
      <c r="A342" s="79">
        <v>17</v>
      </c>
      <c r="B342" s="132"/>
      <c r="C342" s="134"/>
      <c r="D342" s="130"/>
      <c r="E342" s="131" t="str">
        <f t="shared" si="56"/>
        <v/>
      </c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71"/>
      <c r="Q342" s="72">
        <f t="shared" si="57"/>
        <v>5</v>
      </c>
      <c r="R342" s="82">
        <f t="shared" si="58"/>
        <v>45369</v>
      </c>
      <c r="S342" s="83" t="str">
        <f t="shared" si="59"/>
        <v>تزجة 4</v>
      </c>
      <c r="AM342" s="36">
        <v>23052</v>
      </c>
      <c r="AN342" s="89" t="s">
        <v>95</v>
      </c>
      <c r="AO342" s="90" t="s">
        <v>29</v>
      </c>
      <c r="AP342" s="170">
        <v>9.1999999999999993</v>
      </c>
      <c r="AQ342" s="36">
        <v>10</v>
      </c>
      <c r="AR342" s="36">
        <v>10</v>
      </c>
      <c r="AS342" s="36">
        <v>8</v>
      </c>
      <c r="AT342" s="36">
        <v>8</v>
      </c>
      <c r="AU342" s="36"/>
      <c r="AV342" s="36"/>
      <c r="AW342" s="36"/>
      <c r="AX342" s="36"/>
      <c r="AY342" s="36"/>
      <c r="AZ342" s="36">
        <v>10</v>
      </c>
      <c r="BA342" s="36" t="s">
        <v>247</v>
      </c>
      <c r="BB342" s="36">
        <v>3</v>
      </c>
      <c r="BC342" s="92">
        <v>45266</v>
      </c>
      <c r="BD342" s="93" t="s">
        <v>6</v>
      </c>
      <c r="DC342" s="121"/>
      <c r="DD342" s="86"/>
      <c r="DE342" s="122"/>
      <c r="DF342" s="123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4"/>
      <c r="DT342" s="125"/>
    </row>
    <row r="343" spans="1:124" ht="35.25" customHeight="1" x14ac:dyDescent="0.25">
      <c r="A343" s="79">
        <v>18</v>
      </c>
      <c r="B343" s="132"/>
      <c r="C343" s="134"/>
      <c r="D343" s="130"/>
      <c r="E343" s="131" t="str">
        <f t="shared" si="56"/>
        <v/>
      </c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71"/>
      <c r="Q343" s="72">
        <f t="shared" si="57"/>
        <v>5</v>
      </c>
      <c r="R343" s="82">
        <f t="shared" si="58"/>
        <v>45369</v>
      </c>
      <c r="S343" s="83" t="str">
        <f t="shared" si="59"/>
        <v>تزجة 4</v>
      </c>
      <c r="AM343" s="36">
        <v>23038</v>
      </c>
      <c r="AN343" s="89" t="s">
        <v>99</v>
      </c>
      <c r="AO343" s="90" t="s">
        <v>29</v>
      </c>
      <c r="AP343" s="170">
        <v>9.6</v>
      </c>
      <c r="AQ343" s="36">
        <v>10</v>
      </c>
      <c r="AR343" s="36">
        <v>10</v>
      </c>
      <c r="AS343" s="36">
        <v>9</v>
      </c>
      <c r="AT343" s="36">
        <v>9</v>
      </c>
      <c r="AU343" s="36"/>
      <c r="AV343" s="36"/>
      <c r="AW343" s="36"/>
      <c r="AX343" s="36"/>
      <c r="AY343" s="36"/>
      <c r="AZ343" s="36">
        <v>10</v>
      </c>
      <c r="BA343" s="36" t="s">
        <v>247</v>
      </c>
      <c r="BB343" s="36">
        <v>3</v>
      </c>
      <c r="BC343" s="92">
        <v>45266</v>
      </c>
      <c r="BD343" s="93" t="s">
        <v>6</v>
      </c>
      <c r="DC343" s="121"/>
      <c r="DD343" s="86"/>
      <c r="DE343" s="122"/>
      <c r="DF343" s="123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4"/>
      <c r="DT343" s="125"/>
    </row>
    <row r="344" spans="1:124" ht="35.25" customHeight="1" x14ac:dyDescent="0.25">
      <c r="A344" s="79">
        <v>19</v>
      </c>
      <c r="B344" s="132"/>
      <c r="C344" s="134"/>
      <c r="D344" s="130"/>
      <c r="E344" s="131" t="str">
        <f t="shared" si="56"/>
        <v/>
      </c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71"/>
      <c r="Q344" s="72">
        <f t="shared" si="57"/>
        <v>5</v>
      </c>
      <c r="R344" s="82">
        <f t="shared" si="58"/>
        <v>45369</v>
      </c>
      <c r="S344" s="83" t="str">
        <f t="shared" si="59"/>
        <v>تزجة 4</v>
      </c>
      <c r="AM344" s="36">
        <v>23033</v>
      </c>
      <c r="AN344" s="89" t="s">
        <v>103</v>
      </c>
      <c r="AO344" s="90" t="s">
        <v>29</v>
      </c>
      <c r="AP344" s="170">
        <v>9.6</v>
      </c>
      <c r="AQ344" s="36">
        <v>10</v>
      </c>
      <c r="AR344" s="36">
        <v>10</v>
      </c>
      <c r="AS344" s="36">
        <v>9</v>
      </c>
      <c r="AT344" s="36">
        <v>9</v>
      </c>
      <c r="AU344" s="36"/>
      <c r="AV344" s="36"/>
      <c r="AW344" s="36"/>
      <c r="AX344" s="36"/>
      <c r="AY344" s="36"/>
      <c r="AZ344" s="36">
        <v>10</v>
      </c>
      <c r="BA344" s="36" t="s">
        <v>247</v>
      </c>
      <c r="BB344" s="36">
        <v>3</v>
      </c>
      <c r="BC344" s="92">
        <v>45266</v>
      </c>
      <c r="BD344" s="93" t="s">
        <v>6</v>
      </c>
      <c r="DC344" s="121"/>
      <c r="DD344" s="86"/>
      <c r="DE344" s="122"/>
      <c r="DF344" s="123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4"/>
      <c r="DT344" s="125"/>
    </row>
    <row r="345" spans="1:124" ht="35.25" customHeight="1" x14ac:dyDescent="0.25">
      <c r="A345" s="79">
        <v>20</v>
      </c>
      <c r="B345" s="132"/>
      <c r="C345" s="134"/>
      <c r="D345" s="130"/>
      <c r="E345" s="131" t="str">
        <f t="shared" si="56"/>
        <v/>
      </c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71"/>
      <c r="Q345" s="72">
        <f t="shared" si="57"/>
        <v>5</v>
      </c>
      <c r="R345" s="82">
        <f t="shared" si="58"/>
        <v>45369</v>
      </c>
      <c r="S345" s="83" t="str">
        <f t="shared" si="59"/>
        <v>تزجة 4</v>
      </c>
      <c r="AM345" s="36">
        <v>23056</v>
      </c>
      <c r="AN345" s="89" t="s">
        <v>107</v>
      </c>
      <c r="AO345" s="90" t="s">
        <v>29</v>
      </c>
      <c r="AP345" s="170">
        <v>9.6</v>
      </c>
      <c r="AQ345" s="36">
        <v>10</v>
      </c>
      <c r="AR345" s="36">
        <v>10</v>
      </c>
      <c r="AS345" s="36">
        <v>9</v>
      </c>
      <c r="AT345" s="36">
        <v>9</v>
      </c>
      <c r="AU345" s="36"/>
      <c r="AV345" s="36"/>
      <c r="AW345" s="36"/>
      <c r="AX345" s="36"/>
      <c r="AY345" s="36"/>
      <c r="AZ345" s="36">
        <v>10</v>
      </c>
      <c r="BA345" s="36" t="s">
        <v>247</v>
      </c>
      <c r="BB345" s="36">
        <v>3</v>
      </c>
      <c r="BC345" s="92">
        <v>45266</v>
      </c>
      <c r="BD345" s="93" t="s">
        <v>6</v>
      </c>
      <c r="DC345" s="121"/>
      <c r="DD345" s="86"/>
      <c r="DE345" s="122"/>
      <c r="DF345" s="123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4"/>
      <c r="DT345" s="125"/>
    </row>
    <row r="346" spans="1:124" ht="35.25" customHeight="1" x14ac:dyDescent="0.25">
      <c r="A346" s="79">
        <v>21</v>
      </c>
      <c r="B346" s="132"/>
      <c r="C346" s="134"/>
      <c r="D346" s="130"/>
      <c r="E346" s="131" t="str">
        <f t="shared" si="56"/>
        <v/>
      </c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71"/>
      <c r="Q346" s="72">
        <f t="shared" si="57"/>
        <v>5</v>
      </c>
      <c r="R346" s="82">
        <f t="shared" si="58"/>
        <v>45369</v>
      </c>
      <c r="S346" s="83" t="str">
        <f t="shared" si="59"/>
        <v>تزجة 4</v>
      </c>
      <c r="AM346" s="36">
        <v>23046</v>
      </c>
      <c r="AN346" s="89" t="s">
        <v>111</v>
      </c>
      <c r="AO346" s="90" t="s">
        <v>29</v>
      </c>
      <c r="AP346" s="170">
        <v>9.6</v>
      </c>
      <c r="AQ346" s="36">
        <v>10</v>
      </c>
      <c r="AR346" s="36">
        <v>10</v>
      </c>
      <c r="AS346" s="36">
        <v>9</v>
      </c>
      <c r="AT346" s="36">
        <v>9</v>
      </c>
      <c r="AU346" s="36"/>
      <c r="AV346" s="36"/>
      <c r="AW346" s="36"/>
      <c r="AX346" s="36"/>
      <c r="AY346" s="36"/>
      <c r="AZ346" s="36">
        <v>10</v>
      </c>
      <c r="BA346" s="36" t="s">
        <v>247</v>
      </c>
      <c r="BB346" s="36">
        <v>3</v>
      </c>
      <c r="BC346" s="92">
        <v>45266</v>
      </c>
      <c r="BD346" s="93" t="s">
        <v>6</v>
      </c>
      <c r="DC346" s="121"/>
      <c r="DD346" s="86"/>
      <c r="DE346" s="122"/>
      <c r="DF346" s="123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4"/>
      <c r="DT346" s="125"/>
    </row>
    <row r="347" spans="1:124" ht="35.25" customHeight="1" x14ac:dyDescent="0.25">
      <c r="A347" s="79">
        <v>22</v>
      </c>
      <c r="B347" s="132"/>
      <c r="C347" s="134"/>
      <c r="D347" s="130"/>
      <c r="E347" s="131" t="str">
        <f t="shared" si="56"/>
        <v/>
      </c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71"/>
      <c r="Q347" s="72">
        <f t="shared" si="57"/>
        <v>5</v>
      </c>
      <c r="R347" s="82">
        <f t="shared" si="58"/>
        <v>45369</v>
      </c>
      <c r="S347" s="83" t="str">
        <f t="shared" si="59"/>
        <v>تزجة 4</v>
      </c>
      <c r="AM347" s="36">
        <v>23023</v>
      </c>
      <c r="AN347" s="89" t="s">
        <v>115</v>
      </c>
      <c r="AO347" s="90" t="s">
        <v>29</v>
      </c>
      <c r="AP347" s="170">
        <v>10</v>
      </c>
      <c r="AQ347" s="36">
        <v>10</v>
      </c>
      <c r="AR347" s="36">
        <v>10</v>
      </c>
      <c r="AS347" s="36">
        <v>10</v>
      </c>
      <c r="AT347" s="36">
        <v>10</v>
      </c>
      <c r="AU347" s="36"/>
      <c r="AV347" s="36"/>
      <c r="AW347" s="36"/>
      <c r="AX347" s="36"/>
      <c r="AY347" s="36"/>
      <c r="AZ347" s="36">
        <v>10</v>
      </c>
      <c r="BA347" s="36" t="s">
        <v>247</v>
      </c>
      <c r="BB347" s="36">
        <v>3</v>
      </c>
      <c r="BC347" s="92">
        <v>45266</v>
      </c>
      <c r="BD347" s="93" t="s">
        <v>6</v>
      </c>
      <c r="DC347" s="121"/>
      <c r="DD347" s="86"/>
      <c r="DE347" s="122"/>
      <c r="DF347" s="123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4"/>
      <c r="DT347" s="125"/>
    </row>
    <row r="348" spans="1:124" ht="35.25" customHeight="1" x14ac:dyDescent="0.25">
      <c r="A348" s="79">
        <v>23</v>
      </c>
      <c r="B348" s="132"/>
      <c r="C348" s="134"/>
      <c r="D348" s="130"/>
      <c r="E348" s="131" t="str">
        <f t="shared" si="56"/>
        <v/>
      </c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71"/>
      <c r="Q348" s="72">
        <f t="shared" si="57"/>
        <v>5</v>
      </c>
      <c r="R348" s="82">
        <f t="shared" si="58"/>
        <v>45369</v>
      </c>
      <c r="S348" s="83" t="str">
        <f t="shared" si="59"/>
        <v>تزجة 4</v>
      </c>
      <c r="AM348" s="36">
        <v>23053</v>
      </c>
      <c r="AN348" s="89" t="s">
        <v>119</v>
      </c>
      <c r="AO348" s="90" t="s">
        <v>29</v>
      </c>
      <c r="AP348" s="170">
        <v>10</v>
      </c>
      <c r="AQ348" s="36">
        <v>10</v>
      </c>
      <c r="AR348" s="36">
        <v>10</v>
      </c>
      <c r="AS348" s="36">
        <v>10</v>
      </c>
      <c r="AT348" s="36">
        <v>10</v>
      </c>
      <c r="AU348" s="36"/>
      <c r="AV348" s="36"/>
      <c r="AW348" s="36"/>
      <c r="AX348" s="36"/>
      <c r="AY348" s="36"/>
      <c r="AZ348" s="36">
        <v>10</v>
      </c>
      <c r="BA348" s="36" t="s">
        <v>247</v>
      </c>
      <c r="BB348" s="36">
        <v>3</v>
      </c>
      <c r="BC348" s="92">
        <v>45266</v>
      </c>
      <c r="BD348" s="93" t="s">
        <v>6</v>
      </c>
      <c r="DC348" s="121"/>
      <c r="DD348" s="86"/>
      <c r="DE348" s="122"/>
      <c r="DF348" s="123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4"/>
      <c r="DT348" s="125"/>
    </row>
    <row r="349" spans="1:124" ht="35.25" customHeight="1" x14ac:dyDescent="0.25">
      <c r="A349" s="79">
        <v>24</v>
      </c>
      <c r="B349" s="132"/>
      <c r="C349" s="134"/>
      <c r="D349" s="130"/>
      <c r="E349" s="131" t="str">
        <f t="shared" si="56"/>
        <v/>
      </c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71"/>
      <c r="Q349" s="72">
        <f t="shared" si="57"/>
        <v>5</v>
      </c>
      <c r="R349" s="82">
        <f t="shared" si="58"/>
        <v>45369</v>
      </c>
      <c r="S349" s="83" t="str">
        <f t="shared" si="59"/>
        <v>تزجة 4</v>
      </c>
      <c r="AM349" s="36">
        <v>23049</v>
      </c>
      <c r="AN349" s="89" t="s">
        <v>123</v>
      </c>
      <c r="AO349" s="90" t="s">
        <v>29</v>
      </c>
      <c r="AP349" s="170">
        <v>9.6</v>
      </c>
      <c r="AQ349" s="36">
        <v>10</v>
      </c>
      <c r="AR349" s="36">
        <v>10</v>
      </c>
      <c r="AS349" s="36">
        <v>9</v>
      </c>
      <c r="AT349" s="36">
        <v>9</v>
      </c>
      <c r="AU349" s="36"/>
      <c r="AV349" s="36"/>
      <c r="AW349" s="36"/>
      <c r="AX349" s="36"/>
      <c r="AY349" s="36"/>
      <c r="AZ349" s="36">
        <v>10</v>
      </c>
      <c r="BA349" s="36" t="s">
        <v>247</v>
      </c>
      <c r="BB349" s="36">
        <v>3</v>
      </c>
      <c r="BC349" s="92">
        <v>45266</v>
      </c>
      <c r="BD349" s="93" t="s">
        <v>6</v>
      </c>
      <c r="DC349" s="121"/>
      <c r="DD349" s="86"/>
      <c r="DE349" s="122"/>
      <c r="DF349" s="123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4"/>
      <c r="DT349" s="125"/>
    </row>
    <row r="350" spans="1:124" ht="35.25" customHeight="1" thickBot="1" x14ac:dyDescent="0.3">
      <c r="A350" s="79">
        <v>25</v>
      </c>
      <c r="B350" s="132"/>
      <c r="C350" s="137"/>
      <c r="D350" s="130"/>
      <c r="E350" s="131" t="str">
        <f t="shared" si="56"/>
        <v/>
      </c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71"/>
      <c r="Q350" s="72">
        <f t="shared" si="57"/>
        <v>5</v>
      </c>
      <c r="R350" s="82">
        <f t="shared" si="58"/>
        <v>45369</v>
      </c>
      <c r="S350" s="83" t="str">
        <f t="shared" si="59"/>
        <v>تزجة 4</v>
      </c>
      <c r="AM350" s="36">
        <v>23005</v>
      </c>
      <c r="AN350" s="89" t="s">
        <v>206</v>
      </c>
      <c r="AO350" s="90" t="s">
        <v>207</v>
      </c>
      <c r="AP350" s="170">
        <v>10</v>
      </c>
      <c r="AQ350" s="36">
        <v>10</v>
      </c>
      <c r="AR350" s="36">
        <v>10</v>
      </c>
      <c r="AS350" s="36">
        <v>10</v>
      </c>
      <c r="AT350" s="36">
        <v>10</v>
      </c>
      <c r="AU350" s="36">
        <v>10</v>
      </c>
      <c r="AV350" s="36">
        <v>10</v>
      </c>
      <c r="AW350" s="36">
        <v>10</v>
      </c>
      <c r="AX350" s="36"/>
      <c r="AY350" s="36"/>
      <c r="AZ350" s="36"/>
      <c r="BA350" s="36" t="s">
        <v>254</v>
      </c>
      <c r="BB350" s="36">
        <v>4</v>
      </c>
      <c r="BC350" s="92">
        <v>45266</v>
      </c>
      <c r="BD350" s="93" t="s">
        <v>35</v>
      </c>
      <c r="DC350" s="121"/>
      <c r="DD350" s="86"/>
      <c r="DE350" s="122"/>
      <c r="DF350" s="123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4"/>
      <c r="DT350" s="125"/>
    </row>
    <row r="351" spans="1:124" ht="46.5" customHeight="1" x14ac:dyDescent="0.25">
      <c r="C351" s="59"/>
      <c r="D351" s="13"/>
      <c r="AM351" s="36">
        <v>23021</v>
      </c>
      <c r="AN351" s="89" t="s">
        <v>209</v>
      </c>
      <c r="AO351" s="90" t="s">
        <v>207</v>
      </c>
      <c r="AP351" s="170">
        <v>10</v>
      </c>
      <c r="AQ351" s="36">
        <v>10</v>
      </c>
      <c r="AR351" s="36">
        <v>10</v>
      </c>
      <c r="AS351" s="36">
        <v>10</v>
      </c>
      <c r="AT351" s="36">
        <v>10</v>
      </c>
      <c r="AU351" s="36">
        <v>10</v>
      </c>
      <c r="AV351" s="36">
        <v>10</v>
      </c>
      <c r="AW351" s="36">
        <v>10</v>
      </c>
      <c r="AX351" s="36"/>
      <c r="AY351" s="36"/>
      <c r="AZ351" s="36"/>
      <c r="BA351" s="36" t="s">
        <v>254</v>
      </c>
      <c r="BB351" s="36">
        <v>4</v>
      </c>
      <c r="BC351" s="92">
        <v>45266</v>
      </c>
      <c r="BD351" s="93" t="s">
        <v>35</v>
      </c>
      <c r="DC351" s="121"/>
      <c r="DD351" s="86"/>
      <c r="DE351" s="122"/>
      <c r="DF351" s="123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4"/>
      <c r="DT351" s="125"/>
    </row>
    <row r="352" spans="1:124" ht="46.5" customHeight="1" x14ac:dyDescent="0.25">
      <c r="C352" s="59"/>
      <c r="D352" s="13"/>
      <c r="AM352" s="36">
        <v>23035</v>
      </c>
      <c r="AN352" s="89" t="s">
        <v>211</v>
      </c>
      <c r="AO352" s="90" t="s">
        <v>207</v>
      </c>
      <c r="AP352" s="170">
        <v>10</v>
      </c>
      <c r="AQ352" s="36">
        <v>10</v>
      </c>
      <c r="AR352" s="36">
        <v>10</v>
      </c>
      <c r="AS352" s="36">
        <v>10</v>
      </c>
      <c r="AT352" s="36">
        <v>10</v>
      </c>
      <c r="AU352" s="36">
        <v>10</v>
      </c>
      <c r="AV352" s="36">
        <v>10</v>
      </c>
      <c r="AW352" s="36">
        <v>10</v>
      </c>
      <c r="AX352" s="36"/>
      <c r="AY352" s="36"/>
      <c r="AZ352" s="36"/>
      <c r="BA352" s="36" t="s">
        <v>254</v>
      </c>
      <c r="BB352" s="36">
        <v>4</v>
      </c>
      <c r="BC352" s="92">
        <v>45266</v>
      </c>
      <c r="BD352" s="93" t="s">
        <v>35</v>
      </c>
      <c r="DC352" s="121"/>
      <c r="DD352" s="86"/>
      <c r="DE352" s="122"/>
      <c r="DF352" s="123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4"/>
      <c r="DT352" s="125"/>
    </row>
    <row r="353" spans="3:124" ht="46.5" customHeight="1" x14ac:dyDescent="0.25">
      <c r="C353" s="59"/>
      <c r="D353" s="13"/>
      <c r="AM353" s="36">
        <v>23016</v>
      </c>
      <c r="AN353" s="89" t="s">
        <v>212</v>
      </c>
      <c r="AO353" s="90" t="s">
        <v>207</v>
      </c>
      <c r="AP353" s="170">
        <v>10</v>
      </c>
      <c r="AQ353" s="36">
        <v>10</v>
      </c>
      <c r="AR353" s="36">
        <v>10</v>
      </c>
      <c r="AS353" s="36">
        <v>10</v>
      </c>
      <c r="AT353" s="36">
        <v>10</v>
      </c>
      <c r="AU353" s="36">
        <v>10</v>
      </c>
      <c r="AV353" s="36">
        <v>10</v>
      </c>
      <c r="AW353" s="36">
        <v>10</v>
      </c>
      <c r="AX353" s="36"/>
      <c r="AY353" s="36"/>
      <c r="AZ353" s="36"/>
      <c r="BA353" s="36" t="s">
        <v>254</v>
      </c>
      <c r="BB353" s="36">
        <v>4</v>
      </c>
      <c r="BC353" s="92">
        <v>45266</v>
      </c>
      <c r="BD353" s="93" t="s">
        <v>35</v>
      </c>
      <c r="DC353" s="121"/>
      <c r="DD353" s="86"/>
      <c r="DE353" s="122"/>
      <c r="DF353" s="123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4"/>
      <c r="DT353" s="125"/>
    </row>
    <row r="354" spans="3:124" ht="46.5" customHeight="1" x14ac:dyDescent="0.25">
      <c r="C354" s="59"/>
      <c r="D354" s="13"/>
      <c r="AM354" s="36">
        <v>23020</v>
      </c>
      <c r="AN354" s="89" t="s">
        <v>214</v>
      </c>
      <c r="AO354" s="90" t="s">
        <v>207</v>
      </c>
      <c r="AP354" s="170">
        <v>10</v>
      </c>
      <c r="AQ354" s="36">
        <v>10</v>
      </c>
      <c r="AR354" s="36">
        <v>10</v>
      </c>
      <c r="AS354" s="36">
        <v>10</v>
      </c>
      <c r="AT354" s="36">
        <v>10</v>
      </c>
      <c r="AU354" s="36">
        <v>10</v>
      </c>
      <c r="AV354" s="36">
        <v>10</v>
      </c>
      <c r="AW354" s="36">
        <v>10</v>
      </c>
      <c r="AX354" s="36"/>
      <c r="AY354" s="36"/>
      <c r="AZ354" s="36"/>
      <c r="BA354" s="36" t="s">
        <v>254</v>
      </c>
      <c r="BB354" s="36">
        <v>4</v>
      </c>
      <c r="BC354" s="92">
        <v>45266</v>
      </c>
      <c r="BD354" s="93" t="s">
        <v>35</v>
      </c>
      <c r="DC354" s="121"/>
      <c r="DD354" s="86"/>
      <c r="DE354" s="122"/>
      <c r="DF354" s="123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4"/>
      <c r="DT354" s="125"/>
    </row>
    <row r="355" spans="3:124" ht="46.5" customHeight="1" x14ac:dyDescent="0.25">
      <c r="C355" s="59"/>
      <c r="D355" s="13"/>
      <c r="AM355" s="36">
        <v>23043</v>
      </c>
      <c r="AN355" s="89" t="s">
        <v>215</v>
      </c>
      <c r="AO355" s="90" t="s">
        <v>207</v>
      </c>
      <c r="AP355" s="170">
        <v>10</v>
      </c>
      <c r="AQ355" s="36">
        <v>10</v>
      </c>
      <c r="AR355" s="36">
        <v>10</v>
      </c>
      <c r="AS355" s="36">
        <v>10</v>
      </c>
      <c r="AT355" s="36">
        <v>10</v>
      </c>
      <c r="AU355" s="36">
        <v>10</v>
      </c>
      <c r="AV355" s="36">
        <v>10</v>
      </c>
      <c r="AW355" s="36">
        <v>10</v>
      </c>
      <c r="AX355" s="36"/>
      <c r="AY355" s="36"/>
      <c r="AZ355" s="36"/>
      <c r="BA355" s="36" t="s">
        <v>254</v>
      </c>
      <c r="BB355" s="36">
        <v>4</v>
      </c>
      <c r="BC355" s="92">
        <v>45266</v>
      </c>
      <c r="BD355" s="93" t="s">
        <v>35</v>
      </c>
      <c r="DC355" s="121"/>
      <c r="DD355" s="86"/>
      <c r="DE355" s="122"/>
      <c r="DF355" s="123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4"/>
      <c r="DT355" s="125"/>
    </row>
    <row r="356" spans="3:124" ht="46.5" customHeight="1" x14ac:dyDescent="0.25">
      <c r="C356" s="59"/>
      <c r="D356" s="13"/>
      <c r="AM356" s="36">
        <v>23015</v>
      </c>
      <c r="AN356" s="89" t="s">
        <v>216</v>
      </c>
      <c r="AO356" s="90" t="s">
        <v>207</v>
      </c>
      <c r="AP356" s="170">
        <v>10</v>
      </c>
      <c r="AQ356" s="36">
        <v>10</v>
      </c>
      <c r="AR356" s="36">
        <v>10</v>
      </c>
      <c r="AS356" s="36">
        <v>10</v>
      </c>
      <c r="AT356" s="36">
        <v>10</v>
      </c>
      <c r="AU356" s="36">
        <v>10</v>
      </c>
      <c r="AV356" s="36">
        <v>10</v>
      </c>
      <c r="AW356" s="36">
        <v>10</v>
      </c>
      <c r="AX356" s="36"/>
      <c r="AY356" s="36"/>
      <c r="AZ356" s="36"/>
      <c r="BA356" s="36" t="s">
        <v>254</v>
      </c>
      <c r="BB356" s="36">
        <v>4</v>
      </c>
      <c r="BC356" s="92">
        <v>45266</v>
      </c>
      <c r="BD356" s="93" t="s">
        <v>35</v>
      </c>
      <c r="DC356" s="121"/>
      <c r="DD356" s="86"/>
      <c r="DE356" s="122"/>
      <c r="DF356" s="123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4"/>
      <c r="DT356" s="125"/>
    </row>
    <row r="357" spans="3:124" ht="46.5" customHeight="1" x14ac:dyDescent="0.25">
      <c r="C357" s="59"/>
      <c r="D357" s="13"/>
      <c r="AM357" s="36">
        <v>23007</v>
      </c>
      <c r="AN357" s="89" t="s">
        <v>217</v>
      </c>
      <c r="AO357" s="90" t="s">
        <v>207</v>
      </c>
      <c r="AP357" s="170">
        <v>10</v>
      </c>
      <c r="AQ357" s="36">
        <v>10</v>
      </c>
      <c r="AR357" s="36">
        <v>10</v>
      </c>
      <c r="AS357" s="36">
        <v>10</v>
      </c>
      <c r="AT357" s="36">
        <v>10</v>
      </c>
      <c r="AU357" s="36">
        <v>10</v>
      </c>
      <c r="AV357" s="36">
        <v>10</v>
      </c>
      <c r="AW357" s="36">
        <v>10</v>
      </c>
      <c r="AX357" s="36"/>
      <c r="AY357" s="36"/>
      <c r="AZ357" s="36"/>
      <c r="BA357" s="36" t="s">
        <v>254</v>
      </c>
      <c r="BB357" s="36">
        <v>4</v>
      </c>
      <c r="BC357" s="92">
        <v>45266</v>
      </c>
      <c r="BD357" s="93" t="s">
        <v>35</v>
      </c>
      <c r="DC357" s="121"/>
      <c r="DD357" s="86"/>
      <c r="DE357" s="122"/>
      <c r="DF357" s="123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4"/>
      <c r="DT357" s="125"/>
    </row>
    <row r="358" spans="3:124" ht="46.5" customHeight="1" x14ac:dyDescent="0.25">
      <c r="C358" s="59"/>
      <c r="D358" s="13"/>
      <c r="AM358" s="36">
        <v>23008</v>
      </c>
      <c r="AN358" s="89" t="s">
        <v>218</v>
      </c>
      <c r="AO358" s="90" t="s">
        <v>207</v>
      </c>
      <c r="AP358" s="170">
        <v>10</v>
      </c>
      <c r="AQ358" s="36">
        <v>10</v>
      </c>
      <c r="AR358" s="36">
        <v>10</v>
      </c>
      <c r="AS358" s="36">
        <v>10</v>
      </c>
      <c r="AT358" s="36">
        <v>10</v>
      </c>
      <c r="AU358" s="36">
        <v>10</v>
      </c>
      <c r="AV358" s="36">
        <v>10</v>
      </c>
      <c r="AW358" s="36">
        <v>10</v>
      </c>
      <c r="AX358" s="36"/>
      <c r="AY358" s="36"/>
      <c r="AZ358" s="36"/>
      <c r="BA358" s="36" t="s">
        <v>254</v>
      </c>
      <c r="BB358" s="36">
        <v>4</v>
      </c>
      <c r="BC358" s="92">
        <v>45266</v>
      </c>
      <c r="BD358" s="93" t="s">
        <v>35</v>
      </c>
      <c r="DC358" s="121"/>
      <c r="DD358" s="86"/>
      <c r="DE358" s="122"/>
      <c r="DF358" s="123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4"/>
      <c r="DT358" s="125"/>
    </row>
    <row r="359" spans="3:124" ht="46.5" customHeight="1" x14ac:dyDescent="0.25">
      <c r="C359" s="59"/>
      <c r="D359" s="13"/>
      <c r="AM359" s="36">
        <v>23032</v>
      </c>
      <c r="AN359" s="89" t="s">
        <v>220</v>
      </c>
      <c r="AO359" s="90" t="s">
        <v>207</v>
      </c>
      <c r="AP359" s="170">
        <v>10</v>
      </c>
      <c r="AQ359" s="36">
        <v>10</v>
      </c>
      <c r="AR359" s="36">
        <v>10</v>
      </c>
      <c r="AS359" s="36">
        <v>10</v>
      </c>
      <c r="AT359" s="36">
        <v>10</v>
      </c>
      <c r="AU359" s="36">
        <v>10</v>
      </c>
      <c r="AV359" s="36">
        <v>10</v>
      </c>
      <c r="AW359" s="36">
        <v>10</v>
      </c>
      <c r="AX359" s="36"/>
      <c r="AY359" s="36"/>
      <c r="AZ359" s="36"/>
      <c r="BA359" s="36" t="s">
        <v>254</v>
      </c>
      <c r="BB359" s="36">
        <v>4</v>
      </c>
      <c r="BC359" s="92">
        <v>45266</v>
      </c>
      <c r="BD359" s="93" t="s">
        <v>35</v>
      </c>
      <c r="DC359" s="121"/>
      <c r="DD359" s="86"/>
      <c r="DE359" s="122"/>
      <c r="DF359" s="123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4"/>
      <c r="DT359" s="125"/>
    </row>
    <row r="360" spans="3:124" ht="46.5" customHeight="1" x14ac:dyDescent="0.25">
      <c r="C360" s="59"/>
      <c r="D360" s="13"/>
      <c r="AM360" s="36">
        <v>23031</v>
      </c>
      <c r="AN360" s="89" t="s">
        <v>221</v>
      </c>
      <c r="AO360" s="90" t="s">
        <v>207</v>
      </c>
      <c r="AP360" s="170">
        <v>10</v>
      </c>
      <c r="AQ360" s="36">
        <v>10</v>
      </c>
      <c r="AR360" s="36">
        <v>10</v>
      </c>
      <c r="AS360" s="36">
        <v>10</v>
      </c>
      <c r="AT360" s="36">
        <v>10</v>
      </c>
      <c r="AU360" s="36">
        <v>10</v>
      </c>
      <c r="AV360" s="36">
        <v>10</v>
      </c>
      <c r="AW360" s="36">
        <v>10</v>
      </c>
      <c r="AX360" s="36"/>
      <c r="AY360" s="36"/>
      <c r="AZ360" s="36"/>
      <c r="BA360" s="36" t="s">
        <v>254</v>
      </c>
      <c r="BB360" s="36">
        <v>4</v>
      </c>
      <c r="BC360" s="92">
        <v>45266</v>
      </c>
      <c r="BD360" s="93" t="s">
        <v>35</v>
      </c>
      <c r="DC360" s="121"/>
      <c r="DD360" s="86"/>
      <c r="DE360" s="122"/>
      <c r="DF360" s="123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4"/>
      <c r="DT360" s="125"/>
    </row>
    <row r="361" spans="3:124" ht="46.5" customHeight="1" x14ac:dyDescent="0.25">
      <c r="C361" s="59"/>
      <c r="D361" s="13"/>
      <c r="AM361" s="36">
        <v>23042</v>
      </c>
      <c r="AN361" s="89" t="s">
        <v>222</v>
      </c>
      <c r="AO361" s="90" t="s">
        <v>207</v>
      </c>
      <c r="AP361" s="170">
        <v>10</v>
      </c>
      <c r="AQ361" s="36">
        <v>10</v>
      </c>
      <c r="AR361" s="36">
        <v>10</v>
      </c>
      <c r="AS361" s="36">
        <v>10</v>
      </c>
      <c r="AT361" s="36">
        <v>10</v>
      </c>
      <c r="AU361" s="36">
        <v>10</v>
      </c>
      <c r="AV361" s="36">
        <v>10</v>
      </c>
      <c r="AW361" s="36">
        <v>10</v>
      </c>
      <c r="AX361" s="36"/>
      <c r="AY361" s="36"/>
      <c r="AZ361" s="36"/>
      <c r="BA361" s="36" t="s">
        <v>254</v>
      </c>
      <c r="BB361" s="36">
        <v>4</v>
      </c>
      <c r="BC361" s="92">
        <v>45266</v>
      </c>
      <c r="BD361" s="93" t="s">
        <v>35</v>
      </c>
      <c r="DC361" s="121"/>
      <c r="DD361" s="86"/>
      <c r="DE361" s="122"/>
      <c r="DF361" s="123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4"/>
      <c r="DT361" s="125"/>
    </row>
    <row r="362" spans="3:124" ht="46.5" customHeight="1" x14ac:dyDescent="0.25">
      <c r="C362" s="59"/>
      <c r="D362" s="13"/>
      <c r="AM362" s="36">
        <v>23061</v>
      </c>
      <c r="AN362" s="89" t="s">
        <v>223</v>
      </c>
      <c r="AO362" s="90" t="s">
        <v>207</v>
      </c>
      <c r="AP362" s="170">
        <v>10</v>
      </c>
      <c r="AQ362" s="36">
        <v>10</v>
      </c>
      <c r="AR362" s="36">
        <v>10</v>
      </c>
      <c r="AS362" s="36">
        <v>10</v>
      </c>
      <c r="AT362" s="36">
        <v>10</v>
      </c>
      <c r="AU362" s="36">
        <v>10</v>
      </c>
      <c r="AV362" s="36">
        <v>10</v>
      </c>
      <c r="AW362" s="36">
        <v>10</v>
      </c>
      <c r="AX362" s="36"/>
      <c r="AY362" s="36"/>
      <c r="AZ362" s="36"/>
      <c r="BA362" s="36" t="s">
        <v>254</v>
      </c>
      <c r="BB362" s="36">
        <v>4</v>
      </c>
      <c r="BC362" s="92">
        <v>45266</v>
      </c>
      <c r="BD362" s="93" t="s">
        <v>35</v>
      </c>
      <c r="DC362" s="121"/>
      <c r="DD362" s="86"/>
      <c r="DE362" s="122"/>
      <c r="DF362" s="123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4"/>
      <c r="DT362" s="125"/>
    </row>
    <row r="363" spans="3:124" ht="51" customHeight="1" x14ac:dyDescent="0.25">
      <c r="C363" s="59"/>
      <c r="D363" s="13"/>
      <c r="AM363" s="36">
        <v>23054</v>
      </c>
      <c r="AN363" s="89" t="s">
        <v>224</v>
      </c>
      <c r="AO363" s="90" t="s">
        <v>207</v>
      </c>
      <c r="AP363" s="170">
        <v>10</v>
      </c>
      <c r="AQ363" s="36">
        <v>10</v>
      </c>
      <c r="AR363" s="36">
        <v>10</v>
      </c>
      <c r="AS363" s="36">
        <v>10</v>
      </c>
      <c r="AT363" s="36">
        <v>10</v>
      </c>
      <c r="AU363" s="36">
        <v>10</v>
      </c>
      <c r="AV363" s="36">
        <v>10</v>
      </c>
      <c r="AW363" s="36">
        <v>10</v>
      </c>
      <c r="AX363" s="36"/>
      <c r="AY363" s="36"/>
      <c r="AZ363" s="36"/>
      <c r="BA363" s="36" t="s">
        <v>254</v>
      </c>
      <c r="BB363" s="36">
        <v>4</v>
      </c>
      <c r="BC363" s="92">
        <v>45266</v>
      </c>
      <c r="BD363" s="93" t="s">
        <v>35</v>
      </c>
      <c r="DC363" s="121"/>
      <c r="DD363" s="86"/>
      <c r="DE363" s="122"/>
      <c r="DF363" s="123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4"/>
      <c r="DT363" s="125"/>
    </row>
    <row r="364" spans="3:124" ht="48.75" customHeight="1" x14ac:dyDescent="0.25">
      <c r="C364" s="59"/>
      <c r="D364" s="13"/>
      <c r="AM364" s="36">
        <v>23063</v>
      </c>
      <c r="AN364" s="89" t="s">
        <v>225</v>
      </c>
      <c r="AO364" s="90" t="s">
        <v>207</v>
      </c>
      <c r="AP364" s="170">
        <v>10</v>
      </c>
      <c r="AQ364" s="36">
        <v>10</v>
      </c>
      <c r="AR364" s="36">
        <v>10</v>
      </c>
      <c r="AS364" s="36">
        <v>10</v>
      </c>
      <c r="AT364" s="36">
        <v>10</v>
      </c>
      <c r="AU364" s="36">
        <v>10</v>
      </c>
      <c r="AV364" s="36">
        <v>10</v>
      </c>
      <c r="AW364" s="36">
        <v>10</v>
      </c>
      <c r="AX364" s="36"/>
      <c r="AY364" s="36"/>
      <c r="AZ364" s="36"/>
      <c r="BA364" s="36" t="s">
        <v>254</v>
      </c>
      <c r="BB364" s="36">
        <v>4</v>
      </c>
      <c r="BC364" s="92">
        <v>45266</v>
      </c>
      <c r="BD364" s="93" t="s">
        <v>35</v>
      </c>
      <c r="DC364" s="121"/>
      <c r="DD364" s="86"/>
      <c r="DE364" s="122"/>
      <c r="DF364" s="123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4"/>
      <c r="DT364" s="125"/>
    </row>
    <row r="365" spans="3:124" ht="48.75" customHeight="1" x14ac:dyDescent="0.25">
      <c r="C365" s="59"/>
      <c r="D365" s="13"/>
      <c r="AM365" s="36">
        <v>23037</v>
      </c>
      <c r="AN365" s="89" t="s">
        <v>226</v>
      </c>
      <c r="AO365" s="90" t="s">
        <v>207</v>
      </c>
      <c r="AP365" s="170">
        <v>10</v>
      </c>
      <c r="AQ365" s="36">
        <v>10</v>
      </c>
      <c r="AR365" s="36">
        <v>10</v>
      </c>
      <c r="AS365" s="36">
        <v>10</v>
      </c>
      <c r="AT365" s="36">
        <v>10</v>
      </c>
      <c r="AU365" s="36">
        <v>10</v>
      </c>
      <c r="AV365" s="36">
        <v>10</v>
      </c>
      <c r="AW365" s="36">
        <v>10</v>
      </c>
      <c r="AX365" s="36"/>
      <c r="AY365" s="36"/>
      <c r="AZ365" s="36"/>
      <c r="BA365" s="36" t="s">
        <v>254</v>
      </c>
      <c r="BB365" s="36">
        <v>4</v>
      </c>
      <c r="BC365" s="92">
        <v>45266</v>
      </c>
      <c r="BD365" s="93" t="s">
        <v>35</v>
      </c>
      <c r="DC365" s="121"/>
      <c r="DD365" s="86"/>
      <c r="DE365" s="122"/>
      <c r="DF365" s="123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4"/>
      <c r="DT365" s="125"/>
    </row>
    <row r="366" spans="3:124" ht="48.75" customHeight="1" x14ac:dyDescent="0.25">
      <c r="C366" s="59"/>
      <c r="D366" s="13"/>
      <c r="AM366" s="36">
        <v>23026</v>
      </c>
      <c r="AN366" s="89" t="s">
        <v>227</v>
      </c>
      <c r="AO366" s="90" t="s">
        <v>207</v>
      </c>
      <c r="AP366" s="170">
        <v>10</v>
      </c>
      <c r="AQ366" s="36">
        <v>10</v>
      </c>
      <c r="AR366" s="36">
        <v>10</v>
      </c>
      <c r="AS366" s="36">
        <v>10</v>
      </c>
      <c r="AT366" s="36">
        <v>10</v>
      </c>
      <c r="AU366" s="36">
        <v>10</v>
      </c>
      <c r="AV366" s="36">
        <v>10</v>
      </c>
      <c r="AW366" s="36">
        <v>10</v>
      </c>
      <c r="AX366" s="36"/>
      <c r="AY366" s="36"/>
      <c r="AZ366" s="36"/>
      <c r="BA366" s="36" t="s">
        <v>254</v>
      </c>
      <c r="BB366" s="36">
        <v>4</v>
      </c>
      <c r="BC366" s="92">
        <v>45266</v>
      </c>
      <c r="BD366" s="93" t="s">
        <v>35</v>
      </c>
      <c r="DC366" s="121"/>
      <c r="DD366" s="86"/>
      <c r="DE366" s="122"/>
      <c r="DF366" s="123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4"/>
      <c r="DT366" s="125"/>
    </row>
    <row r="367" spans="3:124" ht="48.75" customHeight="1" x14ac:dyDescent="0.25">
      <c r="C367" s="59"/>
      <c r="D367" s="13"/>
      <c r="AM367" s="36">
        <v>23058</v>
      </c>
      <c r="AN367" s="89" t="s">
        <v>228</v>
      </c>
      <c r="AO367" s="90" t="s">
        <v>207</v>
      </c>
      <c r="AP367" s="170">
        <v>10</v>
      </c>
      <c r="AQ367" s="36">
        <v>10</v>
      </c>
      <c r="AR367" s="36">
        <v>10</v>
      </c>
      <c r="AS367" s="36">
        <v>10</v>
      </c>
      <c r="AT367" s="36">
        <v>10</v>
      </c>
      <c r="AU367" s="36">
        <v>10</v>
      </c>
      <c r="AV367" s="36">
        <v>10</v>
      </c>
      <c r="AW367" s="36">
        <v>10</v>
      </c>
      <c r="AX367" s="36"/>
      <c r="AY367" s="36"/>
      <c r="AZ367" s="36"/>
      <c r="BA367" s="36" t="s">
        <v>254</v>
      </c>
      <c r="BB367" s="36">
        <v>4</v>
      </c>
      <c r="BC367" s="92">
        <v>45266</v>
      </c>
      <c r="BD367" s="93" t="s">
        <v>35</v>
      </c>
      <c r="DC367" s="121"/>
      <c r="DD367" s="86"/>
      <c r="DE367" s="122"/>
      <c r="DF367" s="123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4"/>
      <c r="DT367" s="125"/>
    </row>
    <row r="368" spans="3:124" ht="48.75" customHeight="1" x14ac:dyDescent="0.25">
      <c r="C368" s="59"/>
      <c r="D368" s="13"/>
      <c r="AM368" s="36">
        <v>23044</v>
      </c>
      <c r="AN368" s="89" t="s">
        <v>230</v>
      </c>
      <c r="AO368" s="90" t="s">
        <v>207</v>
      </c>
      <c r="AP368" s="170">
        <v>10</v>
      </c>
      <c r="AQ368" s="36">
        <v>10</v>
      </c>
      <c r="AR368" s="36">
        <v>10</v>
      </c>
      <c r="AS368" s="36">
        <v>10</v>
      </c>
      <c r="AT368" s="36">
        <v>10</v>
      </c>
      <c r="AU368" s="36">
        <v>10</v>
      </c>
      <c r="AV368" s="36">
        <v>10</v>
      </c>
      <c r="AW368" s="36">
        <v>10</v>
      </c>
      <c r="AX368" s="36"/>
      <c r="AY368" s="36"/>
      <c r="AZ368" s="36"/>
      <c r="BA368" s="36" t="s">
        <v>254</v>
      </c>
      <c r="BB368" s="36">
        <v>4</v>
      </c>
      <c r="BC368" s="92">
        <v>45266</v>
      </c>
      <c r="BD368" s="93" t="s">
        <v>35</v>
      </c>
      <c r="DC368" s="121"/>
      <c r="DD368" s="86"/>
      <c r="DE368" s="122"/>
      <c r="DF368" s="123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4"/>
      <c r="DT368" s="125"/>
    </row>
    <row r="369" spans="3:124" ht="48.75" customHeight="1" x14ac:dyDescent="0.25">
      <c r="C369" s="59"/>
      <c r="D369" s="13"/>
      <c r="AM369" s="36" t="s">
        <v>124</v>
      </c>
      <c r="AN369" s="89" t="s">
        <v>125</v>
      </c>
      <c r="AO369" s="90" t="s">
        <v>126</v>
      </c>
      <c r="AP369" s="170">
        <v>9.8571428571428577</v>
      </c>
      <c r="AQ369" s="36">
        <v>10</v>
      </c>
      <c r="AR369" s="36">
        <v>10</v>
      </c>
      <c r="AS369" s="36">
        <v>10</v>
      </c>
      <c r="AT369" s="36">
        <v>10</v>
      </c>
      <c r="AU369" s="36">
        <v>10</v>
      </c>
      <c r="AV369" s="36">
        <v>9</v>
      </c>
      <c r="AW369" s="36">
        <v>10</v>
      </c>
      <c r="AX369" s="36"/>
      <c r="AY369" s="36"/>
      <c r="AZ369" s="36"/>
      <c r="BA369" s="36" t="s">
        <v>255</v>
      </c>
      <c r="BB369" s="36">
        <v>7</v>
      </c>
      <c r="BC369" s="92">
        <v>45231</v>
      </c>
      <c r="BD369" s="93" t="s">
        <v>17</v>
      </c>
      <c r="DC369" s="121"/>
      <c r="DD369" s="86"/>
      <c r="DE369" s="122"/>
      <c r="DF369" s="123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4"/>
      <c r="DT369" s="125"/>
    </row>
    <row r="370" spans="3:124" ht="48.75" customHeight="1" x14ac:dyDescent="0.25">
      <c r="C370" s="59"/>
      <c r="D370" s="13"/>
      <c r="AM370" s="36" t="s">
        <v>129</v>
      </c>
      <c r="AN370" s="89" t="s">
        <v>130</v>
      </c>
      <c r="AO370" s="90" t="s">
        <v>126</v>
      </c>
      <c r="AP370" s="170">
        <v>9.4285714285714288</v>
      </c>
      <c r="AQ370" s="36">
        <v>10</v>
      </c>
      <c r="AR370" s="36">
        <v>10</v>
      </c>
      <c r="AS370" s="36">
        <v>9</v>
      </c>
      <c r="AT370" s="36">
        <v>9</v>
      </c>
      <c r="AU370" s="36">
        <v>9</v>
      </c>
      <c r="AV370" s="36">
        <v>9</v>
      </c>
      <c r="AW370" s="36">
        <v>10</v>
      </c>
      <c r="AX370" s="36"/>
      <c r="AY370" s="36"/>
      <c r="AZ370" s="36"/>
      <c r="BA370" s="36" t="s">
        <v>255</v>
      </c>
      <c r="BB370" s="36">
        <v>7</v>
      </c>
      <c r="BC370" s="92">
        <v>45231</v>
      </c>
      <c r="BD370" s="93" t="s">
        <v>17</v>
      </c>
      <c r="DC370" s="121"/>
      <c r="DD370" s="86"/>
      <c r="DE370" s="122"/>
      <c r="DF370" s="123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4"/>
      <c r="DT370" s="125"/>
    </row>
    <row r="371" spans="3:124" ht="48.75" customHeight="1" x14ac:dyDescent="0.25">
      <c r="C371" s="59"/>
      <c r="D371" s="13"/>
      <c r="AM371" s="36" t="s">
        <v>131</v>
      </c>
      <c r="AN371" s="89" t="s">
        <v>132</v>
      </c>
      <c r="AO371" s="90" t="s">
        <v>126</v>
      </c>
      <c r="AP371" s="170">
        <v>9.4285714285714288</v>
      </c>
      <c r="AQ371" s="36">
        <v>10</v>
      </c>
      <c r="AR371" s="36">
        <v>10</v>
      </c>
      <c r="AS371" s="36">
        <v>9</v>
      </c>
      <c r="AT371" s="36">
        <v>9</v>
      </c>
      <c r="AU371" s="36">
        <v>9</v>
      </c>
      <c r="AV371" s="36">
        <v>9</v>
      </c>
      <c r="AW371" s="36">
        <v>10</v>
      </c>
      <c r="AX371" s="36"/>
      <c r="AY371" s="36"/>
      <c r="AZ371" s="36"/>
      <c r="BA371" s="36" t="s">
        <v>255</v>
      </c>
      <c r="BB371" s="36">
        <v>7</v>
      </c>
      <c r="BC371" s="92">
        <v>45231</v>
      </c>
      <c r="BD371" s="93" t="s">
        <v>17</v>
      </c>
      <c r="DC371" s="121"/>
      <c r="DD371" s="86"/>
      <c r="DE371" s="122"/>
      <c r="DF371" s="123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4"/>
      <c r="DT371" s="125"/>
    </row>
    <row r="372" spans="3:124" ht="48.75" customHeight="1" x14ac:dyDescent="0.25">
      <c r="C372" s="59"/>
      <c r="D372" s="13"/>
      <c r="AM372" s="36" t="s">
        <v>133</v>
      </c>
      <c r="AN372" s="89" t="s">
        <v>134</v>
      </c>
      <c r="AO372" s="90" t="s">
        <v>126</v>
      </c>
      <c r="AP372" s="170">
        <v>9.4285714285714288</v>
      </c>
      <c r="AQ372" s="36">
        <v>10</v>
      </c>
      <c r="AR372" s="36">
        <v>10</v>
      </c>
      <c r="AS372" s="36">
        <v>9</v>
      </c>
      <c r="AT372" s="36">
        <v>9</v>
      </c>
      <c r="AU372" s="36">
        <v>9</v>
      </c>
      <c r="AV372" s="36">
        <v>9</v>
      </c>
      <c r="AW372" s="36">
        <v>10</v>
      </c>
      <c r="AX372" s="36"/>
      <c r="AY372" s="36"/>
      <c r="AZ372" s="36"/>
      <c r="BA372" s="36" t="s">
        <v>255</v>
      </c>
      <c r="BB372" s="36">
        <v>7</v>
      </c>
      <c r="BC372" s="92">
        <v>45231</v>
      </c>
      <c r="BD372" s="93" t="s">
        <v>17</v>
      </c>
      <c r="DC372" s="121"/>
      <c r="DD372" s="86"/>
      <c r="DE372" s="122"/>
      <c r="DF372" s="123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4"/>
      <c r="DT372" s="125"/>
    </row>
    <row r="373" spans="3:124" ht="48.75" customHeight="1" x14ac:dyDescent="0.25">
      <c r="C373" s="59"/>
      <c r="D373" s="13"/>
      <c r="AM373" s="36" t="s">
        <v>135</v>
      </c>
      <c r="AN373" s="89" t="s">
        <v>136</v>
      </c>
      <c r="AO373" s="90" t="s">
        <v>126</v>
      </c>
      <c r="AP373" s="170">
        <v>8</v>
      </c>
      <c r="AQ373" s="36">
        <v>10</v>
      </c>
      <c r="AR373" s="36">
        <v>10</v>
      </c>
      <c r="AS373" s="36">
        <v>9</v>
      </c>
      <c r="AT373" s="36">
        <v>9</v>
      </c>
      <c r="AU373" s="36">
        <v>9</v>
      </c>
      <c r="AV373" s="36">
        <v>9</v>
      </c>
      <c r="AW373" s="36">
        <v>0</v>
      </c>
      <c r="AX373" s="36"/>
      <c r="AY373" s="36"/>
      <c r="AZ373" s="36"/>
      <c r="BA373" s="36" t="s">
        <v>255</v>
      </c>
      <c r="BB373" s="36">
        <v>7</v>
      </c>
      <c r="BC373" s="92">
        <v>45231</v>
      </c>
      <c r="BD373" s="93" t="s">
        <v>17</v>
      </c>
      <c r="DC373" s="121"/>
      <c r="DD373" s="86"/>
      <c r="DE373" s="122"/>
      <c r="DF373" s="123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4"/>
      <c r="DT373" s="125"/>
    </row>
    <row r="374" spans="3:124" ht="48.75" customHeight="1" x14ac:dyDescent="0.25">
      <c r="C374" s="59"/>
      <c r="D374" s="13"/>
      <c r="AM374" s="36" t="s">
        <v>137</v>
      </c>
      <c r="AN374" s="89" t="s">
        <v>138</v>
      </c>
      <c r="AO374" s="90" t="s">
        <v>126</v>
      </c>
      <c r="AP374" s="170">
        <v>6.5714285714285712</v>
      </c>
      <c r="AQ374" s="36">
        <v>0</v>
      </c>
      <c r="AR374" s="36">
        <v>10</v>
      </c>
      <c r="AS374" s="36">
        <v>9</v>
      </c>
      <c r="AT374" s="36">
        <v>9</v>
      </c>
      <c r="AU374" s="36">
        <v>9</v>
      </c>
      <c r="AV374" s="36">
        <v>9</v>
      </c>
      <c r="AW374" s="36">
        <v>0</v>
      </c>
      <c r="AX374" s="36"/>
      <c r="AY374" s="36"/>
      <c r="AZ374" s="36"/>
      <c r="BA374" s="36" t="s">
        <v>255</v>
      </c>
      <c r="BB374" s="36">
        <v>7</v>
      </c>
      <c r="BC374" s="92">
        <v>45231</v>
      </c>
      <c r="BD374" s="93" t="s">
        <v>17</v>
      </c>
      <c r="DC374" s="121"/>
      <c r="DD374" s="86"/>
      <c r="DE374" s="122"/>
      <c r="DF374" s="123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4"/>
      <c r="DT374" s="125"/>
    </row>
    <row r="375" spans="3:124" ht="48.75" customHeight="1" x14ac:dyDescent="0.25">
      <c r="C375" s="59"/>
      <c r="D375" s="13"/>
      <c r="AM375" s="36" t="s">
        <v>140</v>
      </c>
      <c r="AN375" s="89" t="s">
        <v>141</v>
      </c>
      <c r="AO375" s="90" t="s">
        <v>126</v>
      </c>
      <c r="AP375" s="170">
        <v>9.4285714285714288</v>
      </c>
      <c r="AQ375" s="36">
        <v>10</v>
      </c>
      <c r="AR375" s="36">
        <v>10</v>
      </c>
      <c r="AS375" s="36">
        <v>9</v>
      </c>
      <c r="AT375" s="36">
        <v>9</v>
      </c>
      <c r="AU375" s="36">
        <v>9</v>
      </c>
      <c r="AV375" s="36">
        <v>9</v>
      </c>
      <c r="AW375" s="36">
        <v>10</v>
      </c>
      <c r="AX375" s="36"/>
      <c r="AY375" s="36"/>
      <c r="AZ375" s="36"/>
      <c r="BA375" s="36" t="s">
        <v>255</v>
      </c>
      <c r="BB375" s="36">
        <v>7</v>
      </c>
      <c r="BC375" s="92">
        <v>45231</v>
      </c>
      <c r="BD375" s="93" t="s">
        <v>17</v>
      </c>
      <c r="DC375" s="121"/>
      <c r="DD375" s="86"/>
      <c r="DE375" s="122"/>
      <c r="DF375" s="123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4"/>
      <c r="DT375" s="125"/>
    </row>
    <row r="376" spans="3:124" ht="51" customHeight="1" x14ac:dyDescent="0.25">
      <c r="C376" s="59"/>
      <c r="D376" s="13"/>
      <c r="AM376" s="36" t="s">
        <v>142</v>
      </c>
      <c r="AN376" s="89" t="s">
        <v>143</v>
      </c>
      <c r="AO376" s="90" t="s">
        <v>126</v>
      </c>
      <c r="AP376" s="170">
        <v>9.4285714285714288</v>
      </c>
      <c r="AQ376" s="36">
        <v>10</v>
      </c>
      <c r="AR376" s="36">
        <v>10</v>
      </c>
      <c r="AS376" s="36">
        <v>9</v>
      </c>
      <c r="AT376" s="36">
        <v>9</v>
      </c>
      <c r="AU376" s="36">
        <v>9</v>
      </c>
      <c r="AV376" s="36">
        <v>9</v>
      </c>
      <c r="AW376" s="36">
        <v>10</v>
      </c>
      <c r="AX376" s="36"/>
      <c r="AY376" s="36"/>
      <c r="AZ376" s="36"/>
      <c r="BA376" s="36" t="s">
        <v>255</v>
      </c>
      <c r="BB376" s="36">
        <v>7</v>
      </c>
      <c r="BC376" s="92">
        <v>45231</v>
      </c>
      <c r="BD376" s="93" t="s">
        <v>17</v>
      </c>
      <c r="DC376" s="121"/>
      <c r="DD376" s="86"/>
      <c r="DE376" s="122"/>
      <c r="DF376" s="123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4"/>
      <c r="DT376" s="125"/>
    </row>
    <row r="377" spans="3:124" ht="46.5" customHeight="1" x14ac:dyDescent="0.25">
      <c r="C377" s="59"/>
      <c r="D377" s="13"/>
      <c r="AM377" s="36" t="s">
        <v>256</v>
      </c>
      <c r="AN377" s="89" t="s">
        <v>257</v>
      </c>
      <c r="AO377" s="90" t="s">
        <v>126</v>
      </c>
      <c r="AP377" s="170">
        <v>9.4285714285714288</v>
      </c>
      <c r="AQ377" s="36">
        <v>10</v>
      </c>
      <c r="AR377" s="36">
        <v>10</v>
      </c>
      <c r="AS377" s="36">
        <v>9</v>
      </c>
      <c r="AT377" s="36">
        <v>9</v>
      </c>
      <c r="AU377" s="36">
        <v>9</v>
      </c>
      <c r="AV377" s="36">
        <v>9</v>
      </c>
      <c r="AW377" s="36">
        <v>10</v>
      </c>
      <c r="AX377" s="36"/>
      <c r="AY377" s="36"/>
      <c r="AZ377" s="36"/>
      <c r="BA377" s="36" t="s">
        <v>255</v>
      </c>
      <c r="BB377" s="36">
        <v>7</v>
      </c>
      <c r="BC377" s="92">
        <v>45231</v>
      </c>
      <c r="BD377" s="93" t="s">
        <v>17</v>
      </c>
      <c r="DC377" s="121"/>
      <c r="DD377" s="86"/>
      <c r="DE377" s="122"/>
      <c r="DF377" s="123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4"/>
      <c r="DT377" s="125"/>
    </row>
    <row r="378" spans="3:124" ht="46.5" customHeight="1" x14ac:dyDescent="0.25">
      <c r="C378" s="59"/>
      <c r="D378" s="13"/>
      <c r="AM378" s="36" t="s">
        <v>145</v>
      </c>
      <c r="AN378" s="89" t="s">
        <v>146</v>
      </c>
      <c r="AO378" s="90" t="s">
        <v>126</v>
      </c>
      <c r="AP378" s="170">
        <v>9.4285714285714288</v>
      </c>
      <c r="AQ378" s="36">
        <v>10</v>
      </c>
      <c r="AR378" s="36">
        <v>10</v>
      </c>
      <c r="AS378" s="36">
        <v>9</v>
      </c>
      <c r="AT378" s="36">
        <v>9</v>
      </c>
      <c r="AU378" s="36">
        <v>9</v>
      </c>
      <c r="AV378" s="36">
        <v>9</v>
      </c>
      <c r="AW378" s="36">
        <v>10</v>
      </c>
      <c r="AX378" s="36"/>
      <c r="AY378" s="36"/>
      <c r="AZ378" s="36"/>
      <c r="BA378" s="36" t="s">
        <v>255</v>
      </c>
      <c r="BB378" s="36">
        <v>7</v>
      </c>
      <c r="BC378" s="92">
        <v>45231</v>
      </c>
      <c r="BD378" s="93" t="s">
        <v>17</v>
      </c>
      <c r="DC378" s="121"/>
      <c r="DD378" s="86"/>
      <c r="DE378" s="122"/>
      <c r="DF378" s="123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4"/>
      <c r="DT378" s="125"/>
    </row>
    <row r="379" spans="3:124" ht="46.5" customHeight="1" x14ac:dyDescent="0.25">
      <c r="C379" s="59"/>
      <c r="D379" s="13"/>
      <c r="AM379" s="36" t="s">
        <v>147</v>
      </c>
      <c r="AN379" s="89" t="s">
        <v>148</v>
      </c>
      <c r="AO379" s="90" t="s">
        <v>126</v>
      </c>
      <c r="AP379" s="170">
        <v>9.4285714285714288</v>
      </c>
      <c r="AQ379" s="36">
        <v>10</v>
      </c>
      <c r="AR379" s="36">
        <v>10</v>
      </c>
      <c r="AS379" s="36">
        <v>9</v>
      </c>
      <c r="AT379" s="36">
        <v>9</v>
      </c>
      <c r="AU379" s="36">
        <v>9</v>
      </c>
      <c r="AV379" s="36">
        <v>9</v>
      </c>
      <c r="AW379" s="36">
        <v>10</v>
      </c>
      <c r="AX379" s="36"/>
      <c r="AY379" s="36"/>
      <c r="AZ379" s="36"/>
      <c r="BA379" s="36" t="s">
        <v>255</v>
      </c>
      <c r="BB379" s="36">
        <v>7</v>
      </c>
      <c r="BC379" s="92">
        <v>45231</v>
      </c>
      <c r="BD379" s="93" t="s">
        <v>17</v>
      </c>
      <c r="DC379" s="121"/>
      <c r="DD379" s="86"/>
      <c r="DE379" s="122"/>
      <c r="DF379" s="123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4"/>
      <c r="DT379" s="125"/>
    </row>
    <row r="380" spans="3:124" ht="46.5" customHeight="1" x14ac:dyDescent="0.25">
      <c r="C380" s="59"/>
      <c r="D380" s="13"/>
      <c r="AM380" s="36" t="s">
        <v>149</v>
      </c>
      <c r="AN380" s="89" t="s">
        <v>150</v>
      </c>
      <c r="AO380" s="90" t="s">
        <v>126</v>
      </c>
      <c r="AP380" s="170">
        <v>9.4285714285714288</v>
      </c>
      <c r="AQ380" s="36">
        <v>10</v>
      </c>
      <c r="AR380" s="36">
        <v>10</v>
      </c>
      <c r="AS380" s="36">
        <v>9</v>
      </c>
      <c r="AT380" s="36">
        <v>9</v>
      </c>
      <c r="AU380" s="36">
        <v>9</v>
      </c>
      <c r="AV380" s="36">
        <v>9</v>
      </c>
      <c r="AW380" s="36">
        <v>10</v>
      </c>
      <c r="AX380" s="36"/>
      <c r="AY380" s="36"/>
      <c r="AZ380" s="36"/>
      <c r="BA380" s="36" t="s">
        <v>255</v>
      </c>
      <c r="BB380" s="36">
        <v>7</v>
      </c>
      <c r="BC380" s="92">
        <v>45231</v>
      </c>
      <c r="BD380" s="93" t="s">
        <v>17</v>
      </c>
      <c r="DC380" s="121"/>
      <c r="DD380" s="86"/>
      <c r="DE380" s="122"/>
      <c r="DF380" s="123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4"/>
      <c r="DT380" s="125"/>
    </row>
    <row r="381" spans="3:124" ht="46.5" customHeight="1" x14ac:dyDescent="0.25">
      <c r="C381" s="59"/>
      <c r="D381" s="13"/>
      <c r="AM381" s="36" t="s">
        <v>151</v>
      </c>
      <c r="AN381" s="89" t="s">
        <v>152</v>
      </c>
      <c r="AO381" s="90" t="s">
        <v>126</v>
      </c>
      <c r="AP381" s="170">
        <v>9.4285714285714288</v>
      </c>
      <c r="AQ381" s="36">
        <v>10</v>
      </c>
      <c r="AR381" s="36">
        <v>10</v>
      </c>
      <c r="AS381" s="36">
        <v>9</v>
      </c>
      <c r="AT381" s="36">
        <v>9</v>
      </c>
      <c r="AU381" s="36">
        <v>9</v>
      </c>
      <c r="AV381" s="36">
        <v>9</v>
      </c>
      <c r="AW381" s="36">
        <v>10</v>
      </c>
      <c r="AX381" s="36"/>
      <c r="AY381" s="36"/>
      <c r="AZ381" s="36"/>
      <c r="BA381" s="36" t="s">
        <v>255</v>
      </c>
      <c r="BB381" s="36">
        <v>7</v>
      </c>
      <c r="BC381" s="92">
        <v>45231</v>
      </c>
      <c r="BD381" s="93" t="s">
        <v>17</v>
      </c>
      <c r="DC381" s="121"/>
      <c r="DD381" s="86"/>
      <c r="DE381" s="122"/>
      <c r="DF381" s="123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4"/>
      <c r="DT381" s="125"/>
    </row>
    <row r="382" spans="3:124" ht="46.5" customHeight="1" x14ac:dyDescent="0.25">
      <c r="C382" s="59"/>
      <c r="D382" s="13"/>
      <c r="AM382" s="36" t="s">
        <v>153</v>
      </c>
      <c r="AN382" s="89" t="s">
        <v>154</v>
      </c>
      <c r="AO382" s="90" t="s">
        <v>126</v>
      </c>
      <c r="AP382" s="170">
        <v>9.4285714285714288</v>
      </c>
      <c r="AQ382" s="36">
        <v>10</v>
      </c>
      <c r="AR382" s="36">
        <v>10</v>
      </c>
      <c r="AS382" s="36">
        <v>9</v>
      </c>
      <c r="AT382" s="36">
        <v>9</v>
      </c>
      <c r="AU382" s="36">
        <v>9</v>
      </c>
      <c r="AV382" s="36">
        <v>9</v>
      </c>
      <c r="AW382" s="36">
        <v>10</v>
      </c>
      <c r="AX382" s="36"/>
      <c r="AY382" s="36"/>
      <c r="AZ382" s="36"/>
      <c r="BA382" s="36" t="s">
        <v>255</v>
      </c>
      <c r="BB382" s="36">
        <v>7</v>
      </c>
      <c r="BC382" s="92">
        <v>45231</v>
      </c>
      <c r="BD382" s="93" t="s">
        <v>17</v>
      </c>
      <c r="DC382" s="121"/>
      <c r="DD382" s="86"/>
      <c r="DE382" s="122"/>
      <c r="DF382" s="123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4"/>
      <c r="DT382" s="125"/>
    </row>
    <row r="383" spans="3:124" ht="46.5" customHeight="1" x14ac:dyDescent="0.25">
      <c r="C383" s="59"/>
      <c r="D383" s="13"/>
      <c r="AM383" s="36" t="s">
        <v>155</v>
      </c>
      <c r="AN383" s="89" t="s">
        <v>156</v>
      </c>
      <c r="AO383" s="90" t="s">
        <v>126</v>
      </c>
      <c r="AP383" s="170">
        <v>9.4285714285714288</v>
      </c>
      <c r="AQ383" s="36">
        <v>10</v>
      </c>
      <c r="AR383" s="36">
        <v>10</v>
      </c>
      <c r="AS383" s="36">
        <v>9</v>
      </c>
      <c r="AT383" s="36">
        <v>9</v>
      </c>
      <c r="AU383" s="36">
        <v>9</v>
      </c>
      <c r="AV383" s="36">
        <v>9</v>
      </c>
      <c r="AW383" s="36">
        <v>10</v>
      </c>
      <c r="AX383" s="36"/>
      <c r="AY383" s="36"/>
      <c r="AZ383" s="36"/>
      <c r="BA383" s="36" t="s">
        <v>255</v>
      </c>
      <c r="BB383" s="36">
        <v>7</v>
      </c>
      <c r="BC383" s="92">
        <v>45231</v>
      </c>
      <c r="BD383" s="93" t="s">
        <v>17</v>
      </c>
      <c r="DC383" s="121"/>
      <c r="DD383" s="86"/>
      <c r="DE383" s="122"/>
      <c r="DF383" s="123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4"/>
      <c r="DT383" s="125"/>
    </row>
    <row r="384" spans="3:124" ht="46.5" customHeight="1" x14ac:dyDescent="0.25">
      <c r="C384" s="59"/>
      <c r="D384" s="13"/>
      <c r="AM384" s="36" t="s">
        <v>157</v>
      </c>
      <c r="AN384" s="89" t="s">
        <v>158</v>
      </c>
      <c r="AO384" s="90" t="s">
        <v>126</v>
      </c>
      <c r="AP384" s="170">
        <v>9.4285714285714288</v>
      </c>
      <c r="AQ384" s="36">
        <v>10</v>
      </c>
      <c r="AR384" s="36">
        <v>10</v>
      </c>
      <c r="AS384" s="36">
        <v>9</v>
      </c>
      <c r="AT384" s="36">
        <v>9</v>
      </c>
      <c r="AU384" s="36">
        <v>9</v>
      </c>
      <c r="AV384" s="36">
        <v>9</v>
      </c>
      <c r="AW384" s="36">
        <v>10</v>
      </c>
      <c r="AX384" s="36"/>
      <c r="AY384" s="36"/>
      <c r="AZ384" s="36"/>
      <c r="BA384" s="36" t="s">
        <v>255</v>
      </c>
      <c r="BB384" s="36">
        <v>7</v>
      </c>
      <c r="BC384" s="92">
        <v>45231</v>
      </c>
      <c r="BD384" s="93" t="s">
        <v>17</v>
      </c>
      <c r="DC384" s="121"/>
      <c r="DD384" s="86"/>
      <c r="DE384" s="122"/>
      <c r="DF384" s="123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4"/>
      <c r="DT384" s="125"/>
    </row>
    <row r="385" spans="3:124" ht="46.5" customHeight="1" x14ac:dyDescent="0.25">
      <c r="C385" s="59"/>
      <c r="D385" s="13"/>
      <c r="AM385" s="36" t="s">
        <v>159</v>
      </c>
      <c r="AN385" s="89" t="s">
        <v>160</v>
      </c>
      <c r="AO385" s="90" t="s">
        <v>126</v>
      </c>
      <c r="AP385" s="170">
        <v>9.4285714285714288</v>
      </c>
      <c r="AQ385" s="36">
        <v>10</v>
      </c>
      <c r="AR385" s="36">
        <v>10</v>
      </c>
      <c r="AS385" s="36">
        <v>9</v>
      </c>
      <c r="AT385" s="36">
        <v>9</v>
      </c>
      <c r="AU385" s="36">
        <v>9</v>
      </c>
      <c r="AV385" s="36">
        <v>9</v>
      </c>
      <c r="AW385" s="36">
        <v>10</v>
      </c>
      <c r="AX385" s="36"/>
      <c r="AY385" s="36"/>
      <c r="AZ385" s="36"/>
      <c r="BA385" s="36" t="s">
        <v>255</v>
      </c>
      <c r="BB385" s="36">
        <v>7</v>
      </c>
      <c r="BC385" s="92">
        <v>45231</v>
      </c>
      <c r="BD385" s="93" t="s">
        <v>17</v>
      </c>
      <c r="DC385" s="121"/>
      <c r="DD385" s="86"/>
      <c r="DE385" s="122"/>
      <c r="DF385" s="123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4"/>
      <c r="DT385" s="125"/>
    </row>
    <row r="386" spans="3:124" ht="46.5" customHeight="1" x14ac:dyDescent="0.25">
      <c r="C386" s="59"/>
      <c r="D386" s="13"/>
      <c r="AM386" s="36" t="s">
        <v>161</v>
      </c>
      <c r="AN386" s="89" t="s">
        <v>162</v>
      </c>
      <c r="AO386" s="90" t="s">
        <v>126</v>
      </c>
      <c r="AP386" s="170">
        <v>9.4285714285714288</v>
      </c>
      <c r="AQ386" s="36">
        <v>10</v>
      </c>
      <c r="AR386" s="36">
        <v>10</v>
      </c>
      <c r="AS386" s="36">
        <v>9</v>
      </c>
      <c r="AT386" s="36">
        <v>9</v>
      </c>
      <c r="AU386" s="36">
        <v>9</v>
      </c>
      <c r="AV386" s="36">
        <v>9</v>
      </c>
      <c r="AW386" s="36">
        <v>10</v>
      </c>
      <c r="AX386" s="36"/>
      <c r="AY386" s="36"/>
      <c r="AZ386" s="36"/>
      <c r="BA386" s="36" t="s">
        <v>255</v>
      </c>
      <c r="BB386" s="36">
        <v>7</v>
      </c>
      <c r="BC386" s="92">
        <v>45231</v>
      </c>
      <c r="BD386" s="93" t="s">
        <v>17</v>
      </c>
      <c r="DC386" s="121"/>
      <c r="DD386" s="86"/>
      <c r="DE386" s="122"/>
      <c r="DF386" s="123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4"/>
      <c r="DT386" s="125"/>
    </row>
    <row r="387" spans="3:124" ht="46.5" customHeight="1" x14ac:dyDescent="0.25">
      <c r="C387" s="59"/>
      <c r="D387" s="13"/>
      <c r="AM387" s="36" t="s">
        <v>163</v>
      </c>
      <c r="AN387" s="89" t="s">
        <v>164</v>
      </c>
      <c r="AO387" s="90" t="s">
        <v>126</v>
      </c>
      <c r="AP387" s="170">
        <v>9.4285714285714288</v>
      </c>
      <c r="AQ387" s="36">
        <v>10</v>
      </c>
      <c r="AR387" s="36">
        <v>10</v>
      </c>
      <c r="AS387" s="36">
        <v>9</v>
      </c>
      <c r="AT387" s="36">
        <v>9</v>
      </c>
      <c r="AU387" s="36">
        <v>9</v>
      </c>
      <c r="AV387" s="36">
        <v>9</v>
      </c>
      <c r="AW387" s="36">
        <v>10</v>
      </c>
      <c r="AX387" s="36"/>
      <c r="AY387" s="36"/>
      <c r="AZ387" s="36"/>
      <c r="BA387" s="36" t="s">
        <v>255</v>
      </c>
      <c r="BB387" s="36">
        <v>7</v>
      </c>
      <c r="BC387" s="92">
        <v>45231</v>
      </c>
      <c r="BD387" s="93" t="s">
        <v>17</v>
      </c>
      <c r="DC387" s="121"/>
      <c r="DD387" s="86"/>
      <c r="DE387" s="122"/>
      <c r="DF387" s="123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4"/>
      <c r="DT387" s="125"/>
    </row>
    <row r="388" spans="3:124" ht="46.5" customHeight="1" x14ac:dyDescent="0.25">
      <c r="C388" s="59"/>
      <c r="D388" s="13"/>
      <c r="AM388" s="36" t="s">
        <v>165</v>
      </c>
      <c r="AN388" s="89" t="s">
        <v>166</v>
      </c>
      <c r="AO388" s="90" t="s">
        <v>167</v>
      </c>
      <c r="AP388" s="170">
        <v>8.8000000000000007</v>
      </c>
      <c r="AQ388" s="36">
        <v>10</v>
      </c>
      <c r="AR388" s="36">
        <v>10</v>
      </c>
      <c r="AS388" s="36"/>
      <c r="AT388" s="36">
        <v>8</v>
      </c>
      <c r="AU388" s="36"/>
      <c r="AV388" s="36"/>
      <c r="AW388" s="36">
        <v>7</v>
      </c>
      <c r="AX388" s="36"/>
      <c r="AY388" s="36"/>
      <c r="AZ388" s="36">
        <v>9</v>
      </c>
      <c r="BA388" s="36" t="s">
        <v>258</v>
      </c>
      <c r="BB388" s="36">
        <v>4</v>
      </c>
      <c r="BC388" s="92">
        <v>45231</v>
      </c>
      <c r="BD388" s="93" t="s">
        <v>33</v>
      </c>
      <c r="DC388" s="121"/>
      <c r="DD388" s="86"/>
      <c r="DE388" s="122"/>
      <c r="DF388" s="123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4"/>
      <c r="DT388" s="125"/>
    </row>
    <row r="389" spans="3:124" ht="46.5" customHeight="1" x14ac:dyDescent="0.25">
      <c r="C389" s="59"/>
      <c r="D389" s="13"/>
      <c r="AM389" s="36" t="s">
        <v>168</v>
      </c>
      <c r="AN389" s="89" t="s">
        <v>169</v>
      </c>
      <c r="AO389" s="90" t="s">
        <v>167</v>
      </c>
      <c r="AP389" s="170">
        <v>8.8000000000000007</v>
      </c>
      <c r="AQ389" s="36">
        <v>10</v>
      </c>
      <c r="AR389" s="36">
        <v>10</v>
      </c>
      <c r="AS389" s="36"/>
      <c r="AT389" s="36">
        <v>8</v>
      </c>
      <c r="AU389" s="36"/>
      <c r="AV389" s="36"/>
      <c r="AW389" s="36">
        <v>8</v>
      </c>
      <c r="AX389" s="36"/>
      <c r="AY389" s="36"/>
      <c r="AZ389" s="36">
        <v>8</v>
      </c>
      <c r="BA389" s="36" t="s">
        <v>258</v>
      </c>
      <c r="BB389" s="36">
        <v>4</v>
      </c>
      <c r="BC389" s="92">
        <v>45231</v>
      </c>
      <c r="BD389" s="93" t="s">
        <v>33</v>
      </c>
      <c r="DC389" s="121"/>
      <c r="DD389" s="86"/>
      <c r="DE389" s="122"/>
      <c r="DF389" s="123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4"/>
      <c r="DT389" s="125"/>
    </row>
    <row r="390" spans="3:124" ht="51" customHeight="1" x14ac:dyDescent="0.25">
      <c r="C390" s="59"/>
      <c r="D390" s="13"/>
      <c r="AM390" s="36" t="s">
        <v>172</v>
      </c>
      <c r="AN390" s="89" t="s">
        <v>173</v>
      </c>
      <c r="AO390" s="90" t="s">
        <v>167</v>
      </c>
      <c r="AP390" s="170">
        <v>9.4</v>
      </c>
      <c r="AQ390" s="36">
        <v>10</v>
      </c>
      <c r="AR390" s="36">
        <v>10</v>
      </c>
      <c r="AS390" s="36"/>
      <c r="AT390" s="36">
        <v>9</v>
      </c>
      <c r="AU390" s="36"/>
      <c r="AV390" s="36"/>
      <c r="AW390" s="36">
        <v>9</v>
      </c>
      <c r="AX390" s="36"/>
      <c r="AY390" s="36"/>
      <c r="AZ390" s="36">
        <v>9</v>
      </c>
      <c r="BA390" s="36" t="s">
        <v>258</v>
      </c>
      <c r="BB390" s="36">
        <v>4</v>
      </c>
      <c r="BC390" s="92">
        <v>45231</v>
      </c>
      <c r="BD390" s="93" t="s">
        <v>33</v>
      </c>
      <c r="DC390" s="121"/>
      <c r="DD390" s="86"/>
      <c r="DE390" s="122"/>
      <c r="DF390" s="123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4"/>
      <c r="DT390" s="125"/>
    </row>
    <row r="391" spans="3:124" ht="48.75" customHeight="1" x14ac:dyDescent="0.25">
      <c r="C391" s="59"/>
      <c r="D391" s="13"/>
      <c r="AM391" s="36" t="s">
        <v>174</v>
      </c>
      <c r="AN391" s="89" t="s">
        <v>175</v>
      </c>
      <c r="AO391" s="90" t="s">
        <v>167</v>
      </c>
      <c r="AP391" s="170">
        <v>8.6</v>
      </c>
      <c r="AQ391" s="36">
        <v>10</v>
      </c>
      <c r="AR391" s="36">
        <v>10</v>
      </c>
      <c r="AS391" s="36"/>
      <c r="AT391" s="36">
        <v>8</v>
      </c>
      <c r="AU391" s="36"/>
      <c r="AV391" s="36"/>
      <c r="AW391" s="36">
        <v>7</v>
      </c>
      <c r="AX391" s="36"/>
      <c r="AY391" s="36"/>
      <c r="AZ391" s="36">
        <v>8</v>
      </c>
      <c r="BA391" s="36" t="s">
        <v>258</v>
      </c>
      <c r="BB391" s="36">
        <v>4</v>
      </c>
      <c r="BC391" s="92">
        <v>45231</v>
      </c>
      <c r="BD391" s="93" t="s">
        <v>33</v>
      </c>
      <c r="DC391" s="121"/>
      <c r="DD391" s="86"/>
      <c r="DE391" s="122"/>
      <c r="DF391" s="123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4"/>
      <c r="DT391" s="125"/>
    </row>
    <row r="392" spans="3:124" ht="48.75" customHeight="1" x14ac:dyDescent="0.25">
      <c r="C392" s="59"/>
      <c r="D392" s="13"/>
      <c r="AM392" s="36" t="s">
        <v>176</v>
      </c>
      <c r="AN392" s="89" t="s">
        <v>177</v>
      </c>
      <c r="AO392" s="90" t="s">
        <v>167</v>
      </c>
      <c r="AP392" s="170">
        <v>8.8000000000000007</v>
      </c>
      <c r="AQ392" s="36">
        <v>10</v>
      </c>
      <c r="AR392" s="36">
        <v>10</v>
      </c>
      <c r="AS392" s="36"/>
      <c r="AT392" s="36">
        <v>8</v>
      </c>
      <c r="AU392" s="36"/>
      <c r="AV392" s="36"/>
      <c r="AW392" s="36">
        <v>7</v>
      </c>
      <c r="AX392" s="36"/>
      <c r="AY392" s="36"/>
      <c r="AZ392" s="36">
        <v>9</v>
      </c>
      <c r="BA392" s="36" t="s">
        <v>258</v>
      </c>
      <c r="BB392" s="36">
        <v>4</v>
      </c>
      <c r="BC392" s="92">
        <v>45231</v>
      </c>
      <c r="BD392" s="93" t="s">
        <v>33</v>
      </c>
      <c r="DC392" s="121"/>
      <c r="DD392" s="86"/>
      <c r="DE392" s="122"/>
      <c r="DF392" s="123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4"/>
      <c r="DT392" s="125"/>
    </row>
    <row r="393" spans="3:124" ht="48.75" customHeight="1" x14ac:dyDescent="0.25">
      <c r="C393" s="59"/>
      <c r="D393" s="13"/>
      <c r="AM393" s="36" t="s">
        <v>178</v>
      </c>
      <c r="AN393" s="89" t="s">
        <v>179</v>
      </c>
      <c r="AO393" s="90" t="s">
        <v>167</v>
      </c>
      <c r="AP393" s="170">
        <v>9.4</v>
      </c>
      <c r="AQ393" s="36">
        <v>10</v>
      </c>
      <c r="AR393" s="36">
        <v>10</v>
      </c>
      <c r="AS393" s="36"/>
      <c r="AT393" s="36">
        <v>9</v>
      </c>
      <c r="AU393" s="36"/>
      <c r="AV393" s="36"/>
      <c r="AW393" s="36">
        <v>9</v>
      </c>
      <c r="AX393" s="36"/>
      <c r="AY393" s="36"/>
      <c r="AZ393" s="36">
        <v>9</v>
      </c>
      <c r="BA393" s="36" t="s">
        <v>258</v>
      </c>
      <c r="BB393" s="36">
        <v>4</v>
      </c>
      <c r="BC393" s="92">
        <v>45231</v>
      </c>
      <c r="BD393" s="93" t="s">
        <v>33</v>
      </c>
      <c r="DC393" s="121"/>
      <c r="DD393" s="86"/>
      <c r="DE393" s="122"/>
      <c r="DF393" s="123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4"/>
      <c r="DT393" s="125"/>
    </row>
    <row r="394" spans="3:124" ht="48.75" customHeight="1" x14ac:dyDescent="0.25">
      <c r="C394" s="59"/>
      <c r="D394" s="13"/>
      <c r="AM394" s="36" t="s">
        <v>180</v>
      </c>
      <c r="AN394" s="89" t="s">
        <v>181</v>
      </c>
      <c r="AO394" s="90" t="s">
        <v>167</v>
      </c>
      <c r="AP394" s="170">
        <v>8.8000000000000007</v>
      </c>
      <c r="AQ394" s="36">
        <v>10</v>
      </c>
      <c r="AR394" s="36">
        <v>10</v>
      </c>
      <c r="AS394" s="36"/>
      <c r="AT394" s="36">
        <v>8</v>
      </c>
      <c r="AU394" s="36"/>
      <c r="AV394" s="36"/>
      <c r="AW394" s="36">
        <v>8</v>
      </c>
      <c r="AX394" s="36"/>
      <c r="AY394" s="36"/>
      <c r="AZ394" s="36">
        <v>8</v>
      </c>
      <c r="BA394" s="36" t="s">
        <v>258</v>
      </c>
      <c r="BB394" s="36">
        <v>4</v>
      </c>
      <c r="BC394" s="92">
        <v>45231</v>
      </c>
      <c r="BD394" s="93" t="s">
        <v>33</v>
      </c>
      <c r="DC394" s="121"/>
      <c r="DD394" s="86"/>
      <c r="DE394" s="122"/>
      <c r="DF394" s="123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4"/>
      <c r="DT394" s="125"/>
    </row>
    <row r="395" spans="3:124" ht="48.75" customHeight="1" x14ac:dyDescent="0.25">
      <c r="C395" s="59"/>
      <c r="D395" s="13"/>
      <c r="AM395" s="36" t="s">
        <v>182</v>
      </c>
      <c r="AN395" s="89" t="s">
        <v>183</v>
      </c>
      <c r="AO395" s="90" t="s">
        <v>167</v>
      </c>
      <c r="AP395" s="170">
        <v>8.8000000000000007</v>
      </c>
      <c r="AQ395" s="36">
        <v>10</v>
      </c>
      <c r="AR395" s="36">
        <v>10</v>
      </c>
      <c r="AS395" s="36"/>
      <c r="AT395" s="36">
        <v>8</v>
      </c>
      <c r="AU395" s="36"/>
      <c r="AV395" s="36"/>
      <c r="AW395" s="36">
        <v>7</v>
      </c>
      <c r="AX395" s="36"/>
      <c r="AY395" s="36"/>
      <c r="AZ395" s="36">
        <v>9</v>
      </c>
      <c r="BA395" s="36" t="s">
        <v>258</v>
      </c>
      <c r="BB395" s="36">
        <v>4</v>
      </c>
      <c r="BC395" s="92">
        <v>45231</v>
      </c>
      <c r="BD395" s="93" t="s">
        <v>33</v>
      </c>
      <c r="DC395" s="121"/>
      <c r="DD395" s="86"/>
      <c r="DE395" s="122"/>
      <c r="DF395" s="123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4"/>
      <c r="DT395" s="125"/>
    </row>
    <row r="396" spans="3:124" ht="48.75" customHeight="1" x14ac:dyDescent="0.25">
      <c r="C396" s="59"/>
      <c r="D396" s="13"/>
      <c r="AM396" s="36" t="s">
        <v>184</v>
      </c>
      <c r="AN396" s="89" t="s">
        <v>185</v>
      </c>
      <c r="AO396" s="90" t="s">
        <v>167</v>
      </c>
      <c r="AP396" s="170">
        <v>8.8000000000000007</v>
      </c>
      <c r="AQ396" s="36">
        <v>10</v>
      </c>
      <c r="AR396" s="36">
        <v>10</v>
      </c>
      <c r="AS396" s="36"/>
      <c r="AT396" s="36">
        <v>8</v>
      </c>
      <c r="AU396" s="36"/>
      <c r="AV396" s="36"/>
      <c r="AW396" s="36">
        <v>8</v>
      </c>
      <c r="AX396" s="36"/>
      <c r="AY396" s="36"/>
      <c r="AZ396" s="36">
        <v>8</v>
      </c>
      <c r="BA396" s="36" t="s">
        <v>258</v>
      </c>
      <c r="BB396" s="36">
        <v>4</v>
      </c>
      <c r="BC396" s="92">
        <v>45231</v>
      </c>
      <c r="BD396" s="93" t="s">
        <v>33</v>
      </c>
      <c r="DC396" s="121"/>
      <c r="DD396" s="86"/>
      <c r="DE396" s="122"/>
      <c r="DF396" s="123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4"/>
      <c r="DT396" s="125"/>
    </row>
    <row r="397" spans="3:124" ht="48.75" customHeight="1" x14ac:dyDescent="0.25">
      <c r="C397" s="59"/>
      <c r="D397" s="13"/>
      <c r="AM397" s="36" t="s">
        <v>186</v>
      </c>
      <c r="AN397" s="89" t="s">
        <v>187</v>
      </c>
      <c r="AO397" s="90" t="s">
        <v>167</v>
      </c>
      <c r="AP397" s="170">
        <v>9.4</v>
      </c>
      <c r="AQ397" s="36">
        <v>10</v>
      </c>
      <c r="AR397" s="36">
        <v>10</v>
      </c>
      <c r="AS397" s="36"/>
      <c r="AT397" s="36">
        <v>9</v>
      </c>
      <c r="AU397" s="36"/>
      <c r="AV397" s="36"/>
      <c r="AW397" s="36">
        <v>9</v>
      </c>
      <c r="AX397" s="36"/>
      <c r="AY397" s="36"/>
      <c r="AZ397" s="36">
        <v>9</v>
      </c>
      <c r="BA397" s="36" t="s">
        <v>258</v>
      </c>
      <c r="BB397" s="36">
        <v>4</v>
      </c>
      <c r="BC397" s="92">
        <v>45231</v>
      </c>
      <c r="BD397" s="93" t="s">
        <v>33</v>
      </c>
      <c r="DC397" s="121"/>
      <c r="DD397" s="86"/>
      <c r="DE397" s="122"/>
      <c r="DF397" s="123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4"/>
      <c r="DT397" s="125"/>
    </row>
    <row r="398" spans="3:124" ht="48.75" customHeight="1" x14ac:dyDescent="0.25">
      <c r="C398" s="59"/>
      <c r="D398" s="13"/>
      <c r="AM398" s="36" t="s">
        <v>188</v>
      </c>
      <c r="AN398" s="89" t="s">
        <v>189</v>
      </c>
      <c r="AO398" s="90" t="s">
        <v>167</v>
      </c>
      <c r="AP398" s="170">
        <v>9.4</v>
      </c>
      <c r="AQ398" s="36">
        <v>10</v>
      </c>
      <c r="AR398" s="36">
        <v>10</v>
      </c>
      <c r="AS398" s="36"/>
      <c r="AT398" s="36">
        <v>9</v>
      </c>
      <c r="AU398" s="36"/>
      <c r="AV398" s="36"/>
      <c r="AW398" s="36">
        <v>9</v>
      </c>
      <c r="AX398" s="36"/>
      <c r="AY398" s="36"/>
      <c r="AZ398" s="36">
        <v>9</v>
      </c>
      <c r="BA398" s="36" t="s">
        <v>258</v>
      </c>
      <c r="BB398" s="36">
        <v>4</v>
      </c>
      <c r="BC398" s="92">
        <v>45231</v>
      </c>
      <c r="BD398" s="93" t="s">
        <v>33</v>
      </c>
      <c r="DC398" s="121"/>
      <c r="DD398" s="86"/>
      <c r="DE398" s="122"/>
      <c r="DF398" s="123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4"/>
      <c r="DT398" s="125"/>
    </row>
    <row r="399" spans="3:124" ht="48.75" customHeight="1" x14ac:dyDescent="0.25">
      <c r="C399" s="59"/>
      <c r="D399" s="13"/>
      <c r="AM399" s="36" t="s">
        <v>190</v>
      </c>
      <c r="AN399" s="89" t="s">
        <v>191</v>
      </c>
      <c r="AO399" s="90" t="s">
        <v>167</v>
      </c>
      <c r="AP399" s="170">
        <v>9.6</v>
      </c>
      <c r="AQ399" s="36">
        <v>10</v>
      </c>
      <c r="AR399" s="36">
        <v>10</v>
      </c>
      <c r="AS399" s="36"/>
      <c r="AT399" s="36">
        <v>9</v>
      </c>
      <c r="AU399" s="36"/>
      <c r="AV399" s="36"/>
      <c r="AW399" s="36">
        <v>9</v>
      </c>
      <c r="AX399" s="36"/>
      <c r="AY399" s="36"/>
      <c r="AZ399" s="36">
        <v>10</v>
      </c>
      <c r="BA399" s="36" t="s">
        <v>258</v>
      </c>
      <c r="BB399" s="36">
        <v>4</v>
      </c>
      <c r="BC399" s="92">
        <v>45231</v>
      </c>
      <c r="BD399" s="93" t="s">
        <v>33</v>
      </c>
      <c r="DC399" s="121"/>
      <c r="DD399" s="86"/>
      <c r="DE399" s="122"/>
      <c r="DF399" s="123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4"/>
      <c r="DT399" s="125"/>
    </row>
    <row r="400" spans="3:124" ht="48.75" customHeight="1" x14ac:dyDescent="0.25">
      <c r="C400" s="59"/>
      <c r="D400" s="13"/>
      <c r="AM400" s="36" t="s">
        <v>192</v>
      </c>
      <c r="AN400" s="89" t="s">
        <v>193</v>
      </c>
      <c r="AO400" s="90" t="s">
        <v>167</v>
      </c>
      <c r="AP400" s="170">
        <v>10</v>
      </c>
      <c r="AQ400" s="36">
        <v>10</v>
      </c>
      <c r="AR400" s="36">
        <v>10</v>
      </c>
      <c r="AS400" s="36"/>
      <c r="AT400" s="36">
        <v>10</v>
      </c>
      <c r="AU400" s="36"/>
      <c r="AV400" s="36"/>
      <c r="AW400" s="36">
        <v>10</v>
      </c>
      <c r="AX400" s="36"/>
      <c r="AY400" s="36"/>
      <c r="AZ400" s="36">
        <v>10</v>
      </c>
      <c r="BA400" s="36" t="s">
        <v>258</v>
      </c>
      <c r="BB400" s="36">
        <v>4</v>
      </c>
      <c r="BC400" s="92">
        <v>45231</v>
      </c>
      <c r="BD400" s="93" t="s">
        <v>33</v>
      </c>
      <c r="DC400" s="121"/>
      <c r="DD400" s="86"/>
      <c r="DE400" s="122"/>
      <c r="DF400" s="123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4"/>
      <c r="DT400" s="125"/>
    </row>
    <row r="401" spans="3:124" ht="48.75" customHeight="1" x14ac:dyDescent="0.25">
      <c r="C401" s="59"/>
      <c r="D401" s="13"/>
      <c r="AM401" s="36" t="s">
        <v>194</v>
      </c>
      <c r="AN401" s="89" t="s">
        <v>195</v>
      </c>
      <c r="AO401" s="90" t="s">
        <v>167</v>
      </c>
      <c r="AP401" s="170">
        <v>9</v>
      </c>
      <c r="AQ401" s="36">
        <v>10</v>
      </c>
      <c r="AR401" s="36">
        <v>10</v>
      </c>
      <c r="AS401" s="36"/>
      <c r="AT401" s="36">
        <v>8</v>
      </c>
      <c r="AU401" s="36"/>
      <c r="AV401" s="36"/>
      <c r="AW401" s="36">
        <v>8</v>
      </c>
      <c r="AX401" s="36"/>
      <c r="AY401" s="36"/>
      <c r="AZ401" s="36">
        <v>9</v>
      </c>
      <c r="BA401" s="36" t="s">
        <v>258</v>
      </c>
      <c r="BB401" s="36">
        <v>4</v>
      </c>
      <c r="BC401" s="92">
        <v>45231</v>
      </c>
      <c r="BD401" s="93" t="s">
        <v>33</v>
      </c>
      <c r="DC401" s="121"/>
      <c r="DD401" s="86"/>
      <c r="DE401" s="122"/>
      <c r="DF401" s="123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4"/>
      <c r="DT401" s="125"/>
    </row>
    <row r="402" spans="3:124" ht="48.75" customHeight="1" x14ac:dyDescent="0.25">
      <c r="C402" s="59"/>
      <c r="D402" s="13"/>
      <c r="AM402" s="36" t="s">
        <v>196</v>
      </c>
      <c r="AN402" s="89" t="s">
        <v>197</v>
      </c>
      <c r="AO402" s="90" t="s">
        <v>167</v>
      </c>
      <c r="AP402" s="170">
        <v>0</v>
      </c>
      <c r="AQ402" s="36">
        <v>0</v>
      </c>
      <c r="AR402" s="36">
        <v>0</v>
      </c>
      <c r="AS402" s="36"/>
      <c r="AT402" s="36">
        <v>0</v>
      </c>
      <c r="AU402" s="36"/>
      <c r="AV402" s="36"/>
      <c r="AW402" s="36">
        <v>0</v>
      </c>
      <c r="AX402" s="36"/>
      <c r="AY402" s="36"/>
      <c r="AZ402" s="36">
        <v>0</v>
      </c>
      <c r="BA402" s="36" t="s">
        <v>139</v>
      </c>
      <c r="BB402" s="36">
        <v>4</v>
      </c>
      <c r="BC402" s="92">
        <v>45231</v>
      </c>
      <c r="BD402" s="93" t="s">
        <v>33</v>
      </c>
      <c r="DC402" s="121"/>
      <c r="DD402" s="86"/>
      <c r="DE402" s="122"/>
      <c r="DF402" s="123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4"/>
      <c r="DT402" s="125"/>
    </row>
    <row r="403" spans="3:124" ht="51" customHeight="1" x14ac:dyDescent="0.25">
      <c r="C403" s="59"/>
      <c r="D403" s="13"/>
      <c r="AM403" s="36" t="s">
        <v>198</v>
      </c>
      <c r="AN403" s="89" t="s">
        <v>199</v>
      </c>
      <c r="AO403" s="90" t="s">
        <v>167</v>
      </c>
      <c r="AP403" s="170">
        <v>9.6</v>
      </c>
      <c r="AQ403" s="36">
        <v>10</v>
      </c>
      <c r="AR403" s="36">
        <v>10</v>
      </c>
      <c r="AS403" s="36"/>
      <c r="AT403" s="36">
        <v>9</v>
      </c>
      <c r="AU403" s="36"/>
      <c r="AV403" s="36"/>
      <c r="AW403" s="36">
        <v>9</v>
      </c>
      <c r="AX403" s="36"/>
      <c r="AY403" s="36"/>
      <c r="AZ403" s="36">
        <v>10</v>
      </c>
      <c r="BA403" s="36" t="s">
        <v>258</v>
      </c>
      <c r="BB403" s="36">
        <v>4</v>
      </c>
      <c r="BC403" s="92">
        <v>45231</v>
      </c>
      <c r="BD403" s="93" t="s">
        <v>33</v>
      </c>
      <c r="DC403" s="121"/>
      <c r="DD403" s="86"/>
      <c r="DE403" s="122"/>
      <c r="DF403" s="123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4"/>
      <c r="DT403" s="125"/>
    </row>
    <row r="404" spans="3:124" ht="46.5" customHeight="1" x14ac:dyDescent="0.25">
      <c r="C404" s="59"/>
      <c r="D404" s="13"/>
      <c r="AM404" s="36" t="s">
        <v>200</v>
      </c>
      <c r="AN404" s="89" t="s">
        <v>201</v>
      </c>
      <c r="AO404" s="90" t="s">
        <v>167</v>
      </c>
      <c r="AP404" s="170">
        <v>9</v>
      </c>
      <c r="AQ404" s="36">
        <v>10</v>
      </c>
      <c r="AR404" s="36">
        <v>10</v>
      </c>
      <c r="AS404" s="36"/>
      <c r="AT404" s="36">
        <v>8</v>
      </c>
      <c r="AU404" s="36"/>
      <c r="AV404" s="36"/>
      <c r="AW404" s="36">
        <v>8</v>
      </c>
      <c r="AX404" s="36"/>
      <c r="AY404" s="36"/>
      <c r="AZ404" s="36">
        <v>9</v>
      </c>
      <c r="BA404" s="36" t="s">
        <v>258</v>
      </c>
      <c r="BB404" s="36">
        <v>4</v>
      </c>
      <c r="BC404" s="92">
        <v>45231</v>
      </c>
      <c r="BD404" s="93" t="s">
        <v>33</v>
      </c>
      <c r="DC404" s="121"/>
      <c r="DD404" s="86"/>
      <c r="DE404" s="122"/>
      <c r="DF404" s="123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4"/>
      <c r="DT404" s="125"/>
    </row>
    <row r="405" spans="3:124" ht="46.5" customHeight="1" x14ac:dyDescent="0.25">
      <c r="C405" s="59"/>
      <c r="D405" s="13"/>
      <c r="AM405" s="36" t="s">
        <v>202</v>
      </c>
      <c r="AN405" s="89" t="s">
        <v>203</v>
      </c>
      <c r="AO405" s="90" t="s">
        <v>167</v>
      </c>
      <c r="AP405" s="170">
        <v>9</v>
      </c>
      <c r="AQ405" s="36">
        <v>10</v>
      </c>
      <c r="AR405" s="36">
        <v>10</v>
      </c>
      <c r="AS405" s="36"/>
      <c r="AT405" s="36">
        <v>8</v>
      </c>
      <c r="AU405" s="36"/>
      <c r="AV405" s="36"/>
      <c r="AW405" s="36">
        <v>8</v>
      </c>
      <c r="AX405" s="36"/>
      <c r="AY405" s="36"/>
      <c r="AZ405" s="36">
        <v>9</v>
      </c>
      <c r="BA405" s="36" t="s">
        <v>258</v>
      </c>
      <c r="BB405" s="36">
        <v>4</v>
      </c>
      <c r="BC405" s="92">
        <v>45231</v>
      </c>
      <c r="BD405" s="93" t="s">
        <v>33</v>
      </c>
      <c r="DC405" s="121"/>
      <c r="DD405" s="86"/>
      <c r="DE405" s="122"/>
      <c r="DF405" s="123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4"/>
      <c r="DT405" s="125"/>
    </row>
    <row r="406" spans="3:124" ht="46.5" customHeight="1" x14ac:dyDescent="0.25">
      <c r="C406" s="59"/>
      <c r="D406" s="13"/>
      <c r="AM406" s="36" t="s">
        <v>204</v>
      </c>
      <c r="AN406" s="89" t="s">
        <v>205</v>
      </c>
      <c r="AO406" s="90" t="s">
        <v>167</v>
      </c>
      <c r="AP406" s="170">
        <v>8.8000000000000007</v>
      </c>
      <c r="AQ406" s="36">
        <v>10</v>
      </c>
      <c r="AR406" s="36">
        <v>10</v>
      </c>
      <c r="AS406" s="36"/>
      <c r="AT406" s="36">
        <v>8</v>
      </c>
      <c r="AU406" s="36"/>
      <c r="AV406" s="36"/>
      <c r="AW406" s="36">
        <v>8</v>
      </c>
      <c r="AX406" s="36"/>
      <c r="AY406" s="36"/>
      <c r="AZ406" s="36">
        <v>8</v>
      </c>
      <c r="BA406" s="36" t="s">
        <v>258</v>
      </c>
      <c r="BB406" s="36">
        <v>4</v>
      </c>
      <c r="BC406" s="92">
        <v>45231</v>
      </c>
      <c r="BD406" s="93" t="s">
        <v>33</v>
      </c>
      <c r="DC406" s="121"/>
      <c r="DD406" s="86"/>
      <c r="DE406" s="122"/>
      <c r="DF406" s="123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4"/>
      <c r="DT406" s="125"/>
    </row>
    <row r="407" spans="3:124" ht="46.5" customHeight="1" x14ac:dyDescent="0.25">
      <c r="C407" s="59"/>
      <c r="D407" s="13"/>
      <c r="AM407" s="36" t="s">
        <v>165</v>
      </c>
      <c r="AN407" s="89" t="s">
        <v>166</v>
      </c>
      <c r="AO407" s="90" t="s">
        <v>167</v>
      </c>
      <c r="AP407" s="170">
        <v>9.4285714285714288</v>
      </c>
      <c r="AQ407" s="36">
        <v>10</v>
      </c>
      <c r="AR407" s="36">
        <v>8</v>
      </c>
      <c r="AS407" s="36">
        <v>10</v>
      </c>
      <c r="AT407" s="36">
        <v>10</v>
      </c>
      <c r="AU407" s="36">
        <v>8</v>
      </c>
      <c r="AV407" s="36">
        <v>10</v>
      </c>
      <c r="AW407" s="36">
        <v>10</v>
      </c>
      <c r="AX407" s="36"/>
      <c r="AY407" s="36"/>
      <c r="AZ407" s="36"/>
      <c r="BA407" s="36" t="s">
        <v>259</v>
      </c>
      <c r="BB407" s="36">
        <v>3</v>
      </c>
      <c r="BC407" s="92">
        <v>45231</v>
      </c>
      <c r="BD407" s="93" t="s">
        <v>35</v>
      </c>
      <c r="DC407" s="121"/>
      <c r="DD407" s="86"/>
      <c r="DE407" s="122"/>
      <c r="DF407" s="123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4"/>
      <c r="DT407" s="125"/>
    </row>
    <row r="408" spans="3:124" ht="46.5" customHeight="1" x14ac:dyDescent="0.25">
      <c r="C408" s="59"/>
      <c r="D408" s="13"/>
      <c r="AM408" s="36" t="s">
        <v>168</v>
      </c>
      <c r="AN408" s="89" t="s">
        <v>169</v>
      </c>
      <c r="AO408" s="90" t="s">
        <v>167</v>
      </c>
      <c r="AP408" s="170">
        <v>0</v>
      </c>
      <c r="AQ408" s="36">
        <v>0</v>
      </c>
      <c r="AR408" s="36">
        <v>0</v>
      </c>
      <c r="AS408" s="36">
        <v>0</v>
      </c>
      <c r="AT408" s="36">
        <v>0</v>
      </c>
      <c r="AU408" s="36">
        <v>0</v>
      </c>
      <c r="AV408" s="36">
        <v>0</v>
      </c>
      <c r="AW408" s="36">
        <v>0</v>
      </c>
      <c r="AX408" s="36"/>
      <c r="AY408" s="36"/>
      <c r="AZ408" s="36"/>
      <c r="BA408" s="36" t="s">
        <v>260</v>
      </c>
      <c r="BB408" s="36">
        <v>3</v>
      </c>
      <c r="BC408" s="92">
        <v>45231</v>
      </c>
      <c r="BD408" s="93" t="s">
        <v>35</v>
      </c>
      <c r="DC408" s="121"/>
      <c r="DD408" s="86"/>
      <c r="DE408" s="122"/>
      <c r="DF408" s="123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4"/>
      <c r="DT408" s="125"/>
    </row>
    <row r="409" spans="3:124" ht="46.5" customHeight="1" x14ac:dyDescent="0.25">
      <c r="C409" s="59"/>
      <c r="D409" s="13"/>
      <c r="AM409" s="36" t="s">
        <v>172</v>
      </c>
      <c r="AN409" s="89" t="s">
        <v>173</v>
      </c>
      <c r="AO409" s="90" t="s">
        <v>167</v>
      </c>
      <c r="AP409" s="170">
        <v>9.7142857142857135</v>
      </c>
      <c r="AQ409" s="36">
        <v>10</v>
      </c>
      <c r="AR409" s="36">
        <v>10</v>
      </c>
      <c r="AS409" s="36">
        <v>8</v>
      </c>
      <c r="AT409" s="36">
        <v>10</v>
      </c>
      <c r="AU409" s="36">
        <v>10</v>
      </c>
      <c r="AV409" s="36">
        <v>10</v>
      </c>
      <c r="AW409" s="36">
        <v>10</v>
      </c>
      <c r="AX409" s="36"/>
      <c r="AY409" s="36"/>
      <c r="AZ409" s="36"/>
      <c r="BA409" s="36" t="s">
        <v>259</v>
      </c>
      <c r="BB409" s="36">
        <v>3</v>
      </c>
      <c r="BC409" s="92">
        <v>45231</v>
      </c>
      <c r="BD409" s="93" t="s">
        <v>35</v>
      </c>
      <c r="DC409" s="121"/>
      <c r="DD409" s="86"/>
      <c r="DE409" s="122"/>
      <c r="DF409" s="123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4"/>
      <c r="DT409" s="125"/>
    </row>
    <row r="410" spans="3:124" ht="46.5" customHeight="1" x14ac:dyDescent="0.25">
      <c r="C410" s="59"/>
      <c r="D410" s="13"/>
      <c r="AM410" s="36" t="s">
        <v>174</v>
      </c>
      <c r="AN410" s="89" t="s">
        <v>175</v>
      </c>
      <c r="AO410" s="90" t="s">
        <v>167</v>
      </c>
      <c r="AP410" s="170">
        <v>9.7142857142857135</v>
      </c>
      <c r="AQ410" s="36">
        <v>10</v>
      </c>
      <c r="AR410" s="36">
        <v>10</v>
      </c>
      <c r="AS410" s="36">
        <v>8</v>
      </c>
      <c r="AT410" s="36">
        <v>10</v>
      </c>
      <c r="AU410" s="36">
        <v>10</v>
      </c>
      <c r="AV410" s="36">
        <v>10</v>
      </c>
      <c r="AW410" s="36">
        <v>10</v>
      </c>
      <c r="AX410" s="36"/>
      <c r="AY410" s="36"/>
      <c r="AZ410" s="36"/>
      <c r="BA410" s="36" t="s">
        <v>259</v>
      </c>
      <c r="BB410" s="36">
        <v>3</v>
      </c>
      <c r="BC410" s="92">
        <v>45231</v>
      </c>
      <c r="BD410" s="93" t="s">
        <v>35</v>
      </c>
      <c r="DC410" s="121"/>
      <c r="DD410" s="86"/>
      <c r="DE410" s="122"/>
      <c r="DF410" s="123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4"/>
      <c r="DT410" s="125"/>
    </row>
    <row r="411" spans="3:124" ht="46.5" customHeight="1" x14ac:dyDescent="0.25">
      <c r="C411" s="59"/>
      <c r="D411" s="13"/>
      <c r="AM411" s="36" t="s">
        <v>176</v>
      </c>
      <c r="AN411" s="89" t="s">
        <v>177</v>
      </c>
      <c r="AO411" s="90" t="s">
        <v>167</v>
      </c>
      <c r="AP411" s="170">
        <v>9.5714285714285712</v>
      </c>
      <c r="AQ411" s="36">
        <v>10</v>
      </c>
      <c r="AR411" s="36">
        <v>10</v>
      </c>
      <c r="AS411" s="36">
        <v>7</v>
      </c>
      <c r="AT411" s="36">
        <v>10</v>
      </c>
      <c r="AU411" s="36">
        <v>10</v>
      </c>
      <c r="AV411" s="36">
        <v>10</v>
      </c>
      <c r="AW411" s="36">
        <v>10</v>
      </c>
      <c r="AX411" s="36"/>
      <c r="AY411" s="36"/>
      <c r="AZ411" s="36"/>
      <c r="BA411" s="36" t="s">
        <v>259</v>
      </c>
      <c r="BB411" s="36">
        <v>3</v>
      </c>
      <c r="BC411" s="92">
        <v>45231</v>
      </c>
      <c r="BD411" s="93" t="s">
        <v>35</v>
      </c>
      <c r="DC411" s="121"/>
      <c r="DD411" s="86"/>
      <c r="DE411" s="122"/>
      <c r="DF411" s="123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4"/>
      <c r="DT411" s="125"/>
    </row>
    <row r="412" spans="3:124" ht="46.5" customHeight="1" x14ac:dyDescent="0.25">
      <c r="C412" s="59"/>
      <c r="D412" s="13"/>
      <c r="AM412" s="36" t="s">
        <v>178</v>
      </c>
      <c r="AN412" s="89" t="s">
        <v>179</v>
      </c>
      <c r="AO412" s="90" t="s">
        <v>167</v>
      </c>
      <c r="AP412" s="170">
        <v>9.8571428571428577</v>
      </c>
      <c r="AQ412" s="36">
        <v>10</v>
      </c>
      <c r="AR412" s="36">
        <v>10</v>
      </c>
      <c r="AS412" s="36">
        <v>9</v>
      </c>
      <c r="AT412" s="36">
        <v>10</v>
      </c>
      <c r="AU412" s="36">
        <v>10</v>
      </c>
      <c r="AV412" s="36">
        <v>10</v>
      </c>
      <c r="AW412" s="36">
        <v>10</v>
      </c>
      <c r="AX412" s="36"/>
      <c r="AY412" s="36"/>
      <c r="AZ412" s="36"/>
      <c r="BA412" s="36" t="s">
        <v>259</v>
      </c>
      <c r="BB412" s="36">
        <v>3</v>
      </c>
      <c r="BC412" s="92">
        <v>45231</v>
      </c>
      <c r="BD412" s="93" t="s">
        <v>35</v>
      </c>
      <c r="DC412" s="121"/>
      <c r="DD412" s="86"/>
      <c r="DE412" s="122"/>
      <c r="DF412" s="123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4"/>
      <c r="DT412" s="125"/>
    </row>
    <row r="413" spans="3:124" ht="46.5" customHeight="1" x14ac:dyDescent="0.25">
      <c r="C413" s="59"/>
      <c r="D413" s="13"/>
      <c r="AM413" s="36" t="s">
        <v>180</v>
      </c>
      <c r="AN413" s="89" t="s">
        <v>181</v>
      </c>
      <c r="AO413" s="90" t="s">
        <v>167</v>
      </c>
      <c r="AP413" s="170">
        <v>10</v>
      </c>
      <c r="AQ413" s="36">
        <v>10</v>
      </c>
      <c r="AR413" s="36">
        <v>10</v>
      </c>
      <c r="AS413" s="36">
        <v>10</v>
      </c>
      <c r="AT413" s="36">
        <v>10</v>
      </c>
      <c r="AU413" s="36">
        <v>10</v>
      </c>
      <c r="AV413" s="36">
        <v>10</v>
      </c>
      <c r="AW413" s="36">
        <v>10</v>
      </c>
      <c r="AX413" s="36"/>
      <c r="AY413" s="36"/>
      <c r="AZ413" s="36"/>
      <c r="BA413" s="36" t="s">
        <v>259</v>
      </c>
      <c r="BB413" s="36">
        <v>3</v>
      </c>
      <c r="BC413" s="92">
        <v>45231</v>
      </c>
      <c r="BD413" s="93" t="s">
        <v>35</v>
      </c>
      <c r="DC413" s="121"/>
      <c r="DD413" s="86"/>
      <c r="DE413" s="122"/>
      <c r="DF413" s="123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4"/>
      <c r="DT413" s="125"/>
    </row>
    <row r="414" spans="3:124" ht="46.5" customHeight="1" x14ac:dyDescent="0.25">
      <c r="C414" s="59"/>
      <c r="D414" s="13"/>
      <c r="AM414" s="36" t="s">
        <v>182</v>
      </c>
      <c r="AN414" s="89" t="s">
        <v>183</v>
      </c>
      <c r="AO414" s="90" t="s">
        <v>167</v>
      </c>
      <c r="AP414" s="170">
        <v>9.5714285714285712</v>
      </c>
      <c r="AQ414" s="36">
        <v>10</v>
      </c>
      <c r="AR414" s="36">
        <v>10</v>
      </c>
      <c r="AS414" s="36">
        <v>7</v>
      </c>
      <c r="AT414" s="36">
        <v>10</v>
      </c>
      <c r="AU414" s="36">
        <v>10</v>
      </c>
      <c r="AV414" s="36">
        <v>10</v>
      </c>
      <c r="AW414" s="36">
        <v>10</v>
      </c>
      <c r="AX414" s="36"/>
      <c r="AY414" s="36"/>
      <c r="AZ414" s="36"/>
      <c r="BA414" s="36" t="s">
        <v>259</v>
      </c>
      <c r="BB414" s="36">
        <v>3</v>
      </c>
      <c r="BC414" s="92">
        <v>45231</v>
      </c>
      <c r="BD414" s="93" t="s">
        <v>35</v>
      </c>
      <c r="DC414" s="121"/>
      <c r="DD414" s="86"/>
      <c r="DE414" s="122"/>
      <c r="DF414" s="123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4"/>
      <c r="DT414" s="125"/>
    </row>
    <row r="415" spans="3:124" ht="46.5" customHeight="1" x14ac:dyDescent="0.25">
      <c r="C415" s="59"/>
      <c r="D415" s="13"/>
      <c r="AM415" s="36" t="s">
        <v>184</v>
      </c>
      <c r="AN415" s="89" t="s">
        <v>185</v>
      </c>
      <c r="AO415" s="90" t="s">
        <v>167</v>
      </c>
      <c r="AP415" s="170">
        <v>9.7142857142857135</v>
      </c>
      <c r="AQ415" s="36">
        <v>10</v>
      </c>
      <c r="AR415" s="36">
        <v>10</v>
      </c>
      <c r="AS415" s="36">
        <v>8</v>
      </c>
      <c r="AT415" s="36">
        <v>10</v>
      </c>
      <c r="AU415" s="36">
        <v>10</v>
      </c>
      <c r="AV415" s="36">
        <v>10</v>
      </c>
      <c r="AW415" s="36">
        <v>10</v>
      </c>
      <c r="AX415" s="36"/>
      <c r="AY415" s="36"/>
      <c r="AZ415" s="36"/>
      <c r="BA415" s="36" t="s">
        <v>259</v>
      </c>
      <c r="BB415" s="36">
        <v>3</v>
      </c>
      <c r="BC415" s="92">
        <v>45231</v>
      </c>
      <c r="BD415" s="93" t="s">
        <v>35</v>
      </c>
      <c r="DC415" s="121"/>
      <c r="DD415" s="86"/>
      <c r="DE415" s="122"/>
      <c r="DF415" s="123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4"/>
      <c r="DT415" s="125"/>
    </row>
    <row r="416" spans="3:124" ht="46.5" customHeight="1" x14ac:dyDescent="0.25">
      <c r="C416" s="59"/>
      <c r="D416" s="13"/>
      <c r="AM416" s="36" t="s">
        <v>186</v>
      </c>
      <c r="AN416" s="89" t="s">
        <v>187</v>
      </c>
      <c r="AO416" s="90" t="s">
        <v>167</v>
      </c>
      <c r="AP416" s="170">
        <v>10</v>
      </c>
      <c r="AQ416" s="36">
        <v>10</v>
      </c>
      <c r="AR416" s="36">
        <v>10</v>
      </c>
      <c r="AS416" s="36">
        <v>10</v>
      </c>
      <c r="AT416" s="36">
        <v>10</v>
      </c>
      <c r="AU416" s="36">
        <v>10</v>
      </c>
      <c r="AV416" s="36">
        <v>10</v>
      </c>
      <c r="AW416" s="36">
        <v>10</v>
      </c>
      <c r="AX416" s="36"/>
      <c r="AY416" s="36"/>
      <c r="AZ416" s="36"/>
      <c r="BA416" s="36" t="s">
        <v>259</v>
      </c>
      <c r="BB416" s="36">
        <v>3</v>
      </c>
      <c r="BC416" s="92">
        <v>45231</v>
      </c>
      <c r="BD416" s="93" t="s">
        <v>35</v>
      </c>
      <c r="DC416" s="121"/>
      <c r="DD416" s="86"/>
      <c r="DE416" s="122"/>
      <c r="DF416" s="123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4"/>
      <c r="DT416" s="125"/>
    </row>
    <row r="417" spans="3:124" ht="51" customHeight="1" x14ac:dyDescent="0.25">
      <c r="C417" s="59"/>
      <c r="D417" s="13"/>
      <c r="AM417" s="36" t="s">
        <v>188</v>
      </c>
      <c r="AN417" s="89" t="s">
        <v>189</v>
      </c>
      <c r="AO417" s="90" t="s">
        <v>167</v>
      </c>
      <c r="AP417" s="170">
        <v>9.7142857142857135</v>
      </c>
      <c r="AQ417" s="36">
        <v>10</v>
      </c>
      <c r="AR417" s="36">
        <v>10</v>
      </c>
      <c r="AS417" s="36">
        <v>8</v>
      </c>
      <c r="AT417" s="36">
        <v>10</v>
      </c>
      <c r="AU417" s="36">
        <v>10</v>
      </c>
      <c r="AV417" s="36">
        <v>10</v>
      </c>
      <c r="AW417" s="36">
        <v>10</v>
      </c>
      <c r="AX417" s="36"/>
      <c r="AY417" s="36"/>
      <c r="AZ417" s="36"/>
      <c r="BA417" s="36" t="s">
        <v>259</v>
      </c>
      <c r="BB417" s="36">
        <v>3</v>
      </c>
      <c r="BC417" s="92">
        <v>45231</v>
      </c>
      <c r="BD417" s="93" t="s">
        <v>35</v>
      </c>
      <c r="DC417" s="121"/>
      <c r="DD417" s="86"/>
      <c r="DE417" s="122"/>
      <c r="DF417" s="123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4"/>
      <c r="DT417" s="125"/>
    </row>
    <row r="418" spans="3:124" ht="48.75" customHeight="1" x14ac:dyDescent="0.25">
      <c r="C418" s="59"/>
      <c r="D418" s="13"/>
      <c r="AM418" s="36" t="s">
        <v>190</v>
      </c>
      <c r="AN418" s="89" t="s">
        <v>191</v>
      </c>
      <c r="AO418" s="90" t="s">
        <v>167</v>
      </c>
      <c r="AP418" s="170">
        <v>9.5714285714285712</v>
      </c>
      <c r="AQ418" s="36">
        <v>10</v>
      </c>
      <c r="AR418" s="36">
        <v>10</v>
      </c>
      <c r="AS418" s="36">
        <v>7</v>
      </c>
      <c r="AT418" s="36">
        <v>10</v>
      </c>
      <c r="AU418" s="36">
        <v>10</v>
      </c>
      <c r="AV418" s="36">
        <v>10</v>
      </c>
      <c r="AW418" s="36">
        <v>10</v>
      </c>
      <c r="AX418" s="36"/>
      <c r="AY418" s="36"/>
      <c r="AZ418" s="36"/>
      <c r="BA418" s="36" t="s">
        <v>259</v>
      </c>
      <c r="BB418" s="36">
        <v>3</v>
      </c>
      <c r="BC418" s="92">
        <v>45231</v>
      </c>
      <c r="BD418" s="93" t="s">
        <v>35</v>
      </c>
      <c r="DC418" s="121"/>
      <c r="DD418" s="86"/>
      <c r="DE418" s="122"/>
      <c r="DF418" s="123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4"/>
      <c r="DT418" s="125"/>
    </row>
    <row r="419" spans="3:124" ht="48.75" customHeight="1" x14ac:dyDescent="0.25">
      <c r="C419" s="59"/>
      <c r="D419" s="13"/>
      <c r="AM419" s="36" t="s">
        <v>192</v>
      </c>
      <c r="AN419" s="89" t="s">
        <v>193</v>
      </c>
      <c r="AO419" s="90" t="s">
        <v>167</v>
      </c>
      <c r="AP419" s="170">
        <v>9.5714285714285712</v>
      </c>
      <c r="AQ419" s="36">
        <v>10</v>
      </c>
      <c r="AR419" s="36">
        <v>10</v>
      </c>
      <c r="AS419" s="36">
        <v>7</v>
      </c>
      <c r="AT419" s="36">
        <v>10</v>
      </c>
      <c r="AU419" s="36">
        <v>10</v>
      </c>
      <c r="AV419" s="36">
        <v>10</v>
      </c>
      <c r="AW419" s="36">
        <v>10</v>
      </c>
      <c r="AX419" s="36"/>
      <c r="AY419" s="36"/>
      <c r="AZ419" s="36"/>
      <c r="BA419" s="36" t="s">
        <v>259</v>
      </c>
      <c r="BB419" s="36">
        <v>3</v>
      </c>
      <c r="BC419" s="92">
        <v>45231</v>
      </c>
      <c r="BD419" s="93" t="s">
        <v>35</v>
      </c>
      <c r="DC419" s="121"/>
      <c r="DD419" s="86"/>
      <c r="DE419" s="122"/>
      <c r="DF419" s="123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4"/>
      <c r="DT419" s="125"/>
    </row>
    <row r="420" spans="3:124" ht="48.75" customHeight="1" x14ac:dyDescent="0.25">
      <c r="C420" s="59"/>
      <c r="D420" s="13"/>
      <c r="AM420" s="36" t="s">
        <v>194</v>
      </c>
      <c r="AN420" s="89" t="s">
        <v>195</v>
      </c>
      <c r="AO420" s="90" t="s">
        <v>167</v>
      </c>
      <c r="AP420" s="170">
        <v>9.4285714285714288</v>
      </c>
      <c r="AQ420" s="36">
        <v>10</v>
      </c>
      <c r="AR420" s="36">
        <v>10</v>
      </c>
      <c r="AS420" s="36">
        <v>8</v>
      </c>
      <c r="AT420" s="36">
        <v>10</v>
      </c>
      <c r="AU420" s="36">
        <v>8</v>
      </c>
      <c r="AV420" s="36">
        <v>10</v>
      </c>
      <c r="AW420" s="36">
        <v>10</v>
      </c>
      <c r="AX420" s="36"/>
      <c r="AY420" s="36"/>
      <c r="AZ420" s="36"/>
      <c r="BA420" s="36" t="s">
        <v>259</v>
      </c>
      <c r="BB420" s="36">
        <v>3</v>
      </c>
      <c r="BC420" s="92">
        <v>45231</v>
      </c>
      <c r="BD420" s="93" t="s">
        <v>35</v>
      </c>
      <c r="DC420" s="121"/>
      <c r="DD420" s="86"/>
      <c r="DE420" s="122"/>
      <c r="DF420" s="123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4"/>
      <c r="DT420" s="125"/>
    </row>
    <row r="421" spans="3:124" ht="48.75" customHeight="1" x14ac:dyDescent="0.25">
      <c r="C421" s="59"/>
      <c r="D421" s="13"/>
      <c r="AM421" s="36" t="s">
        <v>196</v>
      </c>
      <c r="AN421" s="89" t="s">
        <v>197</v>
      </c>
      <c r="AO421" s="90" t="s">
        <v>167</v>
      </c>
      <c r="AP421" s="170">
        <v>0</v>
      </c>
      <c r="AQ421" s="36">
        <v>0</v>
      </c>
      <c r="AR421" s="36">
        <v>0</v>
      </c>
      <c r="AS421" s="36">
        <v>0</v>
      </c>
      <c r="AT421" s="36">
        <v>0</v>
      </c>
      <c r="AU421" s="36">
        <v>0</v>
      </c>
      <c r="AV421" s="36">
        <v>0</v>
      </c>
      <c r="AW421" s="36">
        <v>0</v>
      </c>
      <c r="AX421" s="36"/>
      <c r="AY421" s="36"/>
      <c r="AZ421" s="36"/>
      <c r="BA421" s="36" t="s">
        <v>139</v>
      </c>
      <c r="BB421" s="36">
        <v>3</v>
      </c>
      <c r="BC421" s="92">
        <v>45231</v>
      </c>
      <c r="BD421" s="93" t="s">
        <v>35</v>
      </c>
      <c r="DC421" s="121"/>
      <c r="DD421" s="86"/>
      <c r="DE421" s="122"/>
      <c r="DF421" s="123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4"/>
      <c r="DT421" s="125"/>
    </row>
    <row r="422" spans="3:124" ht="48.75" customHeight="1" x14ac:dyDescent="0.25">
      <c r="C422" s="59"/>
      <c r="D422" s="13"/>
      <c r="AM422" s="36" t="s">
        <v>198</v>
      </c>
      <c r="AN422" s="89" t="s">
        <v>199</v>
      </c>
      <c r="AO422" s="90" t="s">
        <v>167</v>
      </c>
      <c r="AP422" s="170">
        <v>9.1428571428571423</v>
      </c>
      <c r="AQ422" s="36">
        <v>10</v>
      </c>
      <c r="AR422" s="36">
        <v>10</v>
      </c>
      <c r="AS422" s="36">
        <v>7</v>
      </c>
      <c r="AT422" s="36">
        <v>10</v>
      </c>
      <c r="AU422" s="36">
        <v>7</v>
      </c>
      <c r="AV422" s="36">
        <v>10</v>
      </c>
      <c r="AW422" s="36">
        <v>10</v>
      </c>
      <c r="AX422" s="36"/>
      <c r="AY422" s="36"/>
      <c r="AZ422" s="36"/>
      <c r="BA422" s="36" t="s">
        <v>259</v>
      </c>
      <c r="BB422" s="36">
        <v>3</v>
      </c>
      <c r="BC422" s="92">
        <v>45231</v>
      </c>
      <c r="BD422" s="93" t="s">
        <v>35</v>
      </c>
      <c r="DC422" s="121"/>
      <c r="DD422" s="86"/>
      <c r="DE422" s="122"/>
      <c r="DF422" s="123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4"/>
      <c r="DT422" s="125"/>
    </row>
    <row r="423" spans="3:124" ht="48.75" customHeight="1" x14ac:dyDescent="0.25">
      <c r="C423" s="59"/>
      <c r="D423" s="13"/>
      <c r="AM423" s="36" t="s">
        <v>200</v>
      </c>
      <c r="AN423" s="89" t="s">
        <v>201</v>
      </c>
      <c r="AO423" s="90" t="s">
        <v>167</v>
      </c>
      <c r="AP423" s="170">
        <v>8.8571428571428577</v>
      </c>
      <c r="AQ423" s="36">
        <v>10</v>
      </c>
      <c r="AR423" s="36">
        <v>10</v>
      </c>
      <c r="AS423" s="36">
        <v>6</v>
      </c>
      <c r="AT423" s="36">
        <v>10</v>
      </c>
      <c r="AU423" s="36">
        <v>6</v>
      </c>
      <c r="AV423" s="36">
        <v>10</v>
      </c>
      <c r="AW423" s="36">
        <v>10</v>
      </c>
      <c r="AX423" s="36"/>
      <c r="AY423" s="36"/>
      <c r="AZ423" s="36"/>
      <c r="BA423" s="36" t="s">
        <v>259</v>
      </c>
      <c r="BB423" s="36">
        <v>3</v>
      </c>
      <c r="BC423" s="92">
        <v>45231</v>
      </c>
      <c r="BD423" s="93" t="s">
        <v>35</v>
      </c>
      <c r="DC423" s="121"/>
      <c r="DD423" s="86"/>
      <c r="DE423" s="122"/>
      <c r="DF423" s="123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4"/>
      <c r="DT423" s="125"/>
    </row>
    <row r="424" spans="3:124" ht="48.75" customHeight="1" x14ac:dyDescent="0.25">
      <c r="C424" s="59"/>
      <c r="D424" s="13"/>
      <c r="AM424" s="36" t="s">
        <v>202</v>
      </c>
      <c r="AN424" s="89" t="s">
        <v>203</v>
      </c>
      <c r="AO424" s="90" t="s">
        <v>167</v>
      </c>
      <c r="AP424" s="170">
        <v>9.4285714285714288</v>
      </c>
      <c r="AQ424" s="36">
        <v>10</v>
      </c>
      <c r="AR424" s="36">
        <v>10</v>
      </c>
      <c r="AS424" s="36">
        <v>8</v>
      </c>
      <c r="AT424" s="36">
        <v>10</v>
      </c>
      <c r="AU424" s="36">
        <v>8</v>
      </c>
      <c r="AV424" s="36">
        <v>10</v>
      </c>
      <c r="AW424" s="36">
        <v>10</v>
      </c>
      <c r="AX424" s="36"/>
      <c r="AY424" s="36"/>
      <c r="AZ424" s="36"/>
      <c r="BA424" s="36" t="s">
        <v>259</v>
      </c>
      <c r="BB424" s="36">
        <v>3</v>
      </c>
      <c r="BC424" s="92">
        <v>45231</v>
      </c>
      <c r="BD424" s="93" t="s">
        <v>35</v>
      </c>
      <c r="DC424" s="121"/>
      <c r="DD424" s="86"/>
      <c r="DE424" s="122"/>
      <c r="DF424" s="123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4"/>
      <c r="DT424" s="125"/>
    </row>
    <row r="425" spans="3:124" ht="48.75" customHeight="1" x14ac:dyDescent="0.25">
      <c r="C425" s="59"/>
      <c r="D425" s="13"/>
      <c r="AM425" s="36" t="s">
        <v>204</v>
      </c>
      <c r="AN425" s="89" t="s">
        <v>205</v>
      </c>
      <c r="AO425" s="90" t="s">
        <v>167</v>
      </c>
      <c r="AP425" s="170">
        <v>9.4285714285714288</v>
      </c>
      <c r="AQ425" s="36">
        <v>10</v>
      </c>
      <c r="AR425" s="36">
        <v>10</v>
      </c>
      <c r="AS425" s="36">
        <v>8</v>
      </c>
      <c r="AT425" s="36">
        <v>10</v>
      </c>
      <c r="AU425" s="36">
        <v>8</v>
      </c>
      <c r="AV425" s="36">
        <v>10</v>
      </c>
      <c r="AW425" s="36">
        <v>10</v>
      </c>
      <c r="AX425" s="36"/>
      <c r="AY425" s="36"/>
      <c r="AZ425" s="36"/>
      <c r="BA425" s="36" t="s">
        <v>259</v>
      </c>
      <c r="BB425" s="36">
        <v>3</v>
      </c>
      <c r="BC425" s="92">
        <v>45231</v>
      </c>
      <c r="BD425" s="93" t="s">
        <v>35</v>
      </c>
      <c r="DC425" s="121"/>
      <c r="DD425" s="86"/>
      <c r="DE425" s="122"/>
      <c r="DF425" s="123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4"/>
      <c r="DT425" s="125"/>
    </row>
    <row r="426" spans="3:124" ht="48.75" customHeight="1" x14ac:dyDescent="0.25">
      <c r="C426" s="59"/>
      <c r="D426" s="13"/>
      <c r="AM426" s="36">
        <v>23005</v>
      </c>
      <c r="AN426" s="89" t="s">
        <v>206</v>
      </c>
      <c r="AO426" s="90" t="s">
        <v>207</v>
      </c>
      <c r="AP426" s="170">
        <v>9.7142857142857135</v>
      </c>
      <c r="AQ426" s="36">
        <v>10</v>
      </c>
      <c r="AR426" s="36">
        <v>10</v>
      </c>
      <c r="AS426" s="36">
        <v>9</v>
      </c>
      <c r="AT426" s="36">
        <v>10</v>
      </c>
      <c r="AU426" s="36">
        <v>9</v>
      </c>
      <c r="AV426" s="36">
        <v>10</v>
      </c>
      <c r="AW426" s="36">
        <v>10</v>
      </c>
      <c r="AX426" s="36"/>
      <c r="AY426" s="36"/>
      <c r="AZ426" s="36"/>
      <c r="BA426" s="36" t="s">
        <v>261</v>
      </c>
      <c r="BB426" s="36">
        <v>3</v>
      </c>
      <c r="BC426" s="92">
        <v>45231</v>
      </c>
      <c r="BD426" s="93" t="s">
        <v>35</v>
      </c>
      <c r="DC426" s="121"/>
      <c r="DD426" s="86"/>
      <c r="DE426" s="122"/>
      <c r="DF426" s="123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4"/>
      <c r="DT426" s="125"/>
    </row>
    <row r="427" spans="3:124" ht="48.75" customHeight="1" x14ac:dyDescent="0.25">
      <c r="C427" s="59"/>
      <c r="D427" s="13"/>
      <c r="AM427" s="36">
        <v>23021</v>
      </c>
      <c r="AN427" s="89" t="s">
        <v>209</v>
      </c>
      <c r="AO427" s="90" t="s">
        <v>207</v>
      </c>
      <c r="AP427" s="170">
        <v>9.4285714285714288</v>
      </c>
      <c r="AQ427" s="36">
        <v>10</v>
      </c>
      <c r="AR427" s="36">
        <v>10</v>
      </c>
      <c r="AS427" s="36">
        <v>8</v>
      </c>
      <c r="AT427" s="36">
        <v>10</v>
      </c>
      <c r="AU427" s="36">
        <v>8</v>
      </c>
      <c r="AV427" s="36">
        <v>10</v>
      </c>
      <c r="AW427" s="36">
        <v>10</v>
      </c>
      <c r="AX427" s="36"/>
      <c r="AY427" s="36"/>
      <c r="AZ427" s="36"/>
      <c r="BA427" s="36" t="s">
        <v>261</v>
      </c>
      <c r="BB427" s="36">
        <v>3</v>
      </c>
      <c r="BC427" s="92">
        <v>45231</v>
      </c>
      <c r="BD427" s="93" t="s">
        <v>35</v>
      </c>
      <c r="DC427" s="121"/>
      <c r="DD427" s="86"/>
      <c r="DE427" s="122"/>
      <c r="DF427" s="123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4"/>
      <c r="DT427" s="125"/>
    </row>
    <row r="428" spans="3:124" ht="48.75" customHeight="1" x14ac:dyDescent="0.25">
      <c r="C428" s="59"/>
      <c r="D428" s="13"/>
      <c r="AM428" s="36">
        <v>23035</v>
      </c>
      <c r="AN428" s="89" t="s">
        <v>211</v>
      </c>
      <c r="AO428" s="90" t="s">
        <v>207</v>
      </c>
      <c r="AP428" s="170">
        <v>9.4285714285714288</v>
      </c>
      <c r="AQ428" s="36">
        <v>10</v>
      </c>
      <c r="AR428" s="36">
        <v>10</v>
      </c>
      <c r="AS428" s="36">
        <v>8</v>
      </c>
      <c r="AT428" s="36">
        <v>10</v>
      </c>
      <c r="AU428" s="36">
        <v>8</v>
      </c>
      <c r="AV428" s="36">
        <v>10</v>
      </c>
      <c r="AW428" s="36">
        <v>10</v>
      </c>
      <c r="AX428" s="36"/>
      <c r="AY428" s="36"/>
      <c r="AZ428" s="36"/>
      <c r="BA428" s="36" t="s">
        <v>261</v>
      </c>
      <c r="BB428" s="36">
        <v>3</v>
      </c>
      <c r="BC428" s="92">
        <v>45231</v>
      </c>
      <c r="BD428" s="93" t="s">
        <v>35</v>
      </c>
      <c r="DC428" s="121"/>
      <c r="DD428" s="86"/>
      <c r="DE428" s="122"/>
      <c r="DF428" s="123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4"/>
      <c r="DT428" s="125"/>
    </row>
    <row r="429" spans="3:124" ht="48.75" customHeight="1" x14ac:dyDescent="0.25">
      <c r="C429" s="59"/>
      <c r="D429" s="13"/>
      <c r="AM429" s="36">
        <v>23016</v>
      </c>
      <c r="AN429" s="89" t="s">
        <v>212</v>
      </c>
      <c r="AO429" s="90" t="s">
        <v>207</v>
      </c>
      <c r="AP429" s="170">
        <v>9.7142857142857135</v>
      </c>
      <c r="AQ429" s="36">
        <v>10</v>
      </c>
      <c r="AR429" s="36">
        <v>10</v>
      </c>
      <c r="AS429" s="36">
        <v>9</v>
      </c>
      <c r="AT429" s="36">
        <v>10</v>
      </c>
      <c r="AU429" s="36">
        <v>9</v>
      </c>
      <c r="AV429" s="36">
        <v>10</v>
      </c>
      <c r="AW429" s="36">
        <v>10</v>
      </c>
      <c r="AX429" s="36"/>
      <c r="AY429" s="36"/>
      <c r="AZ429" s="36"/>
      <c r="BA429" s="36" t="s">
        <v>261</v>
      </c>
      <c r="BB429" s="36">
        <v>3</v>
      </c>
      <c r="BC429" s="92">
        <v>45231</v>
      </c>
      <c r="BD429" s="93" t="s">
        <v>35</v>
      </c>
      <c r="DC429" s="121"/>
      <c r="DD429" s="86"/>
      <c r="DE429" s="122"/>
      <c r="DF429" s="123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4"/>
      <c r="DT429" s="125"/>
    </row>
    <row r="430" spans="3:124" ht="51" customHeight="1" x14ac:dyDescent="0.25">
      <c r="C430" s="59"/>
      <c r="D430" s="13"/>
      <c r="AM430" s="36">
        <v>23006</v>
      </c>
      <c r="AN430" s="89" t="s">
        <v>213</v>
      </c>
      <c r="AO430" s="90" t="s">
        <v>207</v>
      </c>
      <c r="AP430" s="170">
        <v>8.8571428571428577</v>
      </c>
      <c r="AQ430" s="36">
        <v>10</v>
      </c>
      <c r="AR430" s="36">
        <v>10</v>
      </c>
      <c r="AS430" s="36">
        <v>8</v>
      </c>
      <c r="AT430" s="36">
        <v>10</v>
      </c>
      <c r="AU430" s="36">
        <v>8</v>
      </c>
      <c r="AV430" s="36">
        <v>10</v>
      </c>
      <c r="AW430" s="36">
        <v>6</v>
      </c>
      <c r="AX430" s="36"/>
      <c r="AY430" s="36"/>
      <c r="AZ430" s="36"/>
      <c r="BA430" s="36" t="s">
        <v>261</v>
      </c>
      <c r="BB430" s="36">
        <v>3</v>
      </c>
      <c r="BC430" s="92">
        <v>45231</v>
      </c>
      <c r="BD430" s="93" t="s">
        <v>35</v>
      </c>
      <c r="DC430" s="121"/>
      <c r="DD430" s="86"/>
      <c r="DE430" s="122"/>
      <c r="DF430" s="123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4"/>
      <c r="DT430" s="125"/>
    </row>
    <row r="431" spans="3:124" ht="46.5" customHeight="1" x14ac:dyDescent="0.25">
      <c r="C431" s="59"/>
      <c r="D431" s="13"/>
      <c r="AM431" s="36">
        <v>23020</v>
      </c>
      <c r="AN431" s="89" t="s">
        <v>214</v>
      </c>
      <c r="AO431" s="90" t="s">
        <v>207</v>
      </c>
      <c r="AP431" s="170">
        <v>10</v>
      </c>
      <c r="AQ431" s="36">
        <v>10</v>
      </c>
      <c r="AR431" s="36">
        <v>10</v>
      </c>
      <c r="AS431" s="36">
        <v>10</v>
      </c>
      <c r="AT431" s="36">
        <v>10</v>
      </c>
      <c r="AU431" s="36">
        <v>10</v>
      </c>
      <c r="AV431" s="36">
        <v>10</v>
      </c>
      <c r="AW431" s="36">
        <v>10</v>
      </c>
      <c r="AX431" s="36"/>
      <c r="AY431" s="36"/>
      <c r="AZ431" s="36"/>
      <c r="BA431" s="36" t="s">
        <v>261</v>
      </c>
      <c r="BB431" s="36">
        <v>3</v>
      </c>
      <c r="BC431" s="92">
        <v>45231</v>
      </c>
      <c r="BD431" s="93" t="s">
        <v>35</v>
      </c>
      <c r="DC431" s="121"/>
      <c r="DD431" s="86"/>
      <c r="DE431" s="122"/>
      <c r="DF431" s="123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4"/>
      <c r="DT431" s="125"/>
    </row>
    <row r="432" spans="3:124" ht="46.5" customHeight="1" x14ac:dyDescent="0.25">
      <c r="C432" s="59"/>
      <c r="D432" s="13"/>
      <c r="AM432" s="36">
        <v>23043</v>
      </c>
      <c r="AN432" s="89" t="s">
        <v>215</v>
      </c>
      <c r="AO432" s="90" t="s">
        <v>207</v>
      </c>
      <c r="AP432" s="170">
        <v>10</v>
      </c>
      <c r="AQ432" s="36">
        <v>10</v>
      </c>
      <c r="AR432" s="36">
        <v>10</v>
      </c>
      <c r="AS432" s="36">
        <v>10</v>
      </c>
      <c r="AT432" s="36">
        <v>10</v>
      </c>
      <c r="AU432" s="36">
        <v>10</v>
      </c>
      <c r="AV432" s="36">
        <v>10</v>
      </c>
      <c r="AW432" s="36">
        <v>10</v>
      </c>
      <c r="AX432" s="36"/>
      <c r="AY432" s="36"/>
      <c r="AZ432" s="36"/>
      <c r="BA432" s="36" t="s">
        <v>261</v>
      </c>
      <c r="BB432" s="36">
        <v>3</v>
      </c>
      <c r="BC432" s="92">
        <v>45231</v>
      </c>
      <c r="BD432" s="93" t="s">
        <v>35</v>
      </c>
      <c r="DC432" s="121"/>
      <c r="DD432" s="86"/>
      <c r="DE432" s="122"/>
      <c r="DF432" s="123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4"/>
      <c r="DT432" s="125"/>
    </row>
    <row r="433" spans="3:124" ht="46.5" customHeight="1" x14ac:dyDescent="0.25">
      <c r="C433" s="59"/>
      <c r="D433" s="13"/>
      <c r="AM433" s="36">
        <v>23015</v>
      </c>
      <c r="AN433" s="89" t="s">
        <v>216</v>
      </c>
      <c r="AO433" s="90" t="s">
        <v>207</v>
      </c>
      <c r="AP433" s="170">
        <v>10</v>
      </c>
      <c r="AQ433" s="36">
        <v>10</v>
      </c>
      <c r="AR433" s="36">
        <v>10</v>
      </c>
      <c r="AS433" s="36">
        <v>10</v>
      </c>
      <c r="AT433" s="36">
        <v>10</v>
      </c>
      <c r="AU433" s="36">
        <v>10</v>
      </c>
      <c r="AV433" s="36">
        <v>10</v>
      </c>
      <c r="AW433" s="36">
        <v>10</v>
      </c>
      <c r="AX433" s="36"/>
      <c r="AY433" s="36"/>
      <c r="AZ433" s="36"/>
      <c r="BA433" s="36" t="s">
        <v>261</v>
      </c>
      <c r="BB433" s="36">
        <v>3</v>
      </c>
      <c r="BC433" s="92">
        <v>45231</v>
      </c>
      <c r="BD433" s="93" t="s">
        <v>35</v>
      </c>
      <c r="DC433" s="121"/>
      <c r="DD433" s="86"/>
      <c r="DE433" s="122"/>
      <c r="DF433" s="123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4"/>
      <c r="DT433" s="125"/>
    </row>
    <row r="434" spans="3:124" ht="46.5" customHeight="1" x14ac:dyDescent="0.25">
      <c r="C434" s="59"/>
      <c r="D434" s="13"/>
      <c r="AM434" s="36">
        <v>23007</v>
      </c>
      <c r="AN434" s="89" t="s">
        <v>217</v>
      </c>
      <c r="AO434" s="90" t="s">
        <v>207</v>
      </c>
      <c r="AP434" s="170">
        <v>8.8571428571428577</v>
      </c>
      <c r="AQ434" s="36">
        <v>10</v>
      </c>
      <c r="AR434" s="36">
        <v>10</v>
      </c>
      <c r="AS434" s="36">
        <v>6</v>
      </c>
      <c r="AT434" s="36">
        <v>10</v>
      </c>
      <c r="AU434" s="36">
        <v>6</v>
      </c>
      <c r="AV434" s="36">
        <v>10</v>
      </c>
      <c r="AW434" s="36">
        <v>10</v>
      </c>
      <c r="AX434" s="36"/>
      <c r="AY434" s="36"/>
      <c r="AZ434" s="36"/>
      <c r="BA434" s="36" t="s">
        <v>261</v>
      </c>
      <c r="BB434" s="36">
        <v>3</v>
      </c>
      <c r="BC434" s="92">
        <v>45231</v>
      </c>
      <c r="BD434" s="93" t="s">
        <v>35</v>
      </c>
      <c r="DC434" s="121"/>
      <c r="DD434" s="86"/>
      <c r="DE434" s="122"/>
      <c r="DF434" s="123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4"/>
      <c r="DT434" s="125"/>
    </row>
    <row r="435" spans="3:124" ht="46.5" customHeight="1" x14ac:dyDescent="0.25">
      <c r="C435" s="59"/>
      <c r="D435" s="13"/>
      <c r="AM435" s="36">
        <v>23008</v>
      </c>
      <c r="AN435" s="89" t="s">
        <v>218</v>
      </c>
      <c r="AO435" s="90" t="s">
        <v>207</v>
      </c>
      <c r="AP435" s="170">
        <v>8.5714285714285712</v>
      </c>
      <c r="AQ435" s="36">
        <v>10</v>
      </c>
      <c r="AR435" s="36">
        <v>10</v>
      </c>
      <c r="AS435" s="36">
        <v>7</v>
      </c>
      <c r="AT435" s="36">
        <v>10</v>
      </c>
      <c r="AU435" s="36">
        <v>7</v>
      </c>
      <c r="AV435" s="36">
        <v>10</v>
      </c>
      <c r="AW435" s="36">
        <v>6</v>
      </c>
      <c r="AX435" s="36"/>
      <c r="AY435" s="36"/>
      <c r="AZ435" s="36"/>
      <c r="BA435" s="36" t="s">
        <v>261</v>
      </c>
      <c r="BB435" s="36">
        <v>3</v>
      </c>
      <c r="BC435" s="92">
        <v>45231</v>
      </c>
      <c r="BD435" s="93" t="s">
        <v>35</v>
      </c>
      <c r="DC435" s="121"/>
      <c r="DD435" s="86"/>
      <c r="DE435" s="122"/>
      <c r="DF435" s="123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4"/>
      <c r="DT435" s="125"/>
    </row>
    <row r="436" spans="3:124" ht="46.5" customHeight="1" x14ac:dyDescent="0.25">
      <c r="C436" s="59"/>
      <c r="D436" s="13"/>
      <c r="AM436" s="36">
        <v>23012</v>
      </c>
      <c r="AN436" s="89" t="s">
        <v>219</v>
      </c>
      <c r="AO436" s="90" t="s">
        <v>207</v>
      </c>
      <c r="AP436" s="170">
        <v>8.4285714285714288</v>
      </c>
      <c r="AQ436" s="36">
        <v>10</v>
      </c>
      <c r="AR436" s="36">
        <v>10</v>
      </c>
      <c r="AS436" s="36">
        <v>6</v>
      </c>
      <c r="AT436" s="36">
        <v>10</v>
      </c>
      <c r="AU436" s="36">
        <v>6</v>
      </c>
      <c r="AV436" s="36">
        <v>10</v>
      </c>
      <c r="AW436" s="36">
        <v>7</v>
      </c>
      <c r="AX436" s="36"/>
      <c r="AY436" s="36"/>
      <c r="AZ436" s="36"/>
      <c r="BA436" s="36" t="s">
        <v>261</v>
      </c>
      <c r="BB436" s="36">
        <v>3</v>
      </c>
      <c r="BC436" s="92">
        <v>45231</v>
      </c>
      <c r="BD436" s="93" t="s">
        <v>35</v>
      </c>
      <c r="DC436" s="121"/>
      <c r="DD436" s="86"/>
      <c r="DE436" s="122"/>
      <c r="DF436" s="123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4"/>
      <c r="DT436" s="125"/>
    </row>
    <row r="437" spans="3:124" ht="46.5" customHeight="1" x14ac:dyDescent="0.25">
      <c r="C437" s="59"/>
      <c r="D437" s="13"/>
      <c r="AM437" s="36">
        <v>23032</v>
      </c>
      <c r="AN437" s="89" t="s">
        <v>220</v>
      </c>
      <c r="AO437" s="90" t="s">
        <v>207</v>
      </c>
      <c r="AP437" s="170">
        <v>9</v>
      </c>
      <c r="AQ437" s="36">
        <v>10</v>
      </c>
      <c r="AR437" s="36">
        <v>10</v>
      </c>
      <c r="AS437" s="36">
        <v>9</v>
      </c>
      <c r="AT437" s="36">
        <v>10</v>
      </c>
      <c r="AU437" s="36">
        <v>9</v>
      </c>
      <c r="AV437" s="36">
        <v>10</v>
      </c>
      <c r="AW437" s="36">
        <v>5</v>
      </c>
      <c r="AX437" s="36"/>
      <c r="AY437" s="36"/>
      <c r="AZ437" s="36"/>
      <c r="BA437" s="36" t="s">
        <v>261</v>
      </c>
      <c r="BB437" s="36">
        <v>3</v>
      </c>
      <c r="BC437" s="92">
        <v>45231</v>
      </c>
      <c r="BD437" s="93" t="s">
        <v>35</v>
      </c>
      <c r="DC437" s="121"/>
      <c r="DD437" s="86"/>
      <c r="DE437" s="122"/>
      <c r="DF437" s="123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4"/>
      <c r="DT437" s="125"/>
    </row>
    <row r="438" spans="3:124" ht="46.5" customHeight="1" x14ac:dyDescent="0.25">
      <c r="C438" s="59"/>
      <c r="D438" s="13"/>
      <c r="AM438" s="36">
        <v>23031</v>
      </c>
      <c r="AN438" s="89" t="s">
        <v>221</v>
      </c>
      <c r="AO438" s="90" t="s">
        <v>207</v>
      </c>
      <c r="AP438" s="170">
        <v>7.8571428571428568</v>
      </c>
      <c r="AQ438" s="36">
        <v>10</v>
      </c>
      <c r="AR438" s="36">
        <v>10</v>
      </c>
      <c r="AS438" s="36">
        <v>5</v>
      </c>
      <c r="AT438" s="36">
        <v>10</v>
      </c>
      <c r="AU438" s="36">
        <v>5</v>
      </c>
      <c r="AV438" s="36">
        <v>10</v>
      </c>
      <c r="AW438" s="36">
        <v>5</v>
      </c>
      <c r="AX438" s="36"/>
      <c r="AY438" s="36"/>
      <c r="AZ438" s="36"/>
      <c r="BA438" s="36" t="s">
        <v>261</v>
      </c>
      <c r="BB438" s="36">
        <v>3</v>
      </c>
      <c r="BC438" s="92">
        <v>45231</v>
      </c>
      <c r="BD438" s="93" t="s">
        <v>35</v>
      </c>
      <c r="DC438" s="121"/>
      <c r="DD438" s="86"/>
      <c r="DE438" s="122"/>
      <c r="DF438" s="123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4"/>
      <c r="DT438" s="125"/>
    </row>
    <row r="439" spans="3:124" ht="46.5" customHeight="1" x14ac:dyDescent="0.25">
      <c r="C439" s="59"/>
      <c r="D439" s="13"/>
      <c r="AM439" s="36">
        <v>23042</v>
      </c>
      <c r="AN439" s="89" t="s">
        <v>222</v>
      </c>
      <c r="AO439" s="90" t="s">
        <v>207</v>
      </c>
      <c r="AP439" s="170">
        <v>10</v>
      </c>
      <c r="AQ439" s="36">
        <v>10</v>
      </c>
      <c r="AR439" s="36">
        <v>10</v>
      </c>
      <c r="AS439" s="36">
        <v>10</v>
      </c>
      <c r="AT439" s="36">
        <v>10</v>
      </c>
      <c r="AU439" s="36">
        <v>10</v>
      </c>
      <c r="AV439" s="36">
        <v>10</v>
      </c>
      <c r="AW439" s="36">
        <v>10</v>
      </c>
      <c r="AX439" s="36"/>
      <c r="AY439" s="36"/>
      <c r="AZ439" s="36"/>
      <c r="BA439" s="36" t="s">
        <v>261</v>
      </c>
      <c r="BB439" s="36">
        <v>3</v>
      </c>
      <c r="BC439" s="92">
        <v>45231</v>
      </c>
      <c r="BD439" s="93" t="s">
        <v>35</v>
      </c>
      <c r="DC439" s="121"/>
      <c r="DD439" s="86"/>
      <c r="DE439" s="122"/>
      <c r="DF439" s="123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4"/>
      <c r="DT439" s="125"/>
    </row>
    <row r="440" spans="3:124" ht="46.5" customHeight="1" x14ac:dyDescent="0.25">
      <c r="C440" s="59"/>
      <c r="D440" s="13"/>
      <c r="AM440" s="36">
        <v>23061</v>
      </c>
      <c r="AN440" s="89" t="s">
        <v>223</v>
      </c>
      <c r="AO440" s="90" t="s">
        <v>207</v>
      </c>
      <c r="AP440" s="170">
        <v>9.8571428571428577</v>
      </c>
      <c r="AQ440" s="36">
        <v>10</v>
      </c>
      <c r="AR440" s="36">
        <v>10</v>
      </c>
      <c r="AS440" s="36">
        <v>10</v>
      </c>
      <c r="AT440" s="36">
        <v>10</v>
      </c>
      <c r="AU440" s="36">
        <v>9</v>
      </c>
      <c r="AV440" s="36">
        <v>10</v>
      </c>
      <c r="AW440" s="36">
        <v>10</v>
      </c>
      <c r="AX440" s="36"/>
      <c r="AY440" s="36"/>
      <c r="AZ440" s="36"/>
      <c r="BA440" s="36" t="s">
        <v>261</v>
      </c>
      <c r="BB440" s="36">
        <v>3</v>
      </c>
      <c r="BC440" s="92">
        <v>45231</v>
      </c>
      <c r="BD440" s="93" t="s">
        <v>35</v>
      </c>
      <c r="DC440" s="121"/>
      <c r="DD440" s="86"/>
      <c r="DE440" s="122"/>
      <c r="DF440" s="123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4"/>
      <c r="DT440" s="125"/>
    </row>
    <row r="441" spans="3:124" ht="46.5" customHeight="1" x14ac:dyDescent="0.25">
      <c r="C441" s="59"/>
      <c r="D441" s="13"/>
      <c r="AM441" s="36">
        <v>23054</v>
      </c>
      <c r="AN441" s="89" t="s">
        <v>224</v>
      </c>
      <c r="AO441" s="90" t="s">
        <v>207</v>
      </c>
      <c r="AP441" s="170">
        <v>8</v>
      </c>
      <c r="AQ441" s="36">
        <v>10</v>
      </c>
      <c r="AR441" s="36">
        <v>10</v>
      </c>
      <c r="AS441" s="36">
        <v>5</v>
      </c>
      <c r="AT441" s="36">
        <v>10</v>
      </c>
      <c r="AU441" s="36">
        <v>5</v>
      </c>
      <c r="AV441" s="36">
        <v>10</v>
      </c>
      <c r="AW441" s="36">
        <v>6</v>
      </c>
      <c r="AX441" s="36"/>
      <c r="AY441" s="36"/>
      <c r="AZ441" s="36"/>
      <c r="BA441" s="36" t="s">
        <v>261</v>
      </c>
      <c r="BB441" s="36">
        <v>3</v>
      </c>
      <c r="BC441" s="92">
        <v>45231</v>
      </c>
      <c r="BD441" s="93" t="s">
        <v>35</v>
      </c>
      <c r="DC441" s="121"/>
      <c r="DD441" s="86"/>
      <c r="DE441" s="122"/>
      <c r="DF441" s="123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4"/>
      <c r="DT441" s="125"/>
    </row>
    <row r="442" spans="3:124" ht="46.5" customHeight="1" x14ac:dyDescent="0.25">
      <c r="C442" s="59"/>
      <c r="D442" s="13"/>
      <c r="AM442" s="36">
        <v>23063</v>
      </c>
      <c r="AN442" s="89" t="s">
        <v>225</v>
      </c>
      <c r="AO442" s="90" t="s">
        <v>207</v>
      </c>
      <c r="AP442" s="170">
        <v>9.1428571428571423</v>
      </c>
      <c r="AQ442" s="36">
        <v>10</v>
      </c>
      <c r="AR442" s="36">
        <v>10</v>
      </c>
      <c r="AS442" s="36">
        <v>7</v>
      </c>
      <c r="AT442" s="36">
        <v>10</v>
      </c>
      <c r="AU442" s="36">
        <v>7</v>
      </c>
      <c r="AV442" s="36">
        <v>10</v>
      </c>
      <c r="AW442" s="36">
        <v>10</v>
      </c>
      <c r="AX442" s="36"/>
      <c r="AY442" s="36"/>
      <c r="AZ442" s="36"/>
      <c r="BA442" s="36" t="s">
        <v>261</v>
      </c>
      <c r="BB442" s="36">
        <v>3</v>
      </c>
      <c r="BC442" s="92">
        <v>45231</v>
      </c>
      <c r="BD442" s="93" t="s">
        <v>35</v>
      </c>
      <c r="DC442" s="121"/>
      <c r="DD442" s="86"/>
      <c r="DE442" s="122"/>
      <c r="DF442" s="123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4"/>
      <c r="DT442" s="125"/>
    </row>
    <row r="443" spans="3:124" ht="46.5" customHeight="1" x14ac:dyDescent="0.25">
      <c r="C443" s="59"/>
      <c r="D443" s="13"/>
      <c r="AM443" s="36">
        <v>23037</v>
      </c>
      <c r="AN443" s="89" t="s">
        <v>226</v>
      </c>
      <c r="AO443" s="90" t="s">
        <v>207</v>
      </c>
      <c r="AP443" s="170">
        <v>9</v>
      </c>
      <c r="AQ443" s="36">
        <v>10</v>
      </c>
      <c r="AR443" s="36">
        <v>10</v>
      </c>
      <c r="AS443" s="36">
        <v>8</v>
      </c>
      <c r="AT443" s="36">
        <v>10</v>
      </c>
      <c r="AU443" s="36">
        <v>8</v>
      </c>
      <c r="AV443" s="36">
        <v>10</v>
      </c>
      <c r="AW443" s="36">
        <v>7</v>
      </c>
      <c r="AX443" s="36"/>
      <c r="AY443" s="36"/>
      <c r="AZ443" s="36"/>
      <c r="BA443" s="36" t="s">
        <v>261</v>
      </c>
      <c r="BB443" s="36">
        <v>3</v>
      </c>
      <c r="BC443" s="92">
        <v>45231</v>
      </c>
      <c r="BD443" s="93" t="s">
        <v>35</v>
      </c>
      <c r="DC443" s="121"/>
      <c r="DD443" s="86"/>
      <c r="DE443" s="122"/>
      <c r="DF443" s="123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4"/>
      <c r="DT443" s="125"/>
    </row>
    <row r="444" spans="3:124" ht="51" customHeight="1" x14ac:dyDescent="0.25">
      <c r="C444" s="59"/>
      <c r="D444" s="13"/>
      <c r="AM444" s="36">
        <v>23026</v>
      </c>
      <c r="AN444" s="89" t="s">
        <v>227</v>
      </c>
      <c r="AO444" s="90" t="s">
        <v>207</v>
      </c>
      <c r="AP444" s="170">
        <v>0</v>
      </c>
      <c r="AQ444" s="36">
        <v>0</v>
      </c>
      <c r="AR444" s="36">
        <v>0</v>
      </c>
      <c r="AS444" s="36">
        <v>0</v>
      </c>
      <c r="AT444" s="36">
        <v>0</v>
      </c>
      <c r="AU444" s="36">
        <v>0</v>
      </c>
      <c r="AV444" s="36">
        <v>0</v>
      </c>
      <c r="AW444" s="36">
        <v>0</v>
      </c>
      <c r="AX444" s="36"/>
      <c r="AY444" s="36"/>
      <c r="AZ444" s="36"/>
      <c r="BA444" s="36" t="s">
        <v>139</v>
      </c>
      <c r="BB444" s="36">
        <v>3</v>
      </c>
      <c r="BC444" s="92">
        <v>45231</v>
      </c>
      <c r="BD444" s="93" t="s">
        <v>35</v>
      </c>
      <c r="DC444" s="121"/>
      <c r="DD444" s="86"/>
      <c r="DE444" s="122"/>
      <c r="DF444" s="123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4"/>
      <c r="DT444" s="125"/>
    </row>
    <row r="445" spans="3:124" ht="48.75" customHeight="1" x14ac:dyDescent="0.25">
      <c r="C445" s="59"/>
      <c r="D445" s="13"/>
      <c r="AM445" s="36">
        <v>23058</v>
      </c>
      <c r="AN445" s="89" t="s">
        <v>228</v>
      </c>
      <c r="AO445" s="90" t="s">
        <v>207</v>
      </c>
      <c r="AP445" s="170">
        <v>10</v>
      </c>
      <c r="AQ445" s="36">
        <v>10</v>
      </c>
      <c r="AR445" s="36">
        <v>10</v>
      </c>
      <c r="AS445" s="36">
        <v>10</v>
      </c>
      <c r="AT445" s="36">
        <v>10</v>
      </c>
      <c r="AU445" s="36">
        <v>10</v>
      </c>
      <c r="AV445" s="36">
        <v>10</v>
      </c>
      <c r="AW445" s="36">
        <v>10</v>
      </c>
      <c r="AX445" s="36"/>
      <c r="AY445" s="36"/>
      <c r="AZ445" s="36"/>
      <c r="BA445" s="36" t="s">
        <v>261</v>
      </c>
      <c r="BB445" s="36">
        <v>3</v>
      </c>
      <c r="BC445" s="92">
        <v>45231</v>
      </c>
      <c r="BD445" s="93" t="s">
        <v>35</v>
      </c>
      <c r="DC445" s="121"/>
      <c r="DD445" s="86"/>
      <c r="DE445" s="122"/>
      <c r="DF445" s="123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4"/>
      <c r="DT445" s="125"/>
    </row>
    <row r="446" spans="3:124" ht="48.75" customHeight="1" x14ac:dyDescent="0.25">
      <c r="C446" s="59"/>
      <c r="D446" s="13"/>
      <c r="AM446" s="36">
        <v>23044</v>
      </c>
      <c r="AN446" s="89" t="s">
        <v>230</v>
      </c>
      <c r="AO446" s="90" t="s">
        <v>207</v>
      </c>
      <c r="AP446" s="170">
        <v>9.2857142857142865</v>
      </c>
      <c r="AQ446" s="36">
        <v>10</v>
      </c>
      <c r="AR446" s="36">
        <v>10</v>
      </c>
      <c r="AS446" s="36">
        <v>9</v>
      </c>
      <c r="AT446" s="36">
        <v>10</v>
      </c>
      <c r="AU446" s="36">
        <v>9</v>
      </c>
      <c r="AV446" s="36">
        <v>10</v>
      </c>
      <c r="AW446" s="36">
        <v>7</v>
      </c>
      <c r="AX446" s="36"/>
      <c r="AY446" s="36"/>
      <c r="AZ446" s="36"/>
      <c r="BA446" s="36" t="s">
        <v>261</v>
      </c>
      <c r="BB446" s="36">
        <v>3</v>
      </c>
      <c r="BC446" s="92">
        <v>45231</v>
      </c>
      <c r="BD446" s="93" t="s">
        <v>35</v>
      </c>
      <c r="DC446" s="121"/>
      <c r="DD446" s="86"/>
      <c r="DE446" s="122"/>
      <c r="DF446" s="123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4"/>
      <c r="DT446" s="125"/>
    </row>
    <row r="447" spans="3:124" ht="48.75" customHeight="1" x14ac:dyDescent="0.25">
      <c r="C447" s="59"/>
      <c r="D447" s="13"/>
      <c r="AM447" s="36">
        <v>23066</v>
      </c>
      <c r="AN447" s="89" t="s">
        <v>232</v>
      </c>
      <c r="AO447" s="90" t="s">
        <v>207</v>
      </c>
      <c r="AP447" s="170">
        <v>8.7142857142857135</v>
      </c>
      <c r="AQ447" s="36">
        <v>10</v>
      </c>
      <c r="AR447" s="36">
        <v>10</v>
      </c>
      <c r="AS447" s="36">
        <v>7</v>
      </c>
      <c r="AT447" s="36">
        <v>10</v>
      </c>
      <c r="AU447" s="36">
        <v>7</v>
      </c>
      <c r="AV447" s="36">
        <v>10</v>
      </c>
      <c r="AW447" s="36">
        <v>7</v>
      </c>
      <c r="AX447" s="36"/>
      <c r="AY447" s="36"/>
      <c r="AZ447" s="36"/>
      <c r="BA447" s="36" t="s">
        <v>261</v>
      </c>
      <c r="BB447" s="36">
        <v>3</v>
      </c>
      <c r="BC447" s="92">
        <v>45231</v>
      </c>
      <c r="BD447" s="93" t="s">
        <v>35</v>
      </c>
      <c r="DC447" s="121"/>
      <c r="DD447" s="86"/>
      <c r="DE447" s="122"/>
      <c r="DF447" s="123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4"/>
      <c r="DT447" s="125"/>
    </row>
    <row r="448" spans="3:124" ht="48.75" customHeight="1" x14ac:dyDescent="0.25">
      <c r="C448" s="59"/>
      <c r="D448" s="13"/>
      <c r="AM448" s="36">
        <v>23005</v>
      </c>
      <c r="AN448" s="89" t="s">
        <v>206</v>
      </c>
      <c r="AO448" s="90" t="s">
        <v>207</v>
      </c>
      <c r="AP448" s="170">
        <v>9.4</v>
      </c>
      <c r="AQ448" s="36">
        <v>10</v>
      </c>
      <c r="AR448" s="36">
        <v>9</v>
      </c>
      <c r="AS448" s="36">
        <v>9</v>
      </c>
      <c r="AT448" s="36">
        <v>10</v>
      </c>
      <c r="AU448" s="36">
        <v>9</v>
      </c>
      <c r="AV448" s="36"/>
      <c r="AW448" s="36"/>
      <c r="AX448" s="36"/>
      <c r="AY448" s="36"/>
      <c r="AZ448" s="36"/>
      <c r="BA448" s="36" t="s">
        <v>262</v>
      </c>
      <c r="BB448" s="36">
        <v>3</v>
      </c>
      <c r="BC448" s="92">
        <v>45231</v>
      </c>
      <c r="BD448" s="93" t="s">
        <v>36</v>
      </c>
      <c r="DC448" s="121"/>
      <c r="DD448" s="86"/>
      <c r="DE448" s="122"/>
      <c r="DF448" s="123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4"/>
      <c r="DT448" s="125"/>
    </row>
    <row r="449" spans="3:124" ht="48.75" customHeight="1" x14ac:dyDescent="0.25">
      <c r="C449" s="59"/>
      <c r="D449" s="13"/>
      <c r="AM449" s="36">
        <v>23021</v>
      </c>
      <c r="AN449" s="89" t="s">
        <v>209</v>
      </c>
      <c r="AO449" s="90" t="s">
        <v>207</v>
      </c>
      <c r="AP449" s="170">
        <v>9.8000000000000007</v>
      </c>
      <c r="AQ449" s="36">
        <v>10</v>
      </c>
      <c r="AR449" s="36">
        <v>10</v>
      </c>
      <c r="AS449" s="36">
        <v>10</v>
      </c>
      <c r="AT449" s="36">
        <v>9</v>
      </c>
      <c r="AU449" s="36">
        <v>10</v>
      </c>
      <c r="AV449" s="36"/>
      <c r="AW449" s="36"/>
      <c r="AX449" s="36"/>
      <c r="AY449" s="36"/>
      <c r="AZ449" s="36"/>
      <c r="BA449" s="36" t="s">
        <v>262</v>
      </c>
      <c r="BB449" s="36">
        <v>3</v>
      </c>
      <c r="BC449" s="92">
        <v>45231</v>
      </c>
      <c r="BD449" s="93" t="s">
        <v>36</v>
      </c>
      <c r="DC449" s="121"/>
      <c r="DD449" s="86"/>
      <c r="DE449" s="122"/>
      <c r="DF449" s="123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4"/>
      <c r="DT449" s="125"/>
    </row>
    <row r="450" spans="3:124" ht="48.75" customHeight="1" x14ac:dyDescent="0.25">
      <c r="C450" s="59"/>
      <c r="D450" s="13"/>
      <c r="AM450" s="36">
        <v>23035</v>
      </c>
      <c r="AN450" s="89" t="s">
        <v>211</v>
      </c>
      <c r="AO450" s="90" t="s">
        <v>207</v>
      </c>
      <c r="AP450" s="170">
        <v>10</v>
      </c>
      <c r="AQ450" s="36">
        <v>10</v>
      </c>
      <c r="AR450" s="36">
        <v>10</v>
      </c>
      <c r="AS450" s="36">
        <v>10</v>
      </c>
      <c r="AT450" s="36">
        <v>10</v>
      </c>
      <c r="AU450" s="36">
        <v>10</v>
      </c>
      <c r="AV450" s="36"/>
      <c r="AW450" s="36"/>
      <c r="AX450" s="36"/>
      <c r="AY450" s="36"/>
      <c r="AZ450" s="36"/>
      <c r="BA450" s="36" t="s">
        <v>262</v>
      </c>
      <c r="BB450" s="36">
        <v>3</v>
      </c>
      <c r="BC450" s="92">
        <v>45231</v>
      </c>
      <c r="BD450" s="93" t="s">
        <v>36</v>
      </c>
      <c r="DC450" s="121"/>
      <c r="DD450" s="86"/>
      <c r="DE450" s="122"/>
      <c r="DF450" s="123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4"/>
      <c r="DT450" s="125"/>
    </row>
    <row r="451" spans="3:124" ht="48.75" customHeight="1" x14ac:dyDescent="0.25">
      <c r="C451" s="59"/>
      <c r="D451" s="13"/>
      <c r="AM451" s="36">
        <v>23016</v>
      </c>
      <c r="AN451" s="89" t="s">
        <v>212</v>
      </c>
      <c r="AO451" s="90" t="s">
        <v>207</v>
      </c>
      <c r="AP451" s="170">
        <v>9.8000000000000007</v>
      </c>
      <c r="AQ451" s="36">
        <v>10</v>
      </c>
      <c r="AR451" s="36">
        <v>10</v>
      </c>
      <c r="AS451" s="36">
        <v>9</v>
      </c>
      <c r="AT451" s="36">
        <v>10</v>
      </c>
      <c r="AU451" s="36">
        <v>10</v>
      </c>
      <c r="AV451" s="36"/>
      <c r="AW451" s="36"/>
      <c r="AX451" s="36"/>
      <c r="AY451" s="36"/>
      <c r="AZ451" s="36"/>
      <c r="BA451" s="36" t="s">
        <v>262</v>
      </c>
      <c r="BB451" s="36">
        <v>3</v>
      </c>
      <c r="BC451" s="92">
        <v>45231</v>
      </c>
      <c r="BD451" s="93" t="s">
        <v>36</v>
      </c>
      <c r="DC451" s="121"/>
      <c r="DD451" s="86"/>
      <c r="DE451" s="122"/>
      <c r="DF451" s="123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4"/>
      <c r="DT451" s="125"/>
    </row>
    <row r="452" spans="3:124" ht="48.75" customHeight="1" x14ac:dyDescent="0.25">
      <c r="C452" s="59"/>
      <c r="D452" s="13"/>
      <c r="AM452" s="36">
        <v>23006</v>
      </c>
      <c r="AN452" s="89" t="s">
        <v>213</v>
      </c>
      <c r="AO452" s="90" t="s">
        <v>207</v>
      </c>
      <c r="AP452" s="170">
        <v>10</v>
      </c>
      <c r="AQ452" s="36">
        <v>10</v>
      </c>
      <c r="AR452" s="36">
        <v>10</v>
      </c>
      <c r="AS452" s="36">
        <v>10</v>
      </c>
      <c r="AT452" s="36">
        <v>10</v>
      </c>
      <c r="AU452" s="36">
        <v>10</v>
      </c>
      <c r="AV452" s="36"/>
      <c r="AW452" s="36"/>
      <c r="AX452" s="36"/>
      <c r="AY452" s="36"/>
      <c r="AZ452" s="36"/>
      <c r="BA452" s="36" t="s">
        <v>262</v>
      </c>
      <c r="BB452" s="36">
        <v>3</v>
      </c>
      <c r="BC452" s="92">
        <v>45231</v>
      </c>
      <c r="BD452" s="93" t="s">
        <v>36</v>
      </c>
      <c r="DC452" s="121"/>
      <c r="DD452" s="86"/>
      <c r="DE452" s="122"/>
      <c r="DF452" s="123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4"/>
      <c r="DT452" s="125"/>
    </row>
    <row r="453" spans="3:124" ht="48.75" customHeight="1" x14ac:dyDescent="0.25">
      <c r="C453" s="59"/>
      <c r="D453" s="13"/>
      <c r="AM453" s="36">
        <v>23020</v>
      </c>
      <c r="AN453" s="89" t="s">
        <v>214</v>
      </c>
      <c r="AO453" s="90" t="s">
        <v>207</v>
      </c>
      <c r="AP453" s="170">
        <v>10</v>
      </c>
      <c r="AQ453" s="36">
        <v>10</v>
      </c>
      <c r="AR453" s="36">
        <v>10</v>
      </c>
      <c r="AS453" s="36">
        <v>10</v>
      </c>
      <c r="AT453" s="36">
        <v>10</v>
      </c>
      <c r="AU453" s="36">
        <v>10</v>
      </c>
      <c r="AV453" s="36"/>
      <c r="AW453" s="36"/>
      <c r="AX453" s="36"/>
      <c r="AY453" s="36"/>
      <c r="AZ453" s="36"/>
      <c r="BA453" s="36" t="s">
        <v>262</v>
      </c>
      <c r="BB453" s="36">
        <v>3</v>
      </c>
      <c r="BC453" s="92">
        <v>45231</v>
      </c>
      <c r="BD453" s="93" t="s">
        <v>36</v>
      </c>
      <c r="DC453" s="121"/>
      <c r="DD453" s="86"/>
      <c r="DE453" s="122"/>
      <c r="DF453" s="123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4"/>
      <c r="DT453" s="125"/>
    </row>
    <row r="454" spans="3:124" ht="48.75" customHeight="1" x14ac:dyDescent="0.25">
      <c r="C454" s="59"/>
      <c r="D454" s="13"/>
      <c r="AM454" s="36">
        <v>23043</v>
      </c>
      <c r="AN454" s="89" t="s">
        <v>215</v>
      </c>
      <c r="AO454" s="90" t="s">
        <v>207</v>
      </c>
      <c r="AP454" s="170">
        <v>9.8000000000000007</v>
      </c>
      <c r="AQ454" s="36">
        <v>10</v>
      </c>
      <c r="AR454" s="36">
        <v>10</v>
      </c>
      <c r="AS454" s="36">
        <v>9</v>
      </c>
      <c r="AT454" s="36">
        <v>10</v>
      </c>
      <c r="AU454" s="36">
        <v>10</v>
      </c>
      <c r="AV454" s="36"/>
      <c r="AW454" s="36"/>
      <c r="AX454" s="36"/>
      <c r="AY454" s="36"/>
      <c r="AZ454" s="36"/>
      <c r="BA454" s="36" t="s">
        <v>262</v>
      </c>
      <c r="BB454" s="36">
        <v>3</v>
      </c>
      <c r="BC454" s="92">
        <v>45231</v>
      </c>
      <c r="BD454" s="93" t="s">
        <v>36</v>
      </c>
      <c r="DC454" s="121"/>
      <c r="DD454" s="86"/>
      <c r="DE454" s="122"/>
      <c r="DF454" s="123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4"/>
      <c r="DT454" s="125"/>
    </row>
    <row r="455" spans="3:124" ht="48.75" customHeight="1" x14ac:dyDescent="0.25">
      <c r="C455" s="59"/>
      <c r="D455" s="13"/>
      <c r="AM455" s="36">
        <v>23015</v>
      </c>
      <c r="AN455" s="89" t="s">
        <v>216</v>
      </c>
      <c r="AO455" s="90" t="s">
        <v>207</v>
      </c>
      <c r="AP455" s="170">
        <v>9.6</v>
      </c>
      <c r="AQ455" s="36">
        <v>10</v>
      </c>
      <c r="AR455" s="36">
        <v>10</v>
      </c>
      <c r="AS455" s="36">
        <v>9</v>
      </c>
      <c r="AT455" s="36">
        <v>9</v>
      </c>
      <c r="AU455" s="36">
        <v>10</v>
      </c>
      <c r="AV455" s="36"/>
      <c r="AW455" s="36"/>
      <c r="AX455" s="36"/>
      <c r="AY455" s="36"/>
      <c r="AZ455" s="36"/>
      <c r="BA455" s="36" t="s">
        <v>262</v>
      </c>
      <c r="BB455" s="36">
        <v>3</v>
      </c>
      <c r="BC455" s="92">
        <v>45231</v>
      </c>
      <c r="BD455" s="93" t="s">
        <v>36</v>
      </c>
      <c r="DC455" s="121"/>
      <c r="DD455" s="86"/>
      <c r="DE455" s="122"/>
      <c r="DF455" s="123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4"/>
      <c r="DT455" s="125"/>
    </row>
    <row r="456" spans="3:124" ht="48.75" customHeight="1" x14ac:dyDescent="0.25">
      <c r="C456" s="59"/>
      <c r="D456" s="13"/>
      <c r="AM456" s="36">
        <v>23007</v>
      </c>
      <c r="AN456" s="89" t="s">
        <v>217</v>
      </c>
      <c r="AO456" s="90" t="s">
        <v>207</v>
      </c>
      <c r="AP456" s="170">
        <v>9.8000000000000007</v>
      </c>
      <c r="AQ456" s="36">
        <v>10</v>
      </c>
      <c r="AR456" s="36">
        <v>10</v>
      </c>
      <c r="AS456" s="36">
        <v>10</v>
      </c>
      <c r="AT456" s="36">
        <v>10</v>
      </c>
      <c r="AU456" s="36">
        <v>9</v>
      </c>
      <c r="AV456" s="36"/>
      <c r="AW456" s="36"/>
      <c r="AX456" s="36"/>
      <c r="AY456" s="36"/>
      <c r="AZ456" s="36"/>
      <c r="BA456" s="36" t="s">
        <v>262</v>
      </c>
      <c r="BB456" s="36">
        <v>3</v>
      </c>
      <c r="BC456" s="92">
        <v>45231</v>
      </c>
      <c r="BD456" s="93" t="s">
        <v>36</v>
      </c>
      <c r="DC456" s="121"/>
      <c r="DD456" s="86"/>
      <c r="DE456" s="122"/>
      <c r="DF456" s="123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4"/>
      <c r="DT456" s="125"/>
    </row>
    <row r="457" spans="3:124" ht="51" customHeight="1" x14ac:dyDescent="0.25">
      <c r="C457" s="59"/>
      <c r="D457" s="13"/>
      <c r="AM457" s="36">
        <v>23008</v>
      </c>
      <c r="AN457" s="89" t="s">
        <v>218</v>
      </c>
      <c r="AO457" s="90" t="s">
        <v>207</v>
      </c>
      <c r="AP457" s="170">
        <v>10</v>
      </c>
      <c r="AQ457" s="36">
        <v>10</v>
      </c>
      <c r="AR457" s="36">
        <v>10</v>
      </c>
      <c r="AS457" s="36">
        <v>10</v>
      </c>
      <c r="AT457" s="36">
        <v>10</v>
      </c>
      <c r="AU457" s="36">
        <v>10</v>
      </c>
      <c r="AV457" s="36"/>
      <c r="AW457" s="36"/>
      <c r="AX457" s="36"/>
      <c r="AY457" s="36"/>
      <c r="AZ457" s="36"/>
      <c r="BA457" s="36" t="s">
        <v>262</v>
      </c>
      <c r="BB457" s="36">
        <v>3</v>
      </c>
      <c r="BC457" s="92">
        <v>45231</v>
      </c>
      <c r="BD457" s="93" t="s">
        <v>36</v>
      </c>
      <c r="DC457" s="121"/>
      <c r="DD457" s="86"/>
      <c r="DE457" s="122"/>
      <c r="DF457" s="123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4"/>
      <c r="DT457" s="125"/>
    </row>
    <row r="458" spans="3:124" ht="46.5" customHeight="1" x14ac:dyDescent="0.25">
      <c r="C458" s="59"/>
      <c r="D458" s="13"/>
      <c r="AM458" s="36">
        <v>23012</v>
      </c>
      <c r="AN458" s="89" t="s">
        <v>219</v>
      </c>
      <c r="AO458" s="90" t="s">
        <v>207</v>
      </c>
      <c r="AP458" s="170">
        <v>9.8000000000000007</v>
      </c>
      <c r="AQ458" s="36">
        <v>10</v>
      </c>
      <c r="AR458" s="36">
        <v>10</v>
      </c>
      <c r="AS458" s="36">
        <v>9</v>
      </c>
      <c r="AT458" s="36">
        <v>10</v>
      </c>
      <c r="AU458" s="36">
        <v>10</v>
      </c>
      <c r="AV458" s="36"/>
      <c r="AW458" s="36"/>
      <c r="AX458" s="36"/>
      <c r="AY458" s="36"/>
      <c r="AZ458" s="36"/>
      <c r="BA458" s="36" t="s">
        <v>262</v>
      </c>
      <c r="BB458" s="36">
        <v>3</v>
      </c>
      <c r="BC458" s="92">
        <v>45231</v>
      </c>
      <c r="BD458" s="93" t="s">
        <v>36</v>
      </c>
      <c r="DC458" s="121"/>
      <c r="DD458" s="86"/>
      <c r="DE458" s="122"/>
      <c r="DF458" s="123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4"/>
      <c r="DT458" s="125"/>
    </row>
    <row r="459" spans="3:124" ht="46.5" customHeight="1" x14ac:dyDescent="0.25">
      <c r="C459" s="59"/>
      <c r="D459" s="13"/>
      <c r="AM459" s="36">
        <v>23032</v>
      </c>
      <c r="AN459" s="89" t="s">
        <v>220</v>
      </c>
      <c r="AO459" s="90" t="s">
        <v>207</v>
      </c>
      <c r="AP459" s="170">
        <v>9.8000000000000007</v>
      </c>
      <c r="AQ459" s="36">
        <v>10</v>
      </c>
      <c r="AR459" s="36">
        <v>10</v>
      </c>
      <c r="AS459" s="36">
        <v>10</v>
      </c>
      <c r="AT459" s="36">
        <v>10</v>
      </c>
      <c r="AU459" s="36">
        <v>9</v>
      </c>
      <c r="AV459" s="36"/>
      <c r="AW459" s="36"/>
      <c r="AX459" s="36"/>
      <c r="AY459" s="36"/>
      <c r="AZ459" s="36"/>
      <c r="BA459" s="36" t="s">
        <v>262</v>
      </c>
      <c r="BB459" s="36">
        <v>3</v>
      </c>
      <c r="BC459" s="92">
        <v>45231</v>
      </c>
      <c r="BD459" s="93" t="s">
        <v>36</v>
      </c>
      <c r="DC459" s="121"/>
      <c r="DD459" s="86"/>
      <c r="DE459" s="122"/>
      <c r="DF459" s="123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4"/>
      <c r="DT459" s="125"/>
    </row>
    <row r="460" spans="3:124" ht="46.5" customHeight="1" x14ac:dyDescent="0.25">
      <c r="C460" s="59"/>
      <c r="D460" s="13"/>
      <c r="AM460" s="36">
        <v>23031</v>
      </c>
      <c r="AN460" s="89" t="s">
        <v>221</v>
      </c>
      <c r="AO460" s="90" t="s">
        <v>207</v>
      </c>
      <c r="AP460" s="170">
        <v>9.8000000000000007</v>
      </c>
      <c r="AQ460" s="36">
        <v>10</v>
      </c>
      <c r="AR460" s="36">
        <v>9</v>
      </c>
      <c r="AS460" s="36">
        <v>10</v>
      </c>
      <c r="AT460" s="36">
        <v>10</v>
      </c>
      <c r="AU460" s="36">
        <v>10</v>
      </c>
      <c r="AV460" s="36"/>
      <c r="AW460" s="36"/>
      <c r="AX460" s="36"/>
      <c r="AY460" s="36"/>
      <c r="AZ460" s="36"/>
      <c r="BA460" s="36" t="s">
        <v>262</v>
      </c>
      <c r="BB460" s="36">
        <v>3</v>
      </c>
      <c r="BC460" s="92">
        <v>45231</v>
      </c>
      <c r="BD460" s="93" t="s">
        <v>36</v>
      </c>
      <c r="DC460" s="121"/>
      <c r="DD460" s="86"/>
      <c r="DE460" s="122"/>
      <c r="DF460" s="123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4"/>
      <c r="DT460" s="125"/>
    </row>
    <row r="461" spans="3:124" ht="46.5" customHeight="1" x14ac:dyDescent="0.25">
      <c r="C461" s="59"/>
      <c r="D461" s="13"/>
      <c r="AM461" s="36">
        <v>23042</v>
      </c>
      <c r="AN461" s="89" t="s">
        <v>222</v>
      </c>
      <c r="AO461" s="90" t="s">
        <v>207</v>
      </c>
      <c r="AP461" s="170">
        <v>9.3000000000000007</v>
      </c>
      <c r="AQ461" s="36">
        <v>10</v>
      </c>
      <c r="AR461" s="36">
        <v>9</v>
      </c>
      <c r="AS461" s="36">
        <v>9.5</v>
      </c>
      <c r="AT461" s="36">
        <v>9</v>
      </c>
      <c r="AU461" s="36">
        <v>9</v>
      </c>
      <c r="AV461" s="36"/>
      <c r="AW461" s="36"/>
      <c r="AX461" s="36"/>
      <c r="AY461" s="36"/>
      <c r="AZ461" s="36"/>
      <c r="BA461" s="36" t="s">
        <v>262</v>
      </c>
      <c r="BB461" s="36">
        <v>3</v>
      </c>
      <c r="BC461" s="92">
        <v>45231</v>
      </c>
      <c r="BD461" s="93" t="s">
        <v>36</v>
      </c>
      <c r="DC461" s="121"/>
      <c r="DD461" s="86"/>
      <c r="DE461" s="122"/>
      <c r="DF461" s="123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4"/>
      <c r="DT461" s="125"/>
    </row>
    <row r="462" spans="3:124" ht="46.5" customHeight="1" x14ac:dyDescent="0.25">
      <c r="C462" s="59"/>
      <c r="D462" s="13"/>
      <c r="AM462" s="36">
        <v>23061</v>
      </c>
      <c r="AN462" s="89" t="s">
        <v>223</v>
      </c>
      <c r="AO462" s="90" t="s">
        <v>207</v>
      </c>
      <c r="AP462" s="170">
        <v>9.3000000000000007</v>
      </c>
      <c r="AQ462" s="36">
        <v>10</v>
      </c>
      <c r="AR462" s="36">
        <v>9</v>
      </c>
      <c r="AS462" s="36">
        <v>9.5</v>
      </c>
      <c r="AT462" s="36">
        <v>9</v>
      </c>
      <c r="AU462" s="36">
        <v>9</v>
      </c>
      <c r="AV462" s="36"/>
      <c r="AW462" s="36"/>
      <c r="AX462" s="36"/>
      <c r="AY462" s="36"/>
      <c r="AZ462" s="36"/>
      <c r="BA462" s="36" t="s">
        <v>262</v>
      </c>
      <c r="BB462" s="36">
        <v>3</v>
      </c>
      <c r="BC462" s="92">
        <v>45231</v>
      </c>
      <c r="BD462" s="93" t="s">
        <v>36</v>
      </c>
      <c r="DC462" s="121"/>
      <c r="DD462" s="86"/>
      <c r="DE462" s="122"/>
      <c r="DF462" s="123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4"/>
      <c r="DT462" s="125"/>
    </row>
    <row r="463" spans="3:124" ht="46.5" customHeight="1" x14ac:dyDescent="0.25">
      <c r="C463" s="59"/>
      <c r="D463" s="13"/>
      <c r="AM463" s="36">
        <v>23054</v>
      </c>
      <c r="AN463" s="89" t="s">
        <v>224</v>
      </c>
      <c r="AO463" s="90" t="s">
        <v>207</v>
      </c>
      <c r="AP463" s="170">
        <v>9.4</v>
      </c>
      <c r="AQ463" s="36">
        <v>10</v>
      </c>
      <c r="AR463" s="36">
        <v>9</v>
      </c>
      <c r="AS463" s="36">
        <v>9</v>
      </c>
      <c r="AT463" s="36">
        <v>10</v>
      </c>
      <c r="AU463" s="36">
        <v>9</v>
      </c>
      <c r="AV463" s="36"/>
      <c r="AW463" s="36"/>
      <c r="AX463" s="36"/>
      <c r="AY463" s="36"/>
      <c r="AZ463" s="36"/>
      <c r="BA463" s="36" t="s">
        <v>262</v>
      </c>
      <c r="BB463" s="36">
        <v>3</v>
      </c>
      <c r="BC463" s="92">
        <v>45231</v>
      </c>
      <c r="BD463" s="93" t="s">
        <v>36</v>
      </c>
      <c r="DC463" s="121"/>
      <c r="DD463" s="86"/>
      <c r="DE463" s="122"/>
      <c r="DF463" s="123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4"/>
      <c r="DT463" s="125"/>
    </row>
    <row r="464" spans="3:124" ht="46.5" customHeight="1" x14ac:dyDescent="0.25">
      <c r="C464" s="59"/>
      <c r="D464" s="13"/>
      <c r="AM464" s="36">
        <v>23063</v>
      </c>
      <c r="AN464" s="89" t="s">
        <v>225</v>
      </c>
      <c r="AO464" s="90" t="s">
        <v>207</v>
      </c>
      <c r="AP464" s="170">
        <v>9.6</v>
      </c>
      <c r="AQ464" s="36">
        <v>10</v>
      </c>
      <c r="AR464" s="36">
        <v>10</v>
      </c>
      <c r="AS464" s="36">
        <v>10</v>
      </c>
      <c r="AT464" s="36">
        <v>9</v>
      </c>
      <c r="AU464" s="36">
        <v>9</v>
      </c>
      <c r="AV464" s="36"/>
      <c r="AW464" s="36"/>
      <c r="AX464" s="36"/>
      <c r="AY464" s="36"/>
      <c r="AZ464" s="36"/>
      <c r="BA464" s="36" t="s">
        <v>262</v>
      </c>
      <c r="BB464" s="36">
        <v>3</v>
      </c>
      <c r="BC464" s="92">
        <v>45231</v>
      </c>
      <c r="BD464" s="93" t="s">
        <v>36</v>
      </c>
      <c r="DC464" s="121"/>
      <c r="DD464" s="86"/>
      <c r="DE464" s="122"/>
      <c r="DF464" s="123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4"/>
      <c r="DT464" s="125"/>
    </row>
    <row r="465" spans="3:124" ht="46.5" customHeight="1" x14ac:dyDescent="0.25">
      <c r="C465" s="59"/>
      <c r="D465" s="13"/>
      <c r="AM465" s="36">
        <v>23037</v>
      </c>
      <c r="AN465" s="89" t="s">
        <v>226</v>
      </c>
      <c r="AO465" s="90" t="s">
        <v>207</v>
      </c>
      <c r="AP465" s="170">
        <v>9.8000000000000007</v>
      </c>
      <c r="AQ465" s="36">
        <v>10</v>
      </c>
      <c r="AR465" s="36">
        <v>10</v>
      </c>
      <c r="AS465" s="36">
        <v>10</v>
      </c>
      <c r="AT465" s="36">
        <v>10</v>
      </c>
      <c r="AU465" s="36">
        <v>9</v>
      </c>
      <c r="AV465" s="36"/>
      <c r="AW465" s="36"/>
      <c r="AX465" s="36"/>
      <c r="AY465" s="36"/>
      <c r="AZ465" s="36"/>
      <c r="BA465" s="36" t="s">
        <v>262</v>
      </c>
      <c r="BB465" s="36">
        <v>3</v>
      </c>
      <c r="BC465" s="92">
        <v>45231</v>
      </c>
      <c r="BD465" s="93" t="s">
        <v>36</v>
      </c>
      <c r="DC465" s="121"/>
      <c r="DD465" s="86"/>
      <c r="DE465" s="122"/>
      <c r="DF465" s="123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4"/>
      <c r="DT465" s="125"/>
    </row>
    <row r="466" spans="3:124" ht="46.5" customHeight="1" x14ac:dyDescent="0.25">
      <c r="C466" s="59"/>
      <c r="D466" s="13"/>
      <c r="AM466" s="36">
        <v>23026</v>
      </c>
      <c r="AN466" s="89" t="s">
        <v>227</v>
      </c>
      <c r="AO466" s="90" t="s">
        <v>207</v>
      </c>
      <c r="AP466" s="170">
        <v>0</v>
      </c>
      <c r="AQ466" s="36">
        <v>0</v>
      </c>
      <c r="AR466" s="36">
        <v>0</v>
      </c>
      <c r="AS466" s="36">
        <v>0</v>
      </c>
      <c r="AT466" s="36">
        <v>0</v>
      </c>
      <c r="AU466" s="36">
        <v>0</v>
      </c>
      <c r="AV466" s="36"/>
      <c r="AW466" s="36"/>
      <c r="AX466" s="36"/>
      <c r="AY466" s="36"/>
      <c r="AZ466" s="36"/>
      <c r="BA466" s="36" t="s">
        <v>139</v>
      </c>
      <c r="BB466" s="36">
        <v>3</v>
      </c>
      <c r="BC466" s="92">
        <v>45231</v>
      </c>
      <c r="BD466" s="93" t="s">
        <v>36</v>
      </c>
      <c r="DC466" s="121"/>
      <c r="DD466" s="86"/>
      <c r="DE466" s="122"/>
      <c r="DF466" s="123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4"/>
      <c r="DT466" s="125"/>
    </row>
    <row r="467" spans="3:124" ht="46.5" customHeight="1" x14ac:dyDescent="0.25">
      <c r="C467" s="59"/>
      <c r="D467" s="13"/>
      <c r="AM467" s="36">
        <v>23058</v>
      </c>
      <c r="AN467" s="89" t="s">
        <v>228</v>
      </c>
      <c r="AO467" s="90" t="s">
        <v>207</v>
      </c>
      <c r="AP467" s="170">
        <v>9.6</v>
      </c>
      <c r="AQ467" s="36">
        <v>10</v>
      </c>
      <c r="AR467" s="36">
        <v>9</v>
      </c>
      <c r="AS467" s="36">
        <v>9</v>
      </c>
      <c r="AT467" s="36">
        <v>10</v>
      </c>
      <c r="AU467" s="36">
        <v>10</v>
      </c>
      <c r="AV467" s="36"/>
      <c r="AW467" s="36"/>
      <c r="AX467" s="36"/>
      <c r="AY467" s="36"/>
      <c r="AZ467" s="36"/>
      <c r="BA467" s="36" t="s">
        <v>262</v>
      </c>
      <c r="BB467" s="36">
        <v>3</v>
      </c>
      <c r="BC467" s="92">
        <v>45231</v>
      </c>
      <c r="BD467" s="93" t="s">
        <v>36</v>
      </c>
      <c r="DC467" s="121"/>
      <c r="DD467" s="86"/>
      <c r="DE467" s="122"/>
      <c r="DF467" s="123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4"/>
      <c r="DT467" s="125"/>
    </row>
    <row r="468" spans="3:124" ht="46.5" customHeight="1" x14ac:dyDescent="0.25">
      <c r="C468" s="59"/>
      <c r="D468" s="13"/>
      <c r="AM468" s="36">
        <v>23044</v>
      </c>
      <c r="AN468" s="89" t="s">
        <v>230</v>
      </c>
      <c r="AO468" s="90" t="s">
        <v>207</v>
      </c>
      <c r="AP468" s="170">
        <v>9.6</v>
      </c>
      <c r="AQ468" s="36">
        <v>10</v>
      </c>
      <c r="AR468" s="36">
        <v>10</v>
      </c>
      <c r="AS468" s="36">
        <v>9</v>
      </c>
      <c r="AT468" s="36">
        <v>9</v>
      </c>
      <c r="AU468" s="36">
        <v>10</v>
      </c>
      <c r="AV468" s="36"/>
      <c r="AW468" s="36"/>
      <c r="AX468" s="36"/>
      <c r="AY468" s="36"/>
      <c r="AZ468" s="36"/>
      <c r="BA468" s="36" t="s">
        <v>262</v>
      </c>
      <c r="BB468" s="36">
        <v>3</v>
      </c>
      <c r="BC468" s="92">
        <v>45231</v>
      </c>
      <c r="BD468" s="93" t="s">
        <v>36</v>
      </c>
      <c r="DC468" s="121"/>
      <c r="DD468" s="86"/>
      <c r="DE468" s="122"/>
      <c r="DF468" s="123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4"/>
      <c r="DT468" s="125"/>
    </row>
    <row r="469" spans="3:124" ht="46.5" customHeight="1" x14ac:dyDescent="0.25">
      <c r="C469" s="59"/>
      <c r="D469" s="13"/>
      <c r="AM469" s="36">
        <v>23066</v>
      </c>
      <c r="AN469" s="89" t="s">
        <v>232</v>
      </c>
      <c r="AO469" s="90" t="s">
        <v>207</v>
      </c>
      <c r="AP469" s="170">
        <v>9.6</v>
      </c>
      <c r="AQ469" s="36">
        <v>10</v>
      </c>
      <c r="AR469" s="36">
        <v>10</v>
      </c>
      <c r="AS469" s="36">
        <v>10</v>
      </c>
      <c r="AT469" s="36">
        <v>9</v>
      </c>
      <c r="AU469" s="36">
        <v>9</v>
      </c>
      <c r="AV469" s="36"/>
      <c r="AW469" s="36"/>
      <c r="AX469" s="36"/>
      <c r="AY469" s="36"/>
      <c r="AZ469" s="36"/>
      <c r="BA469" s="36" t="s">
        <v>262</v>
      </c>
      <c r="BB469" s="36">
        <v>3</v>
      </c>
      <c r="BC469" s="92">
        <v>45231</v>
      </c>
      <c r="BD469" s="93" t="s">
        <v>36</v>
      </c>
      <c r="DC469" s="121"/>
      <c r="DD469" s="86"/>
      <c r="DE469" s="122"/>
      <c r="DF469" s="123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4"/>
      <c r="DT469" s="125"/>
    </row>
    <row r="470" spans="3:124" ht="46.5" customHeight="1" x14ac:dyDescent="0.25">
      <c r="C470" s="59"/>
      <c r="D470" s="13"/>
      <c r="AM470" s="36">
        <v>23018</v>
      </c>
      <c r="AN470" s="89" t="s">
        <v>28</v>
      </c>
      <c r="AO470" s="90" t="s">
        <v>29</v>
      </c>
      <c r="AP470" s="170">
        <v>9.5</v>
      </c>
      <c r="AQ470" s="36">
        <v>10</v>
      </c>
      <c r="AR470" s="36">
        <v>10</v>
      </c>
      <c r="AS470" s="36">
        <v>9</v>
      </c>
      <c r="AT470" s="36"/>
      <c r="AU470" s="36"/>
      <c r="AV470" s="36"/>
      <c r="AW470" s="36"/>
      <c r="AX470" s="36"/>
      <c r="AY470" s="36"/>
      <c r="AZ470" s="36">
        <v>9</v>
      </c>
      <c r="BA470" s="36" t="s">
        <v>263</v>
      </c>
      <c r="BB470" s="36">
        <v>3</v>
      </c>
      <c r="BC470" s="92">
        <v>45231</v>
      </c>
      <c r="BD470" s="93" t="s">
        <v>33</v>
      </c>
      <c r="DC470" s="121"/>
      <c r="DD470" s="86"/>
      <c r="DE470" s="122"/>
      <c r="DF470" s="123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4"/>
      <c r="DT470" s="125"/>
    </row>
    <row r="471" spans="3:124" ht="51" customHeight="1" x14ac:dyDescent="0.25">
      <c r="C471" s="59"/>
      <c r="D471" s="13"/>
      <c r="AM471" s="36">
        <v>23009</v>
      </c>
      <c r="AN471" s="89" t="s">
        <v>50</v>
      </c>
      <c r="AO471" s="90" t="s">
        <v>29</v>
      </c>
      <c r="AP471" s="170">
        <v>9.75</v>
      </c>
      <c r="AQ471" s="36">
        <v>10</v>
      </c>
      <c r="AR471" s="36">
        <v>10</v>
      </c>
      <c r="AS471" s="36">
        <v>10</v>
      </c>
      <c r="AT471" s="36"/>
      <c r="AU471" s="36"/>
      <c r="AV471" s="36"/>
      <c r="AW471" s="36"/>
      <c r="AX471" s="36"/>
      <c r="AY471" s="36"/>
      <c r="AZ471" s="36">
        <v>9</v>
      </c>
      <c r="BA471" s="36" t="s">
        <v>263</v>
      </c>
      <c r="BB471" s="36">
        <v>3</v>
      </c>
      <c r="BC471" s="92">
        <v>45231</v>
      </c>
      <c r="BD471" s="93" t="s">
        <v>33</v>
      </c>
      <c r="DC471" s="121"/>
      <c r="DD471" s="86"/>
      <c r="DE471" s="122"/>
      <c r="DF471" s="123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4"/>
      <c r="DT471" s="125"/>
    </row>
    <row r="472" spans="3:124" ht="48.75" customHeight="1" x14ac:dyDescent="0.25">
      <c r="C472" s="59"/>
      <c r="D472" s="13"/>
      <c r="AM472" s="36">
        <v>23019</v>
      </c>
      <c r="AN472" s="89" t="s">
        <v>53</v>
      </c>
      <c r="AO472" s="90" t="s">
        <v>29</v>
      </c>
      <c r="AP472" s="170">
        <v>9.25</v>
      </c>
      <c r="AQ472" s="36">
        <v>10</v>
      </c>
      <c r="AR472" s="36">
        <v>10</v>
      </c>
      <c r="AS472" s="36">
        <v>7</v>
      </c>
      <c r="AT472" s="36"/>
      <c r="AU472" s="36"/>
      <c r="AV472" s="36"/>
      <c r="AW472" s="36"/>
      <c r="AX472" s="36"/>
      <c r="AY472" s="36"/>
      <c r="AZ472" s="36">
        <v>10</v>
      </c>
      <c r="BA472" s="36" t="s">
        <v>263</v>
      </c>
      <c r="BB472" s="36">
        <v>3</v>
      </c>
      <c r="BC472" s="92">
        <v>45231</v>
      </c>
      <c r="BD472" s="93" t="s">
        <v>33</v>
      </c>
      <c r="DC472" s="121"/>
      <c r="DD472" s="86"/>
      <c r="DE472" s="122"/>
      <c r="DF472" s="123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4"/>
      <c r="DT472" s="125"/>
    </row>
    <row r="473" spans="3:124" ht="48.75" customHeight="1" x14ac:dyDescent="0.25">
      <c r="C473" s="59"/>
      <c r="D473" s="13"/>
      <c r="AM473" s="36">
        <v>23028</v>
      </c>
      <c r="AN473" s="89" t="s">
        <v>56</v>
      </c>
      <c r="AO473" s="90" t="s">
        <v>29</v>
      </c>
      <c r="AP473" s="170">
        <v>9.25</v>
      </c>
      <c r="AQ473" s="36">
        <v>10</v>
      </c>
      <c r="AR473" s="36">
        <v>10</v>
      </c>
      <c r="AS473" s="36">
        <v>9</v>
      </c>
      <c r="AT473" s="36"/>
      <c r="AU473" s="36"/>
      <c r="AV473" s="36"/>
      <c r="AW473" s="36"/>
      <c r="AX473" s="36"/>
      <c r="AY473" s="36"/>
      <c r="AZ473" s="36">
        <v>8</v>
      </c>
      <c r="BA473" s="36" t="s">
        <v>263</v>
      </c>
      <c r="BB473" s="36">
        <v>3</v>
      </c>
      <c r="BC473" s="92">
        <v>45231</v>
      </c>
      <c r="BD473" s="93" t="s">
        <v>33</v>
      </c>
      <c r="DC473" s="121"/>
      <c r="DD473" s="86"/>
      <c r="DE473" s="122"/>
      <c r="DF473" s="123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4"/>
      <c r="DT473" s="125"/>
    </row>
    <row r="474" spans="3:124" ht="48.75" customHeight="1" x14ac:dyDescent="0.25">
      <c r="C474" s="59"/>
      <c r="D474" s="13"/>
      <c r="AM474" s="36">
        <v>23013</v>
      </c>
      <c r="AN474" s="89" t="s">
        <v>59</v>
      </c>
      <c r="AO474" s="90" t="s">
        <v>29</v>
      </c>
      <c r="AP474" s="170">
        <v>9.25</v>
      </c>
      <c r="AQ474" s="36">
        <v>10</v>
      </c>
      <c r="AR474" s="36">
        <v>10</v>
      </c>
      <c r="AS474" s="36">
        <v>9</v>
      </c>
      <c r="AT474" s="36"/>
      <c r="AU474" s="36"/>
      <c r="AV474" s="36"/>
      <c r="AW474" s="36"/>
      <c r="AX474" s="36"/>
      <c r="AY474" s="36"/>
      <c r="AZ474" s="36">
        <v>8</v>
      </c>
      <c r="BA474" s="36" t="s">
        <v>263</v>
      </c>
      <c r="BB474" s="36">
        <v>3</v>
      </c>
      <c r="BC474" s="92">
        <v>45231</v>
      </c>
      <c r="BD474" s="93" t="s">
        <v>33</v>
      </c>
      <c r="DC474" s="121"/>
      <c r="DD474" s="86"/>
      <c r="DE474" s="122"/>
      <c r="DF474" s="123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4"/>
      <c r="DT474" s="125"/>
    </row>
    <row r="475" spans="3:124" ht="48.75" customHeight="1" x14ac:dyDescent="0.25">
      <c r="C475" s="59"/>
      <c r="D475" s="13"/>
      <c r="AM475" s="36">
        <v>23036</v>
      </c>
      <c r="AN475" s="89" t="s">
        <v>63</v>
      </c>
      <c r="AO475" s="90" t="s">
        <v>29</v>
      </c>
      <c r="AP475" s="170">
        <v>9.25</v>
      </c>
      <c r="AQ475" s="36">
        <v>10</v>
      </c>
      <c r="AR475" s="36">
        <v>10</v>
      </c>
      <c r="AS475" s="36">
        <v>8</v>
      </c>
      <c r="AT475" s="36"/>
      <c r="AU475" s="36"/>
      <c r="AV475" s="36"/>
      <c r="AW475" s="36"/>
      <c r="AX475" s="36"/>
      <c r="AY475" s="36"/>
      <c r="AZ475" s="36">
        <v>9</v>
      </c>
      <c r="BA475" s="36" t="s">
        <v>263</v>
      </c>
      <c r="BB475" s="36">
        <v>3</v>
      </c>
      <c r="BC475" s="92">
        <v>45231</v>
      </c>
      <c r="BD475" s="93" t="s">
        <v>33</v>
      </c>
      <c r="DC475" s="121"/>
      <c r="DD475" s="86"/>
      <c r="DE475" s="122"/>
      <c r="DF475" s="123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4"/>
      <c r="DT475" s="125"/>
    </row>
    <row r="476" spans="3:124" ht="48.75" customHeight="1" x14ac:dyDescent="0.25">
      <c r="C476" s="59"/>
      <c r="D476" s="13"/>
      <c r="AM476" s="36">
        <v>23065</v>
      </c>
      <c r="AN476" s="89" t="s">
        <v>67</v>
      </c>
      <c r="AO476" s="90" t="s">
        <v>29</v>
      </c>
      <c r="AP476" s="170">
        <v>8.5</v>
      </c>
      <c r="AQ476" s="36">
        <v>10</v>
      </c>
      <c r="AR476" s="36">
        <v>10</v>
      </c>
      <c r="AS476" s="36">
        <v>7</v>
      </c>
      <c r="AT476" s="36"/>
      <c r="AU476" s="36"/>
      <c r="AV476" s="36"/>
      <c r="AW476" s="36"/>
      <c r="AX476" s="36"/>
      <c r="AY476" s="36"/>
      <c r="AZ476" s="36">
        <v>7</v>
      </c>
      <c r="BA476" s="36" t="s">
        <v>263</v>
      </c>
      <c r="BB476" s="36">
        <v>3</v>
      </c>
      <c r="BC476" s="92">
        <v>45231</v>
      </c>
      <c r="BD476" s="93" t="s">
        <v>33</v>
      </c>
      <c r="DC476" s="121"/>
      <c r="DD476" s="86"/>
      <c r="DE476" s="122"/>
      <c r="DF476" s="123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4"/>
      <c r="DT476" s="125"/>
    </row>
    <row r="477" spans="3:124" ht="48.75" customHeight="1" x14ac:dyDescent="0.25">
      <c r="C477" s="59"/>
      <c r="D477" s="13"/>
      <c r="AM477" s="36">
        <v>23039</v>
      </c>
      <c r="AN477" s="89" t="s">
        <v>71</v>
      </c>
      <c r="AO477" s="90" t="s">
        <v>29</v>
      </c>
      <c r="AP477" s="170">
        <v>8.75</v>
      </c>
      <c r="AQ477" s="36">
        <v>10</v>
      </c>
      <c r="AR477" s="36">
        <v>10</v>
      </c>
      <c r="AS477" s="36">
        <v>7</v>
      </c>
      <c r="AT477" s="36"/>
      <c r="AU477" s="36"/>
      <c r="AV477" s="36"/>
      <c r="AW477" s="36"/>
      <c r="AX477" s="36"/>
      <c r="AY477" s="36"/>
      <c r="AZ477" s="36">
        <v>8</v>
      </c>
      <c r="BA477" s="36" t="s">
        <v>263</v>
      </c>
      <c r="BB477" s="36">
        <v>3</v>
      </c>
      <c r="BC477" s="92">
        <v>45231</v>
      </c>
      <c r="BD477" s="93" t="s">
        <v>33</v>
      </c>
      <c r="DC477" s="121"/>
      <c r="DD477" s="86"/>
      <c r="DE477" s="122"/>
      <c r="DF477" s="123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4"/>
      <c r="DT477" s="125"/>
    </row>
    <row r="478" spans="3:124" ht="48.75" customHeight="1" x14ac:dyDescent="0.25">
      <c r="C478" s="59"/>
      <c r="D478" s="13"/>
      <c r="AM478" s="36">
        <v>23024</v>
      </c>
      <c r="AN478" s="89" t="s">
        <v>75</v>
      </c>
      <c r="AO478" s="90" t="s">
        <v>29</v>
      </c>
      <c r="AP478" s="170">
        <v>10</v>
      </c>
      <c r="AQ478" s="36">
        <v>10</v>
      </c>
      <c r="AR478" s="36">
        <v>10</v>
      </c>
      <c r="AS478" s="36">
        <v>10</v>
      </c>
      <c r="AT478" s="36"/>
      <c r="AU478" s="36"/>
      <c r="AV478" s="36"/>
      <c r="AW478" s="36"/>
      <c r="AX478" s="36"/>
      <c r="AY478" s="36"/>
      <c r="AZ478" s="36">
        <v>10</v>
      </c>
      <c r="BA478" s="36" t="s">
        <v>263</v>
      </c>
      <c r="BB478" s="36">
        <v>3</v>
      </c>
      <c r="BC478" s="92">
        <v>45231</v>
      </c>
      <c r="BD478" s="93" t="s">
        <v>33</v>
      </c>
      <c r="DC478" s="121"/>
      <c r="DD478" s="86"/>
      <c r="DE478" s="122"/>
      <c r="DF478" s="123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4"/>
      <c r="DT478" s="125"/>
    </row>
    <row r="479" spans="3:124" ht="48.75" customHeight="1" x14ac:dyDescent="0.25">
      <c r="C479" s="59"/>
      <c r="D479" s="13"/>
      <c r="AM479" s="36">
        <v>23041</v>
      </c>
      <c r="AN479" s="89" t="s">
        <v>79</v>
      </c>
      <c r="AO479" s="90" t="s">
        <v>29</v>
      </c>
      <c r="AP479" s="170">
        <v>9</v>
      </c>
      <c r="AQ479" s="36">
        <v>10</v>
      </c>
      <c r="AR479" s="36">
        <v>10</v>
      </c>
      <c r="AS479" s="36">
        <v>7</v>
      </c>
      <c r="AT479" s="36"/>
      <c r="AU479" s="36"/>
      <c r="AV479" s="36"/>
      <c r="AW479" s="36"/>
      <c r="AX479" s="36"/>
      <c r="AY479" s="36"/>
      <c r="AZ479" s="36">
        <v>9</v>
      </c>
      <c r="BA479" s="36" t="s">
        <v>263</v>
      </c>
      <c r="BB479" s="36">
        <v>3</v>
      </c>
      <c r="BC479" s="92">
        <v>45231</v>
      </c>
      <c r="BD479" s="93" t="s">
        <v>33</v>
      </c>
      <c r="DC479" s="121"/>
      <c r="DD479" s="86"/>
      <c r="DE479" s="122"/>
      <c r="DF479" s="123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4"/>
      <c r="DT479" s="125"/>
    </row>
    <row r="480" spans="3:124" ht="48.75" customHeight="1" x14ac:dyDescent="0.25">
      <c r="C480" s="59"/>
      <c r="D480" s="13"/>
      <c r="AM480" s="36">
        <v>23022</v>
      </c>
      <c r="AN480" s="89" t="s">
        <v>83</v>
      </c>
      <c r="AO480" s="90" t="s">
        <v>29</v>
      </c>
      <c r="AP480" s="170">
        <v>8.5</v>
      </c>
      <c r="AQ480" s="36">
        <v>10</v>
      </c>
      <c r="AR480" s="36">
        <v>10</v>
      </c>
      <c r="AS480" s="36">
        <v>6</v>
      </c>
      <c r="AT480" s="36"/>
      <c r="AU480" s="36"/>
      <c r="AV480" s="36"/>
      <c r="AW480" s="36"/>
      <c r="AX480" s="36"/>
      <c r="AY480" s="36"/>
      <c r="AZ480" s="36">
        <v>8</v>
      </c>
      <c r="BA480" s="36" t="s">
        <v>263</v>
      </c>
      <c r="BB480" s="36">
        <v>3</v>
      </c>
      <c r="BC480" s="92">
        <v>45231</v>
      </c>
      <c r="BD480" s="93" t="s">
        <v>33</v>
      </c>
      <c r="DC480" s="121"/>
      <c r="DD480" s="86"/>
      <c r="DE480" s="122"/>
      <c r="DF480" s="123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4"/>
      <c r="DT480" s="125"/>
    </row>
    <row r="481" spans="3:124" ht="48.75" customHeight="1" x14ac:dyDescent="0.25">
      <c r="C481" s="59"/>
      <c r="D481" s="13"/>
      <c r="AM481" s="36">
        <v>23025</v>
      </c>
      <c r="AN481" s="89" t="s">
        <v>87</v>
      </c>
      <c r="AO481" s="90" t="s">
        <v>29</v>
      </c>
      <c r="AP481" s="170">
        <v>9</v>
      </c>
      <c r="AQ481" s="36">
        <v>10</v>
      </c>
      <c r="AR481" s="36">
        <v>10</v>
      </c>
      <c r="AS481" s="36">
        <v>8</v>
      </c>
      <c r="AT481" s="36"/>
      <c r="AU481" s="36"/>
      <c r="AV481" s="36"/>
      <c r="AW481" s="36"/>
      <c r="AX481" s="36"/>
      <c r="AY481" s="36"/>
      <c r="AZ481" s="36">
        <v>8</v>
      </c>
      <c r="BA481" s="36" t="s">
        <v>263</v>
      </c>
      <c r="BB481" s="36">
        <v>3</v>
      </c>
      <c r="BC481" s="92">
        <v>45231</v>
      </c>
      <c r="BD481" s="93" t="s">
        <v>33</v>
      </c>
      <c r="DC481" s="121"/>
      <c r="DD481" s="86"/>
      <c r="DE481" s="122"/>
      <c r="DF481" s="123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4"/>
      <c r="DT481" s="125"/>
    </row>
    <row r="482" spans="3:124" ht="48.75" customHeight="1" x14ac:dyDescent="0.25">
      <c r="C482" s="59"/>
      <c r="D482" s="13"/>
      <c r="AM482" s="36">
        <v>23010</v>
      </c>
      <c r="AN482" s="89" t="s">
        <v>91</v>
      </c>
      <c r="AO482" s="90" t="s">
        <v>29</v>
      </c>
      <c r="AP482" s="170">
        <v>9</v>
      </c>
      <c r="AQ482" s="36">
        <v>10</v>
      </c>
      <c r="AR482" s="36">
        <v>10</v>
      </c>
      <c r="AS482" s="36">
        <v>7</v>
      </c>
      <c r="AT482" s="36"/>
      <c r="AU482" s="36"/>
      <c r="AV482" s="36"/>
      <c r="AW482" s="36"/>
      <c r="AX482" s="36"/>
      <c r="AY482" s="36"/>
      <c r="AZ482" s="36">
        <v>9</v>
      </c>
      <c r="BA482" s="36" t="s">
        <v>263</v>
      </c>
      <c r="BB482" s="36">
        <v>3</v>
      </c>
      <c r="BC482" s="92">
        <v>45231</v>
      </c>
      <c r="BD482" s="93" t="s">
        <v>33</v>
      </c>
      <c r="DC482" s="121"/>
      <c r="DD482" s="86"/>
      <c r="DE482" s="122"/>
      <c r="DF482" s="123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4"/>
      <c r="DT482" s="125"/>
    </row>
    <row r="483" spans="3:124" ht="48.75" customHeight="1" x14ac:dyDescent="0.25">
      <c r="C483" s="59"/>
      <c r="D483" s="13"/>
      <c r="AM483" s="36">
        <v>23052</v>
      </c>
      <c r="AN483" s="89" t="s">
        <v>95</v>
      </c>
      <c r="AO483" s="90" t="s">
        <v>29</v>
      </c>
      <c r="AP483" s="170">
        <v>8.75</v>
      </c>
      <c r="AQ483" s="36">
        <v>10</v>
      </c>
      <c r="AR483" s="36">
        <v>10</v>
      </c>
      <c r="AS483" s="36">
        <v>7</v>
      </c>
      <c r="AT483" s="36"/>
      <c r="AU483" s="36"/>
      <c r="AV483" s="36"/>
      <c r="AW483" s="36"/>
      <c r="AX483" s="36"/>
      <c r="AY483" s="36"/>
      <c r="AZ483" s="36">
        <v>8</v>
      </c>
      <c r="BA483" s="36" t="s">
        <v>263</v>
      </c>
      <c r="BB483" s="36">
        <v>3</v>
      </c>
      <c r="BC483" s="92">
        <v>45231</v>
      </c>
      <c r="BD483" s="93" t="s">
        <v>33</v>
      </c>
      <c r="DC483" s="121"/>
      <c r="DD483" s="86"/>
      <c r="DE483" s="122"/>
      <c r="DF483" s="123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4"/>
      <c r="DT483" s="125"/>
    </row>
    <row r="484" spans="3:124" ht="51" customHeight="1" x14ac:dyDescent="0.25">
      <c r="C484" s="59"/>
      <c r="D484" s="13"/>
      <c r="AM484" s="36">
        <v>23038</v>
      </c>
      <c r="AN484" s="89" t="s">
        <v>99</v>
      </c>
      <c r="AO484" s="90" t="s">
        <v>29</v>
      </c>
      <c r="AP484" s="170">
        <v>9</v>
      </c>
      <c r="AQ484" s="36">
        <v>10</v>
      </c>
      <c r="AR484" s="36">
        <v>10</v>
      </c>
      <c r="AS484" s="36">
        <v>8</v>
      </c>
      <c r="AT484" s="36"/>
      <c r="AU484" s="36"/>
      <c r="AV484" s="36"/>
      <c r="AW484" s="36"/>
      <c r="AX484" s="36"/>
      <c r="AY484" s="36"/>
      <c r="AZ484" s="36">
        <v>8</v>
      </c>
      <c r="BA484" s="36" t="s">
        <v>263</v>
      </c>
      <c r="BB484" s="36">
        <v>3</v>
      </c>
      <c r="BC484" s="92">
        <v>45231</v>
      </c>
      <c r="BD484" s="93" t="s">
        <v>33</v>
      </c>
      <c r="DC484" s="121"/>
      <c r="DD484" s="86"/>
      <c r="DE484" s="122"/>
      <c r="DF484" s="123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4"/>
      <c r="DT484" s="125"/>
    </row>
    <row r="485" spans="3:124" ht="46.5" customHeight="1" x14ac:dyDescent="0.25">
      <c r="C485" s="59"/>
      <c r="D485" s="13"/>
      <c r="AM485" s="36">
        <v>23033</v>
      </c>
      <c r="AN485" s="89" t="s">
        <v>103</v>
      </c>
      <c r="AO485" s="90" t="s">
        <v>29</v>
      </c>
      <c r="AP485" s="170">
        <v>9.25</v>
      </c>
      <c r="AQ485" s="36">
        <v>10</v>
      </c>
      <c r="AR485" s="36">
        <v>10</v>
      </c>
      <c r="AS485" s="36">
        <v>9</v>
      </c>
      <c r="AT485" s="36"/>
      <c r="AU485" s="36"/>
      <c r="AV485" s="36"/>
      <c r="AW485" s="36"/>
      <c r="AX485" s="36"/>
      <c r="AY485" s="36"/>
      <c r="AZ485" s="36">
        <v>8</v>
      </c>
      <c r="BA485" s="36" t="s">
        <v>263</v>
      </c>
      <c r="BB485" s="36">
        <v>3</v>
      </c>
      <c r="BC485" s="92">
        <v>45231</v>
      </c>
      <c r="BD485" s="93" t="s">
        <v>33</v>
      </c>
      <c r="DC485" s="121"/>
      <c r="DD485" s="86"/>
      <c r="DE485" s="122"/>
      <c r="DF485" s="123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4"/>
      <c r="DT485" s="125"/>
    </row>
    <row r="486" spans="3:124" ht="46.5" customHeight="1" x14ac:dyDescent="0.25">
      <c r="C486" s="59"/>
      <c r="D486" s="13"/>
      <c r="AM486" s="36">
        <v>23056</v>
      </c>
      <c r="AN486" s="89" t="s">
        <v>107</v>
      </c>
      <c r="AO486" s="90" t="s">
        <v>29</v>
      </c>
      <c r="AP486" s="170">
        <v>8.75</v>
      </c>
      <c r="AQ486" s="36">
        <v>10</v>
      </c>
      <c r="AR486" s="36">
        <v>10</v>
      </c>
      <c r="AS486" s="36">
        <v>7</v>
      </c>
      <c r="AT486" s="36"/>
      <c r="AU486" s="36"/>
      <c r="AV486" s="36"/>
      <c r="AW486" s="36"/>
      <c r="AX486" s="36"/>
      <c r="AY486" s="36"/>
      <c r="AZ486" s="36">
        <v>8</v>
      </c>
      <c r="BA486" s="36" t="s">
        <v>263</v>
      </c>
      <c r="BB486" s="36">
        <v>3</v>
      </c>
      <c r="BC486" s="92">
        <v>45231</v>
      </c>
      <c r="BD486" s="93" t="s">
        <v>33</v>
      </c>
      <c r="DC486" s="121"/>
      <c r="DD486" s="86"/>
      <c r="DE486" s="122"/>
      <c r="DF486" s="123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4"/>
      <c r="DT486" s="125"/>
    </row>
    <row r="487" spans="3:124" ht="46.5" customHeight="1" x14ac:dyDescent="0.25">
      <c r="C487" s="59"/>
      <c r="D487" s="13"/>
      <c r="AM487" s="36">
        <v>23046</v>
      </c>
      <c r="AN487" s="89" t="s">
        <v>111</v>
      </c>
      <c r="AO487" s="90" t="s">
        <v>29</v>
      </c>
      <c r="AP487" s="170">
        <v>10</v>
      </c>
      <c r="AQ487" s="36">
        <v>10</v>
      </c>
      <c r="AR487" s="36">
        <v>10</v>
      </c>
      <c r="AS487" s="36">
        <v>10</v>
      </c>
      <c r="AT487" s="36"/>
      <c r="AU487" s="36"/>
      <c r="AV487" s="36"/>
      <c r="AW487" s="36"/>
      <c r="AX487" s="36"/>
      <c r="AY487" s="36"/>
      <c r="AZ487" s="36">
        <v>10</v>
      </c>
      <c r="BA487" s="36" t="s">
        <v>263</v>
      </c>
      <c r="BB487" s="36">
        <v>3</v>
      </c>
      <c r="BC487" s="92">
        <v>45231</v>
      </c>
      <c r="BD487" s="93" t="s">
        <v>33</v>
      </c>
      <c r="DC487" s="121"/>
      <c r="DD487" s="86"/>
      <c r="DE487" s="122"/>
      <c r="DF487" s="123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4"/>
      <c r="DT487" s="125"/>
    </row>
    <row r="488" spans="3:124" ht="46.5" customHeight="1" x14ac:dyDescent="0.25">
      <c r="C488" s="59"/>
      <c r="D488" s="13"/>
      <c r="AM488" s="36">
        <v>23023</v>
      </c>
      <c r="AN488" s="89" t="s">
        <v>115</v>
      </c>
      <c r="AO488" s="90" t="s">
        <v>29</v>
      </c>
      <c r="AP488" s="170">
        <v>8.25</v>
      </c>
      <c r="AQ488" s="36">
        <v>10</v>
      </c>
      <c r="AR488" s="36">
        <v>10</v>
      </c>
      <c r="AS488" s="36">
        <v>8</v>
      </c>
      <c r="AT488" s="36"/>
      <c r="AU488" s="36"/>
      <c r="AV488" s="36"/>
      <c r="AW488" s="36"/>
      <c r="AX488" s="36"/>
      <c r="AY488" s="36"/>
      <c r="AZ488" s="36">
        <v>5</v>
      </c>
      <c r="BA488" s="36" t="s">
        <v>263</v>
      </c>
      <c r="BB488" s="36">
        <v>3</v>
      </c>
      <c r="BC488" s="92">
        <v>45231</v>
      </c>
      <c r="BD488" s="93" t="s">
        <v>33</v>
      </c>
      <c r="DC488" s="121"/>
      <c r="DD488" s="86"/>
      <c r="DE488" s="122"/>
      <c r="DF488" s="123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4"/>
      <c r="DT488" s="125"/>
    </row>
    <row r="489" spans="3:124" ht="46.5" customHeight="1" x14ac:dyDescent="0.25">
      <c r="C489" s="59"/>
      <c r="D489" s="13"/>
      <c r="AM489" s="36">
        <v>23053</v>
      </c>
      <c r="AN489" s="89" t="s">
        <v>119</v>
      </c>
      <c r="AO489" s="90" t="s">
        <v>29</v>
      </c>
      <c r="AP489" s="170">
        <v>9.5</v>
      </c>
      <c r="AQ489" s="36">
        <v>10</v>
      </c>
      <c r="AR489" s="36">
        <v>10</v>
      </c>
      <c r="AS489" s="36">
        <v>9</v>
      </c>
      <c r="AT489" s="36"/>
      <c r="AU489" s="36"/>
      <c r="AV489" s="36"/>
      <c r="AW489" s="36"/>
      <c r="AX489" s="36"/>
      <c r="AY489" s="36"/>
      <c r="AZ489" s="36">
        <v>9</v>
      </c>
      <c r="BA489" s="36" t="s">
        <v>263</v>
      </c>
      <c r="BB489" s="36">
        <v>3</v>
      </c>
      <c r="BC489" s="92">
        <v>45231</v>
      </c>
      <c r="BD489" s="93" t="s">
        <v>33</v>
      </c>
      <c r="DC489" s="121"/>
      <c r="DD489" s="86"/>
      <c r="DE489" s="122"/>
      <c r="DF489" s="123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4"/>
      <c r="DT489" s="125"/>
    </row>
    <row r="490" spans="3:124" ht="46.5" customHeight="1" x14ac:dyDescent="0.25">
      <c r="C490" s="59"/>
      <c r="D490" s="13"/>
      <c r="AM490" s="36">
        <v>23049</v>
      </c>
      <c r="AN490" s="89" t="s">
        <v>123</v>
      </c>
      <c r="AO490" s="90" t="s">
        <v>29</v>
      </c>
      <c r="AP490" s="170">
        <v>9.25</v>
      </c>
      <c r="AQ490" s="36">
        <v>10</v>
      </c>
      <c r="AR490" s="36">
        <v>10</v>
      </c>
      <c r="AS490" s="36">
        <v>8</v>
      </c>
      <c r="AT490" s="36"/>
      <c r="AU490" s="36"/>
      <c r="AV490" s="36"/>
      <c r="AW490" s="36"/>
      <c r="AX490" s="36"/>
      <c r="AY490" s="36"/>
      <c r="AZ490" s="36">
        <v>9</v>
      </c>
      <c r="BA490" s="36" t="s">
        <v>263</v>
      </c>
      <c r="BB490" s="36">
        <v>3</v>
      </c>
      <c r="BC490" s="92">
        <v>45231</v>
      </c>
      <c r="BD490" s="93" t="s">
        <v>33</v>
      </c>
      <c r="DC490" s="121"/>
      <c r="DD490" s="86"/>
      <c r="DE490" s="122"/>
      <c r="DF490" s="123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4"/>
      <c r="DT490" s="125"/>
    </row>
    <row r="491" spans="3:124" ht="46.5" customHeight="1" x14ac:dyDescent="0.25">
      <c r="C491" s="59"/>
      <c r="D491" s="13"/>
      <c r="AM491" s="36">
        <v>23018</v>
      </c>
      <c r="AN491" s="89" t="s">
        <v>28</v>
      </c>
      <c r="AO491" s="90" t="s">
        <v>29</v>
      </c>
      <c r="AP491" s="170">
        <v>10</v>
      </c>
      <c r="AQ491" s="36">
        <v>10</v>
      </c>
      <c r="AR491" s="36">
        <v>10</v>
      </c>
      <c r="AS491" s="36">
        <v>10</v>
      </c>
      <c r="AT491" s="36">
        <v>10</v>
      </c>
      <c r="AU491" s="36"/>
      <c r="AV491" s="36"/>
      <c r="AW491" s="36"/>
      <c r="AX491" s="36"/>
      <c r="AY491" s="36"/>
      <c r="AZ491" s="36">
        <v>10</v>
      </c>
      <c r="BA491" s="36" t="s">
        <v>30</v>
      </c>
      <c r="BB491" s="36">
        <v>4</v>
      </c>
      <c r="BC491" s="92">
        <v>45231</v>
      </c>
      <c r="BD491" s="93" t="s">
        <v>6</v>
      </c>
      <c r="DC491" s="121"/>
      <c r="DD491" s="86"/>
      <c r="DE491" s="122"/>
      <c r="DF491" s="123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4"/>
      <c r="DT491" s="125"/>
    </row>
    <row r="492" spans="3:124" ht="46.5" customHeight="1" x14ac:dyDescent="0.25">
      <c r="C492" s="59"/>
      <c r="D492" s="13"/>
      <c r="AM492" s="36">
        <v>23009</v>
      </c>
      <c r="AN492" s="89" t="s">
        <v>50</v>
      </c>
      <c r="AO492" s="90" t="s">
        <v>29</v>
      </c>
      <c r="AP492" s="170">
        <v>10</v>
      </c>
      <c r="AQ492" s="36">
        <v>10</v>
      </c>
      <c r="AR492" s="36">
        <v>10</v>
      </c>
      <c r="AS492" s="36">
        <v>10</v>
      </c>
      <c r="AT492" s="36">
        <v>10</v>
      </c>
      <c r="AU492" s="36"/>
      <c r="AV492" s="36"/>
      <c r="AW492" s="36"/>
      <c r="AX492" s="36"/>
      <c r="AY492" s="36"/>
      <c r="AZ492" s="36">
        <v>10</v>
      </c>
      <c r="BA492" s="36" t="s">
        <v>30</v>
      </c>
      <c r="BB492" s="36">
        <v>4</v>
      </c>
      <c r="BC492" s="92">
        <v>45231</v>
      </c>
      <c r="BD492" s="93" t="s">
        <v>6</v>
      </c>
      <c r="DC492" s="121"/>
      <c r="DD492" s="86"/>
      <c r="DE492" s="122"/>
      <c r="DF492" s="123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4"/>
      <c r="DT492" s="125"/>
    </row>
    <row r="493" spans="3:124" ht="46.5" customHeight="1" x14ac:dyDescent="0.25">
      <c r="C493" s="59"/>
      <c r="D493" s="13"/>
      <c r="AM493" s="36">
        <v>23019</v>
      </c>
      <c r="AN493" s="89" t="s">
        <v>53</v>
      </c>
      <c r="AO493" s="90" t="s">
        <v>29</v>
      </c>
      <c r="AP493" s="170">
        <v>10</v>
      </c>
      <c r="AQ493" s="36">
        <v>10</v>
      </c>
      <c r="AR493" s="36">
        <v>10</v>
      </c>
      <c r="AS493" s="36">
        <v>10</v>
      </c>
      <c r="AT493" s="36">
        <v>10</v>
      </c>
      <c r="AU493" s="36"/>
      <c r="AV493" s="36"/>
      <c r="AW493" s="36"/>
      <c r="AX493" s="36"/>
      <c r="AY493" s="36"/>
      <c r="AZ493" s="36">
        <v>10</v>
      </c>
      <c r="BA493" s="36" t="s">
        <v>30</v>
      </c>
      <c r="BB493" s="36">
        <v>4</v>
      </c>
      <c r="BC493" s="92">
        <v>45231</v>
      </c>
      <c r="BD493" s="93" t="s">
        <v>6</v>
      </c>
      <c r="DC493" s="121"/>
      <c r="DD493" s="86"/>
      <c r="DE493" s="122"/>
      <c r="DF493" s="123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4"/>
      <c r="DT493" s="125"/>
    </row>
    <row r="494" spans="3:124" ht="46.5" customHeight="1" x14ac:dyDescent="0.25">
      <c r="C494" s="59"/>
      <c r="D494" s="13"/>
      <c r="AM494" s="36">
        <v>23028</v>
      </c>
      <c r="AN494" s="89" t="s">
        <v>56</v>
      </c>
      <c r="AO494" s="90" t="s">
        <v>29</v>
      </c>
      <c r="AP494" s="170">
        <v>9.1999999999999993</v>
      </c>
      <c r="AQ494" s="36">
        <v>10</v>
      </c>
      <c r="AR494" s="36">
        <v>10</v>
      </c>
      <c r="AS494" s="36">
        <v>8</v>
      </c>
      <c r="AT494" s="36">
        <v>8</v>
      </c>
      <c r="AU494" s="36"/>
      <c r="AV494" s="36"/>
      <c r="AW494" s="36"/>
      <c r="AX494" s="36"/>
      <c r="AY494" s="36"/>
      <c r="AZ494" s="36">
        <v>10</v>
      </c>
      <c r="BA494" s="36" t="s">
        <v>30</v>
      </c>
      <c r="BB494" s="36">
        <v>4</v>
      </c>
      <c r="BC494" s="92">
        <v>45231</v>
      </c>
      <c r="BD494" s="93" t="s">
        <v>6</v>
      </c>
      <c r="DC494" s="121"/>
      <c r="DD494" s="86"/>
      <c r="DE494" s="122"/>
      <c r="DF494" s="123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4"/>
      <c r="DT494" s="125"/>
    </row>
    <row r="495" spans="3:124" ht="46.5" customHeight="1" x14ac:dyDescent="0.25">
      <c r="C495" s="59"/>
      <c r="D495" s="13"/>
      <c r="AM495" s="36">
        <v>23013</v>
      </c>
      <c r="AN495" s="89" t="s">
        <v>59</v>
      </c>
      <c r="AO495" s="90" t="s">
        <v>29</v>
      </c>
      <c r="AP495" s="170">
        <v>10</v>
      </c>
      <c r="AQ495" s="36">
        <v>10</v>
      </c>
      <c r="AR495" s="36">
        <v>10</v>
      </c>
      <c r="AS495" s="36">
        <v>10</v>
      </c>
      <c r="AT495" s="36">
        <v>10</v>
      </c>
      <c r="AU495" s="36"/>
      <c r="AV495" s="36"/>
      <c r="AW495" s="36"/>
      <c r="AX495" s="36"/>
      <c r="AY495" s="36"/>
      <c r="AZ495" s="36">
        <v>10</v>
      </c>
      <c r="BA495" s="36" t="s">
        <v>30</v>
      </c>
      <c r="BB495" s="36">
        <v>4</v>
      </c>
      <c r="BC495" s="92">
        <v>45231</v>
      </c>
      <c r="BD495" s="93" t="s">
        <v>6</v>
      </c>
      <c r="DC495" s="121"/>
      <c r="DD495" s="86"/>
      <c r="DE495" s="122"/>
      <c r="DF495" s="123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4"/>
      <c r="DT495" s="125"/>
    </row>
    <row r="496" spans="3:124" ht="46.5" customHeight="1" x14ac:dyDescent="0.25">
      <c r="C496" s="59"/>
      <c r="D496" s="13"/>
      <c r="AM496" s="36">
        <v>23036</v>
      </c>
      <c r="AN496" s="89" t="s">
        <v>63</v>
      </c>
      <c r="AO496" s="90" t="s">
        <v>29</v>
      </c>
      <c r="AP496" s="170">
        <v>10</v>
      </c>
      <c r="AQ496" s="36">
        <v>10</v>
      </c>
      <c r="AR496" s="36">
        <v>10</v>
      </c>
      <c r="AS496" s="36">
        <v>10</v>
      </c>
      <c r="AT496" s="36">
        <v>10</v>
      </c>
      <c r="AU496" s="36"/>
      <c r="AV496" s="36"/>
      <c r="AW496" s="36"/>
      <c r="AX496" s="36"/>
      <c r="AY496" s="36"/>
      <c r="AZ496" s="36">
        <v>10</v>
      </c>
      <c r="BA496" s="36" t="s">
        <v>30</v>
      </c>
      <c r="BB496" s="36">
        <v>4</v>
      </c>
      <c r="BC496" s="92">
        <v>45231</v>
      </c>
      <c r="BD496" s="93" t="s">
        <v>6</v>
      </c>
      <c r="DC496" s="121"/>
      <c r="DD496" s="86"/>
      <c r="DE496" s="122"/>
      <c r="DF496" s="123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4"/>
      <c r="DT496" s="125"/>
    </row>
    <row r="497" spans="3:124" ht="46.5" customHeight="1" x14ac:dyDescent="0.25">
      <c r="C497" s="59"/>
      <c r="D497" s="13"/>
      <c r="AM497" s="36">
        <v>23065</v>
      </c>
      <c r="AN497" s="89" t="s">
        <v>67</v>
      </c>
      <c r="AO497" s="90" t="s">
        <v>29</v>
      </c>
      <c r="AP497" s="170">
        <v>10</v>
      </c>
      <c r="AQ497" s="36">
        <v>10</v>
      </c>
      <c r="AR497" s="36">
        <v>10</v>
      </c>
      <c r="AS497" s="36">
        <v>10</v>
      </c>
      <c r="AT497" s="36">
        <v>10</v>
      </c>
      <c r="AU497" s="36"/>
      <c r="AV497" s="36"/>
      <c r="AW497" s="36"/>
      <c r="AX497" s="36"/>
      <c r="AY497" s="36"/>
      <c r="AZ497" s="36">
        <v>10</v>
      </c>
      <c r="BA497" s="36" t="s">
        <v>30</v>
      </c>
      <c r="BB497" s="36">
        <v>4</v>
      </c>
      <c r="BC497" s="92">
        <v>45231</v>
      </c>
      <c r="BD497" s="93" t="s">
        <v>6</v>
      </c>
      <c r="DC497" s="121"/>
      <c r="DD497" s="86"/>
      <c r="DE497" s="122"/>
      <c r="DF497" s="123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4"/>
      <c r="DT497" s="125"/>
    </row>
    <row r="498" spans="3:124" ht="51" customHeight="1" x14ac:dyDescent="0.25">
      <c r="D498" s="13"/>
      <c r="AM498" s="36">
        <v>23039</v>
      </c>
      <c r="AN498" s="89" t="s">
        <v>71</v>
      </c>
      <c r="AO498" s="90" t="s">
        <v>29</v>
      </c>
      <c r="AP498" s="170">
        <v>10</v>
      </c>
      <c r="AQ498" s="36">
        <v>10</v>
      </c>
      <c r="AR498" s="36">
        <v>10</v>
      </c>
      <c r="AS498" s="36">
        <v>10</v>
      </c>
      <c r="AT498" s="36">
        <v>10</v>
      </c>
      <c r="AU498" s="36"/>
      <c r="AV498" s="36"/>
      <c r="AW498" s="36"/>
      <c r="AX498" s="36"/>
      <c r="AY498" s="36"/>
      <c r="AZ498" s="36">
        <v>10</v>
      </c>
      <c r="BA498" s="36" t="s">
        <v>30</v>
      </c>
      <c r="BB498" s="36">
        <v>4</v>
      </c>
      <c r="BC498" s="92">
        <v>45231</v>
      </c>
      <c r="BD498" s="93" t="s">
        <v>6</v>
      </c>
      <c r="DC498" s="121"/>
      <c r="DD498" s="86"/>
      <c r="DE498" s="122"/>
      <c r="DF498" s="123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4"/>
      <c r="DT498" s="125"/>
    </row>
    <row r="499" spans="3:124" ht="48.75" customHeight="1" x14ac:dyDescent="0.25">
      <c r="D499" s="13"/>
      <c r="AM499" s="36">
        <v>23024</v>
      </c>
      <c r="AN499" s="89" t="s">
        <v>75</v>
      </c>
      <c r="AO499" s="90" t="s">
        <v>29</v>
      </c>
      <c r="AP499" s="170">
        <v>9.6</v>
      </c>
      <c r="AQ499" s="36">
        <v>10</v>
      </c>
      <c r="AR499" s="36">
        <v>10</v>
      </c>
      <c r="AS499" s="36">
        <v>9</v>
      </c>
      <c r="AT499" s="36">
        <v>9</v>
      </c>
      <c r="AU499" s="36"/>
      <c r="AV499" s="36"/>
      <c r="AW499" s="36"/>
      <c r="AX499" s="36"/>
      <c r="AY499" s="36"/>
      <c r="AZ499" s="36">
        <v>10</v>
      </c>
      <c r="BA499" s="36" t="s">
        <v>30</v>
      </c>
      <c r="BB499" s="36">
        <v>4</v>
      </c>
      <c r="BC499" s="92">
        <v>45231</v>
      </c>
      <c r="BD499" s="93" t="s">
        <v>6</v>
      </c>
      <c r="DC499" s="121"/>
      <c r="DD499" s="86"/>
      <c r="DE499" s="122"/>
      <c r="DF499" s="123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4"/>
      <c r="DT499" s="125"/>
    </row>
    <row r="500" spans="3:124" ht="48.75" customHeight="1" x14ac:dyDescent="0.25">
      <c r="D500" s="13"/>
      <c r="AM500" s="36">
        <v>23041</v>
      </c>
      <c r="AN500" s="89" t="s">
        <v>79</v>
      </c>
      <c r="AO500" s="90" t="s">
        <v>29</v>
      </c>
      <c r="AP500" s="170">
        <v>8.8000000000000007</v>
      </c>
      <c r="AQ500" s="36">
        <v>10</v>
      </c>
      <c r="AR500" s="36">
        <v>10</v>
      </c>
      <c r="AS500" s="36">
        <v>7</v>
      </c>
      <c r="AT500" s="36">
        <v>7</v>
      </c>
      <c r="AU500" s="36"/>
      <c r="AV500" s="36"/>
      <c r="AW500" s="36"/>
      <c r="AX500" s="36"/>
      <c r="AY500" s="36"/>
      <c r="AZ500" s="36">
        <v>10</v>
      </c>
      <c r="BA500" s="36" t="s">
        <v>30</v>
      </c>
      <c r="BB500" s="36">
        <v>4</v>
      </c>
      <c r="BC500" s="92">
        <v>45231</v>
      </c>
      <c r="BD500" s="93" t="s">
        <v>6</v>
      </c>
      <c r="DC500" s="121"/>
      <c r="DD500" s="86"/>
      <c r="DE500" s="122"/>
      <c r="DF500" s="123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4"/>
      <c r="DT500" s="125"/>
    </row>
    <row r="501" spans="3:124" ht="48.75" customHeight="1" x14ac:dyDescent="0.25">
      <c r="D501" s="13"/>
      <c r="AM501" s="36">
        <v>23022</v>
      </c>
      <c r="AN501" s="89" t="s">
        <v>83</v>
      </c>
      <c r="AO501" s="90" t="s">
        <v>29</v>
      </c>
      <c r="AP501" s="170">
        <v>9.8000000000000007</v>
      </c>
      <c r="AQ501" s="36">
        <v>10</v>
      </c>
      <c r="AR501" s="36">
        <v>10</v>
      </c>
      <c r="AS501" s="36">
        <v>9.5</v>
      </c>
      <c r="AT501" s="36">
        <v>9.5</v>
      </c>
      <c r="AU501" s="36"/>
      <c r="AV501" s="36"/>
      <c r="AW501" s="36"/>
      <c r="AX501" s="36"/>
      <c r="AY501" s="36"/>
      <c r="AZ501" s="36">
        <v>10</v>
      </c>
      <c r="BA501" s="36" t="s">
        <v>30</v>
      </c>
      <c r="BB501" s="36">
        <v>4</v>
      </c>
      <c r="BC501" s="92">
        <v>45231</v>
      </c>
      <c r="BD501" s="93" t="s">
        <v>6</v>
      </c>
      <c r="DC501" s="121"/>
      <c r="DD501" s="86"/>
      <c r="DE501" s="122"/>
      <c r="DF501" s="123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4"/>
      <c r="DT501" s="125"/>
    </row>
    <row r="502" spans="3:124" ht="48.75" customHeight="1" x14ac:dyDescent="0.25">
      <c r="D502" s="13"/>
      <c r="AM502" s="36">
        <v>23025</v>
      </c>
      <c r="AN502" s="89" t="s">
        <v>87</v>
      </c>
      <c r="AO502" s="90" t="s">
        <v>29</v>
      </c>
      <c r="AP502" s="170">
        <v>9.4</v>
      </c>
      <c r="AQ502" s="36">
        <v>10</v>
      </c>
      <c r="AR502" s="36">
        <v>10</v>
      </c>
      <c r="AS502" s="36">
        <v>8.5</v>
      </c>
      <c r="AT502" s="36">
        <v>8.5</v>
      </c>
      <c r="AU502" s="36"/>
      <c r="AV502" s="36"/>
      <c r="AW502" s="36"/>
      <c r="AX502" s="36"/>
      <c r="AY502" s="36"/>
      <c r="AZ502" s="36">
        <v>10</v>
      </c>
      <c r="BA502" s="36" t="s">
        <v>30</v>
      </c>
      <c r="BB502" s="36">
        <v>4</v>
      </c>
      <c r="BC502" s="92">
        <v>45231</v>
      </c>
      <c r="BD502" s="93" t="s">
        <v>6</v>
      </c>
      <c r="DC502" s="121"/>
      <c r="DD502" s="86"/>
      <c r="DE502" s="122"/>
      <c r="DF502" s="123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4"/>
      <c r="DT502" s="125"/>
    </row>
    <row r="503" spans="3:124" ht="48.75" customHeight="1" x14ac:dyDescent="0.25">
      <c r="D503" s="13"/>
      <c r="AM503" s="36">
        <v>23010</v>
      </c>
      <c r="AN503" s="89" t="s">
        <v>91</v>
      </c>
      <c r="AO503" s="90" t="s">
        <v>29</v>
      </c>
      <c r="AP503" s="170">
        <v>10</v>
      </c>
      <c r="AQ503" s="36">
        <v>10</v>
      </c>
      <c r="AR503" s="36">
        <v>10</v>
      </c>
      <c r="AS503" s="36">
        <v>10</v>
      </c>
      <c r="AT503" s="36">
        <v>10</v>
      </c>
      <c r="AU503" s="36"/>
      <c r="AV503" s="36"/>
      <c r="AW503" s="36"/>
      <c r="AX503" s="36"/>
      <c r="AY503" s="36"/>
      <c r="AZ503" s="36">
        <v>10</v>
      </c>
      <c r="BA503" s="36" t="s">
        <v>30</v>
      </c>
      <c r="BB503" s="36">
        <v>4</v>
      </c>
      <c r="BC503" s="92">
        <v>45231</v>
      </c>
      <c r="BD503" s="93" t="s">
        <v>6</v>
      </c>
      <c r="DC503" s="121"/>
      <c r="DD503" s="86"/>
      <c r="DE503" s="122"/>
      <c r="DF503" s="123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4"/>
      <c r="DT503" s="125"/>
    </row>
    <row r="504" spans="3:124" ht="48.75" customHeight="1" x14ac:dyDescent="0.25">
      <c r="D504" s="13"/>
      <c r="AM504" s="36">
        <v>23052</v>
      </c>
      <c r="AN504" s="89" t="s">
        <v>95</v>
      </c>
      <c r="AO504" s="90" t="s">
        <v>29</v>
      </c>
      <c r="AP504" s="170">
        <v>9.1999999999999993</v>
      </c>
      <c r="AQ504" s="36">
        <v>10</v>
      </c>
      <c r="AR504" s="36">
        <v>10</v>
      </c>
      <c r="AS504" s="36">
        <v>8</v>
      </c>
      <c r="AT504" s="36">
        <v>8</v>
      </c>
      <c r="AU504" s="36"/>
      <c r="AV504" s="36"/>
      <c r="AW504" s="36"/>
      <c r="AX504" s="36"/>
      <c r="AY504" s="36"/>
      <c r="AZ504" s="36">
        <v>10</v>
      </c>
      <c r="BA504" s="36" t="s">
        <v>30</v>
      </c>
      <c r="BB504" s="36">
        <v>4</v>
      </c>
      <c r="BC504" s="92">
        <v>45231</v>
      </c>
      <c r="BD504" s="93" t="s">
        <v>6</v>
      </c>
      <c r="DC504" s="121"/>
      <c r="DD504" s="86"/>
      <c r="DE504" s="122"/>
      <c r="DF504" s="123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4"/>
      <c r="DT504" s="125"/>
    </row>
    <row r="505" spans="3:124" ht="48.75" customHeight="1" x14ac:dyDescent="0.25">
      <c r="D505" s="13"/>
      <c r="AM505" s="36">
        <v>23038</v>
      </c>
      <c r="AN505" s="89" t="s">
        <v>99</v>
      </c>
      <c r="AO505" s="90" t="s">
        <v>29</v>
      </c>
      <c r="AP505" s="170">
        <v>9.6</v>
      </c>
      <c r="AQ505" s="36">
        <v>10</v>
      </c>
      <c r="AR505" s="36">
        <v>10</v>
      </c>
      <c r="AS505" s="36">
        <v>9</v>
      </c>
      <c r="AT505" s="36">
        <v>9</v>
      </c>
      <c r="AU505" s="36"/>
      <c r="AV505" s="36"/>
      <c r="AW505" s="36"/>
      <c r="AX505" s="36"/>
      <c r="AY505" s="36"/>
      <c r="AZ505" s="36">
        <v>10</v>
      </c>
      <c r="BA505" s="36" t="s">
        <v>30</v>
      </c>
      <c r="BB505" s="36">
        <v>4</v>
      </c>
      <c r="BC505" s="92">
        <v>45231</v>
      </c>
      <c r="BD505" s="93" t="s">
        <v>6</v>
      </c>
      <c r="DC505" s="121"/>
      <c r="DD505" s="86"/>
      <c r="DE505" s="122"/>
      <c r="DF505" s="123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4"/>
      <c r="DT505" s="125"/>
    </row>
    <row r="506" spans="3:124" ht="48.75" customHeight="1" x14ac:dyDescent="0.25">
      <c r="D506" s="13"/>
      <c r="AM506" s="36">
        <v>23033</v>
      </c>
      <c r="AN506" s="89" t="s">
        <v>103</v>
      </c>
      <c r="AO506" s="90" t="s">
        <v>29</v>
      </c>
      <c r="AP506" s="170">
        <v>9.1999999999999993</v>
      </c>
      <c r="AQ506" s="36">
        <v>10</v>
      </c>
      <c r="AR506" s="36">
        <v>10</v>
      </c>
      <c r="AS506" s="36">
        <v>8</v>
      </c>
      <c r="AT506" s="36">
        <v>8</v>
      </c>
      <c r="AU506" s="36"/>
      <c r="AV506" s="36"/>
      <c r="AW506" s="36"/>
      <c r="AX506" s="36"/>
      <c r="AY506" s="36"/>
      <c r="AZ506" s="36">
        <v>10</v>
      </c>
      <c r="BA506" s="36" t="s">
        <v>30</v>
      </c>
      <c r="BB506" s="36">
        <v>4</v>
      </c>
      <c r="BC506" s="92">
        <v>45231</v>
      </c>
      <c r="BD506" s="93" t="s">
        <v>6</v>
      </c>
      <c r="DC506" s="121"/>
      <c r="DD506" s="86"/>
      <c r="DE506" s="122"/>
      <c r="DF506" s="123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4"/>
      <c r="DT506" s="125"/>
    </row>
    <row r="507" spans="3:124" ht="48.75" customHeight="1" x14ac:dyDescent="0.25">
      <c r="D507" s="13"/>
      <c r="AM507" s="36">
        <v>23056</v>
      </c>
      <c r="AN507" s="89" t="s">
        <v>107</v>
      </c>
      <c r="AO507" s="90" t="s">
        <v>29</v>
      </c>
      <c r="AP507" s="170">
        <v>8.8000000000000007</v>
      </c>
      <c r="AQ507" s="36">
        <v>10</v>
      </c>
      <c r="AR507" s="36">
        <v>10</v>
      </c>
      <c r="AS507" s="36">
        <v>7</v>
      </c>
      <c r="AT507" s="36">
        <v>7</v>
      </c>
      <c r="AU507" s="36"/>
      <c r="AV507" s="36"/>
      <c r="AW507" s="36"/>
      <c r="AX507" s="36"/>
      <c r="AY507" s="36"/>
      <c r="AZ507" s="36">
        <v>10</v>
      </c>
      <c r="BA507" s="36" t="s">
        <v>30</v>
      </c>
      <c r="BB507" s="36">
        <v>4</v>
      </c>
      <c r="BC507" s="92">
        <v>45231</v>
      </c>
      <c r="BD507" s="93" t="s">
        <v>6</v>
      </c>
      <c r="DC507" s="121"/>
      <c r="DD507" s="86"/>
      <c r="DE507" s="122"/>
      <c r="DF507" s="123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4"/>
      <c r="DT507" s="125"/>
    </row>
    <row r="508" spans="3:124" ht="48.75" customHeight="1" x14ac:dyDescent="0.25">
      <c r="D508" s="13"/>
      <c r="AM508" s="36">
        <v>23046</v>
      </c>
      <c r="AN508" s="89" t="s">
        <v>111</v>
      </c>
      <c r="AO508" s="90" t="s">
        <v>29</v>
      </c>
      <c r="AP508" s="170">
        <v>9.8000000000000007</v>
      </c>
      <c r="AQ508" s="36">
        <v>10</v>
      </c>
      <c r="AR508" s="36">
        <v>10</v>
      </c>
      <c r="AS508" s="36">
        <v>9.5</v>
      </c>
      <c r="AT508" s="36">
        <v>9.5</v>
      </c>
      <c r="AU508" s="36"/>
      <c r="AV508" s="36"/>
      <c r="AW508" s="36"/>
      <c r="AX508" s="36"/>
      <c r="AY508" s="36"/>
      <c r="AZ508" s="36">
        <v>10</v>
      </c>
      <c r="BA508" s="36" t="s">
        <v>30</v>
      </c>
      <c r="BB508" s="36">
        <v>4</v>
      </c>
      <c r="BC508" s="92">
        <v>45231</v>
      </c>
      <c r="BD508" s="93" t="s">
        <v>6</v>
      </c>
      <c r="DC508" s="121"/>
      <c r="DD508" s="86"/>
      <c r="DE508" s="122"/>
      <c r="DF508" s="123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4"/>
      <c r="DT508" s="125"/>
    </row>
    <row r="509" spans="3:124" ht="48.75" customHeight="1" x14ac:dyDescent="0.25">
      <c r="D509" s="13"/>
      <c r="AM509" s="36">
        <v>23023</v>
      </c>
      <c r="AN509" s="89" t="s">
        <v>115</v>
      </c>
      <c r="AO509" s="90" t="s">
        <v>29</v>
      </c>
      <c r="AP509" s="170">
        <v>10</v>
      </c>
      <c r="AQ509" s="36">
        <v>10</v>
      </c>
      <c r="AR509" s="36">
        <v>10</v>
      </c>
      <c r="AS509" s="36">
        <v>10</v>
      </c>
      <c r="AT509" s="36">
        <v>10</v>
      </c>
      <c r="AU509" s="36"/>
      <c r="AV509" s="36"/>
      <c r="AW509" s="36"/>
      <c r="AX509" s="36"/>
      <c r="AY509" s="36"/>
      <c r="AZ509" s="36">
        <v>10</v>
      </c>
      <c r="BA509" s="36" t="s">
        <v>30</v>
      </c>
      <c r="BB509" s="36">
        <v>4</v>
      </c>
      <c r="BC509" s="92">
        <v>45231</v>
      </c>
      <c r="BD509" s="93" t="s">
        <v>6</v>
      </c>
      <c r="DC509" s="121"/>
      <c r="DD509" s="86"/>
      <c r="DE509" s="122"/>
      <c r="DF509" s="123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4"/>
      <c r="DT509" s="125"/>
    </row>
    <row r="510" spans="3:124" ht="48.75" customHeight="1" x14ac:dyDescent="0.25">
      <c r="D510" s="13"/>
      <c r="AM510" s="36">
        <v>23053</v>
      </c>
      <c r="AN510" s="89" t="s">
        <v>119</v>
      </c>
      <c r="AO510" s="90" t="s">
        <v>29</v>
      </c>
      <c r="AP510" s="170">
        <v>9.6</v>
      </c>
      <c r="AQ510" s="36">
        <v>10</v>
      </c>
      <c r="AR510" s="36">
        <v>10</v>
      </c>
      <c r="AS510" s="36">
        <v>9</v>
      </c>
      <c r="AT510" s="36">
        <v>9</v>
      </c>
      <c r="AU510" s="36"/>
      <c r="AV510" s="36"/>
      <c r="AW510" s="36"/>
      <c r="AX510" s="36"/>
      <c r="AY510" s="36"/>
      <c r="AZ510" s="36">
        <v>10</v>
      </c>
      <c r="BA510" s="36" t="s">
        <v>30</v>
      </c>
      <c r="BB510" s="36">
        <v>4</v>
      </c>
      <c r="BC510" s="92">
        <v>45231</v>
      </c>
      <c r="BD510" s="93" t="s">
        <v>6</v>
      </c>
      <c r="DC510" s="121"/>
      <c r="DD510" s="86"/>
      <c r="DE510" s="122"/>
      <c r="DF510" s="123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4"/>
      <c r="DT510" s="125"/>
    </row>
    <row r="511" spans="3:124" ht="51" customHeight="1" x14ac:dyDescent="0.25">
      <c r="D511" s="13"/>
      <c r="AM511" s="36">
        <v>23049</v>
      </c>
      <c r="AN511" s="89" t="s">
        <v>123</v>
      </c>
      <c r="AO511" s="90" t="s">
        <v>29</v>
      </c>
      <c r="AP511" s="170">
        <v>9.6</v>
      </c>
      <c r="AQ511" s="36">
        <v>10</v>
      </c>
      <c r="AR511" s="36">
        <v>10</v>
      </c>
      <c r="AS511" s="36">
        <v>9</v>
      </c>
      <c r="AT511" s="36">
        <v>9</v>
      </c>
      <c r="AU511" s="36"/>
      <c r="AV511" s="36"/>
      <c r="AW511" s="36"/>
      <c r="AX511" s="36"/>
      <c r="AY511" s="36"/>
      <c r="AZ511" s="36">
        <v>10</v>
      </c>
      <c r="BA511" s="36" t="s">
        <v>30</v>
      </c>
      <c r="BB511" s="36">
        <v>4</v>
      </c>
      <c r="BC511" s="92">
        <v>45231</v>
      </c>
      <c r="BD511" s="93" t="s">
        <v>6</v>
      </c>
      <c r="DC511" s="121"/>
      <c r="DD511" s="86"/>
      <c r="DE511" s="122"/>
      <c r="DF511" s="123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4"/>
      <c r="DT511" s="125"/>
    </row>
    <row r="512" spans="3:124" ht="27" customHeight="1" x14ac:dyDescent="0.25">
      <c r="D512" s="13"/>
      <c r="AM512" s="36" t="s">
        <v>124</v>
      </c>
      <c r="AN512" s="89" t="s">
        <v>125</v>
      </c>
      <c r="AO512" s="90" t="s">
        <v>126</v>
      </c>
      <c r="AP512" s="170">
        <v>10</v>
      </c>
      <c r="AQ512" s="36"/>
      <c r="AR512" s="36"/>
      <c r="AS512" s="36"/>
      <c r="AT512" s="36"/>
      <c r="AU512" s="36"/>
      <c r="AV512" s="36" t="s">
        <v>264</v>
      </c>
      <c r="AW512" s="36"/>
      <c r="AX512" s="36"/>
      <c r="AY512" s="36"/>
      <c r="AZ512" s="36"/>
      <c r="BA512" s="36" t="s">
        <v>265</v>
      </c>
      <c r="BB512" s="36">
        <v>7</v>
      </c>
      <c r="BC512" s="92">
        <v>45232</v>
      </c>
      <c r="BD512" s="93" t="s">
        <v>266</v>
      </c>
      <c r="DC512" s="121"/>
      <c r="DD512" s="86"/>
      <c r="DE512" s="122"/>
      <c r="DF512" s="123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4"/>
      <c r="DT512" s="125"/>
    </row>
    <row r="513" spans="1:124" ht="27" customHeight="1" x14ac:dyDescent="0.25">
      <c r="D513" s="13"/>
      <c r="AM513" s="36" t="s">
        <v>129</v>
      </c>
      <c r="AN513" s="89" t="s">
        <v>130</v>
      </c>
      <c r="AO513" s="90" t="s">
        <v>126</v>
      </c>
      <c r="AP513" s="170">
        <v>10</v>
      </c>
      <c r="AQ513" s="36"/>
      <c r="AR513" s="36"/>
      <c r="AS513" s="36"/>
      <c r="AT513" s="36"/>
      <c r="AU513" s="36"/>
      <c r="AV513" s="36" t="s">
        <v>264</v>
      </c>
      <c r="AW513" s="36"/>
      <c r="AX513" s="36"/>
      <c r="AY513" s="36"/>
      <c r="AZ513" s="36"/>
      <c r="BA513" s="36" t="s">
        <v>267</v>
      </c>
      <c r="BB513" s="36">
        <v>7</v>
      </c>
      <c r="BC513" s="92">
        <v>45232</v>
      </c>
      <c r="BD513" s="93" t="s">
        <v>266</v>
      </c>
      <c r="DC513" s="121"/>
      <c r="DD513" s="86"/>
      <c r="DE513" s="122"/>
      <c r="DF513" s="123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4"/>
      <c r="DT513" s="125"/>
    </row>
    <row r="514" spans="1:124" ht="27" customHeight="1" x14ac:dyDescent="0.25">
      <c r="A514" s="140"/>
      <c r="AM514" s="36" t="s">
        <v>131</v>
      </c>
      <c r="AN514" s="89" t="s">
        <v>132</v>
      </c>
      <c r="AO514" s="90" t="s">
        <v>126</v>
      </c>
      <c r="AP514" s="170">
        <v>10</v>
      </c>
      <c r="AQ514" s="36"/>
      <c r="AR514" s="36"/>
      <c r="AS514" s="36"/>
      <c r="AT514" s="36"/>
      <c r="AU514" s="36"/>
      <c r="AV514" s="36" t="s">
        <v>264</v>
      </c>
      <c r="AW514" s="36"/>
      <c r="AX514" s="36"/>
      <c r="AY514" s="36"/>
      <c r="AZ514" s="36"/>
      <c r="BA514" s="36" t="s">
        <v>268</v>
      </c>
      <c r="BB514" s="36">
        <v>7</v>
      </c>
      <c r="BC514" s="92">
        <v>45232</v>
      </c>
      <c r="BD514" s="93" t="s">
        <v>266</v>
      </c>
      <c r="DC514" s="121"/>
      <c r="DD514" s="86"/>
      <c r="DE514" s="122"/>
      <c r="DF514" s="123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4"/>
      <c r="DT514" s="125"/>
    </row>
    <row r="515" spans="1:124" ht="27" customHeight="1" x14ac:dyDescent="0.25">
      <c r="AM515" s="36" t="s">
        <v>133</v>
      </c>
      <c r="AN515" s="89" t="s">
        <v>134</v>
      </c>
      <c r="AO515" s="90" t="s">
        <v>126</v>
      </c>
      <c r="AP515" s="170">
        <v>10</v>
      </c>
      <c r="AQ515" s="36"/>
      <c r="AR515" s="36"/>
      <c r="AS515" s="36"/>
      <c r="AT515" s="36"/>
      <c r="AU515" s="36"/>
      <c r="AV515" s="36" t="s">
        <v>264</v>
      </c>
      <c r="AW515" s="36"/>
      <c r="AX515" s="36"/>
      <c r="AY515" s="36"/>
      <c r="AZ515" s="36"/>
      <c r="BA515" s="36" t="s">
        <v>267</v>
      </c>
      <c r="BB515" s="36">
        <v>7</v>
      </c>
      <c r="BC515" s="92">
        <v>45232</v>
      </c>
      <c r="BD515" s="93" t="s">
        <v>266</v>
      </c>
      <c r="DC515" s="121"/>
      <c r="DD515" s="86"/>
      <c r="DE515" s="122"/>
      <c r="DF515" s="123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4"/>
      <c r="DT515" s="125"/>
    </row>
    <row r="516" spans="1:124" ht="27" customHeight="1" x14ac:dyDescent="0.25">
      <c r="AM516" s="36" t="s">
        <v>135</v>
      </c>
      <c r="AN516" s="89" t="s">
        <v>136</v>
      </c>
      <c r="AO516" s="90" t="s">
        <v>126</v>
      </c>
      <c r="AP516" s="170">
        <v>10</v>
      </c>
      <c r="AQ516" s="36"/>
      <c r="AR516" s="36"/>
      <c r="AS516" s="36"/>
      <c r="AT516" s="36"/>
      <c r="AU516" s="36"/>
      <c r="AV516" s="36" t="s">
        <v>264</v>
      </c>
      <c r="AW516" s="36"/>
      <c r="AX516" s="36"/>
      <c r="AY516" s="36"/>
      <c r="AZ516" s="36"/>
      <c r="BA516" s="36" t="s">
        <v>267</v>
      </c>
      <c r="BB516" s="36">
        <v>7</v>
      </c>
      <c r="BC516" s="92">
        <v>45232</v>
      </c>
      <c r="BD516" s="93" t="s">
        <v>266</v>
      </c>
      <c r="DC516" s="121"/>
      <c r="DD516" s="86"/>
      <c r="DE516" s="122"/>
      <c r="DF516" s="123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4"/>
      <c r="DT516" s="125"/>
    </row>
    <row r="517" spans="1:124" ht="27" customHeight="1" x14ac:dyDescent="0.25">
      <c r="AM517" s="36" t="s">
        <v>137</v>
      </c>
      <c r="AN517" s="89" t="s">
        <v>138</v>
      </c>
      <c r="AO517" s="90" t="s">
        <v>126</v>
      </c>
      <c r="AP517" s="170">
        <v>10</v>
      </c>
      <c r="AQ517" s="36"/>
      <c r="AR517" s="36"/>
      <c r="AS517" s="36"/>
      <c r="AT517" s="36"/>
      <c r="AU517" s="36"/>
      <c r="AV517" s="36" t="s">
        <v>264</v>
      </c>
      <c r="AW517" s="36"/>
      <c r="AX517" s="36"/>
      <c r="AY517" s="36"/>
      <c r="AZ517" s="36"/>
      <c r="BA517" s="36" t="s">
        <v>265</v>
      </c>
      <c r="BB517" s="36">
        <v>7</v>
      </c>
      <c r="BC517" s="92">
        <v>45232</v>
      </c>
      <c r="BD517" s="93" t="s">
        <v>266</v>
      </c>
      <c r="DC517" s="121"/>
      <c r="DD517" s="86"/>
      <c r="DE517" s="122"/>
      <c r="DF517" s="123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4"/>
      <c r="DT517" s="125"/>
    </row>
    <row r="518" spans="1:124" ht="27" customHeight="1" x14ac:dyDescent="0.25">
      <c r="AM518" s="36" t="s">
        <v>140</v>
      </c>
      <c r="AN518" s="89" t="s">
        <v>141</v>
      </c>
      <c r="AO518" s="90" t="s">
        <v>126</v>
      </c>
      <c r="AP518" s="170">
        <v>10</v>
      </c>
      <c r="AQ518" s="36"/>
      <c r="AR518" s="36"/>
      <c r="AS518" s="36"/>
      <c r="AT518" s="36"/>
      <c r="AU518" s="36"/>
      <c r="AV518" s="36" t="s">
        <v>264</v>
      </c>
      <c r="AW518" s="36"/>
      <c r="AX518" s="36"/>
      <c r="AY518" s="36"/>
      <c r="AZ518" s="36"/>
      <c r="BA518" s="36" t="s">
        <v>269</v>
      </c>
      <c r="BB518" s="36">
        <v>7</v>
      </c>
      <c r="BC518" s="92">
        <v>45232</v>
      </c>
      <c r="BD518" s="93" t="s">
        <v>266</v>
      </c>
      <c r="DC518" s="121"/>
      <c r="DD518" s="86"/>
      <c r="DE518" s="122"/>
      <c r="DF518" s="123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4"/>
      <c r="DT518" s="125"/>
    </row>
    <row r="519" spans="1:124" ht="27" customHeight="1" x14ac:dyDescent="0.25">
      <c r="AM519" s="36" t="s">
        <v>142</v>
      </c>
      <c r="AN519" s="89" t="s">
        <v>143</v>
      </c>
      <c r="AO519" s="90" t="s">
        <v>126</v>
      </c>
      <c r="AP519" s="170">
        <v>10</v>
      </c>
      <c r="AQ519" s="36"/>
      <c r="AR519" s="36"/>
      <c r="AS519" s="36"/>
      <c r="AT519" s="36"/>
      <c r="AU519" s="36"/>
      <c r="AV519" s="36" t="s">
        <v>264</v>
      </c>
      <c r="AW519" s="36"/>
      <c r="AX519" s="36"/>
      <c r="AY519" s="36"/>
      <c r="AZ519" s="36"/>
      <c r="BA519" s="36" t="s">
        <v>267</v>
      </c>
      <c r="BB519" s="36">
        <v>7</v>
      </c>
      <c r="BC519" s="92">
        <v>45232</v>
      </c>
      <c r="BD519" s="93" t="s">
        <v>266</v>
      </c>
      <c r="DC519" s="121"/>
      <c r="DD519" s="86"/>
      <c r="DE519" s="122"/>
      <c r="DF519" s="123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4"/>
      <c r="DT519" s="125"/>
    </row>
    <row r="520" spans="1:124" ht="27" customHeight="1" x14ac:dyDescent="0.25">
      <c r="AM520" s="36" t="s">
        <v>256</v>
      </c>
      <c r="AN520" s="89" t="s">
        <v>257</v>
      </c>
      <c r="AO520" s="90" t="s">
        <v>126</v>
      </c>
      <c r="AP520" s="170">
        <v>10</v>
      </c>
      <c r="AQ520" s="36"/>
      <c r="AR520" s="36"/>
      <c r="AS520" s="36"/>
      <c r="AT520" s="36"/>
      <c r="AU520" s="36"/>
      <c r="AV520" s="36" t="s">
        <v>264</v>
      </c>
      <c r="AW520" s="36"/>
      <c r="AX520" s="36"/>
      <c r="AY520" s="36"/>
      <c r="AZ520" s="36"/>
      <c r="BA520" s="36" t="s">
        <v>267</v>
      </c>
      <c r="BB520" s="36">
        <v>7</v>
      </c>
      <c r="BC520" s="92">
        <v>45232</v>
      </c>
      <c r="BD520" s="93" t="s">
        <v>266</v>
      </c>
      <c r="DC520" s="121"/>
      <c r="DD520" s="86"/>
      <c r="DE520" s="122"/>
      <c r="DF520" s="123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4"/>
      <c r="DT520" s="125"/>
    </row>
    <row r="521" spans="1:124" ht="27" customHeight="1" x14ac:dyDescent="0.25">
      <c r="AM521" s="36" t="s">
        <v>145</v>
      </c>
      <c r="AN521" s="89" t="s">
        <v>146</v>
      </c>
      <c r="AO521" s="90" t="s">
        <v>126</v>
      </c>
      <c r="AP521" s="170">
        <v>10</v>
      </c>
      <c r="AQ521" s="36"/>
      <c r="AR521" s="36"/>
      <c r="AS521" s="36"/>
      <c r="AT521" s="36"/>
      <c r="AU521" s="36"/>
      <c r="AV521" s="36" t="s">
        <v>264</v>
      </c>
      <c r="AW521" s="36"/>
      <c r="AX521" s="36"/>
      <c r="AY521" s="36"/>
      <c r="AZ521" s="36"/>
      <c r="BA521" s="36" t="s">
        <v>269</v>
      </c>
      <c r="BB521" s="36">
        <v>7</v>
      </c>
      <c r="BC521" s="92">
        <v>45232</v>
      </c>
      <c r="BD521" s="93" t="s">
        <v>266</v>
      </c>
      <c r="DC521" s="121"/>
      <c r="DD521" s="86"/>
      <c r="DE521" s="122"/>
      <c r="DF521" s="123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4"/>
      <c r="DT521" s="125"/>
    </row>
    <row r="522" spans="1:124" ht="27" customHeight="1" x14ac:dyDescent="0.25">
      <c r="AM522" s="36" t="s">
        <v>147</v>
      </c>
      <c r="AN522" s="89" t="s">
        <v>148</v>
      </c>
      <c r="AO522" s="90" t="s">
        <v>126</v>
      </c>
      <c r="AP522" s="170">
        <v>10</v>
      </c>
      <c r="AQ522" s="36"/>
      <c r="AR522" s="36"/>
      <c r="AS522" s="36"/>
      <c r="AT522" s="36"/>
      <c r="AU522" s="36"/>
      <c r="AV522" s="36" t="s">
        <v>264</v>
      </c>
      <c r="AW522" s="36"/>
      <c r="AX522" s="36"/>
      <c r="AY522" s="36"/>
      <c r="AZ522" s="36"/>
      <c r="BA522" s="36" t="s">
        <v>267</v>
      </c>
      <c r="BB522" s="36">
        <v>7</v>
      </c>
      <c r="BC522" s="92">
        <v>45232</v>
      </c>
      <c r="BD522" s="93" t="s">
        <v>266</v>
      </c>
      <c r="DC522" s="121"/>
      <c r="DD522" s="86"/>
      <c r="DE522" s="122"/>
      <c r="DF522" s="123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4"/>
      <c r="DT522" s="125"/>
    </row>
    <row r="523" spans="1:124" ht="27" customHeight="1" x14ac:dyDescent="0.25">
      <c r="AM523" s="36" t="s">
        <v>149</v>
      </c>
      <c r="AN523" s="89" t="s">
        <v>150</v>
      </c>
      <c r="AO523" s="90" t="s">
        <v>126</v>
      </c>
      <c r="AP523" s="170">
        <v>10</v>
      </c>
      <c r="AQ523" s="36"/>
      <c r="AR523" s="36"/>
      <c r="AS523" s="36"/>
      <c r="AT523" s="36"/>
      <c r="AU523" s="36"/>
      <c r="AV523" s="36" t="s">
        <v>264</v>
      </c>
      <c r="AW523" s="36"/>
      <c r="AX523" s="36"/>
      <c r="AY523" s="36"/>
      <c r="AZ523" s="36"/>
      <c r="BA523" s="36" t="s">
        <v>267</v>
      </c>
      <c r="BB523" s="36">
        <v>7</v>
      </c>
      <c r="BC523" s="92">
        <v>45232</v>
      </c>
      <c r="BD523" s="93" t="s">
        <v>266</v>
      </c>
      <c r="DC523" s="121"/>
      <c r="DD523" s="86"/>
      <c r="DE523" s="122"/>
      <c r="DF523" s="123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4"/>
      <c r="DT523" s="125"/>
    </row>
    <row r="524" spans="1:124" ht="27" customHeight="1" x14ac:dyDescent="0.25">
      <c r="AM524" s="36" t="s">
        <v>151</v>
      </c>
      <c r="AN524" s="89" t="s">
        <v>152</v>
      </c>
      <c r="AO524" s="90" t="s">
        <v>126</v>
      </c>
      <c r="AP524" s="170">
        <v>10</v>
      </c>
      <c r="AQ524" s="36"/>
      <c r="AR524" s="36"/>
      <c r="AS524" s="36"/>
      <c r="AT524" s="36"/>
      <c r="AU524" s="36"/>
      <c r="AV524" s="36" t="s">
        <v>264</v>
      </c>
      <c r="AW524" s="36"/>
      <c r="AX524" s="36"/>
      <c r="AY524" s="36"/>
      <c r="AZ524" s="36"/>
      <c r="BA524" s="36" t="s">
        <v>267</v>
      </c>
      <c r="BB524" s="36">
        <v>7</v>
      </c>
      <c r="BC524" s="92">
        <v>45232</v>
      </c>
      <c r="BD524" s="93" t="s">
        <v>266</v>
      </c>
      <c r="DC524" s="121"/>
      <c r="DD524" s="86"/>
      <c r="DE524" s="122"/>
      <c r="DF524" s="123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4"/>
      <c r="DT524" s="125"/>
    </row>
    <row r="525" spans="1:124" ht="27" customHeight="1" x14ac:dyDescent="0.25">
      <c r="AM525" s="36" t="s">
        <v>153</v>
      </c>
      <c r="AN525" s="89" t="s">
        <v>154</v>
      </c>
      <c r="AO525" s="90" t="s">
        <v>126</v>
      </c>
      <c r="AP525" s="170">
        <v>10</v>
      </c>
      <c r="AQ525" s="36"/>
      <c r="AR525" s="36"/>
      <c r="AS525" s="36"/>
      <c r="AT525" s="36"/>
      <c r="AU525" s="36"/>
      <c r="AV525" s="36" t="s">
        <v>264</v>
      </c>
      <c r="AW525" s="36"/>
      <c r="AX525" s="36"/>
      <c r="AY525" s="36"/>
      <c r="AZ525" s="36"/>
      <c r="BA525" s="36" t="s">
        <v>267</v>
      </c>
      <c r="BB525" s="36">
        <v>7</v>
      </c>
      <c r="BC525" s="92">
        <v>45232</v>
      </c>
      <c r="BD525" s="93" t="s">
        <v>266</v>
      </c>
      <c r="DC525" s="121"/>
      <c r="DD525" s="86"/>
      <c r="DE525" s="122"/>
      <c r="DF525" s="123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4"/>
      <c r="DT525" s="125"/>
    </row>
    <row r="526" spans="1:124" ht="27" customHeight="1" x14ac:dyDescent="0.25">
      <c r="AM526" s="36" t="s">
        <v>155</v>
      </c>
      <c r="AN526" s="89" t="s">
        <v>156</v>
      </c>
      <c r="AO526" s="90" t="s">
        <v>126</v>
      </c>
      <c r="AP526" s="170">
        <v>10</v>
      </c>
      <c r="AQ526" s="36"/>
      <c r="AR526" s="36"/>
      <c r="AS526" s="36"/>
      <c r="AT526" s="36"/>
      <c r="AU526" s="36"/>
      <c r="AV526" s="36" t="s">
        <v>264</v>
      </c>
      <c r="AW526" s="36"/>
      <c r="AX526" s="36"/>
      <c r="AY526" s="36"/>
      <c r="AZ526" s="36"/>
      <c r="BA526" s="36" t="s">
        <v>267</v>
      </c>
      <c r="BB526" s="36">
        <v>7</v>
      </c>
      <c r="BC526" s="92">
        <v>45232</v>
      </c>
      <c r="BD526" s="93" t="s">
        <v>266</v>
      </c>
      <c r="DC526" s="121"/>
      <c r="DD526" s="86"/>
      <c r="DE526" s="122"/>
      <c r="DF526" s="123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4"/>
      <c r="DT526" s="125"/>
    </row>
    <row r="527" spans="1:124" ht="27" customHeight="1" x14ac:dyDescent="0.25">
      <c r="AM527" s="36" t="s">
        <v>157</v>
      </c>
      <c r="AN527" s="89" t="s">
        <v>158</v>
      </c>
      <c r="AO527" s="90" t="s">
        <v>126</v>
      </c>
      <c r="AP527" s="170">
        <v>10</v>
      </c>
      <c r="AQ527" s="36"/>
      <c r="AR527" s="36"/>
      <c r="AS527" s="36"/>
      <c r="AT527" s="36"/>
      <c r="AU527" s="36"/>
      <c r="AV527" s="36" t="s">
        <v>264</v>
      </c>
      <c r="AW527" s="36"/>
      <c r="AX527" s="36"/>
      <c r="AY527" s="36"/>
      <c r="AZ527" s="36"/>
      <c r="BA527" s="36" t="s">
        <v>265</v>
      </c>
      <c r="BB527" s="36">
        <v>7</v>
      </c>
      <c r="BC527" s="92">
        <v>45232</v>
      </c>
      <c r="BD527" s="93" t="s">
        <v>266</v>
      </c>
      <c r="DC527" s="121"/>
      <c r="DD527" s="86"/>
      <c r="DE527" s="122"/>
      <c r="DF527" s="123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4"/>
      <c r="DT527" s="125"/>
    </row>
    <row r="528" spans="1:124" ht="27" customHeight="1" x14ac:dyDescent="0.25">
      <c r="AM528" s="36" t="s">
        <v>159</v>
      </c>
      <c r="AN528" s="89" t="s">
        <v>160</v>
      </c>
      <c r="AO528" s="90" t="s">
        <v>126</v>
      </c>
      <c r="AP528" s="170">
        <v>10</v>
      </c>
      <c r="AQ528" s="36"/>
      <c r="AR528" s="36"/>
      <c r="AS528" s="36"/>
      <c r="AT528" s="36"/>
      <c r="AU528" s="36"/>
      <c r="AV528" s="36" t="s">
        <v>264</v>
      </c>
      <c r="AW528" s="36"/>
      <c r="AX528" s="36"/>
      <c r="AY528" s="36"/>
      <c r="AZ528" s="36"/>
      <c r="BA528" s="36" t="s">
        <v>265</v>
      </c>
      <c r="BB528" s="36">
        <v>7</v>
      </c>
      <c r="BC528" s="92">
        <v>45232</v>
      </c>
      <c r="BD528" s="93" t="s">
        <v>266</v>
      </c>
      <c r="DC528" s="121"/>
      <c r="DD528" s="86"/>
      <c r="DE528" s="122"/>
      <c r="DF528" s="123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4"/>
      <c r="DT528" s="125"/>
    </row>
    <row r="529" spans="39:124" ht="27" customHeight="1" x14ac:dyDescent="0.25">
      <c r="AM529" s="36" t="s">
        <v>161</v>
      </c>
      <c r="AN529" s="89" t="s">
        <v>162</v>
      </c>
      <c r="AO529" s="90" t="s">
        <v>126</v>
      </c>
      <c r="AP529" s="170">
        <v>10</v>
      </c>
      <c r="AQ529" s="36"/>
      <c r="AR529" s="36"/>
      <c r="AS529" s="36"/>
      <c r="AT529" s="36"/>
      <c r="AU529" s="36"/>
      <c r="AV529" s="36" t="s">
        <v>264</v>
      </c>
      <c r="AW529" s="36"/>
      <c r="AX529" s="36"/>
      <c r="AY529" s="36"/>
      <c r="AZ529" s="36"/>
      <c r="BA529" s="36" t="s">
        <v>265</v>
      </c>
      <c r="BB529" s="36">
        <v>7</v>
      </c>
      <c r="BC529" s="92">
        <v>45232</v>
      </c>
      <c r="BD529" s="93" t="s">
        <v>266</v>
      </c>
      <c r="DC529" s="121"/>
      <c r="DD529" s="86"/>
      <c r="DE529" s="122"/>
      <c r="DF529" s="123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4"/>
      <c r="DT529" s="125"/>
    </row>
    <row r="530" spans="39:124" ht="27" customHeight="1" x14ac:dyDescent="0.25">
      <c r="AM530" s="36" t="s">
        <v>163</v>
      </c>
      <c r="AN530" s="89" t="s">
        <v>164</v>
      </c>
      <c r="AO530" s="90" t="s">
        <v>126</v>
      </c>
      <c r="AP530" s="170">
        <v>10</v>
      </c>
      <c r="AQ530" s="36"/>
      <c r="AR530" s="36"/>
      <c r="AS530" s="36"/>
      <c r="AT530" s="36"/>
      <c r="AU530" s="36"/>
      <c r="AV530" s="36" t="s">
        <v>264</v>
      </c>
      <c r="AW530" s="36"/>
      <c r="AX530" s="36"/>
      <c r="AY530" s="36"/>
      <c r="AZ530" s="36"/>
      <c r="BA530" s="36" t="s">
        <v>265</v>
      </c>
      <c r="BB530" s="36">
        <v>7</v>
      </c>
      <c r="BC530" s="92">
        <v>45232</v>
      </c>
      <c r="BD530" s="93" t="s">
        <v>266</v>
      </c>
      <c r="DC530" s="121"/>
      <c r="DD530" s="86"/>
      <c r="DE530" s="122"/>
      <c r="DF530" s="123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4"/>
      <c r="DT530" s="125"/>
    </row>
    <row r="531" spans="39:124" ht="27" customHeight="1" x14ac:dyDescent="0.25">
      <c r="AM531" s="36">
        <v>23018</v>
      </c>
      <c r="AN531" s="89" t="s">
        <v>28</v>
      </c>
      <c r="AO531" s="90" t="s">
        <v>29</v>
      </c>
      <c r="AP531" s="170">
        <v>10</v>
      </c>
      <c r="AQ531" s="36">
        <v>10</v>
      </c>
      <c r="AR531" s="36">
        <v>10</v>
      </c>
      <c r="AS531" s="36">
        <v>10</v>
      </c>
      <c r="AT531" s="36">
        <v>10</v>
      </c>
      <c r="AU531" s="36">
        <v>10</v>
      </c>
      <c r="AV531" s="36">
        <v>10</v>
      </c>
      <c r="AW531" s="36">
        <v>10</v>
      </c>
      <c r="AX531" s="36"/>
      <c r="AY531" s="36"/>
      <c r="AZ531" s="36"/>
      <c r="BA531" s="36" t="s">
        <v>255</v>
      </c>
      <c r="BB531" s="36">
        <v>4</v>
      </c>
      <c r="BC531" s="92">
        <v>45232</v>
      </c>
      <c r="BD531" s="93" t="s">
        <v>17</v>
      </c>
      <c r="DC531" s="121"/>
      <c r="DD531" s="86"/>
      <c r="DE531" s="122"/>
      <c r="DF531" s="123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4"/>
      <c r="DT531" s="125"/>
    </row>
    <row r="532" spans="39:124" ht="27" customHeight="1" x14ac:dyDescent="0.25">
      <c r="AM532" s="36">
        <v>23009</v>
      </c>
      <c r="AN532" s="89" t="s">
        <v>50</v>
      </c>
      <c r="AO532" s="90" t="s">
        <v>29</v>
      </c>
      <c r="AP532" s="170">
        <v>10</v>
      </c>
      <c r="AQ532" s="36">
        <v>10</v>
      </c>
      <c r="AR532" s="36">
        <v>10</v>
      </c>
      <c r="AS532" s="36">
        <v>10</v>
      </c>
      <c r="AT532" s="36">
        <v>10</v>
      </c>
      <c r="AU532" s="36">
        <v>10</v>
      </c>
      <c r="AV532" s="36">
        <v>10</v>
      </c>
      <c r="AW532" s="36">
        <v>10</v>
      </c>
      <c r="AX532" s="36"/>
      <c r="AY532" s="36"/>
      <c r="AZ532" s="36"/>
      <c r="BA532" s="36" t="s">
        <v>255</v>
      </c>
      <c r="BB532" s="36">
        <v>4</v>
      </c>
      <c r="BC532" s="92">
        <v>45232</v>
      </c>
      <c r="BD532" s="93" t="s">
        <v>17</v>
      </c>
      <c r="DC532" s="121"/>
      <c r="DD532" s="86"/>
      <c r="DE532" s="122"/>
      <c r="DF532" s="123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4"/>
      <c r="DT532" s="125"/>
    </row>
    <row r="533" spans="39:124" ht="27" customHeight="1" x14ac:dyDescent="0.25">
      <c r="AM533" s="36">
        <v>23019</v>
      </c>
      <c r="AN533" s="89" t="s">
        <v>53</v>
      </c>
      <c r="AO533" s="90" t="s">
        <v>29</v>
      </c>
      <c r="AP533" s="170">
        <v>9.7142857142857135</v>
      </c>
      <c r="AQ533" s="36">
        <v>10</v>
      </c>
      <c r="AR533" s="36">
        <v>10</v>
      </c>
      <c r="AS533" s="36">
        <v>8</v>
      </c>
      <c r="AT533" s="36">
        <v>10</v>
      </c>
      <c r="AU533" s="36">
        <v>10</v>
      </c>
      <c r="AV533" s="36">
        <v>10</v>
      </c>
      <c r="AW533" s="36">
        <v>10</v>
      </c>
      <c r="AX533" s="36"/>
      <c r="AY533" s="36"/>
      <c r="AZ533" s="36"/>
      <c r="BA533" s="36" t="s">
        <v>255</v>
      </c>
      <c r="BB533" s="36">
        <v>4</v>
      </c>
      <c r="BC533" s="92">
        <v>45232</v>
      </c>
      <c r="BD533" s="93" t="s">
        <v>17</v>
      </c>
      <c r="DC533" s="121"/>
      <c r="DD533" s="86"/>
      <c r="DE533" s="122"/>
      <c r="DF533" s="123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4"/>
      <c r="DT533" s="125"/>
    </row>
    <row r="534" spans="39:124" ht="27" customHeight="1" x14ac:dyDescent="0.25">
      <c r="AM534" s="36">
        <v>23028</v>
      </c>
      <c r="AN534" s="89" t="s">
        <v>56</v>
      </c>
      <c r="AO534" s="90" t="s">
        <v>29</v>
      </c>
      <c r="AP534" s="170">
        <v>10</v>
      </c>
      <c r="AQ534" s="36">
        <v>10</v>
      </c>
      <c r="AR534" s="36">
        <v>10</v>
      </c>
      <c r="AS534" s="36">
        <v>10</v>
      </c>
      <c r="AT534" s="36">
        <v>10</v>
      </c>
      <c r="AU534" s="36">
        <v>10</v>
      </c>
      <c r="AV534" s="36">
        <v>10</v>
      </c>
      <c r="AW534" s="36">
        <v>10</v>
      </c>
      <c r="AX534" s="36"/>
      <c r="AY534" s="36"/>
      <c r="AZ534" s="36"/>
      <c r="BA534" s="36" t="s">
        <v>255</v>
      </c>
      <c r="BB534" s="36">
        <v>4</v>
      </c>
      <c r="BC534" s="92">
        <v>45232</v>
      </c>
      <c r="BD534" s="93" t="s">
        <v>17</v>
      </c>
      <c r="DC534" s="121"/>
      <c r="DD534" s="86"/>
      <c r="DE534" s="122"/>
      <c r="DF534" s="123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4"/>
      <c r="DT534" s="125"/>
    </row>
    <row r="535" spans="39:124" ht="27" customHeight="1" x14ac:dyDescent="0.25">
      <c r="AM535" s="36">
        <v>23013</v>
      </c>
      <c r="AN535" s="89" t="s">
        <v>59</v>
      </c>
      <c r="AO535" s="90" t="s">
        <v>29</v>
      </c>
      <c r="AP535" s="170">
        <v>10</v>
      </c>
      <c r="AQ535" s="36">
        <v>10</v>
      </c>
      <c r="AR535" s="36">
        <v>10</v>
      </c>
      <c r="AS535" s="36">
        <v>10</v>
      </c>
      <c r="AT535" s="36">
        <v>10</v>
      </c>
      <c r="AU535" s="36">
        <v>10</v>
      </c>
      <c r="AV535" s="36">
        <v>10</v>
      </c>
      <c r="AW535" s="36">
        <v>10</v>
      </c>
      <c r="AX535" s="36"/>
      <c r="AY535" s="36"/>
      <c r="AZ535" s="36"/>
      <c r="BA535" s="36" t="s">
        <v>255</v>
      </c>
      <c r="BB535" s="36">
        <v>4</v>
      </c>
      <c r="BC535" s="92">
        <v>45232</v>
      </c>
      <c r="BD535" s="93" t="s">
        <v>17</v>
      </c>
      <c r="DC535" s="121"/>
      <c r="DD535" s="86"/>
      <c r="DE535" s="122"/>
      <c r="DF535" s="123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4"/>
      <c r="DT535" s="125"/>
    </row>
    <row r="536" spans="39:124" ht="27" customHeight="1" x14ac:dyDescent="0.25">
      <c r="AM536" s="36">
        <v>23036</v>
      </c>
      <c r="AN536" s="89" t="s">
        <v>63</v>
      </c>
      <c r="AO536" s="90" t="s">
        <v>29</v>
      </c>
      <c r="AP536" s="170">
        <v>10</v>
      </c>
      <c r="AQ536" s="36">
        <v>10</v>
      </c>
      <c r="AR536" s="36">
        <v>10</v>
      </c>
      <c r="AS536" s="36">
        <v>10</v>
      </c>
      <c r="AT536" s="36">
        <v>10</v>
      </c>
      <c r="AU536" s="36">
        <v>10</v>
      </c>
      <c r="AV536" s="36">
        <v>10</v>
      </c>
      <c r="AW536" s="36">
        <v>10</v>
      </c>
      <c r="AX536" s="36"/>
      <c r="AY536" s="36"/>
      <c r="AZ536" s="36"/>
      <c r="BA536" s="36" t="s">
        <v>255</v>
      </c>
      <c r="BB536" s="36">
        <v>4</v>
      </c>
      <c r="BC536" s="92">
        <v>45232</v>
      </c>
      <c r="BD536" s="93" t="s">
        <v>17</v>
      </c>
      <c r="DC536" s="121"/>
      <c r="DD536" s="86"/>
      <c r="DE536" s="122"/>
      <c r="DF536" s="123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4"/>
      <c r="DT536" s="125"/>
    </row>
    <row r="537" spans="39:124" ht="27" customHeight="1" x14ac:dyDescent="0.25">
      <c r="AM537" s="36">
        <v>23065</v>
      </c>
      <c r="AN537" s="89" t="s">
        <v>67</v>
      </c>
      <c r="AO537" s="90" t="s">
        <v>29</v>
      </c>
      <c r="AP537" s="170">
        <v>10</v>
      </c>
      <c r="AQ537" s="36">
        <v>10</v>
      </c>
      <c r="AR537" s="36">
        <v>10</v>
      </c>
      <c r="AS537" s="36">
        <v>10</v>
      </c>
      <c r="AT537" s="36">
        <v>10</v>
      </c>
      <c r="AU537" s="36">
        <v>10</v>
      </c>
      <c r="AV537" s="36">
        <v>10</v>
      </c>
      <c r="AW537" s="36">
        <v>10</v>
      </c>
      <c r="AX537" s="36"/>
      <c r="AY537" s="36"/>
      <c r="AZ537" s="36"/>
      <c r="BA537" s="36" t="s">
        <v>255</v>
      </c>
      <c r="BB537" s="36">
        <v>4</v>
      </c>
      <c r="BC537" s="92">
        <v>45232</v>
      </c>
      <c r="BD537" s="93" t="s">
        <v>17</v>
      </c>
      <c r="DC537" s="121"/>
      <c r="DD537" s="86"/>
      <c r="DE537" s="122"/>
      <c r="DF537" s="123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4"/>
      <c r="DT537" s="125"/>
    </row>
    <row r="538" spans="39:124" ht="27" customHeight="1" x14ac:dyDescent="0.25">
      <c r="AM538" s="36">
        <v>23039</v>
      </c>
      <c r="AN538" s="89" t="s">
        <v>71</v>
      </c>
      <c r="AO538" s="90" t="s">
        <v>29</v>
      </c>
      <c r="AP538" s="170">
        <v>10</v>
      </c>
      <c r="AQ538" s="36">
        <v>10</v>
      </c>
      <c r="AR538" s="36">
        <v>10</v>
      </c>
      <c r="AS538" s="36">
        <v>10</v>
      </c>
      <c r="AT538" s="36">
        <v>10</v>
      </c>
      <c r="AU538" s="36">
        <v>10</v>
      </c>
      <c r="AV538" s="36">
        <v>10</v>
      </c>
      <c r="AW538" s="36">
        <v>10</v>
      </c>
      <c r="AX538" s="36"/>
      <c r="AY538" s="36"/>
      <c r="AZ538" s="36"/>
      <c r="BA538" s="36" t="s">
        <v>255</v>
      </c>
      <c r="BB538" s="36">
        <v>4</v>
      </c>
      <c r="BC538" s="92">
        <v>45232</v>
      </c>
      <c r="BD538" s="93" t="s">
        <v>17</v>
      </c>
      <c r="DC538" s="121"/>
      <c r="DD538" s="86"/>
      <c r="DE538" s="122"/>
      <c r="DF538" s="123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4"/>
      <c r="DT538" s="125"/>
    </row>
    <row r="539" spans="39:124" ht="27" customHeight="1" x14ac:dyDescent="0.25">
      <c r="AM539" s="36">
        <v>23024</v>
      </c>
      <c r="AN539" s="89" t="s">
        <v>75</v>
      </c>
      <c r="AO539" s="90" t="s">
        <v>29</v>
      </c>
      <c r="AP539" s="170">
        <v>10</v>
      </c>
      <c r="AQ539" s="36">
        <v>10</v>
      </c>
      <c r="AR539" s="36">
        <v>10</v>
      </c>
      <c r="AS539" s="36">
        <v>10</v>
      </c>
      <c r="AT539" s="36">
        <v>10</v>
      </c>
      <c r="AU539" s="36">
        <v>10</v>
      </c>
      <c r="AV539" s="36">
        <v>10</v>
      </c>
      <c r="AW539" s="36">
        <v>10</v>
      </c>
      <c r="AX539" s="36"/>
      <c r="AY539" s="36"/>
      <c r="AZ539" s="36"/>
      <c r="BA539" s="36" t="s">
        <v>255</v>
      </c>
      <c r="BB539" s="36">
        <v>4</v>
      </c>
      <c r="BC539" s="92">
        <v>45232</v>
      </c>
      <c r="BD539" s="93" t="s">
        <v>17</v>
      </c>
      <c r="DC539" s="121"/>
      <c r="DD539" s="86"/>
      <c r="DE539" s="122"/>
      <c r="DF539" s="123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4"/>
      <c r="DT539" s="125"/>
    </row>
    <row r="540" spans="39:124" ht="27" customHeight="1" x14ac:dyDescent="0.25">
      <c r="AM540" s="36">
        <v>23041</v>
      </c>
      <c r="AN540" s="89" t="s">
        <v>79</v>
      </c>
      <c r="AO540" s="90" t="s">
        <v>29</v>
      </c>
      <c r="AP540" s="170">
        <v>10</v>
      </c>
      <c r="AQ540" s="36">
        <v>10</v>
      </c>
      <c r="AR540" s="36">
        <v>10</v>
      </c>
      <c r="AS540" s="36">
        <v>10</v>
      </c>
      <c r="AT540" s="36">
        <v>10</v>
      </c>
      <c r="AU540" s="36">
        <v>10</v>
      </c>
      <c r="AV540" s="36">
        <v>10</v>
      </c>
      <c r="AW540" s="36">
        <v>10</v>
      </c>
      <c r="AX540" s="36"/>
      <c r="AY540" s="36"/>
      <c r="AZ540" s="36"/>
      <c r="BA540" s="36" t="s">
        <v>255</v>
      </c>
      <c r="BB540" s="36">
        <v>4</v>
      </c>
      <c r="BC540" s="92">
        <v>45232</v>
      </c>
      <c r="BD540" s="93" t="s">
        <v>17</v>
      </c>
      <c r="DC540" s="121"/>
      <c r="DD540" s="86"/>
      <c r="DE540" s="122"/>
      <c r="DF540" s="123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4"/>
      <c r="DT540" s="125"/>
    </row>
    <row r="541" spans="39:124" ht="27" customHeight="1" x14ac:dyDescent="0.25">
      <c r="AM541" s="36">
        <v>23022</v>
      </c>
      <c r="AN541" s="89" t="s">
        <v>83</v>
      </c>
      <c r="AO541" s="90" t="s">
        <v>29</v>
      </c>
      <c r="AP541" s="170">
        <v>10</v>
      </c>
      <c r="AQ541" s="36">
        <v>10</v>
      </c>
      <c r="AR541" s="36">
        <v>10</v>
      </c>
      <c r="AS541" s="36">
        <v>10</v>
      </c>
      <c r="AT541" s="36">
        <v>10</v>
      </c>
      <c r="AU541" s="36">
        <v>10</v>
      </c>
      <c r="AV541" s="36">
        <v>10</v>
      </c>
      <c r="AW541" s="36">
        <v>10</v>
      </c>
      <c r="AX541" s="36"/>
      <c r="AY541" s="36"/>
      <c r="AZ541" s="36"/>
      <c r="BA541" s="36" t="s">
        <v>255</v>
      </c>
      <c r="BB541" s="36">
        <v>4</v>
      </c>
      <c r="BC541" s="92">
        <v>45232</v>
      </c>
      <c r="BD541" s="93" t="s">
        <v>17</v>
      </c>
      <c r="DC541" s="121"/>
      <c r="DD541" s="86"/>
      <c r="DE541" s="122"/>
      <c r="DF541" s="123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4"/>
      <c r="DT541" s="125"/>
    </row>
    <row r="542" spans="39:124" ht="27" customHeight="1" x14ac:dyDescent="0.25">
      <c r="AM542" s="36">
        <v>23025</v>
      </c>
      <c r="AN542" s="89" t="s">
        <v>87</v>
      </c>
      <c r="AO542" s="90" t="s">
        <v>29</v>
      </c>
      <c r="AP542" s="170">
        <v>10</v>
      </c>
      <c r="AQ542" s="36">
        <v>10</v>
      </c>
      <c r="AR542" s="36">
        <v>10</v>
      </c>
      <c r="AS542" s="36">
        <v>10</v>
      </c>
      <c r="AT542" s="36">
        <v>10</v>
      </c>
      <c r="AU542" s="36">
        <v>10</v>
      </c>
      <c r="AV542" s="36">
        <v>10</v>
      </c>
      <c r="AW542" s="36">
        <v>10</v>
      </c>
      <c r="AX542" s="36"/>
      <c r="AY542" s="36"/>
      <c r="AZ542" s="36"/>
      <c r="BA542" s="36" t="s">
        <v>255</v>
      </c>
      <c r="BB542" s="36">
        <v>4</v>
      </c>
      <c r="BC542" s="92">
        <v>45232</v>
      </c>
      <c r="BD542" s="93" t="s">
        <v>17</v>
      </c>
      <c r="DC542" s="121"/>
      <c r="DD542" s="86"/>
      <c r="DE542" s="122"/>
      <c r="DF542" s="123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4"/>
      <c r="DT542" s="125"/>
    </row>
    <row r="543" spans="39:124" ht="27" customHeight="1" x14ac:dyDescent="0.25">
      <c r="AM543" s="36">
        <v>23010</v>
      </c>
      <c r="AN543" s="89" t="s">
        <v>91</v>
      </c>
      <c r="AO543" s="90" t="s">
        <v>29</v>
      </c>
      <c r="AP543" s="170">
        <v>9.7142857142857135</v>
      </c>
      <c r="AQ543" s="36">
        <v>10</v>
      </c>
      <c r="AR543" s="36">
        <v>10</v>
      </c>
      <c r="AS543" s="36">
        <v>10</v>
      </c>
      <c r="AT543" s="36">
        <v>8</v>
      </c>
      <c r="AU543" s="36">
        <v>10</v>
      </c>
      <c r="AV543" s="36">
        <v>10</v>
      </c>
      <c r="AW543" s="36">
        <v>10</v>
      </c>
      <c r="AX543" s="36"/>
      <c r="AY543" s="36"/>
      <c r="AZ543" s="36"/>
      <c r="BA543" s="36" t="s">
        <v>255</v>
      </c>
      <c r="BB543" s="36">
        <v>4</v>
      </c>
      <c r="BC543" s="92">
        <v>45232</v>
      </c>
      <c r="BD543" s="93" t="s">
        <v>17</v>
      </c>
      <c r="DC543" s="121"/>
      <c r="DD543" s="86"/>
      <c r="DE543" s="122"/>
      <c r="DF543" s="123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4"/>
      <c r="DT543" s="125"/>
    </row>
    <row r="544" spans="39:124" ht="27" customHeight="1" x14ac:dyDescent="0.25">
      <c r="AM544" s="36">
        <v>23052</v>
      </c>
      <c r="AN544" s="89" t="s">
        <v>95</v>
      </c>
      <c r="AO544" s="90" t="s">
        <v>29</v>
      </c>
      <c r="AP544" s="170">
        <v>10</v>
      </c>
      <c r="AQ544" s="36">
        <v>10</v>
      </c>
      <c r="AR544" s="36">
        <v>10</v>
      </c>
      <c r="AS544" s="36">
        <v>10</v>
      </c>
      <c r="AT544" s="36">
        <v>10</v>
      </c>
      <c r="AU544" s="36">
        <v>10</v>
      </c>
      <c r="AV544" s="36">
        <v>10</v>
      </c>
      <c r="AW544" s="36">
        <v>10</v>
      </c>
      <c r="AX544" s="36"/>
      <c r="AY544" s="36"/>
      <c r="AZ544" s="36"/>
      <c r="BA544" s="36" t="s">
        <v>255</v>
      </c>
      <c r="BB544" s="36">
        <v>4</v>
      </c>
      <c r="BC544" s="92">
        <v>45232</v>
      </c>
      <c r="BD544" s="93" t="s">
        <v>17</v>
      </c>
      <c r="DC544" s="121"/>
      <c r="DD544" s="86"/>
      <c r="DE544" s="122"/>
      <c r="DF544" s="123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4"/>
      <c r="DT544" s="125"/>
    </row>
    <row r="545" spans="39:124" ht="27" customHeight="1" x14ac:dyDescent="0.25">
      <c r="AM545" s="36">
        <v>23038</v>
      </c>
      <c r="AN545" s="89" t="s">
        <v>99</v>
      </c>
      <c r="AO545" s="90" t="s">
        <v>29</v>
      </c>
      <c r="AP545" s="170">
        <v>10</v>
      </c>
      <c r="AQ545" s="36">
        <v>10</v>
      </c>
      <c r="AR545" s="36">
        <v>10</v>
      </c>
      <c r="AS545" s="36">
        <v>10</v>
      </c>
      <c r="AT545" s="36">
        <v>10</v>
      </c>
      <c r="AU545" s="36">
        <v>10</v>
      </c>
      <c r="AV545" s="36">
        <v>10</v>
      </c>
      <c r="AW545" s="36">
        <v>10</v>
      </c>
      <c r="AX545" s="36"/>
      <c r="AY545" s="36"/>
      <c r="AZ545" s="36"/>
      <c r="BA545" s="36" t="s">
        <v>255</v>
      </c>
      <c r="BB545" s="36">
        <v>4</v>
      </c>
      <c r="BC545" s="92">
        <v>45232</v>
      </c>
      <c r="BD545" s="93" t="s">
        <v>17</v>
      </c>
      <c r="DC545" s="121"/>
      <c r="DD545" s="86"/>
      <c r="DE545" s="122"/>
      <c r="DF545" s="123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4"/>
      <c r="DT545" s="125"/>
    </row>
    <row r="546" spans="39:124" ht="27" customHeight="1" x14ac:dyDescent="0.25">
      <c r="AM546" s="36">
        <v>23033</v>
      </c>
      <c r="AN546" s="89" t="s">
        <v>103</v>
      </c>
      <c r="AO546" s="90" t="s">
        <v>29</v>
      </c>
      <c r="AP546" s="170">
        <v>10</v>
      </c>
      <c r="AQ546" s="36">
        <v>10</v>
      </c>
      <c r="AR546" s="36">
        <v>10</v>
      </c>
      <c r="AS546" s="36">
        <v>10</v>
      </c>
      <c r="AT546" s="36">
        <v>10</v>
      </c>
      <c r="AU546" s="36">
        <v>10</v>
      </c>
      <c r="AV546" s="36">
        <v>10</v>
      </c>
      <c r="AW546" s="36">
        <v>10</v>
      </c>
      <c r="AX546" s="36"/>
      <c r="AY546" s="36"/>
      <c r="AZ546" s="36"/>
      <c r="BA546" s="36" t="s">
        <v>255</v>
      </c>
      <c r="BB546" s="36">
        <v>4</v>
      </c>
      <c r="BC546" s="92">
        <v>45232</v>
      </c>
      <c r="BD546" s="93" t="s">
        <v>17</v>
      </c>
      <c r="DC546" s="121"/>
      <c r="DD546" s="86"/>
      <c r="DE546" s="122"/>
      <c r="DF546" s="123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4"/>
      <c r="DT546" s="125"/>
    </row>
    <row r="547" spans="39:124" ht="27" customHeight="1" x14ac:dyDescent="0.25">
      <c r="AM547" s="36">
        <v>23056</v>
      </c>
      <c r="AN547" s="89" t="s">
        <v>107</v>
      </c>
      <c r="AO547" s="90" t="s">
        <v>29</v>
      </c>
      <c r="AP547" s="170">
        <v>10</v>
      </c>
      <c r="AQ547" s="36">
        <v>10</v>
      </c>
      <c r="AR547" s="36">
        <v>10</v>
      </c>
      <c r="AS547" s="36">
        <v>10</v>
      </c>
      <c r="AT547" s="36">
        <v>10</v>
      </c>
      <c r="AU547" s="36">
        <v>10</v>
      </c>
      <c r="AV547" s="36">
        <v>10</v>
      </c>
      <c r="AW547" s="36">
        <v>10</v>
      </c>
      <c r="AX547" s="36"/>
      <c r="AY547" s="36"/>
      <c r="AZ547" s="36"/>
      <c r="BA547" s="36" t="s">
        <v>255</v>
      </c>
      <c r="BB547" s="36">
        <v>4</v>
      </c>
      <c r="BC547" s="92">
        <v>45232</v>
      </c>
      <c r="BD547" s="93" t="s">
        <v>17</v>
      </c>
      <c r="DC547" s="121"/>
      <c r="DD547" s="86"/>
      <c r="DE547" s="122"/>
      <c r="DF547" s="123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4"/>
      <c r="DT547" s="125"/>
    </row>
    <row r="548" spans="39:124" ht="27" customHeight="1" x14ac:dyDescent="0.25">
      <c r="AM548" s="36">
        <v>23046</v>
      </c>
      <c r="AN548" s="89" t="s">
        <v>111</v>
      </c>
      <c r="AO548" s="90" t="s">
        <v>29</v>
      </c>
      <c r="AP548" s="170">
        <v>7.5714285714285712</v>
      </c>
      <c r="AQ548" s="36">
        <v>0</v>
      </c>
      <c r="AR548" s="36">
        <v>10</v>
      </c>
      <c r="AS548" s="36">
        <v>10</v>
      </c>
      <c r="AT548" s="36">
        <v>10</v>
      </c>
      <c r="AU548" s="36">
        <v>10</v>
      </c>
      <c r="AV548" s="36">
        <v>5</v>
      </c>
      <c r="AW548" s="36">
        <v>8</v>
      </c>
      <c r="AX548" s="36"/>
      <c r="AY548" s="36"/>
      <c r="AZ548" s="36"/>
      <c r="BA548" s="36" t="s">
        <v>255</v>
      </c>
      <c r="BB548" s="36">
        <v>4</v>
      </c>
      <c r="BC548" s="92">
        <v>45232</v>
      </c>
      <c r="BD548" s="93" t="s">
        <v>17</v>
      </c>
      <c r="DC548" s="121"/>
      <c r="DD548" s="86"/>
      <c r="DE548" s="122"/>
      <c r="DF548" s="123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4"/>
      <c r="DT548" s="125"/>
    </row>
    <row r="549" spans="39:124" ht="27" customHeight="1" x14ac:dyDescent="0.25">
      <c r="AM549" s="36">
        <v>23023</v>
      </c>
      <c r="AN549" s="89" t="s">
        <v>115</v>
      </c>
      <c r="AO549" s="90" t="s">
        <v>29</v>
      </c>
      <c r="AP549" s="170">
        <v>10</v>
      </c>
      <c r="AQ549" s="36">
        <v>10</v>
      </c>
      <c r="AR549" s="36">
        <v>10</v>
      </c>
      <c r="AS549" s="36">
        <v>10</v>
      </c>
      <c r="AT549" s="36">
        <v>10</v>
      </c>
      <c r="AU549" s="36">
        <v>10</v>
      </c>
      <c r="AV549" s="36">
        <v>10</v>
      </c>
      <c r="AW549" s="36">
        <v>10</v>
      </c>
      <c r="AX549" s="36"/>
      <c r="AY549" s="36"/>
      <c r="AZ549" s="36"/>
      <c r="BA549" s="36" t="s">
        <v>255</v>
      </c>
      <c r="BB549" s="36">
        <v>4</v>
      </c>
      <c r="BC549" s="92">
        <v>45232</v>
      </c>
      <c r="BD549" s="93" t="s">
        <v>17</v>
      </c>
      <c r="DC549" s="121"/>
      <c r="DD549" s="86"/>
      <c r="DE549" s="122"/>
      <c r="DF549" s="123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4"/>
      <c r="DT549" s="125"/>
    </row>
    <row r="550" spans="39:124" ht="27" customHeight="1" x14ac:dyDescent="0.25">
      <c r="AM550" s="36">
        <v>23053</v>
      </c>
      <c r="AN550" s="89" t="s">
        <v>119</v>
      </c>
      <c r="AO550" s="90" t="s">
        <v>29</v>
      </c>
      <c r="AP550" s="170">
        <v>10</v>
      </c>
      <c r="AQ550" s="36">
        <v>10</v>
      </c>
      <c r="AR550" s="36">
        <v>10</v>
      </c>
      <c r="AS550" s="36">
        <v>10</v>
      </c>
      <c r="AT550" s="36">
        <v>10</v>
      </c>
      <c r="AU550" s="36">
        <v>10</v>
      </c>
      <c r="AV550" s="36">
        <v>10</v>
      </c>
      <c r="AW550" s="36">
        <v>10</v>
      </c>
      <c r="AX550" s="36"/>
      <c r="AY550" s="36"/>
      <c r="AZ550" s="36"/>
      <c r="BA550" s="36" t="s">
        <v>255</v>
      </c>
      <c r="BB550" s="36">
        <v>4</v>
      </c>
      <c r="BC550" s="92">
        <v>45232</v>
      </c>
      <c r="BD550" s="93" t="s">
        <v>17</v>
      </c>
      <c r="DC550" s="121"/>
      <c r="DD550" s="86"/>
      <c r="DE550" s="122"/>
      <c r="DF550" s="123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4"/>
      <c r="DT550" s="125"/>
    </row>
    <row r="551" spans="39:124" ht="27" customHeight="1" x14ac:dyDescent="0.25">
      <c r="AM551" s="36">
        <v>23049</v>
      </c>
      <c r="AN551" s="89" t="s">
        <v>123</v>
      </c>
      <c r="AO551" s="90" t="s">
        <v>29</v>
      </c>
      <c r="AP551" s="170">
        <v>10</v>
      </c>
      <c r="AQ551" s="36">
        <v>10</v>
      </c>
      <c r="AR551" s="36">
        <v>10</v>
      </c>
      <c r="AS551" s="36">
        <v>10</v>
      </c>
      <c r="AT551" s="36">
        <v>10</v>
      </c>
      <c r="AU551" s="36">
        <v>10</v>
      </c>
      <c r="AV551" s="36">
        <v>10</v>
      </c>
      <c r="AW551" s="36">
        <v>10</v>
      </c>
      <c r="AX551" s="36"/>
      <c r="AY551" s="36"/>
      <c r="AZ551" s="36"/>
      <c r="BA551" s="36" t="s">
        <v>255</v>
      </c>
      <c r="BB551" s="36">
        <v>4</v>
      </c>
      <c r="BC551" s="92">
        <v>45232</v>
      </c>
      <c r="BD551" s="93" t="s">
        <v>17</v>
      </c>
      <c r="DC551" s="121"/>
      <c r="DD551" s="86"/>
      <c r="DE551" s="122"/>
      <c r="DF551" s="123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4"/>
      <c r="DT551" s="125"/>
    </row>
    <row r="552" spans="39:124" ht="27" customHeight="1" x14ac:dyDescent="0.25">
      <c r="AM552" s="36">
        <v>23011</v>
      </c>
      <c r="AN552" s="89" t="s">
        <v>46</v>
      </c>
      <c r="AO552" s="90" t="s">
        <v>47</v>
      </c>
      <c r="AP552" s="170">
        <v>10</v>
      </c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 t="s">
        <v>255</v>
      </c>
      <c r="BB552" s="36">
        <v>4</v>
      </c>
      <c r="BC552" s="92">
        <v>45232</v>
      </c>
      <c r="BD552" s="93" t="s">
        <v>17</v>
      </c>
      <c r="DC552" s="121"/>
      <c r="DD552" s="86"/>
      <c r="DE552" s="122"/>
      <c r="DF552" s="123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4"/>
      <c r="DT552" s="125"/>
    </row>
    <row r="553" spans="39:124" ht="27" customHeight="1" x14ac:dyDescent="0.25">
      <c r="AM553" s="36">
        <v>23017</v>
      </c>
      <c r="AN553" s="89" t="s">
        <v>52</v>
      </c>
      <c r="AO553" s="90" t="s">
        <v>47</v>
      </c>
      <c r="AP553" s="170">
        <v>10</v>
      </c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 t="s">
        <v>255</v>
      </c>
      <c r="BB553" s="36">
        <v>4</v>
      </c>
      <c r="BC553" s="92">
        <v>45232</v>
      </c>
      <c r="BD553" s="93" t="s">
        <v>17</v>
      </c>
      <c r="DC553" s="121"/>
      <c r="DD553" s="86"/>
      <c r="DE553" s="122"/>
      <c r="DF553" s="123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4"/>
      <c r="DT553" s="125"/>
    </row>
    <row r="554" spans="39:124" ht="27" customHeight="1" x14ac:dyDescent="0.25">
      <c r="AM554" s="36">
        <v>23059</v>
      </c>
      <c r="AN554" s="89" t="s">
        <v>55</v>
      </c>
      <c r="AO554" s="90" t="s">
        <v>47</v>
      </c>
      <c r="AP554" s="170">
        <v>10</v>
      </c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 t="s">
        <v>255</v>
      </c>
      <c r="BB554" s="36">
        <v>4</v>
      </c>
      <c r="BC554" s="92">
        <v>45232</v>
      </c>
      <c r="BD554" s="93" t="s">
        <v>17</v>
      </c>
      <c r="DC554" s="121"/>
      <c r="DD554" s="86"/>
      <c r="DE554" s="122"/>
      <c r="DF554" s="123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4"/>
      <c r="DT554" s="125"/>
    </row>
    <row r="555" spans="39:124" ht="27" customHeight="1" x14ac:dyDescent="0.25">
      <c r="AM555" s="36">
        <v>23004</v>
      </c>
      <c r="AN555" s="89" t="s">
        <v>58</v>
      </c>
      <c r="AO555" s="90" t="s">
        <v>47</v>
      </c>
      <c r="AP555" s="170">
        <v>10</v>
      </c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 t="s">
        <v>255</v>
      </c>
      <c r="BB555" s="36">
        <v>4</v>
      </c>
      <c r="BC555" s="92">
        <v>45232</v>
      </c>
      <c r="BD555" s="93" t="s">
        <v>17</v>
      </c>
      <c r="DC555" s="121"/>
      <c r="DD555" s="86"/>
      <c r="DE555" s="122"/>
      <c r="DF555" s="123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4"/>
      <c r="DT555" s="125"/>
    </row>
    <row r="556" spans="39:124" ht="27" customHeight="1" x14ac:dyDescent="0.25">
      <c r="AM556" s="36">
        <v>23027</v>
      </c>
      <c r="AN556" s="89" t="s">
        <v>237</v>
      </c>
      <c r="AO556" s="90" t="s">
        <v>47</v>
      </c>
      <c r="AP556" s="170">
        <v>10</v>
      </c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 t="s">
        <v>255</v>
      </c>
      <c r="BB556" s="36">
        <v>4</v>
      </c>
      <c r="BC556" s="92">
        <v>45232</v>
      </c>
      <c r="BD556" s="93" t="s">
        <v>17</v>
      </c>
      <c r="DC556" s="121"/>
      <c r="DD556" s="86"/>
      <c r="DE556" s="122"/>
      <c r="DF556" s="123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4"/>
      <c r="DT556" s="125"/>
    </row>
    <row r="557" spans="39:124" ht="27" customHeight="1" x14ac:dyDescent="0.25">
      <c r="AM557" s="36">
        <v>23047</v>
      </c>
      <c r="AN557" s="89" t="s">
        <v>62</v>
      </c>
      <c r="AO557" s="90" t="s">
        <v>47</v>
      </c>
      <c r="AP557" s="170">
        <v>10</v>
      </c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 t="s">
        <v>255</v>
      </c>
      <c r="BB557" s="36">
        <v>4</v>
      </c>
      <c r="BC557" s="92">
        <v>45232</v>
      </c>
      <c r="BD557" s="93" t="s">
        <v>17</v>
      </c>
      <c r="DC557" s="121"/>
      <c r="DD557" s="86"/>
      <c r="DE557" s="122"/>
      <c r="DF557" s="123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4"/>
      <c r="DT557" s="125"/>
    </row>
    <row r="558" spans="39:124" ht="27" customHeight="1" x14ac:dyDescent="0.25">
      <c r="AM558" s="36">
        <v>23014</v>
      </c>
      <c r="AN558" s="89" t="s">
        <v>66</v>
      </c>
      <c r="AO558" s="90" t="s">
        <v>47</v>
      </c>
      <c r="AP558" s="170">
        <v>10</v>
      </c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 t="s">
        <v>255</v>
      </c>
      <c r="BB558" s="36">
        <v>4</v>
      </c>
      <c r="BC558" s="92">
        <v>45232</v>
      </c>
      <c r="BD558" s="93" t="s">
        <v>17</v>
      </c>
      <c r="DC558" s="121"/>
      <c r="DD558" s="86"/>
      <c r="DE558" s="122"/>
      <c r="DF558" s="123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4"/>
      <c r="DT558" s="125"/>
    </row>
    <row r="559" spans="39:124" ht="27" customHeight="1" x14ac:dyDescent="0.25">
      <c r="AM559" s="36">
        <v>23029</v>
      </c>
      <c r="AN559" s="89" t="s">
        <v>70</v>
      </c>
      <c r="AO559" s="90" t="s">
        <v>47</v>
      </c>
      <c r="AP559" s="170">
        <v>10</v>
      </c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 t="s">
        <v>255</v>
      </c>
      <c r="BB559" s="36">
        <v>4</v>
      </c>
      <c r="BC559" s="92">
        <v>45232</v>
      </c>
      <c r="BD559" s="93" t="s">
        <v>17</v>
      </c>
      <c r="DC559" s="121"/>
      <c r="DD559" s="86"/>
      <c r="DE559" s="122"/>
      <c r="DF559" s="123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4"/>
      <c r="DT559" s="125"/>
    </row>
    <row r="560" spans="39:124" ht="27" customHeight="1" x14ac:dyDescent="0.25">
      <c r="AM560" s="36">
        <v>23060</v>
      </c>
      <c r="AN560" s="89" t="s">
        <v>74</v>
      </c>
      <c r="AO560" s="90" t="s">
        <v>47</v>
      </c>
      <c r="AP560" s="170">
        <v>10</v>
      </c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 t="s">
        <v>255</v>
      </c>
      <c r="BB560" s="36">
        <v>4</v>
      </c>
      <c r="BC560" s="92">
        <v>45232</v>
      </c>
      <c r="BD560" s="93" t="s">
        <v>17</v>
      </c>
      <c r="DC560" s="121"/>
      <c r="DD560" s="86"/>
      <c r="DE560" s="122"/>
      <c r="DF560" s="123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4"/>
      <c r="DT560" s="125"/>
    </row>
    <row r="561" spans="39:124" ht="27" customHeight="1" x14ac:dyDescent="0.25">
      <c r="AM561" s="36">
        <v>23045</v>
      </c>
      <c r="AN561" s="89" t="s">
        <v>78</v>
      </c>
      <c r="AO561" s="90" t="s">
        <v>47</v>
      </c>
      <c r="AP561" s="170">
        <v>10</v>
      </c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 t="s">
        <v>255</v>
      </c>
      <c r="BB561" s="36">
        <v>4</v>
      </c>
      <c r="BC561" s="92">
        <v>45232</v>
      </c>
      <c r="BD561" s="93" t="s">
        <v>17</v>
      </c>
      <c r="DC561" s="121"/>
      <c r="DD561" s="86"/>
      <c r="DE561" s="122"/>
      <c r="DF561" s="123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4"/>
      <c r="DT561" s="125"/>
    </row>
    <row r="562" spans="39:124" ht="27" customHeight="1" x14ac:dyDescent="0.25">
      <c r="AM562" s="36">
        <v>23001</v>
      </c>
      <c r="AN562" s="89" t="s">
        <v>82</v>
      </c>
      <c r="AO562" s="90" t="s">
        <v>47</v>
      </c>
      <c r="AP562" s="170">
        <v>10</v>
      </c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 t="s">
        <v>255</v>
      </c>
      <c r="BB562" s="36">
        <v>4</v>
      </c>
      <c r="BC562" s="92">
        <v>45232</v>
      </c>
      <c r="BD562" s="93" t="s">
        <v>17</v>
      </c>
      <c r="DC562" s="121"/>
      <c r="DD562" s="86"/>
      <c r="DE562" s="122"/>
      <c r="DF562" s="123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4"/>
      <c r="DT562" s="125"/>
    </row>
    <row r="563" spans="39:124" ht="27" customHeight="1" x14ac:dyDescent="0.25">
      <c r="AM563" s="36">
        <v>23034</v>
      </c>
      <c r="AN563" s="89" t="s">
        <v>86</v>
      </c>
      <c r="AO563" s="90" t="s">
        <v>47</v>
      </c>
      <c r="AP563" s="170">
        <v>10</v>
      </c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 t="s">
        <v>255</v>
      </c>
      <c r="BB563" s="36">
        <v>4</v>
      </c>
      <c r="BC563" s="92">
        <v>45232</v>
      </c>
      <c r="BD563" s="93" t="s">
        <v>17</v>
      </c>
      <c r="DC563" s="121"/>
      <c r="DD563" s="86"/>
      <c r="DE563" s="122"/>
      <c r="DF563" s="123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4"/>
      <c r="DT563" s="125"/>
    </row>
    <row r="564" spans="39:124" ht="27" customHeight="1" x14ac:dyDescent="0.25">
      <c r="AM564" s="36">
        <v>23003</v>
      </c>
      <c r="AN564" s="89" t="s">
        <v>90</v>
      </c>
      <c r="AO564" s="90" t="s">
        <v>47</v>
      </c>
      <c r="AP564" s="170">
        <v>10</v>
      </c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 t="s">
        <v>255</v>
      </c>
      <c r="BB564" s="36">
        <v>4</v>
      </c>
      <c r="BC564" s="92">
        <v>45232</v>
      </c>
      <c r="BD564" s="93" t="s">
        <v>17</v>
      </c>
      <c r="DC564" s="121"/>
      <c r="DD564" s="86"/>
      <c r="DE564" s="122"/>
      <c r="DF564" s="123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4"/>
      <c r="DT564" s="125"/>
    </row>
    <row r="565" spans="39:124" ht="27" customHeight="1" x14ac:dyDescent="0.25">
      <c r="AM565" s="36">
        <v>23030</v>
      </c>
      <c r="AN565" s="89" t="s">
        <v>94</v>
      </c>
      <c r="AO565" s="90" t="s">
        <v>47</v>
      </c>
      <c r="AP565" s="170">
        <v>10</v>
      </c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 t="s">
        <v>255</v>
      </c>
      <c r="BB565" s="36">
        <v>4</v>
      </c>
      <c r="BC565" s="92">
        <v>45232</v>
      </c>
      <c r="BD565" s="93" t="s">
        <v>17</v>
      </c>
      <c r="DC565" s="121"/>
      <c r="DD565" s="86"/>
      <c r="DE565" s="122"/>
      <c r="DF565" s="123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4"/>
      <c r="DT565" s="125"/>
    </row>
    <row r="566" spans="39:124" ht="27" customHeight="1" x14ac:dyDescent="0.25">
      <c r="AM566" s="36">
        <v>23040</v>
      </c>
      <c r="AN566" s="89" t="s">
        <v>98</v>
      </c>
      <c r="AO566" s="90" t="s">
        <v>47</v>
      </c>
      <c r="AP566" s="170">
        <v>10</v>
      </c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 t="s">
        <v>255</v>
      </c>
      <c r="BB566" s="36">
        <v>4</v>
      </c>
      <c r="BC566" s="92">
        <v>45232</v>
      </c>
      <c r="BD566" s="93" t="s">
        <v>17</v>
      </c>
      <c r="DC566" s="121"/>
      <c r="DD566" s="86"/>
      <c r="DE566" s="122"/>
      <c r="DF566" s="123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4"/>
      <c r="DT566" s="125"/>
    </row>
    <row r="567" spans="39:124" ht="27" customHeight="1" x14ac:dyDescent="0.25">
      <c r="AM567" s="36">
        <v>23064</v>
      </c>
      <c r="AN567" s="89" t="s">
        <v>238</v>
      </c>
      <c r="AO567" s="90" t="s">
        <v>47</v>
      </c>
      <c r="AP567" s="170">
        <v>10</v>
      </c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 t="s">
        <v>255</v>
      </c>
      <c r="BB567" s="36">
        <v>4</v>
      </c>
      <c r="BC567" s="92">
        <v>45232</v>
      </c>
      <c r="BD567" s="93" t="s">
        <v>17</v>
      </c>
      <c r="DC567" s="121"/>
      <c r="DD567" s="86"/>
      <c r="DE567" s="122"/>
      <c r="DF567" s="123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4"/>
      <c r="DT567" s="125"/>
    </row>
    <row r="568" spans="39:124" ht="27" customHeight="1" x14ac:dyDescent="0.25">
      <c r="AM568" s="36">
        <v>23050</v>
      </c>
      <c r="AN568" s="89" t="s">
        <v>102</v>
      </c>
      <c r="AO568" s="90" t="s">
        <v>47</v>
      </c>
      <c r="AP568" s="170">
        <v>10</v>
      </c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 t="s">
        <v>255</v>
      </c>
      <c r="BB568" s="36">
        <v>4</v>
      </c>
      <c r="BC568" s="92">
        <v>45232</v>
      </c>
      <c r="BD568" s="93" t="s">
        <v>17</v>
      </c>
      <c r="DC568" s="121"/>
      <c r="DD568" s="86"/>
      <c r="DE568" s="122"/>
      <c r="DF568" s="123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4"/>
      <c r="DT568" s="125"/>
    </row>
    <row r="569" spans="39:124" ht="27" customHeight="1" x14ac:dyDescent="0.25">
      <c r="AM569" s="36">
        <v>23062</v>
      </c>
      <c r="AN569" s="89" t="s">
        <v>106</v>
      </c>
      <c r="AO569" s="90" t="s">
        <v>47</v>
      </c>
      <c r="AP569" s="170">
        <v>10</v>
      </c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 t="s">
        <v>255</v>
      </c>
      <c r="BB569" s="36">
        <v>4</v>
      </c>
      <c r="BC569" s="92">
        <v>45232</v>
      </c>
      <c r="BD569" s="93" t="s">
        <v>17</v>
      </c>
      <c r="DC569" s="121"/>
      <c r="DD569" s="86"/>
      <c r="DE569" s="122"/>
      <c r="DF569" s="123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4"/>
      <c r="DT569" s="125"/>
    </row>
    <row r="570" spans="39:124" ht="27" customHeight="1" x14ac:dyDescent="0.25">
      <c r="AM570" s="36">
        <v>23057</v>
      </c>
      <c r="AN570" s="89" t="s">
        <v>239</v>
      </c>
      <c r="AO570" s="90" t="s">
        <v>47</v>
      </c>
      <c r="AP570" s="170">
        <v>10</v>
      </c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 t="s">
        <v>255</v>
      </c>
      <c r="BB570" s="36">
        <v>4</v>
      </c>
      <c r="BC570" s="92">
        <v>45232</v>
      </c>
      <c r="BD570" s="93" t="s">
        <v>17</v>
      </c>
      <c r="DC570" s="121"/>
      <c r="DD570" s="86"/>
      <c r="DE570" s="122"/>
      <c r="DF570" s="123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4"/>
      <c r="DT570" s="125"/>
    </row>
    <row r="571" spans="39:124" ht="27" customHeight="1" x14ac:dyDescent="0.25">
      <c r="AM571" s="36">
        <v>23048</v>
      </c>
      <c r="AN571" s="89" t="s">
        <v>110</v>
      </c>
      <c r="AO571" s="90" t="s">
        <v>47</v>
      </c>
      <c r="AP571" s="170">
        <v>10</v>
      </c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 t="s">
        <v>255</v>
      </c>
      <c r="BB571" s="36">
        <v>4</v>
      </c>
      <c r="BC571" s="92">
        <v>45232</v>
      </c>
      <c r="BD571" s="93" t="s">
        <v>17</v>
      </c>
      <c r="DC571" s="121"/>
      <c r="DD571" s="86"/>
      <c r="DE571" s="122"/>
      <c r="DF571" s="123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4"/>
      <c r="DT571" s="125"/>
    </row>
    <row r="572" spans="39:124" ht="27" customHeight="1" x14ac:dyDescent="0.25">
      <c r="AM572" s="36">
        <v>23051</v>
      </c>
      <c r="AN572" s="89" t="s">
        <v>114</v>
      </c>
      <c r="AO572" s="90" t="s">
        <v>47</v>
      </c>
      <c r="AP572" s="170">
        <v>10</v>
      </c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 t="s">
        <v>255</v>
      </c>
      <c r="BB572" s="36">
        <v>4</v>
      </c>
      <c r="BC572" s="92">
        <v>45232</v>
      </c>
      <c r="BD572" s="93" t="s">
        <v>17</v>
      </c>
      <c r="DC572" s="121"/>
      <c r="DD572" s="86"/>
      <c r="DE572" s="122"/>
      <c r="DF572" s="123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4"/>
      <c r="DT572" s="125"/>
    </row>
    <row r="573" spans="39:124" ht="27" customHeight="1" x14ac:dyDescent="0.25">
      <c r="AM573" s="36">
        <v>22023</v>
      </c>
      <c r="AN573" s="89" t="s">
        <v>118</v>
      </c>
      <c r="AO573" s="90" t="s">
        <v>47</v>
      </c>
      <c r="AP573" s="170">
        <v>10</v>
      </c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 t="s">
        <v>255</v>
      </c>
      <c r="BB573" s="36">
        <v>4</v>
      </c>
      <c r="BC573" s="92">
        <v>45232</v>
      </c>
      <c r="BD573" s="93" t="s">
        <v>17</v>
      </c>
      <c r="DC573" s="121"/>
      <c r="DD573" s="86"/>
      <c r="DE573" s="122"/>
      <c r="DF573" s="123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4"/>
      <c r="DT573" s="125"/>
    </row>
    <row r="574" spans="39:124" ht="27" customHeight="1" x14ac:dyDescent="0.25">
      <c r="AM574" s="36" t="s">
        <v>45</v>
      </c>
      <c r="AN574" s="89" t="s">
        <v>14</v>
      </c>
      <c r="AO574" s="90" t="s">
        <v>15</v>
      </c>
      <c r="AP574" s="170">
        <v>10</v>
      </c>
      <c r="AQ574" s="36">
        <v>10</v>
      </c>
      <c r="AR574" s="36">
        <v>10</v>
      </c>
      <c r="AS574" s="36">
        <v>10</v>
      </c>
      <c r="AT574" s="36">
        <v>10</v>
      </c>
      <c r="AU574" s="36">
        <v>10</v>
      </c>
      <c r="AV574" s="36">
        <v>10</v>
      </c>
      <c r="AW574" s="36">
        <v>10</v>
      </c>
      <c r="AX574" s="36"/>
      <c r="AY574" s="36"/>
      <c r="AZ574" s="36"/>
      <c r="BA574" s="36" t="s">
        <v>255</v>
      </c>
      <c r="BB574" s="36">
        <v>4</v>
      </c>
      <c r="BC574" s="92">
        <v>45235</v>
      </c>
      <c r="BD574" s="93" t="s">
        <v>17</v>
      </c>
      <c r="DC574" s="121"/>
      <c r="DD574" s="86"/>
      <c r="DE574" s="122"/>
      <c r="DF574" s="123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4"/>
      <c r="DT574" s="125"/>
    </row>
    <row r="575" spans="39:124" ht="27" customHeight="1" x14ac:dyDescent="0.25">
      <c r="AM575" s="36" t="s">
        <v>51</v>
      </c>
      <c r="AN575" s="89" t="s">
        <v>21</v>
      </c>
      <c r="AO575" s="90" t="s">
        <v>15</v>
      </c>
      <c r="AP575" s="170">
        <v>10</v>
      </c>
      <c r="AQ575" s="36">
        <v>10</v>
      </c>
      <c r="AR575" s="36">
        <v>10</v>
      </c>
      <c r="AS575" s="36">
        <v>10</v>
      </c>
      <c r="AT575" s="36">
        <v>10</v>
      </c>
      <c r="AU575" s="36">
        <v>10</v>
      </c>
      <c r="AV575" s="36">
        <v>10</v>
      </c>
      <c r="AW575" s="36">
        <v>10</v>
      </c>
      <c r="AX575" s="36"/>
      <c r="AY575" s="36"/>
      <c r="AZ575" s="36"/>
      <c r="BA575" s="36" t="s">
        <v>255</v>
      </c>
      <c r="BB575" s="36">
        <v>4</v>
      </c>
      <c r="BC575" s="92">
        <v>45235</v>
      </c>
      <c r="BD575" s="93" t="s">
        <v>17</v>
      </c>
      <c r="DC575" s="121"/>
      <c r="DD575" s="86"/>
      <c r="DE575" s="122"/>
      <c r="DF575" s="123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4"/>
      <c r="DT575" s="125"/>
    </row>
    <row r="576" spans="39:124" ht="27" customHeight="1" x14ac:dyDescent="0.25">
      <c r="AM576" s="36" t="s">
        <v>54</v>
      </c>
      <c r="AN576" s="89" t="s">
        <v>24</v>
      </c>
      <c r="AO576" s="90" t="s">
        <v>15</v>
      </c>
      <c r="AP576" s="170">
        <v>10</v>
      </c>
      <c r="AQ576" s="36">
        <v>10</v>
      </c>
      <c r="AR576" s="36">
        <v>10</v>
      </c>
      <c r="AS576" s="36">
        <v>10</v>
      </c>
      <c r="AT576" s="36">
        <v>10</v>
      </c>
      <c r="AU576" s="36">
        <v>10</v>
      </c>
      <c r="AV576" s="36">
        <v>10</v>
      </c>
      <c r="AW576" s="36">
        <v>10</v>
      </c>
      <c r="AX576" s="36"/>
      <c r="AY576" s="36"/>
      <c r="AZ576" s="36"/>
      <c r="BA576" s="36" t="s">
        <v>255</v>
      </c>
      <c r="BB576" s="36">
        <v>4</v>
      </c>
      <c r="BC576" s="92">
        <v>45235</v>
      </c>
      <c r="BD576" s="93" t="s">
        <v>17</v>
      </c>
      <c r="DC576" s="121"/>
      <c r="DD576" s="86"/>
      <c r="DE576" s="122"/>
      <c r="DF576" s="123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4"/>
      <c r="DT576" s="125"/>
    </row>
    <row r="577" spans="39:124" ht="27" customHeight="1" x14ac:dyDescent="0.25">
      <c r="AM577" s="36" t="s">
        <v>57</v>
      </c>
      <c r="AN577" s="89" t="s">
        <v>27</v>
      </c>
      <c r="AO577" s="90" t="s">
        <v>15</v>
      </c>
      <c r="AP577" s="170">
        <v>10</v>
      </c>
      <c r="AQ577" s="36">
        <v>10</v>
      </c>
      <c r="AR577" s="36">
        <v>10</v>
      </c>
      <c r="AS577" s="36">
        <v>10</v>
      </c>
      <c r="AT577" s="36">
        <v>10</v>
      </c>
      <c r="AU577" s="36">
        <v>10</v>
      </c>
      <c r="AV577" s="36">
        <v>10</v>
      </c>
      <c r="AW577" s="36">
        <v>10</v>
      </c>
      <c r="AX577" s="36"/>
      <c r="AY577" s="36"/>
      <c r="AZ577" s="36"/>
      <c r="BA577" s="36" t="s">
        <v>255</v>
      </c>
      <c r="BB577" s="36">
        <v>4</v>
      </c>
      <c r="BC577" s="92">
        <v>45235</v>
      </c>
      <c r="BD577" s="93" t="s">
        <v>17</v>
      </c>
      <c r="DC577" s="121"/>
      <c r="DD577" s="86"/>
      <c r="DE577" s="122"/>
      <c r="DF577" s="123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4"/>
      <c r="DT577" s="125"/>
    </row>
    <row r="578" spans="39:124" ht="27" customHeight="1" x14ac:dyDescent="0.25">
      <c r="AM578" s="36" t="s">
        <v>60</v>
      </c>
      <c r="AN578" s="89" t="s">
        <v>61</v>
      </c>
      <c r="AO578" s="90" t="s">
        <v>15</v>
      </c>
      <c r="AP578" s="170">
        <v>10</v>
      </c>
      <c r="AQ578" s="36">
        <v>10</v>
      </c>
      <c r="AR578" s="36">
        <v>10</v>
      </c>
      <c r="AS578" s="36">
        <v>10</v>
      </c>
      <c r="AT578" s="36">
        <v>10</v>
      </c>
      <c r="AU578" s="36">
        <v>10</v>
      </c>
      <c r="AV578" s="36">
        <v>10</v>
      </c>
      <c r="AW578" s="36">
        <v>10</v>
      </c>
      <c r="AX578" s="36"/>
      <c r="AY578" s="36"/>
      <c r="AZ578" s="36"/>
      <c r="BA578" s="36" t="s">
        <v>255</v>
      </c>
      <c r="BB578" s="36">
        <v>4</v>
      </c>
      <c r="BC578" s="92">
        <v>45235</v>
      </c>
      <c r="BD578" s="93" t="s">
        <v>17</v>
      </c>
      <c r="DC578" s="121"/>
      <c r="DD578" s="86"/>
      <c r="DE578" s="122"/>
      <c r="DF578" s="123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4"/>
      <c r="DT578" s="125"/>
    </row>
    <row r="579" spans="39:124" ht="27" customHeight="1" x14ac:dyDescent="0.25">
      <c r="AM579" s="36" t="s">
        <v>64</v>
      </c>
      <c r="AN579" s="89" t="s">
        <v>65</v>
      </c>
      <c r="AO579" s="90" t="s">
        <v>15</v>
      </c>
      <c r="AP579" s="170">
        <v>10</v>
      </c>
      <c r="AQ579" s="36">
        <v>10</v>
      </c>
      <c r="AR579" s="36">
        <v>10</v>
      </c>
      <c r="AS579" s="36">
        <v>10</v>
      </c>
      <c r="AT579" s="36">
        <v>10</v>
      </c>
      <c r="AU579" s="36">
        <v>10</v>
      </c>
      <c r="AV579" s="36">
        <v>10</v>
      </c>
      <c r="AW579" s="36">
        <v>10</v>
      </c>
      <c r="AX579" s="36"/>
      <c r="AY579" s="36"/>
      <c r="AZ579" s="36"/>
      <c r="BA579" s="36" t="s">
        <v>255</v>
      </c>
      <c r="BB579" s="36">
        <v>4</v>
      </c>
      <c r="BC579" s="92">
        <v>45235</v>
      </c>
      <c r="BD579" s="93" t="s">
        <v>17</v>
      </c>
      <c r="DC579" s="121"/>
      <c r="DD579" s="86"/>
      <c r="DE579" s="122"/>
      <c r="DF579" s="123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4"/>
      <c r="DT579" s="125"/>
    </row>
    <row r="580" spans="39:124" ht="27" customHeight="1" x14ac:dyDescent="0.25">
      <c r="AM580" s="36" t="s">
        <v>68</v>
      </c>
      <c r="AN580" s="89" t="s">
        <v>69</v>
      </c>
      <c r="AO580" s="90" t="s">
        <v>15</v>
      </c>
      <c r="AP580" s="170">
        <v>10</v>
      </c>
      <c r="AQ580" s="36">
        <v>10</v>
      </c>
      <c r="AR580" s="36">
        <v>10</v>
      </c>
      <c r="AS580" s="36">
        <v>10</v>
      </c>
      <c r="AT580" s="36">
        <v>10</v>
      </c>
      <c r="AU580" s="36">
        <v>10</v>
      </c>
      <c r="AV580" s="36">
        <v>10</v>
      </c>
      <c r="AW580" s="36">
        <v>10</v>
      </c>
      <c r="AX580" s="36"/>
      <c r="AY580" s="36"/>
      <c r="AZ580" s="36"/>
      <c r="BA580" s="36" t="s">
        <v>255</v>
      </c>
      <c r="BB580" s="36">
        <v>4</v>
      </c>
      <c r="BC580" s="92">
        <v>45235</v>
      </c>
      <c r="BD580" s="93" t="s">
        <v>17</v>
      </c>
      <c r="DC580" s="121"/>
      <c r="DD580" s="86"/>
      <c r="DE580" s="122"/>
      <c r="DF580" s="123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4"/>
      <c r="DT580" s="125"/>
    </row>
    <row r="581" spans="39:124" ht="27" customHeight="1" x14ac:dyDescent="0.25">
      <c r="AM581" s="36" t="s">
        <v>72</v>
      </c>
      <c r="AN581" s="89" t="s">
        <v>73</v>
      </c>
      <c r="AO581" s="90" t="s">
        <v>15</v>
      </c>
      <c r="AP581" s="170">
        <v>10</v>
      </c>
      <c r="AQ581" s="36">
        <v>10</v>
      </c>
      <c r="AR581" s="36">
        <v>10</v>
      </c>
      <c r="AS581" s="36">
        <v>10</v>
      </c>
      <c r="AT581" s="36">
        <v>10</v>
      </c>
      <c r="AU581" s="36">
        <v>10</v>
      </c>
      <c r="AV581" s="36">
        <v>10</v>
      </c>
      <c r="AW581" s="36">
        <v>10</v>
      </c>
      <c r="AX581" s="36"/>
      <c r="AY581" s="36"/>
      <c r="AZ581" s="36"/>
      <c r="BA581" s="36" t="s">
        <v>255</v>
      </c>
      <c r="BB581" s="36">
        <v>4</v>
      </c>
      <c r="BC581" s="92">
        <v>45235</v>
      </c>
      <c r="BD581" s="93" t="s">
        <v>17</v>
      </c>
      <c r="DC581" s="121"/>
      <c r="DD581" s="86"/>
      <c r="DE581" s="122"/>
      <c r="DF581" s="123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4"/>
      <c r="DT581" s="125"/>
    </row>
    <row r="582" spans="39:124" ht="27" customHeight="1" x14ac:dyDescent="0.25">
      <c r="AM582" s="36" t="s">
        <v>76</v>
      </c>
      <c r="AN582" s="89" t="s">
        <v>77</v>
      </c>
      <c r="AO582" s="90" t="s">
        <v>15</v>
      </c>
      <c r="AP582" s="170">
        <v>10</v>
      </c>
      <c r="AQ582" s="36">
        <v>10</v>
      </c>
      <c r="AR582" s="36">
        <v>10</v>
      </c>
      <c r="AS582" s="36">
        <v>10</v>
      </c>
      <c r="AT582" s="36">
        <v>10</v>
      </c>
      <c r="AU582" s="36">
        <v>10</v>
      </c>
      <c r="AV582" s="36">
        <v>10</v>
      </c>
      <c r="AW582" s="36">
        <v>10</v>
      </c>
      <c r="AX582" s="36"/>
      <c r="AY582" s="36"/>
      <c r="AZ582" s="36"/>
      <c r="BA582" s="36" t="s">
        <v>255</v>
      </c>
      <c r="BB582" s="36">
        <v>4</v>
      </c>
      <c r="BC582" s="92">
        <v>45235</v>
      </c>
      <c r="BD582" s="93" t="s">
        <v>17</v>
      </c>
      <c r="DC582" s="121"/>
      <c r="DD582" s="86"/>
      <c r="DE582" s="122"/>
      <c r="DF582" s="123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4"/>
      <c r="DT582" s="125"/>
    </row>
    <row r="583" spans="39:124" ht="27" customHeight="1" x14ac:dyDescent="0.25">
      <c r="AM583" s="36" t="s">
        <v>80</v>
      </c>
      <c r="AN583" s="89" t="s">
        <v>81</v>
      </c>
      <c r="AO583" s="90" t="s">
        <v>15</v>
      </c>
      <c r="AP583" s="170">
        <v>10</v>
      </c>
      <c r="AQ583" s="36">
        <v>10</v>
      </c>
      <c r="AR583" s="36">
        <v>10</v>
      </c>
      <c r="AS583" s="36">
        <v>10</v>
      </c>
      <c r="AT583" s="36">
        <v>10</v>
      </c>
      <c r="AU583" s="36">
        <v>10</v>
      </c>
      <c r="AV583" s="36">
        <v>10</v>
      </c>
      <c r="AW583" s="36">
        <v>10</v>
      </c>
      <c r="AX583" s="36"/>
      <c r="AY583" s="36"/>
      <c r="AZ583" s="36"/>
      <c r="BA583" s="36" t="s">
        <v>255</v>
      </c>
      <c r="BB583" s="36">
        <v>4</v>
      </c>
      <c r="BC583" s="92">
        <v>45235</v>
      </c>
      <c r="BD583" s="93" t="s">
        <v>17</v>
      </c>
      <c r="DC583" s="121"/>
      <c r="DD583" s="86"/>
      <c r="DE583" s="122"/>
      <c r="DF583" s="123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4"/>
      <c r="DT583" s="125"/>
    </row>
    <row r="584" spans="39:124" ht="27" customHeight="1" x14ac:dyDescent="0.25">
      <c r="AM584" s="36" t="s">
        <v>84</v>
      </c>
      <c r="AN584" s="89" t="s">
        <v>85</v>
      </c>
      <c r="AO584" s="90" t="s">
        <v>15</v>
      </c>
      <c r="AP584" s="170">
        <v>10</v>
      </c>
      <c r="AQ584" s="36">
        <v>10</v>
      </c>
      <c r="AR584" s="36">
        <v>10</v>
      </c>
      <c r="AS584" s="36">
        <v>10</v>
      </c>
      <c r="AT584" s="36">
        <v>10</v>
      </c>
      <c r="AU584" s="36">
        <v>10</v>
      </c>
      <c r="AV584" s="36">
        <v>10</v>
      </c>
      <c r="AW584" s="36">
        <v>10</v>
      </c>
      <c r="AX584" s="36"/>
      <c r="AY584" s="36"/>
      <c r="AZ584" s="36"/>
      <c r="BA584" s="36" t="s">
        <v>255</v>
      </c>
      <c r="BB584" s="36">
        <v>4</v>
      </c>
      <c r="BC584" s="92">
        <v>45235</v>
      </c>
      <c r="BD584" s="93" t="s">
        <v>17</v>
      </c>
      <c r="DC584" s="121"/>
      <c r="DD584" s="86"/>
      <c r="DE584" s="122"/>
      <c r="DF584" s="123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4"/>
      <c r="DT584" s="125"/>
    </row>
    <row r="585" spans="39:124" ht="27" customHeight="1" x14ac:dyDescent="0.25">
      <c r="AM585" s="36" t="s">
        <v>88</v>
      </c>
      <c r="AN585" s="89" t="s">
        <v>89</v>
      </c>
      <c r="AO585" s="90" t="s">
        <v>15</v>
      </c>
      <c r="AP585" s="170">
        <v>10</v>
      </c>
      <c r="AQ585" s="36">
        <v>10</v>
      </c>
      <c r="AR585" s="36">
        <v>10</v>
      </c>
      <c r="AS585" s="36">
        <v>10</v>
      </c>
      <c r="AT585" s="36">
        <v>10</v>
      </c>
      <c r="AU585" s="36">
        <v>10</v>
      </c>
      <c r="AV585" s="36">
        <v>10</v>
      </c>
      <c r="AW585" s="36">
        <v>10</v>
      </c>
      <c r="AX585" s="36"/>
      <c r="AY585" s="36"/>
      <c r="AZ585" s="36"/>
      <c r="BA585" s="36" t="s">
        <v>255</v>
      </c>
      <c r="BB585" s="36">
        <v>4</v>
      </c>
      <c r="BC585" s="92">
        <v>45235</v>
      </c>
      <c r="BD585" s="93" t="s">
        <v>17</v>
      </c>
      <c r="DC585" s="121"/>
      <c r="DD585" s="86"/>
      <c r="DE585" s="122"/>
      <c r="DF585" s="123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4"/>
      <c r="DT585" s="125"/>
    </row>
    <row r="586" spans="39:124" ht="27" customHeight="1" x14ac:dyDescent="0.25">
      <c r="AM586" s="36" t="s">
        <v>92</v>
      </c>
      <c r="AN586" s="89" t="s">
        <v>93</v>
      </c>
      <c r="AO586" s="90" t="s">
        <v>15</v>
      </c>
      <c r="AP586" s="170">
        <v>10</v>
      </c>
      <c r="AQ586" s="36">
        <v>10</v>
      </c>
      <c r="AR586" s="36">
        <v>10</v>
      </c>
      <c r="AS586" s="36">
        <v>10</v>
      </c>
      <c r="AT586" s="36">
        <v>10</v>
      </c>
      <c r="AU586" s="36">
        <v>10</v>
      </c>
      <c r="AV586" s="36">
        <v>10</v>
      </c>
      <c r="AW586" s="36">
        <v>10</v>
      </c>
      <c r="AX586" s="36"/>
      <c r="AY586" s="36"/>
      <c r="AZ586" s="36"/>
      <c r="BA586" s="36" t="s">
        <v>255</v>
      </c>
      <c r="BB586" s="36">
        <v>4</v>
      </c>
      <c r="BC586" s="92">
        <v>45235</v>
      </c>
      <c r="BD586" s="93" t="s">
        <v>17</v>
      </c>
      <c r="DC586" s="121"/>
      <c r="DD586" s="86"/>
      <c r="DE586" s="122"/>
      <c r="DF586" s="123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4"/>
      <c r="DT586" s="125"/>
    </row>
    <row r="587" spans="39:124" ht="27" customHeight="1" x14ac:dyDescent="0.25">
      <c r="AM587" s="36" t="s">
        <v>96</v>
      </c>
      <c r="AN587" s="89" t="s">
        <v>97</v>
      </c>
      <c r="AO587" s="90" t="s">
        <v>15</v>
      </c>
      <c r="AP587" s="170">
        <v>10</v>
      </c>
      <c r="AQ587" s="36">
        <v>10</v>
      </c>
      <c r="AR587" s="36">
        <v>10</v>
      </c>
      <c r="AS587" s="36">
        <v>10</v>
      </c>
      <c r="AT587" s="36">
        <v>10</v>
      </c>
      <c r="AU587" s="36">
        <v>10</v>
      </c>
      <c r="AV587" s="36">
        <v>10</v>
      </c>
      <c r="AW587" s="36">
        <v>10</v>
      </c>
      <c r="AX587" s="36"/>
      <c r="AY587" s="36"/>
      <c r="AZ587" s="36"/>
      <c r="BA587" s="36" t="s">
        <v>255</v>
      </c>
      <c r="BB587" s="36">
        <v>4</v>
      </c>
      <c r="BC587" s="92">
        <v>45235</v>
      </c>
      <c r="BD587" s="93" t="s">
        <v>17</v>
      </c>
      <c r="DC587" s="121"/>
      <c r="DD587" s="86"/>
      <c r="DE587" s="122"/>
      <c r="DF587" s="123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4"/>
      <c r="DT587" s="125"/>
    </row>
    <row r="588" spans="39:124" ht="27" customHeight="1" x14ac:dyDescent="0.25">
      <c r="AM588" s="36" t="s">
        <v>100</v>
      </c>
      <c r="AN588" s="89" t="s">
        <v>101</v>
      </c>
      <c r="AO588" s="90" t="s">
        <v>15</v>
      </c>
      <c r="AP588" s="170">
        <v>10</v>
      </c>
      <c r="AQ588" s="36">
        <v>10</v>
      </c>
      <c r="AR588" s="36">
        <v>10</v>
      </c>
      <c r="AS588" s="36">
        <v>10</v>
      </c>
      <c r="AT588" s="36">
        <v>10</v>
      </c>
      <c r="AU588" s="36">
        <v>10</v>
      </c>
      <c r="AV588" s="36">
        <v>10</v>
      </c>
      <c r="AW588" s="36">
        <v>10</v>
      </c>
      <c r="AX588" s="36"/>
      <c r="AY588" s="36"/>
      <c r="AZ588" s="36"/>
      <c r="BA588" s="36" t="s">
        <v>255</v>
      </c>
      <c r="BB588" s="36">
        <v>4</v>
      </c>
      <c r="BC588" s="92">
        <v>45235</v>
      </c>
      <c r="BD588" s="93" t="s">
        <v>17</v>
      </c>
      <c r="DC588" s="121"/>
      <c r="DD588" s="86"/>
      <c r="DE588" s="122"/>
      <c r="DF588" s="123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4"/>
      <c r="DT588" s="125"/>
    </row>
    <row r="589" spans="39:124" ht="27" customHeight="1" x14ac:dyDescent="0.25">
      <c r="AM589" s="36" t="s">
        <v>104</v>
      </c>
      <c r="AN589" s="89" t="s">
        <v>105</v>
      </c>
      <c r="AO589" s="90" t="s">
        <v>15</v>
      </c>
      <c r="AP589" s="170">
        <v>0</v>
      </c>
      <c r="AQ589" s="36">
        <v>0</v>
      </c>
      <c r="AR589" s="36">
        <v>0</v>
      </c>
      <c r="AS589" s="36">
        <v>0</v>
      </c>
      <c r="AT589" s="36">
        <v>0</v>
      </c>
      <c r="AU589" s="36">
        <v>0</v>
      </c>
      <c r="AV589" s="36">
        <v>0</v>
      </c>
      <c r="AW589" s="36">
        <v>0</v>
      </c>
      <c r="AX589" s="36"/>
      <c r="AY589" s="36"/>
      <c r="AZ589" s="36"/>
      <c r="BA589" s="36" t="s">
        <v>260</v>
      </c>
      <c r="BB589" s="36">
        <v>4</v>
      </c>
      <c r="BC589" s="92">
        <v>45235</v>
      </c>
      <c r="BD589" s="93" t="s">
        <v>17</v>
      </c>
      <c r="DC589" s="121"/>
      <c r="DD589" s="86"/>
      <c r="DE589" s="122"/>
      <c r="DF589" s="123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4"/>
      <c r="DT589" s="125"/>
    </row>
    <row r="590" spans="39:124" ht="27" customHeight="1" x14ac:dyDescent="0.25">
      <c r="AM590" s="36" t="s">
        <v>108</v>
      </c>
      <c r="AN590" s="89" t="s">
        <v>109</v>
      </c>
      <c r="AO590" s="90" t="s">
        <v>15</v>
      </c>
      <c r="AP590" s="170">
        <v>10</v>
      </c>
      <c r="AQ590" s="36">
        <v>10</v>
      </c>
      <c r="AR590" s="36">
        <v>10</v>
      </c>
      <c r="AS590" s="36">
        <v>10</v>
      </c>
      <c r="AT590" s="36">
        <v>10</v>
      </c>
      <c r="AU590" s="36">
        <v>10</v>
      </c>
      <c r="AV590" s="36">
        <v>10</v>
      </c>
      <c r="AW590" s="36">
        <v>10</v>
      </c>
      <c r="AX590" s="36"/>
      <c r="AY590" s="36"/>
      <c r="AZ590" s="36"/>
      <c r="BA590" s="36" t="s">
        <v>255</v>
      </c>
      <c r="BB590" s="36">
        <v>4</v>
      </c>
      <c r="BC590" s="92">
        <v>45235</v>
      </c>
      <c r="BD590" s="93" t="s">
        <v>17</v>
      </c>
      <c r="DC590" s="121"/>
      <c r="DD590" s="86"/>
      <c r="DE590" s="122"/>
      <c r="DF590" s="123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4"/>
      <c r="DT590" s="125"/>
    </row>
    <row r="591" spans="39:124" ht="27" customHeight="1" x14ac:dyDescent="0.25">
      <c r="AM591" s="36" t="s">
        <v>112</v>
      </c>
      <c r="AN591" s="89" t="s">
        <v>113</v>
      </c>
      <c r="AO591" s="90" t="s">
        <v>15</v>
      </c>
      <c r="AP591" s="170">
        <v>10</v>
      </c>
      <c r="AQ591" s="36">
        <v>10</v>
      </c>
      <c r="AR591" s="36">
        <v>10</v>
      </c>
      <c r="AS591" s="36">
        <v>10</v>
      </c>
      <c r="AT591" s="36">
        <v>10</v>
      </c>
      <c r="AU591" s="36">
        <v>10</v>
      </c>
      <c r="AV591" s="36">
        <v>10</v>
      </c>
      <c r="AW591" s="36">
        <v>10</v>
      </c>
      <c r="AX591" s="36"/>
      <c r="AY591" s="36"/>
      <c r="AZ591" s="36"/>
      <c r="BA591" s="36" t="s">
        <v>255</v>
      </c>
      <c r="BB591" s="36">
        <v>4</v>
      </c>
      <c r="BC591" s="92">
        <v>45235</v>
      </c>
      <c r="BD591" s="93" t="s">
        <v>17</v>
      </c>
      <c r="DC591" s="121"/>
      <c r="DD591" s="86"/>
      <c r="DE591" s="122"/>
      <c r="DF591" s="123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4"/>
      <c r="DT591" s="125"/>
    </row>
    <row r="592" spans="39:124" ht="27" customHeight="1" x14ac:dyDescent="0.25">
      <c r="AM592" s="36" t="s">
        <v>116</v>
      </c>
      <c r="AN592" s="89" t="s">
        <v>117</v>
      </c>
      <c r="AO592" s="90" t="s">
        <v>15</v>
      </c>
      <c r="AP592" s="170">
        <v>10</v>
      </c>
      <c r="AQ592" s="36">
        <v>10</v>
      </c>
      <c r="AR592" s="36">
        <v>10</v>
      </c>
      <c r="AS592" s="36">
        <v>10</v>
      </c>
      <c r="AT592" s="36">
        <v>10</v>
      </c>
      <c r="AU592" s="36">
        <v>10</v>
      </c>
      <c r="AV592" s="36">
        <v>10</v>
      </c>
      <c r="AW592" s="36">
        <v>10</v>
      </c>
      <c r="AX592" s="36"/>
      <c r="AY592" s="36"/>
      <c r="AZ592" s="36"/>
      <c r="BA592" s="36" t="s">
        <v>255</v>
      </c>
      <c r="BB592" s="36">
        <v>4</v>
      </c>
      <c r="BC592" s="92">
        <v>45235</v>
      </c>
      <c r="BD592" s="93" t="s">
        <v>17</v>
      </c>
      <c r="DC592" s="121"/>
      <c r="DD592" s="86"/>
      <c r="DE592" s="122"/>
      <c r="DF592" s="123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4"/>
      <c r="DT592" s="125"/>
    </row>
    <row r="593" spans="3:124" ht="27" customHeight="1" x14ac:dyDescent="0.25">
      <c r="AM593" s="36" t="s">
        <v>120</v>
      </c>
      <c r="AN593" s="89" t="s">
        <v>121</v>
      </c>
      <c r="AO593" s="90" t="s">
        <v>15</v>
      </c>
      <c r="AP593" s="170">
        <v>10</v>
      </c>
      <c r="AQ593" s="36">
        <v>10</v>
      </c>
      <c r="AR593" s="36">
        <v>10</v>
      </c>
      <c r="AS593" s="36">
        <v>10</v>
      </c>
      <c r="AT593" s="36">
        <v>10</v>
      </c>
      <c r="AU593" s="36">
        <v>10</v>
      </c>
      <c r="AV593" s="36">
        <v>10</v>
      </c>
      <c r="AW593" s="36">
        <v>10</v>
      </c>
      <c r="AX593" s="36"/>
      <c r="AY593" s="36"/>
      <c r="AZ593" s="36"/>
      <c r="BA593" s="36" t="s">
        <v>255</v>
      </c>
      <c r="BB593" s="36">
        <v>4</v>
      </c>
      <c r="BC593" s="92">
        <v>45235</v>
      </c>
      <c r="BD593" s="93" t="s">
        <v>17</v>
      </c>
      <c r="DC593" s="121"/>
      <c r="DD593" s="86"/>
      <c r="DE593" s="122"/>
      <c r="DF593" s="123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4"/>
      <c r="DT593" s="125"/>
    </row>
    <row r="594" spans="3:124" ht="27" customHeight="1" x14ac:dyDescent="0.25">
      <c r="AM594" s="36" t="s">
        <v>124</v>
      </c>
      <c r="AN594" s="89" t="s">
        <v>125</v>
      </c>
      <c r="AO594" s="90" t="s">
        <v>126</v>
      </c>
      <c r="AP594" s="170">
        <v>9</v>
      </c>
      <c r="AQ594" s="36">
        <v>10</v>
      </c>
      <c r="AR594" s="36">
        <v>10</v>
      </c>
      <c r="AS594" s="36">
        <v>8</v>
      </c>
      <c r="AT594" s="36">
        <v>10</v>
      </c>
      <c r="AU594" s="36">
        <v>8</v>
      </c>
      <c r="AV594" s="36">
        <v>10</v>
      </c>
      <c r="AW594" s="36">
        <v>7</v>
      </c>
      <c r="AX594" s="36"/>
      <c r="AY594" s="36"/>
      <c r="AZ594" s="36"/>
      <c r="BA594" s="36" t="s">
        <v>270</v>
      </c>
      <c r="BB594" s="36">
        <v>3</v>
      </c>
      <c r="BC594" s="92">
        <v>45235</v>
      </c>
      <c r="BD594" s="93" t="s">
        <v>35</v>
      </c>
      <c r="DC594" s="121"/>
      <c r="DD594" s="86"/>
      <c r="DE594" s="122"/>
      <c r="DF594" s="123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4"/>
      <c r="DT594" s="125"/>
    </row>
    <row r="595" spans="3:124" ht="27" customHeight="1" x14ac:dyDescent="0.25">
      <c r="AM595" s="36" t="s">
        <v>129</v>
      </c>
      <c r="AN595" s="89" t="s">
        <v>130</v>
      </c>
      <c r="AO595" s="90" t="s">
        <v>126</v>
      </c>
      <c r="AP595" s="170">
        <v>9.4285714285714288</v>
      </c>
      <c r="AQ595" s="36">
        <v>10</v>
      </c>
      <c r="AR595" s="36">
        <v>10</v>
      </c>
      <c r="AS595" s="36">
        <v>8</v>
      </c>
      <c r="AT595" s="36">
        <v>10</v>
      </c>
      <c r="AU595" s="36">
        <v>8</v>
      </c>
      <c r="AV595" s="36">
        <v>10</v>
      </c>
      <c r="AW595" s="36">
        <v>10</v>
      </c>
      <c r="AX595" s="36"/>
      <c r="AY595" s="36"/>
      <c r="AZ595" s="36"/>
      <c r="BA595" s="36" t="s">
        <v>270</v>
      </c>
      <c r="BB595" s="36">
        <v>3</v>
      </c>
      <c r="BC595" s="92">
        <v>45235</v>
      </c>
      <c r="BD595" s="93" t="s">
        <v>35</v>
      </c>
      <c r="DC595" s="121"/>
      <c r="DD595" s="86"/>
      <c r="DE595" s="122"/>
      <c r="DF595" s="123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4"/>
      <c r="DT595" s="125"/>
    </row>
    <row r="596" spans="3:124" ht="27" customHeight="1" x14ac:dyDescent="0.25">
      <c r="AM596" s="36" t="s">
        <v>131</v>
      </c>
      <c r="AN596" s="89" t="s">
        <v>132</v>
      </c>
      <c r="AO596" s="90" t="s">
        <v>126</v>
      </c>
      <c r="AP596" s="170">
        <v>8.7142857142857135</v>
      </c>
      <c r="AQ596" s="36">
        <v>10</v>
      </c>
      <c r="AR596" s="36">
        <v>10</v>
      </c>
      <c r="AS596" s="36">
        <v>8</v>
      </c>
      <c r="AT596" s="36">
        <v>10</v>
      </c>
      <c r="AU596" s="36">
        <v>8</v>
      </c>
      <c r="AV596" s="36">
        <v>10</v>
      </c>
      <c r="AW596" s="36">
        <v>5</v>
      </c>
      <c r="AX596" s="36"/>
      <c r="AY596" s="36"/>
      <c r="AZ596" s="36"/>
      <c r="BA596" s="36" t="s">
        <v>270</v>
      </c>
      <c r="BB596" s="36">
        <v>3</v>
      </c>
      <c r="BC596" s="92">
        <v>45235</v>
      </c>
      <c r="BD596" s="93" t="s">
        <v>35</v>
      </c>
      <c r="DC596" s="121"/>
      <c r="DD596" s="86"/>
      <c r="DE596" s="122"/>
      <c r="DF596" s="123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4"/>
      <c r="DT596" s="125"/>
    </row>
    <row r="597" spans="3:124" ht="27" customHeight="1" x14ac:dyDescent="0.25">
      <c r="AM597" s="36" t="s">
        <v>133</v>
      </c>
      <c r="AN597" s="89" t="s">
        <v>134</v>
      </c>
      <c r="AO597" s="90" t="s">
        <v>126</v>
      </c>
      <c r="AP597" s="170">
        <v>9.4285714285714288</v>
      </c>
      <c r="AQ597" s="36">
        <v>10</v>
      </c>
      <c r="AR597" s="36">
        <v>10</v>
      </c>
      <c r="AS597" s="36">
        <v>8</v>
      </c>
      <c r="AT597" s="36">
        <v>10</v>
      </c>
      <c r="AU597" s="36">
        <v>8</v>
      </c>
      <c r="AV597" s="36">
        <v>10</v>
      </c>
      <c r="AW597" s="36">
        <v>10</v>
      </c>
      <c r="AX597" s="36"/>
      <c r="AY597" s="36"/>
      <c r="AZ597" s="36"/>
      <c r="BA597" s="36" t="s">
        <v>270</v>
      </c>
      <c r="BB597" s="36">
        <v>3</v>
      </c>
      <c r="BC597" s="92">
        <v>45235</v>
      </c>
      <c r="BD597" s="93" t="s">
        <v>35</v>
      </c>
      <c r="DC597" s="121"/>
      <c r="DD597" s="86"/>
      <c r="DE597" s="122"/>
      <c r="DF597" s="123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4"/>
      <c r="DT597" s="125"/>
    </row>
    <row r="598" spans="3:124" ht="27" customHeight="1" x14ac:dyDescent="0.25">
      <c r="AM598" s="36" t="s">
        <v>135</v>
      </c>
      <c r="AN598" s="89" t="s">
        <v>136</v>
      </c>
      <c r="AO598" s="90" t="s">
        <v>126</v>
      </c>
      <c r="AP598" s="170">
        <v>8.7142857142857135</v>
      </c>
      <c r="AQ598" s="36">
        <v>10</v>
      </c>
      <c r="AR598" s="36">
        <v>10</v>
      </c>
      <c r="AS598" s="36">
        <v>8</v>
      </c>
      <c r="AT598" s="36">
        <v>10</v>
      </c>
      <c r="AU598" s="36">
        <v>8</v>
      </c>
      <c r="AV598" s="36">
        <v>10</v>
      </c>
      <c r="AW598" s="36">
        <v>5</v>
      </c>
      <c r="AX598" s="36"/>
      <c r="AY598" s="36"/>
      <c r="AZ598" s="36"/>
      <c r="BA598" s="36" t="s">
        <v>270</v>
      </c>
      <c r="BB598" s="36">
        <v>3</v>
      </c>
      <c r="BC598" s="92">
        <v>45235</v>
      </c>
      <c r="BD598" s="93" t="s">
        <v>35</v>
      </c>
      <c r="DC598" s="121"/>
      <c r="DD598" s="86"/>
      <c r="DE598" s="122"/>
      <c r="DF598" s="123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4"/>
      <c r="DT598" s="125"/>
    </row>
    <row r="599" spans="3:124" ht="27" customHeight="1" thickBot="1" x14ac:dyDescent="0.3">
      <c r="AM599" s="36" t="s">
        <v>137</v>
      </c>
      <c r="AN599" s="89" t="s">
        <v>138</v>
      </c>
      <c r="AO599" s="90" t="s">
        <v>126</v>
      </c>
      <c r="AP599" s="170">
        <v>9.4285714285714288</v>
      </c>
      <c r="AQ599" s="36">
        <v>10</v>
      </c>
      <c r="AR599" s="36">
        <v>10</v>
      </c>
      <c r="AS599" s="36">
        <v>8</v>
      </c>
      <c r="AT599" s="36">
        <v>10</v>
      </c>
      <c r="AU599" s="36">
        <v>8</v>
      </c>
      <c r="AV599" s="36">
        <v>10</v>
      </c>
      <c r="AW599" s="36">
        <v>10</v>
      </c>
      <c r="AX599" s="36"/>
      <c r="AY599" s="36"/>
      <c r="AZ599" s="36"/>
      <c r="BA599" s="36" t="s">
        <v>270</v>
      </c>
      <c r="BB599" s="36">
        <v>3</v>
      </c>
      <c r="BC599" s="92">
        <v>45235</v>
      </c>
      <c r="BD599" s="93" t="s">
        <v>35</v>
      </c>
      <c r="DC599" s="121"/>
      <c r="DD599" s="86"/>
      <c r="DE599" s="122"/>
      <c r="DF599" s="123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4"/>
      <c r="DT599" s="125"/>
    </row>
    <row r="600" spans="3:124" ht="27" customHeight="1" thickBot="1" x14ac:dyDescent="0.35">
      <c r="C600" s="142" t="s">
        <v>31</v>
      </c>
      <c r="D600" s="143" t="s">
        <v>271</v>
      </c>
      <c r="E600" s="143" t="s">
        <v>272</v>
      </c>
      <c r="F600" s="143" t="s">
        <v>273</v>
      </c>
      <c r="G600" s="143" t="s">
        <v>274</v>
      </c>
      <c r="H600" s="143" t="s">
        <v>275</v>
      </c>
      <c r="I600" s="143" t="s">
        <v>276</v>
      </c>
      <c r="J600" s="143" t="s">
        <v>277</v>
      </c>
      <c r="K600" s="143" t="s">
        <v>278</v>
      </c>
      <c r="L600" s="143" t="s">
        <v>279</v>
      </c>
      <c r="M600" s="143" t="s">
        <v>280</v>
      </c>
      <c r="N600" s="144"/>
      <c r="O600" s="144"/>
      <c r="P600" s="145" t="s">
        <v>31</v>
      </c>
      <c r="AM600" s="36" t="s">
        <v>140</v>
      </c>
      <c r="AN600" s="89" t="s">
        <v>141</v>
      </c>
      <c r="AO600" s="90" t="s">
        <v>126</v>
      </c>
      <c r="AP600" s="170">
        <v>8.7142857142857135</v>
      </c>
      <c r="AQ600" s="36">
        <v>10</v>
      </c>
      <c r="AR600" s="36">
        <v>10</v>
      </c>
      <c r="AS600" s="36">
        <v>8</v>
      </c>
      <c r="AT600" s="36">
        <v>10</v>
      </c>
      <c r="AU600" s="36">
        <v>8</v>
      </c>
      <c r="AV600" s="36">
        <v>10</v>
      </c>
      <c r="AW600" s="36">
        <v>5</v>
      </c>
      <c r="AX600" s="36"/>
      <c r="AY600" s="36"/>
      <c r="AZ600" s="36"/>
      <c r="BA600" s="36" t="s">
        <v>270</v>
      </c>
      <c r="BB600" s="36">
        <v>3</v>
      </c>
      <c r="BC600" s="92">
        <v>45235</v>
      </c>
      <c r="BD600" s="93" t="s">
        <v>35</v>
      </c>
      <c r="DC600" s="121"/>
      <c r="DD600" s="86"/>
      <c r="DE600" s="122"/>
      <c r="DF600" s="123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4"/>
      <c r="DT600" s="125"/>
    </row>
    <row r="601" spans="3:124" ht="27" customHeight="1" thickBot="1" x14ac:dyDescent="0.35">
      <c r="C601" s="142" t="s">
        <v>32</v>
      </c>
      <c r="D601" s="143" t="s">
        <v>271</v>
      </c>
      <c r="E601" s="143" t="s">
        <v>272</v>
      </c>
      <c r="F601" s="143" t="s">
        <v>273</v>
      </c>
      <c r="G601" s="143" t="s">
        <v>274</v>
      </c>
      <c r="H601" s="143" t="s">
        <v>275</v>
      </c>
      <c r="I601" s="143" t="s">
        <v>276</v>
      </c>
      <c r="J601" s="143" t="s">
        <v>277</v>
      </c>
      <c r="K601" s="143" t="s">
        <v>278</v>
      </c>
      <c r="L601" s="143" t="s">
        <v>279</v>
      </c>
      <c r="M601" s="143" t="s">
        <v>280</v>
      </c>
      <c r="N601" s="144"/>
      <c r="O601" s="144"/>
      <c r="P601" s="145" t="s">
        <v>32</v>
      </c>
      <c r="AM601" s="36" t="s">
        <v>142</v>
      </c>
      <c r="AN601" s="89" t="s">
        <v>143</v>
      </c>
      <c r="AO601" s="90" t="s">
        <v>126</v>
      </c>
      <c r="AP601" s="170">
        <v>9.7142857142857135</v>
      </c>
      <c r="AQ601" s="36">
        <v>10</v>
      </c>
      <c r="AR601" s="36">
        <v>10</v>
      </c>
      <c r="AS601" s="36">
        <v>9</v>
      </c>
      <c r="AT601" s="36">
        <v>10</v>
      </c>
      <c r="AU601" s="36">
        <v>9</v>
      </c>
      <c r="AV601" s="36">
        <v>10</v>
      </c>
      <c r="AW601" s="36">
        <v>10</v>
      </c>
      <c r="AX601" s="36"/>
      <c r="AY601" s="36"/>
      <c r="AZ601" s="36"/>
      <c r="BA601" s="36" t="s">
        <v>270</v>
      </c>
      <c r="BB601" s="36">
        <v>3</v>
      </c>
      <c r="BC601" s="92">
        <v>45235</v>
      </c>
      <c r="BD601" s="93" t="s">
        <v>35</v>
      </c>
      <c r="DC601" s="121"/>
      <c r="DD601" s="86"/>
      <c r="DE601" s="122"/>
      <c r="DF601" s="123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4"/>
      <c r="DT601" s="125"/>
    </row>
    <row r="602" spans="3:124" ht="27" customHeight="1" thickBot="1" x14ac:dyDescent="0.35">
      <c r="C602" s="142" t="s">
        <v>33</v>
      </c>
      <c r="D602" s="143" t="s">
        <v>271</v>
      </c>
      <c r="E602" s="143" t="s">
        <v>272</v>
      </c>
      <c r="F602" s="143" t="s">
        <v>273</v>
      </c>
      <c r="G602" s="143" t="s">
        <v>274</v>
      </c>
      <c r="H602" s="143" t="s">
        <v>275</v>
      </c>
      <c r="I602" s="143" t="s">
        <v>276</v>
      </c>
      <c r="J602" s="143" t="s">
        <v>277</v>
      </c>
      <c r="K602" s="143" t="s">
        <v>278</v>
      </c>
      <c r="L602" s="143" t="s">
        <v>279</v>
      </c>
      <c r="M602" s="143" t="s">
        <v>280</v>
      </c>
      <c r="N602" s="144"/>
      <c r="O602" s="144"/>
      <c r="P602" s="145" t="s">
        <v>33</v>
      </c>
      <c r="AM602" s="36" t="s">
        <v>256</v>
      </c>
      <c r="AN602" s="89" t="s">
        <v>257</v>
      </c>
      <c r="AO602" s="90" t="s">
        <v>126</v>
      </c>
      <c r="AP602" s="170">
        <v>9.2857142857142865</v>
      </c>
      <c r="AQ602" s="36">
        <v>10</v>
      </c>
      <c r="AR602" s="36">
        <v>10</v>
      </c>
      <c r="AS602" s="36">
        <v>8</v>
      </c>
      <c r="AT602" s="36">
        <v>10</v>
      </c>
      <c r="AU602" s="36">
        <v>8</v>
      </c>
      <c r="AV602" s="36">
        <v>10</v>
      </c>
      <c r="AW602" s="36">
        <v>9</v>
      </c>
      <c r="AX602" s="36"/>
      <c r="AY602" s="36"/>
      <c r="AZ602" s="36"/>
      <c r="BA602" s="36" t="s">
        <v>270</v>
      </c>
      <c r="BB602" s="36">
        <v>3</v>
      </c>
      <c r="BC602" s="92">
        <v>45235</v>
      </c>
      <c r="BD602" s="93" t="s">
        <v>35</v>
      </c>
      <c r="DC602" s="121"/>
      <c r="DD602" s="86"/>
      <c r="DE602" s="122"/>
      <c r="DF602" s="123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4"/>
      <c r="DT602" s="125"/>
    </row>
    <row r="603" spans="3:124" ht="27" customHeight="1" thickBot="1" x14ac:dyDescent="0.35">
      <c r="C603" s="142" t="s">
        <v>6</v>
      </c>
      <c r="D603" s="143" t="s">
        <v>271</v>
      </c>
      <c r="E603" s="143" t="s">
        <v>272</v>
      </c>
      <c r="F603" s="143" t="s">
        <v>273</v>
      </c>
      <c r="G603" s="143" t="s">
        <v>274</v>
      </c>
      <c r="H603" s="143" t="s">
        <v>275</v>
      </c>
      <c r="I603" s="143" t="s">
        <v>276</v>
      </c>
      <c r="J603" s="143" t="s">
        <v>277</v>
      </c>
      <c r="K603" s="146" t="s">
        <v>278</v>
      </c>
      <c r="L603" s="146" t="s">
        <v>279</v>
      </c>
      <c r="M603" s="143" t="s">
        <v>280</v>
      </c>
      <c r="N603" s="144"/>
      <c r="O603" s="144"/>
      <c r="P603" s="145" t="s">
        <v>6</v>
      </c>
      <c r="AM603" s="36" t="s">
        <v>145</v>
      </c>
      <c r="AN603" s="89" t="s">
        <v>146</v>
      </c>
      <c r="AO603" s="90" t="s">
        <v>126</v>
      </c>
      <c r="AP603" s="170">
        <v>9.4285714285714288</v>
      </c>
      <c r="AQ603" s="36">
        <v>10</v>
      </c>
      <c r="AR603" s="36">
        <v>10</v>
      </c>
      <c r="AS603" s="36">
        <v>8</v>
      </c>
      <c r="AT603" s="36">
        <v>10</v>
      </c>
      <c r="AU603" s="36">
        <v>8</v>
      </c>
      <c r="AV603" s="36">
        <v>10</v>
      </c>
      <c r="AW603" s="36">
        <v>10</v>
      </c>
      <c r="AX603" s="36"/>
      <c r="AY603" s="36"/>
      <c r="AZ603" s="36"/>
      <c r="BA603" s="36" t="s">
        <v>270</v>
      </c>
      <c r="BB603" s="36">
        <v>3</v>
      </c>
      <c r="BC603" s="92">
        <v>45235</v>
      </c>
      <c r="BD603" s="93" t="s">
        <v>35</v>
      </c>
      <c r="DC603" s="121"/>
      <c r="DD603" s="86"/>
      <c r="DE603" s="122"/>
      <c r="DF603" s="123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4"/>
      <c r="DT603" s="125"/>
    </row>
    <row r="604" spans="3:124" ht="27" customHeight="1" thickBot="1" x14ac:dyDescent="0.35">
      <c r="C604" s="142" t="s">
        <v>17</v>
      </c>
      <c r="D604" s="143" t="s">
        <v>271</v>
      </c>
      <c r="E604" s="143" t="s">
        <v>272</v>
      </c>
      <c r="F604" s="143" t="s">
        <v>281</v>
      </c>
      <c r="G604" s="143" t="s">
        <v>282</v>
      </c>
      <c r="H604" s="143" t="s">
        <v>283</v>
      </c>
      <c r="I604" s="143" t="s">
        <v>284</v>
      </c>
      <c r="J604" s="143" t="s">
        <v>285</v>
      </c>
      <c r="K604" s="147" t="s">
        <v>286</v>
      </c>
      <c r="L604" s="147" t="s">
        <v>286</v>
      </c>
      <c r="M604" s="147" t="s">
        <v>286</v>
      </c>
      <c r="N604" s="144"/>
      <c r="O604" s="144"/>
      <c r="P604" s="145" t="s">
        <v>17</v>
      </c>
      <c r="AM604" s="36" t="s">
        <v>147</v>
      </c>
      <c r="AN604" s="89" t="s">
        <v>148</v>
      </c>
      <c r="AO604" s="90" t="s">
        <v>126</v>
      </c>
      <c r="AP604" s="170">
        <v>9.1428571428571423</v>
      </c>
      <c r="AQ604" s="36">
        <v>10</v>
      </c>
      <c r="AR604" s="36">
        <v>10</v>
      </c>
      <c r="AS604" s="36">
        <v>7</v>
      </c>
      <c r="AT604" s="36">
        <v>10</v>
      </c>
      <c r="AU604" s="36">
        <v>7</v>
      </c>
      <c r="AV604" s="36">
        <v>10</v>
      </c>
      <c r="AW604" s="36">
        <v>10</v>
      </c>
      <c r="AX604" s="36"/>
      <c r="AY604" s="36"/>
      <c r="AZ604" s="36"/>
      <c r="BA604" s="36" t="s">
        <v>270</v>
      </c>
      <c r="BB604" s="36">
        <v>3</v>
      </c>
      <c r="BC604" s="92">
        <v>45235</v>
      </c>
      <c r="BD604" s="93" t="s">
        <v>35</v>
      </c>
      <c r="DC604" s="121"/>
      <c r="DD604" s="86"/>
      <c r="DE604" s="122"/>
      <c r="DF604" s="123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4"/>
      <c r="DT604" s="125"/>
    </row>
    <row r="605" spans="3:124" ht="27" customHeight="1" thickBot="1" x14ac:dyDescent="0.35">
      <c r="C605" s="142" t="s">
        <v>34</v>
      </c>
      <c r="D605" s="143" t="s">
        <v>271</v>
      </c>
      <c r="E605" s="143" t="s">
        <v>272</v>
      </c>
      <c r="F605" s="143" t="s">
        <v>287</v>
      </c>
      <c r="G605" s="143" t="s">
        <v>288</v>
      </c>
      <c r="H605" s="143" t="s">
        <v>289</v>
      </c>
      <c r="I605" s="143" t="s">
        <v>285</v>
      </c>
      <c r="J605" s="147" t="s">
        <v>286</v>
      </c>
      <c r="K605" s="147" t="s">
        <v>286</v>
      </c>
      <c r="L605" s="147" t="s">
        <v>286</v>
      </c>
      <c r="M605" s="147" t="s">
        <v>286</v>
      </c>
      <c r="N605" s="144"/>
      <c r="O605" s="144"/>
      <c r="P605" s="145" t="s">
        <v>34</v>
      </c>
      <c r="AM605" s="36" t="s">
        <v>149</v>
      </c>
      <c r="AN605" s="89" t="s">
        <v>150</v>
      </c>
      <c r="AO605" s="90" t="s">
        <v>126</v>
      </c>
      <c r="AP605" s="170">
        <v>10</v>
      </c>
      <c r="AQ605" s="36">
        <v>10</v>
      </c>
      <c r="AR605" s="36">
        <v>10</v>
      </c>
      <c r="AS605" s="36">
        <v>10</v>
      </c>
      <c r="AT605" s="36">
        <v>10</v>
      </c>
      <c r="AU605" s="36">
        <v>10</v>
      </c>
      <c r="AV605" s="36">
        <v>10</v>
      </c>
      <c r="AW605" s="36">
        <v>10</v>
      </c>
      <c r="AX605" s="36"/>
      <c r="AY605" s="36"/>
      <c r="AZ605" s="36"/>
      <c r="BA605" s="36" t="s">
        <v>270</v>
      </c>
      <c r="BB605" s="36">
        <v>3</v>
      </c>
      <c r="BC605" s="92">
        <v>45235</v>
      </c>
      <c r="BD605" s="93" t="s">
        <v>35</v>
      </c>
      <c r="DC605" s="121"/>
      <c r="DD605" s="86"/>
      <c r="DE605" s="122"/>
      <c r="DF605" s="123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4"/>
      <c r="DT605" s="125"/>
    </row>
    <row r="606" spans="3:124" ht="27" customHeight="1" thickBot="1" x14ac:dyDescent="0.35">
      <c r="C606" s="142" t="s">
        <v>35</v>
      </c>
      <c r="D606" s="143" t="s">
        <v>271</v>
      </c>
      <c r="E606" s="143" t="s">
        <v>272</v>
      </c>
      <c r="F606" s="143" t="s">
        <v>290</v>
      </c>
      <c r="G606" s="143" t="s">
        <v>291</v>
      </c>
      <c r="H606" s="143" t="s">
        <v>292</v>
      </c>
      <c r="I606" s="143" t="s">
        <v>293</v>
      </c>
      <c r="J606" s="143" t="s">
        <v>285</v>
      </c>
      <c r="K606" s="146" t="s">
        <v>294</v>
      </c>
      <c r="L606" s="147" t="s">
        <v>286</v>
      </c>
      <c r="M606" s="147" t="s">
        <v>286</v>
      </c>
      <c r="N606" s="144"/>
      <c r="O606" s="144"/>
      <c r="P606" s="145" t="s">
        <v>35</v>
      </c>
      <c r="AM606" s="36" t="s">
        <v>151</v>
      </c>
      <c r="AN606" s="89" t="s">
        <v>152</v>
      </c>
      <c r="AO606" s="90" t="s">
        <v>126</v>
      </c>
      <c r="AP606" s="170">
        <v>10</v>
      </c>
      <c r="AQ606" s="36">
        <v>10</v>
      </c>
      <c r="AR606" s="36">
        <v>10</v>
      </c>
      <c r="AS606" s="36">
        <v>10</v>
      </c>
      <c r="AT606" s="36">
        <v>10</v>
      </c>
      <c r="AU606" s="36">
        <v>10</v>
      </c>
      <c r="AV606" s="36">
        <v>10</v>
      </c>
      <c r="AW606" s="36">
        <v>10</v>
      </c>
      <c r="AX606" s="36"/>
      <c r="AY606" s="36"/>
      <c r="AZ606" s="36"/>
      <c r="BA606" s="36" t="s">
        <v>270</v>
      </c>
      <c r="BB606" s="36">
        <v>3</v>
      </c>
      <c r="BC606" s="92">
        <v>45235</v>
      </c>
      <c r="BD606" s="93" t="s">
        <v>35</v>
      </c>
      <c r="DC606" s="121"/>
      <c r="DD606" s="86"/>
      <c r="DE606" s="122"/>
      <c r="DF606" s="123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4"/>
      <c r="DT606" s="125"/>
    </row>
    <row r="607" spans="3:124" ht="27" customHeight="1" thickBot="1" x14ac:dyDescent="0.35">
      <c r="C607" s="142" t="s">
        <v>36</v>
      </c>
      <c r="D607" s="143" t="s">
        <v>271</v>
      </c>
      <c r="E607" s="143" t="s">
        <v>272</v>
      </c>
      <c r="F607" s="143" t="s">
        <v>295</v>
      </c>
      <c r="G607" s="143" t="s">
        <v>296</v>
      </c>
      <c r="H607" s="143" t="s">
        <v>285</v>
      </c>
      <c r="I607" s="143" t="s">
        <v>297</v>
      </c>
      <c r="J607" s="147" t="s">
        <v>286</v>
      </c>
      <c r="K607" s="147" t="s">
        <v>286</v>
      </c>
      <c r="L607" s="147" t="s">
        <v>286</v>
      </c>
      <c r="M607" s="147" t="s">
        <v>286</v>
      </c>
      <c r="N607" s="144"/>
      <c r="O607" s="144"/>
      <c r="P607" s="145" t="s">
        <v>36</v>
      </c>
      <c r="AM607" s="36" t="s">
        <v>153</v>
      </c>
      <c r="AN607" s="89" t="s">
        <v>154</v>
      </c>
      <c r="AO607" s="90" t="s">
        <v>126</v>
      </c>
      <c r="AP607" s="170">
        <v>9.4285714285714288</v>
      </c>
      <c r="AQ607" s="36">
        <v>10</v>
      </c>
      <c r="AR607" s="36">
        <v>10</v>
      </c>
      <c r="AS607" s="36">
        <v>8</v>
      </c>
      <c r="AT607" s="36">
        <v>10</v>
      </c>
      <c r="AU607" s="36">
        <v>8</v>
      </c>
      <c r="AV607" s="36">
        <v>10</v>
      </c>
      <c r="AW607" s="36">
        <v>10</v>
      </c>
      <c r="AX607" s="36"/>
      <c r="AY607" s="36"/>
      <c r="AZ607" s="36"/>
      <c r="BA607" s="36" t="s">
        <v>270</v>
      </c>
      <c r="BB607" s="36">
        <v>3</v>
      </c>
      <c r="BC607" s="92">
        <v>45235</v>
      </c>
      <c r="BD607" s="93" t="s">
        <v>35</v>
      </c>
      <c r="DC607" s="121"/>
      <c r="DD607" s="86"/>
      <c r="DE607" s="122"/>
      <c r="DF607" s="123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4"/>
      <c r="DT607" s="125"/>
    </row>
    <row r="608" spans="3:124" ht="27" customHeight="1" thickBot="1" x14ac:dyDescent="0.35">
      <c r="C608" s="142" t="s">
        <v>37</v>
      </c>
      <c r="D608" s="143" t="s">
        <v>271</v>
      </c>
      <c r="E608" s="143" t="s">
        <v>272</v>
      </c>
      <c r="F608" s="143" t="s">
        <v>298</v>
      </c>
      <c r="G608" s="143" t="s">
        <v>299</v>
      </c>
      <c r="H608" s="143" t="s">
        <v>300</v>
      </c>
      <c r="I608" s="143" t="s">
        <v>301</v>
      </c>
      <c r="J608" s="143" t="s">
        <v>285</v>
      </c>
      <c r="K608" s="147" t="s">
        <v>286</v>
      </c>
      <c r="L608" s="147" t="s">
        <v>286</v>
      </c>
      <c r="M608" s="147" t="s">
        <v>286</v>
      </c>
      <c r="N608" s="144"/>
      <c r="O608" s="144"/>
      <c r="P608" s="145" t="s">
        <v>37</v>
      </c>
      <c r="AM608" s="36" t="s">
        <v>155</v>
      </c>
      <c r="AN608" s="89" t="s">
        <v>156</v>
      </c>
      <c r="AO608" s="90" t="s">
        <v>126</v>
      </c>
      <c r="AP608" s="170">
        <v>9.4285714285714288</v>
      </c>
      <c r="AQ608" s="36">
        <v>10</v>
      </c>
      <c r="AR608" s="36">
        <v>10</v>
      </c>
      <c r="AS608" s="36">
        <v>8</v>
      </c>
      <c r="AT608" s="36">
        <v>10</v>
      </c>
      <c r="AU608" s="36">
        <v>8</v>
      </c>
      <c r="AV608" s="36">
        <v>10</v>
      </c>
      <c r="AW608" s="36">
        <v>10</v>
      </c>
      <c r="AX608" s="36"/>
      <c r="AY608" s="36"/>
      <c r="AZ608" s="36"/>
      <c r="BA608" s="36" t="s">
        <v>270</v>
      </c>
      <c r="BB608" s="36">
        <v>3</v>
      </c>
      <c r="BC608" s="92">
        <v>45235</v>
      </c>
      <c r="BD608" s="93" t="s">
        <v>35</v>
      </c>
      <c r="DC608" s="121"/>
      <c r="DD608" s="86"/>
      <c r="DE608" s="122"/>
      <c r="DF608" s="123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4"/>
      <c r="DT608" s="125"/>
    </row>
    <row r="609" spans="3:124" ht="27" customHeight="1" thickBot="1" x14ac:dyDescent="0.35">
      <c r="C609" s="142" t="s">
        <v>302</v>
      </c>
      <c r="D609" s="143" t="s">
        <v>271</v>
      </c>
      <c r="E609" s="143" t="s">
        <v>272</v>
      </c>
      <c r="F609" s="143" t="s">
        <v>290</v>
      </c>
      <c r="G609" s="143" t="s">
        <v>291</v>
      </c>
      <c r="H609" s="143" t="s">
        <v>292</v>
      </c>
      <c r="I609" s="143" t="s">
        <v>293</v>
      </c>
      <c r="J609" s="143" t="s">
        <v>285</v>
      </c>
      <c r="K609" s="143" t="s">
        <v>294</v>
      </c>
      <c r="L609" s="147" t="s">
        <v>286</v>
      </c>
      <c r="M609" s="147" t="s">
        <v>286</v>
      </c>
      <c r="N609" s="144"/>
      <c r="O609" s="144"/>
      <c r="P609" s="145" t="s">
        <v>302</v>
      </c>
      <c r="AM609" s="36" t="s">
        <v>157</v>
      </c>
      <c r="AN609" s="89" t="s">
        <v>158</v>
      </c>
      <c r="AO609" s="90" t="s">
        <v>126</v>
      </c>
      <c r="AP609" s="170">
        <v>9.4285714285714288</v>
      </c>
      <c r="AQ609" s="36">
        <v>10</v>
      </c>
      <c r="AR609" s="36">
        <v>10</v>
      </c>
      <c r="AS609" s="36">
        <v>8</v>
      </c>
      <c r="AT609" s="36">
        <v>10</v>
      </c>
      <c r="AU609" s="36">
        <v>8</v>
      </c>
      <c r="AV609" s="36">
        <v>10</v>
      </c>
      <c r="AW609" s="36">
        <v>10</v>
      </c>
      <c r="AX609" s="36"/>
      <c r="AY609" s="36"/>
      <c r="AZ609" s="36"/>
      <c r="BA609" s="36" t="s">
        <v>270</v>
      </c>
      <c r="BB609" s="36">
        <v>3</v>
      </c>
      <c r="BC609" s="92">
        <v>45235</v>
      </c>
      <c r="BD609" s="93" t="s">
        <v>35</v>
      </c>
      <c r="DC609" s="121"/>
      <c r="DD609" s="86"/>
      <c r="DE609" s="122"/>
      <c r="DF609" s="123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4"/>
      <c r="DT609" s="125"/>
    </row>
    <row r="610" spans="3:124" ht="27" customHeight="1" thickBot="1" x14ac:dyDescent="0.35">
      <c r="C610" s="142" t="s">
        <v>303</v>
      </c>
      <c r="D610" s="143" t="s">
        <v>304</v>
      </c>
      <c r="E610" s="143" t="s">
        <v>304</v>
      </c>
      <c r="F610" s="143" t="s">
        <v>304</v>
      </c>
      <c r="G610" s="143" t="s">
        <v>304</v>
      </c>
      <c r="H610" s="143" t="s">
        <v>304</v>
      </c>
      <c r="I610" s="143" t="s">
        <v>304</v>
      </c>
      <c r="J610" s="143" t="s">
        <v>304</v>
      </c>
      <c r="K610" s="143" t="s">
        <v>304</v>
      </c>
      <c r="L610" s="143" t="s">
        <v>304</v>
      </c>
      <c r="M610" s="143" t="s">
        <v>304</v>
      </c>
      <c r="N610" s="144"/>
      <c r="O610" s="144"/>
      <c r="P610" s="145" t="s">
        <v>303</v>
      </c>
      <c r="AM610" s="36" t="s">
        <v>159</v>
      </c>
      <c r="AN610" s="89" t="s">
        <v>160</v>
      </c>
      <c r="AO610" s="90" t="s">
        <v>126</v>
      </c>
      <c r="AP610" s="170">
        <v>9.4285714285714288</v>
      </c>
      <c r="AQ610" s="36">
        <v>10</v>
      </c>
      <c r="AR610" s="36">
        <v>10</v>
      </c>
      <c r="AS610" s="36">
        <v>8</v>
      </c>
      <c r="AT610" s="36">
        <v>10</v>
      </c>
      <c r="AU610" s="36">
        <v>8</v>
      </c>
      <c r="AV610" s="36">
        <v>10</v>
      </c>
      <c r="AW610" s="36">
        <v>10</v>
      </c>
      <c r="AX610" s="36"/>
      <c r="AY610" s="36"/>
      <c r="AZ610" s="36"/>
      <c r="BA610" s="36" t="s">
        <v>270</v>
      </c>
      <c r="BB610" s="36">
        <v>3</v>
      </c>
      <c r="BC610" s="92">
        <v>45235</v>
      </c>
      <c r="BD610" s="93" t="s">
        <v>35</v>
      </c>
      <c r="DC610" s="121"/>
      <c r="DD610" s="86"/>
      <c r="DE610" s="122"/>
      <c r="DF610" s="123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4"/>
      <c r="DT610" s="125"/>
    </row>
    <row r="611" spans="3:124" ht="27" customHeight="1" thickBot="1" x14ac:dyDescent="0.3">
      <c r="C611" s="145" t="s">
        <v>40</v>
      </c>
      <c r="D611" s="143" t="s">
        <v>305</v>
      </c>
      <c r="E611" s="143" t="s">
        <v>305</v>
      </c>
      <c r="F611" s="143" t="s">
        <v>305</v>
      </c>
      <c r="G611" s="143" t="s">
        <v>305</v>
      </c>
      <c r="H611" s="143" t="s">
        <v>305</v>
      </c>
      <c r="I611" s="143" t="s">
        <v>305</v>
      </c>
      <c r="J611" s="143" t="s">
        <v>305</v>
      </c>
      <c r="K611" s="143" t="s">
        <v>305</v>
      </c>
      <c r="L611" s="143" t="s">
        <v>305</v>
      </c>
      <c r="M611" s="143" t="s">
        <v>305</v>
      </c>
      <c r="N611" s="144"/>
      <c r="O611" s="144"/>
      <c r="P611" s="145" t="s">
        <v>40</v>
      </c>
      <c r="AM611" s="36" t="s">
        <v>161</v>
      </c>
      <c r="AN611" s="89" t="s">
        <v>162</v>
      </c>
      <c r="AO611" s="90" t="s">
        <v>126</v>
      </c>
      <c r="AP611" s="170">
        <v>10</v>
      </c>
      <c r="AQ611" s="36">
        <v>10</v>
      </c>
      <c r="AR611" s="36">
        <v>10</v>
      </c>
      <c r="AS611" s="36">
        <v>10</v>
      </c>
      <c r="AT611" s="36">
        <v>10</v>
      </c>
      <c r="AU611" s="36">
        <v>10</v>
      </c>
      <c r="AV611" s="36">
        <v>10</v>
      </c>
      <c r="AW611" s="36">
        <v>10</v>
      </c>
      <c r="AX611" s="36"/>
      <c r="AY611" s="36"/>
      <c r="AZ611" s="36"/>
      <c r="BA611" s="36" t="s">
        <v>270</v>
      </c>
      <c r="BB611" s="36">
        <v>3</v>
      </c>
      <c r="BC611" s="92">
        <v>45235</v>
      </c>
      <c r="BD611" s="93" t="s">
        <v>35</v>
      </c>
      <c r="DC611" s="121"/>
      <c r="DD611" s="86"/>
      <c r="DE611" s="122"/>
      <c r="DF611" s="123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4"/>
      <c r="DT611" s="125"/>
    </row>
    <row r="612" spans="3:124" ht="27" customHeight="1" thickBot="1" x14ac:dyDescent="0.35">
      <c r="C612" s="142" t="s">
        <v>49</v>
      </c>
      <c r="D612" s="143" t="s">
        <v>306</v>
      </c>
      <c r="E612" s="143" t="s">
        <v>306</v>
      </c>
      <c r="F612" s="143" t="s">
        <v>306</v>
      </c>
      <c r="G612" s="143" t="s">
        <v>306</v>
      </c>
      <c r="H612" s="143" t="s">
        <v>306</v>
      </c>
      <c r="I612" s="143" t="s">
        <v>306</v>
      </c>
      <c r="J612" s="143" t="s">
        <v>306</v>
      </c>
      <c r="K612" s="143" t="s">
        <v>306</v>
      </c>
      <c r="L612" s="143" t="s">
        <v>306</v>
      </c>
      <c r="M612" s="143" t="s">
        <v>306</v>
      </c>
      <c r="N612" s="144"/>
      <c r="O612" s="144"/>
      <c r="P612" s="145" t="s">
        <v>49</v>
      </c>
      <c r="AM612" s="36" t="s">
        <v>163</v>
      </c>
      <c r="AN612" s="89" t="s">
        <v>164</v>
      </c>
      <c r="AO612" s="90" t="s">
        <v>126</v>
      </c>
      <c r="AP612" s="170">
        <v>9.4285714285714288</v>
      </c>
      <c r="AQ612" s="36">
        <v>10</v>
      </c>
      <c r="AR612" s="36">
        <v>10</v>
      </c>
      <c r="AS612" s="36">
        <v>8</v>
      </c>
      <c r="AT612" s="36">
        <v>10</v>
      </c>
      <c r="AU612" s="36">
        <v>8</v>
      </c>
      <c r="AV612" s="36">
        <v>10</v>
      </c>
      <c r="AW612" s="36">
        <v>10</v>
      </c>
      <c r="AX612" s="36"/>
      <c r="AY612" s="36"/>
      <c r="AZ612" s="36"/>
      <c r="BA612" s="36" t="s">
        <v>270</v>
      </c>
      <c r="BB612" s="36">
        <v>3</v>
      </c>
      <c r="BC612" s="92">
        <v>45235</v>
      </c>
      <c r="BD612" s="93" t="s">
        <v>35</v>
      </c>
      <c r="DC612" s="121"/>
      <c r="DD612" s="86"/>
      <c r="DE612" s="122"/>
      <c r="DF612" s="123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4"/>
      <c r="DT612" s="125"/>
    </row>
    <row r="613" spans="3:124" ht="27" customHeight="1" thickBot="1" x14ac:dyDescent="0.35">
      <c r="C613" s="142" t="s">
        <v>307</v>
      </c>
      <c r="D613" s="143" t="s">
        <v>308</v>
      </c>
      <c r="E613" s="143" t="s">
        <v>308</v>
      </c>
      <c r="F613" s="143" t="s">
        <v>308</v>
      </c>
      <c r="G613" s="143" t="s">
        <v>308</v>
      </c>
      <c r="H613" s="143" t="s">
        <v>308</v>
      </c>
      <c r="I613" s="143" t="s">
        <v>308</v>
      </c>
      <c r="J613" s="143" t="s">
        <v>308</v>
      </c>
      <c r="K613" s="143" t="s">
        <v>308</v>
      </c>
      <c r="L613" s="143" t="s">
        <v>308</v>
      </c>
      <c r="M613" s="143" t="s">
        <v>308</v>
      </c>
      <c r="N613" s="144"/>
      <c r="O613" s="144"/>
      <c r="P613" s="145" t="s">
        <v>307</v>
      </c>
      <c r="AM613" s="36">
        <v>23018</v>
      </c>
      <c r="AN613" s="89" t="s">
        <v>28</v>
      </c>
      <c r="AO613" s="90" t="s">
        <v>29</v>
      </c>
      <c r="AP613" s="170">
        <v>9</v>
      </c>
      <c r="AQ613" s="36"/>
      <c r="AR613" s="36"/>
      <c r="AS613" s="36"/>
      <c r="AT613" s="36"/>
      <c r="AU613" s="36"/>
      <c r="AV613" s="36" t="s">
        <v>309</v>
      </c>
      <c r="AW613" s="36"/>
      <c r="AX613" s="36"/>
      <c r="AY613" s="36"/>
      <c r="AZ613" s="36"/>
      <c r="BA613" s="36" t="s">
        <v>310</v>
      </c>
      <c r="BB613" s="36">
        <v>9</v>
      </c>
      <c r="BC613" s="92">
        <v>45235</v>
      </c>
      <c r="BD613" s="93" t="s">
        <v>303</v>
      </c>
      <c r="DC613" s="121"/>
      <c r="DD613" s="86"/>
      <c r="DE613" s="122"/>
      <c r="DF613" s="123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4"/>
      <c r="DT613" s="125"/>
    </row>
    <row r="614" spans="3:124" ht="27" customHeight="1" thickBot="1" x14ac:dyDescent="0.35">
      <c r="C614" s="142" t="s">
        <v>43</v>
      </c>
      <c r="D614" s="143" t="s">
        <v>311</v>
      </c>
      <c r="E614" s="143" t="s">
        <v>311</v>
      </c>
      <c r="F614" s="143" t="s">
        <v>311</v>
      </c>
      <c r="G614" s="143" t="s">
        <v>311</v>
      </c>
      <c r="H614" s="143" t="s">
        <v>311</v>
      </c>
      <c r="I614" s="143" t="s">
        <v>311</v>
      </c>
      <c r="J614" s="143" t="s">
        <v>311</v>
      </c>
      <c r="K614" s="143" t="s">
        <v>311</v>
      </c>
      <c r="L614" s="143" t="s">
        <v>311</v>
      </c>
      <c r="M614" s="143" t="s">
        <v>311</v>
      </c>
      <c r="N614" s="144"/>
      <c r="O614" s="144"/>
      <c r="P614" s="145" t="s">
        <v>43</v>
      </c>
      <c r="AM614" s="36">
        <v>23009</v>
      </c>
      <c r="AN614" s="89" t="s">
        <v>50</v>
      </c>
      <c r="AO614" s="90" t="s">
        <v>29</v>
      </c>
      <c r="AP614" s="170">
        <v>9</v>
      </c>
      <c r="AQ614" s="36"/>
      <c r="AR614" s="36"/>
      <c r="AS614" s="36"/>
      <c r="AT614" s="36"/>
      <c r="AU614" s="36"/>
      <c r="AV614" s="36" t="s">
        <v>309</v>
      </c>
      <c r="AW614" s="36"/>
      <c r="AX614" s="36"/>
      <c r="AY614" s="36"/>
      <c r="AZ614" s="36"/>
      <c r="BA614" s="36" t="s">
        <v>312</v>
      </c>
      <c r="BB614" s="36">
        <v>7</v>
      </c>
      <c r="BC614" s="92">
        <v>45235</v>
      </c>
      <c r="BD614" s="93" t="s">
        <v>303</v>
      </c>
      <c r="DC614" s="121"/>
      <c r="DD614" s="86"/>
      <c r="DE614" s="122"/>
      <c r="DF614" s="123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4"/>
      <c r="DT614" s="125"/>
    </row>
    <row r="615" spans="3:124" ht="27" customHeight="1" x14ac:dyDescent="0.25">
      <c r="AM615" s="36">
        <v>23019</v>
      </c>
      <c r="AN615" s="89" t="s">
        <v>53</v>
      </c>
      <c r="AO615" s="90" t="s">
        <v>29</v>
      </c>
      <c r="AP615" s="170">
        <v>9</v>
      </c>
      <c r="AQ615" s="36"/>
      <c r="AR615" s="36"/>
      <c r="AS615" s="36"/>
      <c r="AT615" s="36"/>
      <c r="AU615" s="36"/>
      <c r="AV615" s="36" t="s">
        <v>309</v>
      </c>
      <c r="AW615" s="36"/>
      <c r="AX615" s="36"/>
      <c r="AY615" s="36"/>
      <c r="AZ615" s="36"/>
      <c r="BA615" s="36" t="s">
        <v>310</v>
      </c>
      <c r="BB615" s="36">
        <v>7</v>
      </c>
      <c r="BC615" s="92">
        <v>45235</v>
      </c>
      <c r="BD615" s="93" t="s">
        <v>303</v>
      </c>
      <c r="DC615" s="121"/>
      <c r="DD615" s="86"/>
      <c r="DE615" s="122"/>
      <c r="DF615" s="123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4"/>
      <c r="DT615" s="125"/>
    </row>
    <row r="616" spans="3:124" ht="27" customHeight="1" x14ac:dyDescent="0.25">
      <c r="AM616" s="36">
        <v>23028</v>
      </c>
      <c r="AN616" s="89" t="s">
        <v>56</v>
      </c>
      <c r="AO616" s="90" t="s">
        <v>29</v>
      </c>
      <c r="AP616" s="170">
        <v>9</v>
      </c>
      <c r="AQ616" s="36"/>
      <c r="AR616" s="36"/>
      <c r="AS616" s="36"/>
      <c r="AT616" s="36"/>
      <c r="AU616" s="36"/>
      <c r="AV616" s="36" t="s">
        <v>309</v>
      </c>
      <c r="AW616" s="36"/>
      <c r="AX616" s="36"/>
      <c r="AY616" s="36"/>
      <c r="AZ616" s="36"/>
      <c r="BA616" s="36" t="s">
        <v>313</v>
      </c>
      <c r="BB616" s="36">
        <v>7</v>
      </c>
      <c r="BC616" s="92">
        <v>45235</v>
      </c>
      <c r="BD616" s="93" t="s">
        <v>303</v>
      </c>
      <c r="DC616" s="121"/>
      <c r="DD616" s="86"/>
      <c r="DE616" s="122"/>
      <c r="DF616" s="123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4"/>
      <c r="DT616" s="125"/>
    </row>
    <row r="617" spans="3:124" ht="27" customHeight="1" x14ac:dyDescent="0.25">
      <c r="AM617" s="36">
        <v>23013</v>
      </c>
      <c r="AN617" s="89" t="s">
        <v>59</v>
      </c>
      <c r="AO617" s="90" t="s">
        <v>29</v>
      </c>
      <c r="AP617" s="170">
        <v>9</v>
      </c>
      <c r="AQ617" s="36"/>
      <c r="AR617" s="36"/>
      <c r="AS617" s="36"/>
      <c r="AT617" s="36"/>
      <c r="AU617" s="36"/>
      <c r="AV617" s="36" t="s">
        <v>309</v>
      </c>
      <c r="AW617" s="36"/>
      <c r="AX617" s="36"/>
      <c r="AY617" s="36"/>
      <c r="AZ617" s="36"/>
      <c r="BA617" s="36" t="s">
        <v>314</v>
      </c>
      <c r="BB617" s="36">
        <v>7</v>
      </c>
      <c r="BC617" s="92">
        <v>45235</v>
      </c>
      <c r="BD617" s="93" t="s">
        <v>303</v>
      </c>
      <c r="DC617" s="121"/>
      <c r="DD617" s="86"/>
      <c r="DE617" s="122"/>
      <c r="DF617" s="123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4"/>
      <c r="DT617" s="125"/>
    </row>
    <row r="618" spans="3:124" ht="27" customHeight="1" x14ac:dyDescent="0.25">
      <c r="AM618" s="36">
        <v>23036</v>
      </c>
      <c r="AN618" s="89" t="s">
        <v>63</v>
      </c>
      <c r="AO618" s="90" t="s">
        <v>29</v>
      </c>
      <c r="AP618" s="170">
        <v>9</v>
      </c>
      <c r="AQ618" s="36"/>
      <c r="AR618" s="36"/>
      <c r="AS618" s="36"/>
      <c r="AT618" s="36"/>
      <c r="AU618" s="36"/>
      <c r="AV618" s="36" t="s">
        <v>309</v>
      </c>
      <c r="AW618" s="36"/>
      <c r="AX618" s="36"/>
      <c r="AY618" s="36"/>
      <c r="AZ618" s="36"/>
      <c r="BA618" s="36" t="s">
        <v>315</v>
      </c>
      <c r="BB618" s="36">
        <v>7</v>
      </c>
      <c r="BC618" s="92">
        <v>45235</v>
      </c>
      <c r="BD618" s="93" t="s">
        <v>303</v>
      </c>
      <c r="DC618" s="121"/>
      <c r="DD618" s="86"/>
      <c r="DE618" s="122"/>
      <c r="DF618" s="123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4"/>
      <c r="DT618" s="125"/>
    </row>
    <row r="619" spans="3:124" ht="27" customHeight="1" x14ac:dyDescent="0.25">
      <c r="AM619" s="36">
        <v>23065</v>
      </c>
      <c r="AN619" s="89" t="s">
        <v>67</v>
      </c>
      <c r="AO619" s="90" t="s">
        <v>29</v>
      </c>
      <c r="AP619" s="170">
        <v>9</v>
      </c>
      <c r="AQ619" s="36"/>
      <c r="AR619" s="36"/>
      <c r="AS619" s="36"/>
      <c r="AT619" s="36"/>
      <c r="AU619" s="36"/>
      <c r="AV619" s="36" t="s">
        <v>309</v>
      </c>
      <c r="AW619" s="36"/>
      <c r="AX619" s="36"/>
      <c r="AY619" s="36"/>
      <c r="AZ619" s="36"/>
      <c r="BA619" s="36" t="s">
        <v>316</v>
      </c>
      <c r="BB619" s="36">
        <v>7</v>
      </c>
      <c r="BC619" s="92">
        <v>45235</v>
      </c>
      <c r="BD619" s="93" t="s">
        <v>303</v>
      </c>
      <c r="DC619" s="121"/>
      <c r="DD619" s="86"/>
      <c r="DE619" s="122"/>
      <c r="DF619" s="123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4"/>
      <c r="DT619" s="125"/>
    </row>
    <row r="620" spans="3:124" ht="27" customHeight="1" x14ac:dyDescent="0.25">
      <c r="AM620" s="36">
        <v>23039</v>
      </c>
      <c r="AN620" s="89" t="s">
        <v>71</v>
      </c>
      <c r="AO620" s="90" t="s">
        <v>29</v>
      </c>
      <c r="AP620" s="170">
        <v>9</v>
      </c>
      <c r="AQ620" s="36"/>
      <c r="AR620" s="36"/>
      <c r="AS620" s="36"/>
      <c r="AT620" s="36"/>
      <c r="AU620" s="36"/>
      <c r="AV620" s="36" t="s">
        <v>309</v>
      </c>
      <c r="AW620" s="36"/>
      <c r="AX620" s="36"/>
      <c r="AY620" s="36"/>
      <c r="AZ620" s="36"/>
      <c r="BA620" s="36" t="s">
        <v>317</v>
      </c>
      <c r="BB620" s="36">
        <v>7</v>
      </c>
      <c r="BC620" s="92">
        <v>45235</v>
      </c>
      <c r="BD620" s="93" t="s">
        <v>303</v>
      </c>
      <c r="DC620" s="121"/>
      <c r="DD620" s="86"/>
      <c r="DE620" s="122"/>
      <c r="DF620" s="123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4"/>
      <c r="DT620" s="125"/>
    </row>
    <row r="621" spans="3:124" ht="27" customHeight="1" x14ac:dyDescent="0.25">
      <c r="AM621" s="36">
        <v>23024</v>
      </c>
      <c r="AN621" s="89" t="s">
        <v>75</v>
      </c>
      <c r="AO621" s="90" t="s">
        <v>29</v>
      </c>
      <c r="AP621" s="170">
        <v>9</v>
      </c>
      <c r="AQ621" s="36"/>
      <c r="AR621" s="36"/>
      <c r="AS621" s="36"/>
      <c r="AT621" s="36"/>
      <c r="AU621" s="36"/>
      <c r="AV621" s="36" t="s">
        <v>309</v>
      </c>
      <c r="AW621" s="36"/>
      <c r="AX621" s="36"/>
      <c r="AY621" s="36"/>
      <c r="AZ621" s="36"/>
      <c r="BA621" s="36" t="s">
        <v>318</v>
      </c>
      <c r="BB621" s="36">
        <v>7</v>
      </c>
      <c r="BC621" s="92">
        <v>45235</v>
      </c>
      <c r="BD621" s="93" t="s">
        <v>303</v>
      </c>
      <c r="DC621" s="121"/>
      <c r="DD621" s="86"/>
      <c r="DE621" s="122"/>
      <c r="DF621" s="123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4"/>
      <c r="DT621" s="125"/>
    </row>
    <row r="622" spans="3:124" ht="27" customHeight="1" x14ac:dyDescent="0.25">
      <c r="AM622" s="36">
        <v>23041</v>
      </c>
      <c r="AN622" s="89" t="s">
        <v>79</v>
      </c>
      <c r="AO622" s="90" t="s">
        <v>29</v>
      </c>
      <c r="AP622" s="170">
        <v>5</v>
      </c>
      <c r="AQ622" s="36"/>
      <c r="AR622" s="36"/>
      <c r="AS622" s="36"/>
      <c r="AT622" s="36"/>
      <c r="AU622" s="36"/>
      <c r="AV622" s="36" t="s">
        <v>264</v>
      </c>
      <c r="AW622" s="36"/>
      <c r="AX622" s="36"/>
      <c r="AY622" s="36"/>
      <c r="AZ622" s="36"/>
      <c r="BA622" s="36" t="s">
        <v>268</v>
      </c>
      <c r="BB622" s="36">
        <v>7</v>
      </c>
      <c r="BC622" s="92">
        <v>45235</v>
      </c>
      <c r="BD622" s="93" t="s">
        <v>266</v>
      </c>
      <c r="DC622" s="121"/>
      <c r="DD622" s="86"/>
      <c r="DE622" s="122"/>
      <c r="DF622" s="123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4"/>
      <c r="DT622" s="125"/>
    </row>
    <row r="623" spans="3:124" ht="27" customHeight="1" x14ac:dyDescent="0.25">
      <c r="AM623" s="36">
        <v>23022</v>
      </c>
      <c r="AN623" s="89" t="s">
        <v>83</v>
      </c>
      <c r="AO623" s="90" t="s">
        <v>29</v>
      </c>
      <c r="AP623" s="170">
        <v>10</v>
      </c>
      <c r="AQ623" s="36"/>
      <c r="AR623" s="36"/>
      <c r="AS623" s="36"/>
      <c r="AT623" s="36"/>
      <c r="AU623" s="36"/>
      <c r="AV623" s="36" t="s">
        <v>264</v>
      </c>
      <c r="AW623" s="36"/>
      <c r="AX623" s="36"/>
      <c r="AY623" s="36"/>
      <c r="AZ623" s="36"/>
      <c r="BA623" s="36" t="s">
        <v>268</v>
      </c>
      <c r="BB623" s="36">
        <v>7</v>
      </c>
      <c r="BC623" s="92">
        <v>45235</v>
      </c>
      <c r="BD623" s="93" t="s">
        <v>266</v>
      </c>
      <c r="DC623" s="121"/>
      <c r="DD623" s="86"/>
      <c r="DE623" s="122"/>
      <c r="DF623" s="123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4"/>
      <c r="DT623" s="125"/>
    </row>
    <row r="624" spans="3:124" ht="27" customHeight="1" x14ac:dyDescent="0.25">
      <c r="AM624" s="36">
        <v>23025</v>
      </c>
      <c r="AN624" s="89" t="s">
        <v>87</v>
      </c>
      <c r="AO624" s="90" t="s">
        <v>29</v>
      </c>
      <c r="AP624" s="170">
        <v>10</v>
      </c>
      <c r="AQ624" s="36"/>
      <c r="AR624" s="36"/>
      <c r="AS624" s="36"/>
      <c r="AT624" s="36"/>
      <c r="AU624" s="36"/>
      <c r="AV624" s="36" t="s">
        <v>264</v>
      </c>
      <c r="AW624" s="36"/>
      <c r="AX624" s="36"/>
      <c r="AY624" s="36"/>
      <c r="AZ624" s="36"/>
      <c r="BA624" s="36" t="s">
        <v>268</v>
      </c>
      <c r="BB624" s="36">
        <v>7</v>
      </c>
      <c r="BC624" s="92">
        <v>45235</v>
      </c>
      <c r="BD624" s="93" t="s">
        <v>266</v>
      </c>
      <c r="DC624" s="121"/>
      <c r="DD624" s="86"/>
      <c r="DE624" s="122"/>
      <c r="DF624" s="123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4"/>
      <c r="DT624" s="125"/>
    </row>
    <row r="625" spans="39:124" ht="27" customHeight="1" x14ac:dyDescent="0.25">
      <c r="AM625" s="36">
        <v>23010</v>
      </c>
      <c r="AN625" s="89" t="s">
        <v>91</v>
      </c>
      <c r="AO625" s="90" t="s">
        <v>29</v>
      </c>
      <c r="AP625" s="170">
        <v>10</v>
      </c>
      <c r="AQ625" s="36"/>
      <c r="AR625" s="36"/>
      <c r="AS625" s="36"/>
      <c r="AT625" s="36"/>
      <c r="AU625" s="36"/>
      <c r="AV625" s="36" t="s">
        <v>264</v>
      </c>
      <c r="AW625" s="36"/>
      <c r="AX625" s="36"/>
      <c r="AY625" s="36"/>
      <c r="AZ625" s="36"/>
      <c r="BA625" s="36" t="s">
        <v>268</v>
      </c>
      <c r="BB625" s="36">
        <v>7</v>
      </c>
      <c r="BC625" s="92">
        <v>45235</v>
      </c>
      <c r="BD625" s="93" t="s">
        <v>266</v>
      </c>
      <c r="DC625" s="121"/>
      <c r="DD625" s="86"/>
      <c r="DE625" s="122"/>
      <c r="DF625" s="123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4"/>
      <c r="DT625" s="125"/>
    </row>
    <row r="626" spans="39:124" ht="27" customHeight="1" x14ac:dyDescent="0.25">
      <c r="AM626" s="36">
        <v>23052</v>
      </c>
      <c r="AN626" s="89" t="s">
        <v>95</v>
      </c>
      <c r="AO626" s="90" t="s">
        <v>29</v>
      </c>
      <c r="AP626" s="170">
        <v>10</v>
      </c>
      <c r="AQ626" s="36"/>
      <c r="AR626" s="36"/>
      <c r="AS626" s="36"/>
      <c r="AT626" s="36"/>
      <c r="AU626" s="36"/>
      <c r="AV626" s="36" t="s">
        <v>264</v>
      </c>
      <c r="AW626" s="36"/>
      <c r="AX626" s="36"/>
      <c r="AY626" s="36"/>
      <c r="AZ626" s="36"/>
      <c r="BA626" s="36" t="s">
        <v>268</v>
      </c>
      <c r="BB626" s="36">
        <v>7</v>
      </c>
      <c r="BC626" s="92">
        <v>45235</v>
      </c>
      <c r="BD626" s="93" t="s">
        <v>266</v>
      </c>
      <c r="DC626" s="121"/>
      <c r="DD626" s="86"/>
      <c r="DE626" s="122"/>
      <c r="DF626" s="123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4"/>
      <c r="DT626" s="125"/>
    </row>
    <row r="627" spans="39:124" ht="27" customHeight="1" x14ac:dyDescent="0.25">
      <c r="AM627" s="36">
        <v>23038</v>
      </c>
      <c r="AN627" s="89" t="s">
        <v>99</v>
      </c>
      <c r="AO627" s="90" t="s">
        <v>29</v>
      </c>
      <c r="AP627" s="170">
        <v>10</v>
      </c>
      <c r="AQ627" s="36"/>
      <c r="AR627" s="36"/>
      <c r="AS627" s="36"/>
      <c r="AT627" s="36"/>
      <c r="AU627" s="36"/>
      <c r="AV627" s="36" t="s">
        <v>264</v>
      </c>
      <c r="AW627" s="36"/>
      <c r="AX627" s="36"/>
      <c r="AY627" s="36"/>
      <c r="AZ627" s="36"/>
      <c r="BA627" s="36" t="s">
        <v>268</v>
      </c>
      <c r="BB627" s="36">
        <v>7</v>
      </c>
      <c r="BC627" s="92">
        <v>45235</v>
      </c>
      <c r="BD627" s="93" t="s">
        <v>266</v>
      </c>
      <c r="DC627" s="121"/>
      <c r="DD627" s="86"/>
      <c r="DE627" s="122"/>
      <c r="DF627" s="123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4"/>
      <c r="DT627" s="125"/>
    </row>
    <row r="628" spans="39:124" ht="27" customHeight="1" x14ac:dyDescent="0.25">
      <c r="AM628" s="36">
        <v>23033</v>
      </c>
      <c r="AN628" s="89" t="s">
        <v>103</v>
      </c>
      <c r="AO628" s="90" t="s">
        <v>29</v>
      </c>
      <c r="AP628" s="170">
        <v>10</v>
      </c>
      <c r="AQ628" s="36"/>
      <c r="AR628" s="36"/>
      <c r="AS628" s="36"/>
      <c r="AT628" s="36"/>
      <c r="AU628" s="36"/>
      <c r="AV628" s="36" t="s">
        <v>264</v>
      </c>
      <c r="AW628" s="36"/>
      <c r="AX628" s="36"/>
      <c r="AY628" s="36"/>
      <c r="AZ628" s="36"/>
      <c r="BA628" s="36" t="s">
        <v>268</v>
      </c>
      <c r="BB628" s="36">
        <v>7</v>
      </c>
      <c r="BC628" s="92">
        <v>45235</v>
      </c>
      <c r="BD628" s="93" t="s">
        <v>266</v>
      </c>
      <c r="DC628" s="121"/>
      <c r="DD628" s="86"/>
      <c r="DE628" s="122"/>
      <c r="DF628" s="123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4"/>
      <c r="DT628" s="125"/>
    </row>
    <row r="629" spans="39:124" ht="27" customHeight="1" x14ac:dyDescent="0.25">
      <c r="AM629" s="36">
        <v>23056</v>
      </c>
      <c r="AN629" s="89" t="s">
        <v>107</v>
      </c>
      <c r="AO629" s="90" t="s">
        <v>29</v>
      </c>
      <c r="AP629" s="170">
        <v>10</v>
      </c>
      <c r="AQ629" s="36"/>
      <c r="AR629" s="36"/>
      <c r="AS629" s="36"/>
      <c r="AT629" s="36"/>
      <c r="AU629" s="36"/>
      <c r="AV629" s="36" t="s">
        <v>264</v>
      </c>
      <c r="AW629" s="36"/>
      <c r="AX629" s="36"/>
      <c r="AY629" s="36"/>
      <c r="AZ629" s="36"/>
      <c r="BA629" s="36" t="s">
        <v>268</v>
      </c>
      <c r="BB629" s="36">
        <v>7</v>
      </c>
      <c r="BC629" s="92">
        <v>45235</v>
      </c>
      <c r="BD629" s="93" t="s">
        <v>266</v>
      </c>
      <c r="DC629" s="121"/>
      <c r="DD629" s="86"/>
      <c r="DE629" s="122"/>
      <c r="DF629" s="123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4"/>
      <c r="DT629" s="125"/>
    </row>
    <row r="630" spans="39:124" ht="27" customHeight="1" x14ac:dyDescent="0.25">
      <c r="AM630" s="36">
        <v>23046</v>
      </c>
      <c r="AN630" s="89" t="s">
        <v>111</v>
      </c>
      <c r="AO630" s="90" t="s">
        <v>29</v>
      </c>
      <c r="AP630" s="170">
        <v>10</v>
      </c>
      <c r="AQ630" s="36"/>
      <c r="AR630" s="36"/>
      <c r="AS630" s="36"/>
      <c r="AT630" s="36"/>
      <c r="AU630" s="36"/>
      <c r="AV630" s="36" t="s">
        <v>264</v>
      </c>
      <c r="AW630" s="36"/>
      <c r="AX630" s="36"/>
      <c r="AY630" s="36"/>
      <c r="AZ630" s="36"/>
      <c r="BA630" s="36" t="s">
        <v>268</v>
      </c>
      <c r="BB630" s="36">
        <v>7</v>
      </c>
      <c r="BC630" s="92">
        <v>45235</v>
      </c>
      <c r="BD630" s="93" t="s">
        <v>266</v>
      </c>
      <c r="DC630" s="121"/>
      <c r="DD630" s="86"/>
      <c r="DE630" s="122"/>
      <c r="DF630" s="123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4"/>
      <c r="DT630" s="125"/>
    </row>
    <row r="631" spans="39:124" ht="27" customHeight="1" x14ac:dyDescent="0.25">
      <c r="AM631" s="36">
        <v>23023</v>
      </c>
      <c r="AN631" s="89" t="s">
        <v>115</v>
      </c>
      <c r="AO631" s="90" t="s">
        <v>29</v>
      </c>
      <c r="AP631" s="170">
        <v>10</v>
      </c>
      <c r="AQ631" s="36"/>
      <c r="AR631" s="36"/>
      <c r="AS631" s="36"/>
      <c r="AT631" s="36"/>
      <c r="AU631" s="36"/>
      <c r="AV631" s="36" t="s">
        <v>264</v>
      </c>
      <c r="AW631" s="36"/>
      <c r="AX631" s="36"/>
      <c r="AY631" s="36"/>
      <c r="AZ631" s="36"/>
      <c r="BA631" s="36" t="s">
        <v>268</v>
      </c>
      <c r="BB631" s="36">
        <v>7</v>
      </c>
      <c r="BC631" s="92">
        <v>45235</v>
      </c>
      <c r="BD631" s="93" t="s">
        <v>266</v>
      </c>
      <c r="DC631" s="121"/>
      <c r="DD631" s="86"/>
      <c r="DE631" s="122"/>
      <c r="DF631" s="123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4"/>
      <c r="DT631" s="125"/>
    </row>
    <row r="632" spans="39:124" ht="27" customHeight="1" x14ac:dyDescent="0.25">
      <c r="AM632" s="36">
        <v>23053</v>
      </c>
      <c r="AN632" s="89" t="s">
        <v>119</v>
      </c>
      <c r="AO632" s="90" t="s">
        <v>29</v>
      </c>
      <c r="AP632" s="170">
        <v>9</v>
      </c>
      <c r="AQ632" s="36"/>
      <c r="AR632" s="36"/>
      <c r="AS632" s="36"/>
      <c r="AT632" s="36"/>
      <c r="AU632" s="36"/>
      <c r="AV632" s="36" t="s">
        <v>309</v>
      </c>
      <c r="AW632" s="36"/>
      <c r="AX632" s="36"/>
      <c r="AY632" s="36"/>
      <c r="AZ632" s="36"/>
      <c r="BA632" s="36" t="s">
        <v>319</v>
      </c>
      <c r="BB632" s="36">
        <v>7</v>
      </c>
      <c r="BC632" s="92">
        <v>45235</v>
      </c>
      <c r="BD632" s="93" t="s">
        <v>303</v>
      </c>
      <c r="DC632" s="121"/>
      <c r="DD632" s="86"/>
      <c r="DE632" s="122"/>
      <c r="DF632" s="123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4"/>
      <c r="DT632" s="125"/>
    </row>
    <row r="633" spans="39:124" ht="27" customHeight="1" x14ac:dyDescent="0.25">
      <c r="AM633" s="36">
        <v>23049</v>
      </c>
      <c r="AN633" s="89" t="s">
        <v>123</v>
      </c>
      <c r="AO633" s="90" t="s">
        <v>29</v>
      </c>
      <c r="AP633" s="170">
        <v>9</v>
      </c>
      <c r="AQ633" s="36"/>
      <c r="AR633" s="36"/>
      <c r="AS633" s="36"/>
      <c r="AT633" s="36"/>
      <c r="AU633" s="36"/>
      <c r="AV633" s="36" t="s">
        <v>309</v>
      </c>
      <c r="AW633" s="36"/>
      <c r="AX633" s="36"/>
      <c r="AY633" s="36"/>
      <c r="AZ633" s="36"/>
      <c r="BA633" s="36" t="s">
        <v>320</v>
      </c>
      <c r="BB633" s="36">
        <v>7</v>
      </c>
      <c r="BC633" s="92">
        <v>45235</v>
      </c>
      <c r="BD633" s="93" t="s">
        <v>303</v>
      </c>
      <c r="DC633" s="121"/>
      <c r="DD633" s="86"/>
      <c r="DE633" s="122"/>
      <c r="DF633" s="123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4"/>
      <c r="DT633" s="125"/>
    </row>
    <row r="634" spans="39:124" ht="27" customHeight="1" x14ac:dyDescent="0.25">
      <c r="AM634" s="36" t="s">
        <v>45</v>
      </c>
      <c r="AN634" s="89" t="s">
        <v>14</v>
      </c>
      <c r="AO634" s="90" t="s">
        <v>15</v>
      </c>
      <c r="AP634" s="170">
        <v>9.6</v>
      </c>
      <c r="AQ634" s="36">
        <v>10</v>
      </c>
      <c r="AR634" s="36">
        <v>10</v>
      </c>
      <c r="AS634" s="36">
        <v>9</v>
      </c>
      <c r="AT634" s="36">
        <v>9</v>
      </c>
      <c r="AU634" s="36"/>
      <c r="AV634" s="36"/>
      <c r="AW634" s="36"/>
      <c r="AX634" s="36"/>
      <c r="AY634" s="36"/>
      <c r="AZ634" s="36">
        <v>10</v>
      </c>
      <c r="BA634" s="36" t="s">
        <v>128</v>
      </c>
      <c r="BB634" s="36">
        <v>3</v>
      </c>
      <c r="BC634" s="92">
        <v>45236</v>
      </c>
      <c r="BD634" s="93" t="s">
        <v>6</v>
      </c>
      <c r="DC634" s="121"/>
      <c r="DD634" s="86"/>
      <c r="DE634" s="122"/>
      <c r="DF634" s="123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4"/>
      <c r="DT634" s="125"/>
    </row>
    <row r="635" spans="39:124" ht="27" customHeight="1" x14ac:dyDescent="0.25">
      <c r="AM635" s="36" t="s">
        <v>51</v>
      </c>
      <c r="AN635" s="89" t="s">
        <v>21</v>
      </c>
      <c r="AO635" s="90" t="s">
        <v>15</v>
      </c>
      <c r="AP635" s="170">
        <v>8.8000000000000007</v>
      </c>
      <c r="AQ635" s="36">
        <v>10</v>
      </c>
      <c r="AR635" s="36">
        <v>10</v>
      </c>
      <c r="AS635" s="36">
        <v>7</v>
      </c>
      <c r="AT635" s="36">
        <v>7</v>
      </c>
      <c r="AU635" s="36"/>
      <c r="AV635" s="36"/>
      <c r="AW635" s="36"/>
      <c r="AX635" s="36"/>
      <c r="AY635" s="36"/>
      <c r="AZ635" s="36">
        <v>10</v>
      </c>
      <c r="BA635" s="36" t="s">
        <v>128</v>
      </c>
      <c r="BB635" s="36">
        <v>3</v>
      </c>
      <c r="BC635" s="92">
        <v>45236</v>
      </c>
      <c r="BD635" s="93" t="s">
        <v>6</v>
      </c>
      <c r="DC635" s="121"/>
      <c r="DD635" s="86"/>
      <c r="DE635" s="122"/>
      <c r="DF635" s="123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4"/>
      <c r="DT635" s="125"/>
    </row>
    <row r="636" spans="39:124" ht="27" customHeight="1" x14ac:dyDescent="0.25">
      <c r="AM636" s="36" t="s">
        <v>54</v>
      </c>
      <c r="AN636" s="89" t="s">
        <v>24</v>
      </c>
      <c r="AO636" s="90" t="s">
        <v>15</v>
      </c>
      <c r="AP636" s="170">
        <v>8.8000000000000007</v>
      </c>
      <c r="AQ636" s="36">
        <v>10</v>
      </c>
      <c r="AR636" s="36">
        <v>10</v>
      </c>
      <c r="AS636" s="36">
        <v>8</v>
      </c>
      <c r="AT636" s="36">
        <v>8</v>
      </c>
      <c r="AU636" s="36"/>
      <c r="AV636" s="36"/>
      <c r="AW636" s="36"/>
      <c r="AX636" s="36"/>
      <c r="AY636" s="36"/>
      <c r="AZ636" s="36">
        <v>8</v>
      </c>
      <c r="BA636" s="36" t="s">
        <v>128</v>
      </c>
      <c r="BB636" s="36">
        <v>3</v>
      </c>
      <c r="BC636" s="92">
        <v>45236</v>
      </c>
      <c r="BD636" s="93" t="s">
        <v>6</v>
      </c>
      <c r="DC636" s="121"/>
      <c r="DD636" s="86"/>
      <c r="DE636" s="122"/>
      <c r="DF636" s="123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4"/>
      <c r="DT636" s="125"/>
    </row>
    <row r="637" spans="39:124" ht="27" customHeight="1" x14ac:dyDescent="0.25">
      <c r="AM637" s="36" t="s">
        <v>57</v>
      </c>
      <c r="AN637" s="89" t="s">
        <v>27</v>
      </c>
      <c r="AO637" s="90" t="s">
        <v>15</v>
      </c>
      <c r="AP637" s="170">
        <v>9.1999999999999993</v>
      </c>
      <c r="AQ637" s="36">
        <v>10</v>
      </c>
      <c r="AR637" s="36">
        <v>10</v>
      </c>
      <c r="AS637" s="36">
        <v>8</v>
      </c>
      <c r="AT637" s="36">
        <v>8</v>
      </c>
      <c r="AU637" s="36"/>
      <c r="AV637" s="36"/>
      <c r="AW637" s="36"/>
      <c r="AX637" s="36"/>
      <c r="AY637" s="36"/>
      <c r="AZ637" s="36">
        <v>10</v>
      </c>
      <c r="BA637" s="36" t="s">
        <v>128</v>
      </c>
      <c r="BB637" s="36">
        <v>3</v>
      </c>
      <c r="BC637" s="92">
        <v>45236</v>
      </c>
      <c r="BD637" s="93" t="s">
        <v>6</v>
      </c>
      <c r="DC637" s="121"/>
      <c r="DD637" s="86"/>
      <c r="DE637" s="122"/>
      <c r="DF637" s="123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4"/>
      <c r="DT637" s="125"/>
    </row>
    <row r="638" spans="39:124" ht="27" customHeight="1" x14ac:dyDescent="0.25">
      <c r="AM638" s="36" t="s">
        <v>60</v>
      </c>
      <c r="AN638" s="89" t="s">
        <v>61</v>
      </c>
      <c r="AO638" s="90" t="s">
        <v>15</v>
      </c>
      <c r="AP638" s="170">
        <v>8.8000000000000007</v>
      </c>
      <c r="AQ638" s="36">
        <v>10</v>
      </c>
      <c r="AR638" s="36">
        <v>10</v>
      </c>
      <c r="AS638" s="36">
        <v>7</v>
      </c>
      <c r="AT638" s="36">
        <v>7</v>
      </c>
      <c r="AU638" s="36"/>
      <c r="AV638" s="36"/>
      <c r="AW638" s="36"/>
      <c r="AX638" s="36"/>
      <c r="AY638" s="36"/>
      <c r="AZ638" s="36">
        <v>10</v>
      </c>
      <c r="BA638" s="36" t="s">
        <v>128</v>
      </c>
      <c r="BB638" s="36">
        <v>3</v>
      </c>
      <c r="BC638" s="92">
        <v>45236</v>
      </c>
      <c r="BD638" s="93" t="s">
        <v>6</v>
      </c>
      <c r="DC638" s="121"/>
      <c r="DD638" s="86"/>
      <c r="DE638" s="122"/>
      <c r="DF638" s="123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4"/>
      <c r="DT638" s="125"/>
    </row>
    <row r="639" spans="39:124" ht="27" customHeight="1" x14ac:dyDescent="0.25">
      <c r="AM639" s="36" t="s">
        <v>64</v>
      </c>
      <c r="AN639" s="89" t="s">
        <v>65</v>
      </c>
      <c r="AO639" s="90" t="s">
        <v>15</v>
      </c>
      <c r="AP639" s="170">
        <v>0</v>
      </c>
      <c r="AQ639" s="36">
        <v>0</v>
      </c>
      <c r="AR639" s="36">
        <v>0</v>
      </c>
      <c r="AS639" s="36">
        <v>0</v>
      </c>
      <c r="AT639" s="36">
        <v>0</v>
      </c>
      <c r="AU639" s="36"/>
      <c r="AV639" s="36"/>
      <c r="AW639" s="36"/>
      <c r="AX639" s="36"/>
      <c r="AY639" s="36"/>
      <c r="AZ639" s="36">
        <v>0</v>
      </c>
      <c r="BA639" s="36" t="s">
        <v>139</v>
      </c>
      <c r="BB639" s="36">
        <v>3</v>
      </c>
      <c r="BC639" s="92">
        <v>45236</v>
      </c>
      <c r="BD639" s="93" t="s">
        <v>6</v>
      </c>
      <c r="DC639" s="121"/>
      <c r="DD639" s="86"/>
      <c r="DE639" s="122"/>
      <c r="DF639" s="123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4"/>
      <c r="DT639" s="125"/>
    </row>
    <row r="640" spans="39:124" ht="27" customHeight="1" x14ac:dyDescent="0.25">
      <c r="AM640" s="36" t="s">
        <v>68</v>
      </c>
      <c r="AN640" s="89" t="s">
        <v>69</v>
      </c>
      <c r="AO640" s="90" t="s">
        <v>15</v>
      </c>
      <c r="AP640" s="170">
        <v>9.6</v>
      </c>
      <c r="AQ640" s="36">
        <v>10</v>
      </c>
      <c r="AR640" s="36">
        <v>10</v>
      </c>
      <c r="AS640" s="36">
        <v>9</v>
      </c>
      <c r="AT640" s="36">
        <v>9</v>
      </c>
      <c r="AU640" s="36"/>
      <c r="AV640" s="36"/>
      <c r="AW640" s="36"/>
      <c r="AX640" s="36"/>
      <c r="AY640" s="36"/>
      <c r="AZ640" s="36">
        <v>10</v>
      </c>
      <c r="BA640" s="36" t="s">
        <v>128</v>
      </c>
      <c r="BB640" s="36">
        <v>3</v>
      </c>
      <c r="BC640" s="92">
        <v>45236</v>
      </c>
      <c r="BD640" s="93" t="s">
        <v>6</v>
      </c>
      <c r="DC640" s="121"/>
      <c r="DD640" s="86"/>
      <c r="DE640" s="122"/>
      <c r="DF640" s="123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4"/>
      <c r="DT640" s="125"/>
    </row>
    <row r="641" spans="39:124" ht="27" customHeight="1" x14ac:dyDescent="0.25">
      <c r="AM641" s="36" t="s">
        <v>72</v>
      </c>
      <c r="AN641" s="89" t="s">
        <v>73</v>
      </c>
      <c r="AO641" s="90" t="s">
        <v>15</v>
      </c>
      <c r="AP641" s="170">
        <v>9.6</v>
      </c>
      <c r="AQ641" s="36">
        <v>10</v>
      </c>
      <c r="AR641" s="36">
        <v>10</v>
      </c>
      <c r="AS641" s="36">
        <v>9</v>
      </c>
      <c r="AT641" s="36">
        <v>9</v>
      </c>
      <c r="AU641" s="36"/>
      <c r="AV641" s="36"/>
      <c r="AW641" s="36"/>
      <c r="AX641" s="36"/>
      <c r="AY641" s="36"/>
      <c r="AZ641" s="36">
        <v>10</v>
      </c>
      <c r="BA641" s="36" t="s">
        <v>128</v>
      </c>
      <c r="BB641" s="36">
        <v>3</v>
      </c>
      <c r="BC641" s="92">
        <v>45236</v>
      </c>
      <c r="BD641" s="93" t="s">
        <v>6</v>
      </c>
      <c r="DC641" s="121"/>
      <c r="DD641" s="86"/>
      <c r="DE641" s="122"/>
      <c r="DF641" s="123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4"/>
      <c r="DT641" s="125"/>
    </row>
    <row r="642" spans="39:124" ht="27" customHeight="1" x14ac:dyDescent="0.25">
      <c r="AM642" s="36" t="s">
        <v>76</v>
      </c>
      <c r="AN642" s="89" t="s">
        <v>77</v>
      </c>
      <c r="AO642" s="90" t="s">
        <v>15</v>
      </c>
      <c r="AP642" s="170">
        <v>8.8000000000000007</v>
      </c>
      <c r="AQ642" s="36">
        <v>10</v>
      </c>
      <c r="AR642" s="36">
        <v>10</v>
      </c>
      <c r="AS642" s="36">
        <v>7</v>
      </c>
      <c r="AT642" s="36">
        <v>7</v>
      </c>
      <c r="AU642" s="36"/>
      <c r="AV642" s="36"/>
      <c r="AW642" s="36"/>
      <c r="AX642" s="36"/>
      <c r="AY642" s="36"/>
      <c r="AZ642" s="36">
        <v>10</v>
      </c>
      <c r="BA642" s="36" t="s">
        <v>128</v>
      </c>
      <c r="BB642" s="36">
        <v>3</v>
      </c>
      <c r="BC642" s="92">
        <v>45236</v>
      </c>
      <c r="BD642" s="93" t="s">
        <v>6</v>
      </c>
      <c r="DC642" s="121"/>
      <c r="DD642" s="86"/>
      <c r="DE642" s="122"/>
      <c r="DF642" s="123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4"/>
      <c r="DT642" s="125"/>
    </row>
    <row r="643" spans="39:124" ht="27" customHeight="1" x14ac:dyDescent="0.25">
      <c r="AM643" s="36" t="s">
        <v>80</v>
      </c>
      <c r="AN643" s="89" t="s">
        <v>81</v>
      </c>
      <c r="AO643" s="90" t="s">
        <v>15</v>
      </c>
      <c r="AP643" s="170">
        <v>9.1999999999999993</v>
      </c>
      <c r="AQ643" s="36">
        <v>10</v>
      </c>
      <c r="AR643" s="36">
        <v>10</v>
      </c>
      <c r="AS643" s="36">
        <v>8</v>
      </c>
      <c r="AT643" s="36">
        <v>8</v>
      </c>
      <c r="AU643" s="36"/>
      <c r="AV643" s="36"/>
      <c r="AW643" s="36"/>
      <c r="AX643" s="36"/>
      <c r="AY643" s="36"/>
      <c r="AZ643" s="36">
        <v>10</v>
      </c>
      <c r="BA643" s="36" t="s">
        <v>128</v>
      </c>
      <c r="BB643" s="36">
        <v>3</v>
      </c>
      <c r="BC643" s="92">
        <v>45236</v>
      </c>
      <c r="BD643" s="93" t="s">
        <v>6</v>
      </c>
      <c r="DC643" s="121"/>
      <c r="DD643" s="86"/>
      <c r="DE643" s="122"/>
      <c r="DF643" s="123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4"/>
      <c r="DT643" s="125"/>
    </row>
    <row r="644" spans="39:124" ht="27" customHeight="1" x14ac:dyDescent="0.25">
      <c r="AM644" s="36" t="s">
        <v>84</v>
      </c>
      <c r="AN644" s="89" t="s">
        <v>85</v>
      </c>
      <c r="AO644" s="90" t="s">
        <v>15</v>
      </c>
      <c r="AP644" s="170">
        <v>9.1999999999999993</v>
      </c>
      <c r="AQ644" s="36">
        <v>10</v>
      </c>
      <c r="AR644" s="36">
        <v>10</v>
      </c>
      <c r="AS644" s="36">
        <v>8</v>
      </c>
      <c r="AT644" s="36">
        <v>8</v>
      </c>
      <c r="AU644" s="36"/>
      <c r="AV644" s="36"/>
      <c r="AW644" s="36"/>
      <c r="AX644" s="36"/>
      <c r="AY644" s="36"/>
      <c r="AZ644" s="36">
        <v>10</v>
      </c>
      <c r="BA644" s="36" t="s">
        <v>128</v>
      </c>
      <c r="BB644" s="36">
        <v>3</v>
      </c>
      <c r="BC644" s="92">
        <v>45236</v>
      </c>
      <c r="BD644" s="93" t="s">
        <v>6</v>
      </c>
      <c r="DC644" s="121"/>
      <c r="DD644" s="86"/>
      <c r="DE644" s="122"/>
      <c r="DF644" s="123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4"/>
      <c r="DT644" s="125"/>
    </row>
    <row r="645" spans="39:124" ht="27" customHeight="1" x14ac:dyDescent="0.25">
      <c r="AM645" s="36" t="s">
        <v>88</v>
      </c>
      <c r="AN645" s="89" t="s">
        <v>89</v>
      </c>
      <c r="AO645" s="90" t="s">
        <v>15</v>
      </c>
      <c r="AP645" s="170">
        <v>9.6</v>
      </c>
      <c r="AQ645" s="36">
        <v>10</v>
      </c>
      <c r="AR645" s="36">
        <v>10</v>
      </c>
      <c r="AS645" s="36">
        <v>9</v>
      </c>
      <c r="AT645" s="36">
        <v>9</v>
      </c>
      <c r="AU645" s="36"/>
      <c r="AV645" s="36"/>
      <c r="AW645" s="36"/>
      <c r="AX645" s="36"/>
      <c r="AY645" s="36"/>
      <c r="AZ645" s="36">
        <v>10</v>
      </c>
      <c r="BA645" s="36" t="s">
        <v>128</v>
      </c>
      <c r="BB645" s="36">
        <v>3</v>
      </c>
      <c r="BC645" s="92">
        <v>45236</v>
      </c>
      <c r="BD645" s="93" t="s">
        <v>6</v>
      </c>
      <c r="DC645" s="121"/>
      <c r="DD645" s="86"/>
      <c r="DE645" s="122"/>
      <c r="DF645" s="123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4"/>
      <c r="DT645" s="125"/>
    </row>
    <row r="646" spans="39:124" ht="27" customHeight="1" x14ac:dyDescent="0.25">
      <c r="AM646" s="36" t="s">
        <v>92</v>
      </c>
      <c r="AN646" s="89" t="s">
        <v>93</v>
      </c>
      <c r="AO646" s="90" t="s">
        <v>15</v>
      </c>
      <c r="AP646" s="170">
        <v>8.8000000000000007</v>
      </c>
      <c r="AQ646" s="36">
        <v>10</v>
      </c>
      <c r="AR646" s="36">
        <v>10</v>
      </c>
      <c r="AS646" s="36">
        <v>7</v>
      </c>
      <c r="AT646" s="36">
        <v>7</v>
      </c>
      <c r="AU646" s="36"/>
      <c r="AV646" s="36"/>
      <c r="AW646" s="36"/>
      <c r="AX646" s="36"/>
      <c r="AY646" s="36"/>
      <c r="AZ646" s="36">
        <v>10</v>
      </c>
      <c r="BA646" s="36" t="s">
        <v>128</v>
      </c>
      <c r="BB646" s="36">
        <v>3</v>
      </c>
      <c r="BC646" s="92">
        <v>45236</v>
      </c>
      <c r="BD646" s="93" t="s">
        <v>6</v>
      </c>
      <c r="DC646" s="121"/>
      <c r="DD646" s="86"/>
      <c r="DE646" s="122"/>
      <c r="DF646" s="123"/>
      <c r="DG646" s="121"/>
      <c r="DH646" s="121"/>
      <c r="DI646" s="121"/>
      <c r="DJ646" s="121"/>
      <c r="DK646" s="121"/>
      <c r="DL646" s="121"/>
      <c r="DM646" s="121"/>
      <c r="DN646" s="121"/>
      <c r="DO646" s="121"/>
      <c r="DP646" s="121"/>
      <c r="DQ646" s="121"/>
      <c r="DR646" s="121"/>
      <c r="DS646" s="124"/>
      <c r="DT646" s="125"/>
    </row>
    <row r="647" spans="39:124" ht="27" customHeight="1" x14ac:dyDescent="0.25">
      <c r="AM647" s="36" t="s">
        <v>96</v>
      </c>
      <c r="AN647" s="89" t="s">
        <v>97</v>
      </c>
      <c r="AO647" s="90" t="s">
        <v>15</v>
      </c>
      <c r="AP647" s="170">
        <v>9.6</v>
      </c>
      <c r="AQ647" s="36">
        <v>10</v>
      </c>
      <c r="AR647" s="36">
        <v>10</v>
      </c>
      <c r="AS647" s="36">
        <v>9</v>
      </c>
      <c r="AT647" s="36">
        <v>9</v>
      </c>
      <c r="AU647" s="36"/>
      <c r="AV647" s="36"/>
      <c r="AW647" s="36"/>
      <c r="AX647" s="36"/>
      <c r="AY647" s="36"/>
      <c r="AZ647" s="36">
        <v>10</v>
      </c>
      <c r="BA647" s="36" t="s">
        <v>128</v>
      </c>
      <c r="BB647" s="36">
        <v>3</v>
      </c>
      <c r="BC647" s="92">
        <v>45236</v>
      </c>
      <c r="BD647" s="93" t="s">
        <v>6</v>
      </c>
      <c r="DC647" s="121"/>
      <c r="DD647" s="86"/>
      <c r="DE647" s="122"/>
      <c r="DF647" s="123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4"/>
      <c r="DT647" s="125"/>
    </row>
    <row r="648" spans="39:124" ht="27" customHeight="1" x14ac:dyDescent="0.25">
      <c r="AM648" s="36" t="s">
        <v>100</v>
      </c>
      <c r="AN648" s="89" t="s">
        <v>101</v>
      </c>
      <c r="AO648" s="90" t="s">
        <v>15</v>
      </c>
      <c r="AP648" s="170">
        <v>8.8000000000000007</v>
      </c>
      <c r="AQ648" s="36">
        <v>10</v>
      </c>
      <c r="AR648" s="36">
        <v>10</v>
      </c>
      <c r="AS648" s="36">
        <v>7</v>
      </c>
      <c r="AT648" s="36">
        <v>7</v>
      </c>
      <c r="AU648" s="36"/>
      <c r="AV648" s="36"/>
      <c r="AW648" s="36"/>
      <c r="AX648" s="36"/>
      <c r="AY648" s="36"/>
      <c r="AZ648" s="36">
        <v>10</v>
      </c>
      <c r="BA648" s="36" t="s">
        <v>128</v>
      </c>
      <c r="BB648" s="36">
        <v>3</v>
      </c>
      <c r="BC648" s="92">
        <v>45236</v>
      </c>
      <c r="BD648" s="93" t="s">
        <v>6</v>
      </c>
      <c r="DC648" s="121"/>
      <c r="DD648" s="86"/>
      <c r="DE648" s="122"/>
      <c r="DF648" s="123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4"/>
      <c r="DT648" s="125"/>
    </row>
    <row r="649" spans="39:124" ht="27" customHeight="1" x14ac:dyDescent="0.25">
      <c r="AM649" s="36" t="s">
        <v>104</v>
      </c>
      <c r="AN649" s="89" t="s">
        <v>105</v>
      </c>
      <c r="AO649" s="90" t="s">
        <v>15</v>
      </c>
      <c r="AP649" s="170">
        <v>9.1999999999999993</v>
      </c>
      <c r="AQ649" s="36">
        <v>10</v>
      </c>
      <c r="AR649" s="36">
        <v>10</v>
      </c>
      <c r="AS649" s="36">
        <v>8</v>
      </c>
      <c r="AT649" s="36">
        <v>8</v>
      </c>
      <c r="AU649" s="36"/>
      <c r="AV649" s="36"/>
      <c r="AW649" s="36"/>
      <c r="AX649" s="36"/>
      <c r="AY649" s="36"/>
      <c r="AZ649" s="36">
        <v>10</v>
      </c>
      <c r="BA649" s="36" t="s">
        <v>128</v>
      </c>
      <c r="BB649" s="36">
        <v>3</v>
      </c>
      <c r="BC649" s="92">
        <v>45236</v>
      </c>
      <c r="BD649" s="93" t="s">
        <v>6</v>
      </c>
      <c r="DC649" s="121"/>
      <c r="DD649" s="86"/>
      <c r="DE649" s="122"/>
      <c r="DF649" s="123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4"/>
      <c r="DT649" s="125"/>
    </row>
    <row r="650" spans="39:124" ht="27" customHeight="1" x14ac:dyDescent="0.25">
      <c r="AM650" s="36" t="s">
        <v>108</v>
      </c>
      <c r="AN650" s="89" t="s">
        <v>109</v>
      </c>
      <c r="AO650" s="90" t="s">
        <v>15</v>
      </c>
      <c r="AP650" s="170">
        <v>9.1999999999999993</v>
      </c>
      <c r="AQ650" s="36">
        <v>10</v>
      </c>
      <c r="AR650" s="36">
        <v>10</v>
      </c>
      <c r="AS650" s="36">
        <v>8</v>
      </c>
      <c r="AT650" s="36">
        <v>8</v>
      </c>
      <c r="AU650" s="36"/>
      <c r="AV650" s="36"/>
      <c r="AW650" s="36"/>
      <c r="AX650" s="36"/>
      <c r="AY650" s="36"/>
      <c r="AZ650" s="36">
        <v>10</v>
      </c>
      <c r="BA650" s="36" t="s">
        <v>128</v>
      </c>
      <c r="BB650" s="36">
        <v>3</v>
      </c>
      <c r="BC650" s="92">
        <v>45236</v>
      </c>
      <c r="BD650" s="93" t="s">
        <v>6</v>
      </c>
      <c r="DC650" s="121"/>
      <c r="DD650" s="86"/>
      <c r="DE650" s="122"/>
      <c r="DF650" s="123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4"/>
      <c r="DT650" s="125"/>
    </row>
    <row r="651" spans="39:124" ht="27" customHeight="1" x14ac:dyDescent="0.25">
      <c r="AM651" s="36" t="s">
        <v>112</v>
      </c>
      <c r="AN651" s="89" t="s">
        <v>113</v>
      </c>
      <c r="AO651" s="90" t="s">
        <v>15</v>
      </c>
      <c r="AP651" s="170">
        <v>9.6</v>
      </c>
      <c r="AQ651" s="36">
        <v>10</v>
      </c>
      <c r="AR651" s="36">
        <v>10</v>
      </c>
      <c r="AS651" s="36">
        <v>9</v>
      </c>
      <c r="AT651" s="36">
        <v>9</v>
      </c>
      <c r="AU651" s="36"/>
      <c r="AV651" s="36"/>
      <c r="AW651" s="36"/>
      <c r="AX651" s="36"/>
      <c r="AY651" s="36"/>
      <c r="AZ651" s="36">
        <v>10</v>
      </c>
      <c r="BA651" s="36" t="s">
        <v>128</v>
      </c>
      <c r="BB651" s="36">
        <v>3</v>
      </c>
      <c r="BC651" s="92">
        <v>45236</v>
      </c>
      <c r="BD651" s="93" t="s">
        <v>6</v>
      </c>
      <c r="DC651" s="121"/>
      <c r="DD651" s="86"/>
      <c r="DE651" s="122"/>
      <c r="DF651" s="123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4"/>
      <c r="DT651" s="125"/>
    </row>
    <row r="652" spans="39:124" ht="27" customHeight="1" x14ac:dyDescent="0.25">
      <c r="AM652" s="36" t="s">
        <v>116</v>
      </c>
      <c r="AN652" s="89" t="s">
        <v>117</v>
      </c>
      <c r="AO652" s="90" t="s">
        <v>15</v>
      </c>
      <c r="AP652" s="170">
        <v>9.1999999999999993</v>
      </c>
      <c r="AQ652" s="36">
        <v>10</v>
      </c>
      <c r="AR652" s="36">
        <v>10</v>
      </c>
      <c r="AS652" s="36">
        <v>8</v>
      </c>
      <c r="AT652" s="36">
        <v>8</v>
      </c>
      <c r="AU652" s="36"/>
      <c r="AV652" s="36"/>
      <c r="AW652" s="36"/>
      <c r="AX652" s="36"/>
      <c r="AY652" s="36"/>
      <c r="AZ652" s="36">
        <v>10</v>
      </c>
      <c r="BA652" s="36" t="s">
        <v>128</v>
      </c>
      <c r="BB652" s="36">
        <v>3</v>
      </c>
      <c r="BC652" s="92">
        <v>45236</v>
      </c>
      <c r="BD652" s="93" t="s">
        <v>6</v>
      </c>
      <c r="DC652" s="121"/>
      <c r="DD652" s="86"/>
      <c r="DE652" s="122"/>
      <c r="DF652" s="123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4"/>
      <c r="DT652" s="125"/>
    </row>
    <row r="653" spans="39:124" ht="27" customHeight="1" x14ac:dyDescent="0.25">
      <c r="AM653" s="36" t="s">
        <v>120</v>
      </c>
      <c r="AN653" s="89" t="s">
        <v>121</v>
      </c>
      <c r="AO653" s="90" t="s">
        <v>15</v>
      </c>
      <c r="AP653" s="170">
        <v>8.8000000000000007</v>
      </c>
      <c r="AQ653" s="36">
        <v>10</v>
      </c>
      <c r="AR653" s="36">
        <v>10</v>
      </c>
      <c r="AS653" s="36">
        <v>7</v>
      </c>
      <c r="AT653" s="36">
        <v>7</v>
      </c>
      <c r="AU653" s="36"/>
      <c r="AV653" s="36"/>
      <c r="AW653" s="36"/>
      <c r="AX653" s="36"/>
      <c r="AY653" s="36"/>
      <c r="AZ653" s="36">
        <v>10</v>
      </c>
      <c r="BA653" s="36" t="s">
        <v>128</v>
      </c>
      <c r="BB653" s="36">
        <v>3</v>
      </c>
      <c r="BC653" s="92">
        <v>45236</v>
      </c>
      <c r="BD653" s="93" t="s">
        <v>6</v>
      </c>
      <c r="DC653" s="121"/>
      <c r="DD653" s="86"/>
      <c r="DE653" s="122"/>
      <c r="DF653" s="123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4"/>
      <c r="DT653" s="125"/>
    </row>
    <row r="654" spans="39:124" ht="27" customHeight="1" x14ac:dyDescent="0.25">
      <c r="AM654" s="36" t="s">
        <v>45</v>
      </c>
      <c r="AN654" s="89" t="s">
        <v>14</v>
      </c>
      <c r="AO654" s="90" t="s">
        <v>15</v>
      </c>
      <c r="AP654" s="170">
        <v>10</v>
      </c>
      <c r="AQ654" s="36">
        <v>10</v>
      </c>
      <c r="AR654" s="36">
        <v>10</v>
      </c>
      <c r="AS654" s="36">
        <v>10</v>
      </c>
      <c r="AT654" s="36">
        <v>10</v>
      </c>
      <c r="AU654" s="36">
        <v>10</v>
      </c>
      <c r="AV654" s="36">
        <v>10</v>
      </c>
      <c r="AW654" s="36">
        <v>10</v>
      </c>
      <c r="AX654" s="36"/>
      <c r="AY654" s="36"/>
      <c r="AZ654" s="36"/>
      <c r="BA654" s="36" t="s">
        <v>321</v>
      </c>
      <c r="BB654" s="36">
        <v>4</v>
      </c>
      <c r="BC654" s="92">
        <v>45236</v>
      </c>
      <c r="BD654" s="93" t="s">
        <v>35</v>
      </c>
      <c r="DC654" s="121"/>
      <c r="DD654" s="86"/>
      <c r="DE654" s="122"/>
      <c r="DF654" s="123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4"/>
      <c r="DT654" s="125"/>
    </row>
    <row r="655" spans="39:124" ht="27" customHeight="1" x14ac:dyDescent="0.25">
      <c r="AM655" s="36" t="s">
        <v>51</v>
      </c>
      <c r="AN655" s="89" t="s">
        <v>21</v>
      </c>
      <c r="AO655" s="90" t="s">
        <v>15</v>
      </c>
      <c r="AP655" s="170">
        <v>8.7142857142857135</v>
      </c>
      <c r="AQ655" s="36">
        <v>10</v>
      </c>
      <c r="AR655" s="36">
        <v>10</v>
      </c>
      <c r="AS655" s="36">
        <v>8</v>
      </c>
      <c r="AT655" s="36">
        <v>10</v>
      </c>
      <c r="AU655" s="36">
        <v>8</v>
      </c>
      <c r="AV655" s="36">
        <v>10</v>
      </c>
      <c r="AW655" s="36">
        <v>5</v>
      </c>
      <c r="AX655" s="36"/>
      <c r="AY655" s="36"/>
      <c r="AZ655" s="36"/>
      <c r="BA655" s="36" t="s">
        <v>321</v>
      </c>
      <c r="BB655" s="36">
        <v>4</v>
      </c>
      <c r="BC655" s="92">
        <v>45236</v>
      </c>
      <c r="BD655" s="93" t="s">
        <v>35</v>
      </c>
      <c r="DC655" s="121"/>
      <c r="DD655" s="86"/>
      <c r="DE655" s="122"/>
      <c r="DF655" s="123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4"/>
      <c r="DT655" s="125"/>
    </row>
    <row r="656" spans="39:124" ht="27" customHeight="1" x14ac:dyDescent="0.25">
      <c r="AM656" s="36" t="s">
        <v>54</v>
      </c>
      <c r="AN656" s="89" t="s">
        <v>24</v>
      </c>
      <c r="AO656" s="90" t="s">
        <v>15</v>
      </c>
      <c r="AP656" s="170">
        <v>9.4285714285714288</v>
      </c>
      <c r="AQ656" s="36">
        <v>10</v>
      </c>
      <c r="AR656" s="36">
        <v>10</v>
      </c>
      <c r="AS656" s="36">
        <v>8</v>
      </c>
      <c r="AT656" s="36">
        <v>10</v>
      </c>
      <c r="AU656" s="36">
        <v>8</v>
      </c>
      <c r="AV656" s="36">
        <v>10</v>
      </c>
      <c r="AW656" s="36">
        <v>10</v>
      </c>
      <c r="AX656" s="36"/>
      <c r="AY656" s="36"/>
      <c r="AZ656" s="36"/>
      <c r="BA656" s="36" t="s">
        <v>321</v>
      </c>
      <c r="BB656" s="36">
        <v>4</v>
      </c>
      <c r="BC656" s="92">
        <v>45236</v>
      </c>
      <c r="BD656" s="93" t="s">
        <v>35</v>
      </c>
      <c r="DC656" s="121"/>
      <c r="DD656" s="86"/>
      <c r="DE656" s="122"/>
      <c r="DF656" s="123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4"/>
      <c r="DT656" s="125"/>
    </row>
    <row r="657" spans="39:124" ht="27" customHeight="1" x14ac:dyDescent="0.25">
      <c r="AM657" s="36" t="s">
        <v>57</v>
      </c>
      <c r="AN657" s="89" t="s">
        <v>27</v>
      </c>
      <c r="AO657" s="90" t="s">
        <v>15</v>
      </c>
      <c r="AP657" s="170">
        <v>9.1428571428571423</v>
      </c>
      <c r="AQ657" s="36">
        <v>10</v>
      </c>
      <c r="AR657" s="36">
        <v>10</v>
      </c>
      <c r="AS657" s="36">
        <v>7</v>
      </c>
      <c r="AT657" s="36">
        <v>10</v>
      </c>
      <c r="AU657" s="36">
        <v>7</v>
      </c>
      <c r="AV657" s="36">
        <v>10</v>
      </c>
      <c r="AW657" s="36">
        <v>10</v>
      </c>
      <c r="AX657" s="36"/>
      <c r="AY657" s="36"/>
      <c r="AZ657" s="36"/>
      <c r="BA657" s="36" t="s">
        <v>321</v>
      </c>
      <c r="BB657" s="36">
        <v>4</v>
      </c>
      <c r="BC657" s="92">
        <v>45236</v>
      </c>
      <c r="BD657" s="93" t="s">
        <v>35</v>
      </c>
      <c r="DC657" s="121"/>
      <c r="DD657" s="86"/>
      <c r="DE657" s="122"/>
      <c r="DF657" s="123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4"/>
      <c r="DT657" s="125"/>
    </row>
    <row r="658" spans="39:124" ht="27" customHeight="1" x14ac:dyDescent="0.25">
      <c r="AM658" s="36" t="s">
        <v>60</v>
      </c>
      <c r="AN658" s="89" t="s">
        <v>61</v>
      </c>
      <c r="AO658" s="90" t="s">
        <v>15</v>
      </c>
      <c r="AP658" s="170">
        <v>9.7142857142857135</v>
      </c>
      <c r="AQ658" s="36">
        <v>10</v>
      </c>
      <c r="AR658" s="36">
        <v>10</v>
      </c>
      <c r="AS658" s="36">
        <v>9</v>
      </c>
      <c r="AT658" s="36">
        <v>10</v>
      </c>
      <c r="AU658" s="36">
        <v>9</v>
      </c>
      <c r="AV658" s="36">
        <v>10</v>
      </c>
      <c r="AW658" s="36">
        <v>10</v>
      </c>
      <c r="AX658" s="36"/>
      <c r="AY658" s="36"/>
      <c r="AZ658" s="36"/>
      <c r="BA658" s="36" t="s">
        <v>321</v>
      </c>
      <c r="BB658" s="36">
        <v>4</v>
      </c>
      <c r="BC658" s="92">
        <v>45236</v>
      </c>
      <c r="BD658" s="93" t="s">
        <v>35</v>
      </c>
      <c r="DC658" s="121"/>
      <c r="DD658" s="86"/>
      <c r="DE658" s="122"/>
      <c r="DF658" s="123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4"/>
      <c r="DT658" s="125"/>
    </row>
    <row r="659" spans="39:124" ht="27" customHeight="1" x14ac:dyDescent="0.25">
      <c r="AM659" s="36" t="s">
        <v>64</v>
      </c>
      <c r="AN659" s="89" t="s">
        <v>65</v>
      </c>
      <c r="AO659" s="90" t="s">
        <v>15</v>
      </c>
      <c r="AP659" s="170">
        <v>0</v>
      </c>
      <c r="AQ659" s="36">
        <v>0</v>
      </c>
      <c r="AR659" s="36">
        <v>0</v>
      </c>
      <c r="AS659" s="36">
        <v>0</v>
      </c>
      <c r="AT659" s="36">
        <v>0</v>
      </c>
      <c r="AU659" s="36">
        <v>0</v>
      </c>
      <c r="AV659" s="36">
        <v>0</v>
      </c>
      <c r="AW659" s="36">
        <v>0</v>
      </c>
      <c r="AX659" s="36"/>
      <c r="AY659" s="36"/>
      <c r="AZ659" s="36"/>
      <c r="BA659" s="36" t="s">
        <v>139</v>
      </c>
      <c r="BB659" s="36">
        <v>4</v>
      </c>
      <c r="BC659" s="92">
        <v>45236</v>
      </c>
      <c r="BD659" s="93" t="s">
        <v>35</v>
      </c>
      <c r="DC659" s="121"/>
      <c r="DD659" s="86"/>
      <c r="DE659" s="122"/>
      <c r="DF659" s="123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4"/>
      <c r="DT659" s="125"/>
    </row>
    <row r="660" spans="39:124" ht="27" customHeight="1" x14ac:dyDescent="0.25">
      <c r="AM660" s="36" t="s">
        <v>68</v>
      </c>
      <c r="AN660" s="89" t="s">
        <v>69</v>
      </c>
      <c r="AO660" s="90" t="s">
        <v>15</v>
      </c>
      <c r="AP660" s="170">
        <v>10</v>
      </c>
      <c r="AQ660" s="36">
        <v>10</v>
      </c>
      <c r="AR660" s="36">
        <v>10</v>
      </c>
      <c r="AS660" s="36">
        <v>10</v>
      </c>
      <c r="AT660" s="36">
        <v>10</v>
      </c>
      <c r="AU660" s="36">
        <v>10</v>
      </c>
      <c r="AV660" s="36">
        <v>10</v>
      </c>
      <c r="AW660" s="36">
        <v>10</v>
      </c>
      <c r="AX660" s="36"/>
      <c r="AY660" s="36"/>
      <c r="AZ660" s="36"/>
      <c r="BA660" s="36" t="s">
        <v>321</v>
      </c>
      <c r="BB660" s="36">
        <v>4</v>
      </c>
      <c r="BC660" s="92">
        <v>45236</v>
      </c>
      <c r="BD660" s="93" t="s">
        <v>35</v>
      </c>
      <c r="DC660" s="121"/>
      <c r="DD660" s="86"/>
      <c r="DE660" s="122"/>
      <c r="DF660" s="123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4"/>
      <c r="DT660" s="125"/>
    </row>
    <row r="661" spans="39:124" ht="27" customHeight="1" x14ac:dyDescent="0.25">
      <c r="AM661" s="36" t="s">
        <v>72</v>
      </c>
      <c r="AN661" s="89" t="s">
        <v>73</v>
      </c>
      <c r="AO661" s="90" t="s">
        <v>15</v>
      </c>
      <c r="AP661" s="170">
        <v>9</v>
      </c>
      <c r="AQ661" s="36">
        <v>10</v>
      </c>
      <c r="AR661" s="36">
        <v>10</v>
      </c>
      <c r="AS661" s="36">
        <v>8</v>
      </c>
      <c r="AT661" s="36">
        <v>10</v>
      </c>
      <c r="AU661" s="36">
        <v>8</v>
      </c>
      <c r="AV661" s="36">
        <v>10</v>
      </c>
      <c r="AW661" s="36">
        <v>7</v>
      </c>
      <c r="AX661" s="36"/>
      <c r="AY661" s="36"/>
      <c r="AZ661" s="36"/>
      <c r="BA661" s="36" t="s">
        <v>321</v>
      </c>
      <c r="BB661" s="36">
        <v>4</v>
      </c>
      <c r="BC661" s="92">
        <v>45236</v>
      </c>
      <c r="BD661" s="93" t="s">
        <v>35</v>
      </c>
      <c r="DC661" s="121"/>
      <c r="DD661" s="86"/>
      <c r="DE661" s="122"/>
      <c r="DF661" s="123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4"/>
      <c r="DT661" s="125"/>
    </row>
    <row r="662" spans="39:124" ht="27" customHeight="1" x14ac:dyDescent="0.25">
      <c r="AM662" s="36" t="s">
        <v>76</v>
      </c>
      <c r="AN662" s="89" t="s">
        <v>77</v>
      </c>
      <c r="AO662" s="90" t="s">
        <v>15</v>
      </c>
      <c r="AP662" s="170">
        <v>9.4285714285714288</v>
      </c>
      <c r="AQ662" s="36">
        <v>10</v>
      </c>
      <c r="AR662" s="36">
        <v>10</v>
      </c>
      <c r="AS662" s="36">
        <v>9</v>
      </c>
      <c r="AT662" s="36">
        <v>10</v>
      </c>
      <c r="AU662" s="36">
        <v>9</v>
      </c>
      <c r="AV662" s="36">
        <v>10</v>
      </c>
      <c r="AW662" s="36">
        <v>8</v>
      </c>
      <c r="AX662" s="36"/>
      <c r="AY662" s="36"/>
      <c r="AZ662" s="36"/>
      <c r="BA662" s="36" t="s">
        <v>321</v>
      </c>
      <c r="BB662" s="36">
        <v>4</v>
      </c>
      <c r="BC662" s="92">
        <v>45236</v>
      </c>
      <c r="BD662" s="93" t="s">
        <v>35</v>
      </c>
      <c r="DC662" s="121"/>
      <c r="DD662" s="86"/>
      <c r="DE662" s="122"/>
      <c r="DF662" s="123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4"/>
      <c r="DT662" s="125"/>
    </row>
    <row r="663" spans="39:124" ht="27" customHeight="1" x14ac:dyDescent="0.25">
      <c r="AM663" s="36" t="s">
        <v>80</v>
      </c>
      <c r="AN663" s="89" t="s">
        <v>81</v>
      </c>
      <c r="AO663" s="90" t="s">
        <v>15</v>
      </c>
      <c r="AP663" s="170">
        <v>9.8571428571428577</v>
      </c>
      <c r="AQ663" s="36">
        <v>10</v>
      </c>
      <c r="AR663" s="36">
        <v>10</v>
      </c>
      <c r="AS663" s="36">
        <v>10</v>
      </c>
      <c r="AT663" s="36">
        <v>10</v>
      </c>
      <c r="AU663" s="36">
        <v>10</v>
      </c>
      <c r="AV663" s="36">
        <v>10</v>
      </c>
      <c r="AW663" s="36">
        <v>9</v>
      </c>
      <c r="AX663" s="36"/>
      <c r="AY663" s="36"/>
      <c r="AZ663" s="36"/>
      <c r="BA663" s="36" t="s">
        <v>321</v>
      </c>
      <c r="BB663" s="36">
        <v>4</v>
      </c>
      <c r="BC663" s="92">
        <v>45236</v>
      </c>
      <c r="BD663" s="93" t="s">
        <v>35</v>
      </c>
      <c r="DC663" s="121"/>
      <c r="DD663" s="86"/>
      <c r="DE663" s="122"/>
      <c r="DF663" s="123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4"/>
      <c r="DT663" s="125"/>
    </row>
    <row r="664" spans="39:124" ht="27" customHeight="1" x14ac:dyDescent="0.25">
      <c r="AM664" s="36" t="s">
        <v>84</v>
      </c>
      <c r="AN664" s="89" t="s">
        <v>85</v>
      </c>
      <c r="AO664" s="90" t="s">
        <v>15</v>
      </c>
      <c r="AP664" s="170">
        <v>9.1428571428571423</v>
      </c>
      <c r="AQ664" s="36">
        <v>10</v>
      </c>
      <c r="AR664" s="36">
        <v>10</v>
      </c>
      <c r="AS664" s="36">
        <v>8</v>
      </c>
      <c r="AT664" s="36">
        <v>10</v>
      </c>
      <c r="AU664" s="36">
        <v>8</v>
      </c>
      <c r="AV664" s="36">
        <v>10</v>
      </c>
      <c r="AW664" s="36">
        <v>8</v>
      </c>
      <c r="AX664" s="36"/>
      <c r="AY664" s="36"/>
      <c r="AZ664" s="36"/>
      <c r="BA664" s="36" t="s">
        <v>321</v>
      </c>
      <c r="BB664" s="36">
        <v>4</v>
      </c>
      <c r="BC664" s="92">
        <v>45236</v>
      </c>
      <c r="BD664" s="93" t="s">
        <v>35</v>
      </c>
      <c r="DC664" s="121"/>
      <c r="DD664" s="86"/>
      <c r="DE664" s="122"/>
      <c r="DF664" s="123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4"/>
      <c r="DT664" s="125"/>
    </row>
    <row r="665" spans="39:124" ht="27" customHeight="1" x14ac:dyDescent="0.25">
      <c r="AM665" s="36" t="s">
        <v>88</v>
      </c>
      <c r="AN665" s="89" t="s">
        <v>89</v>
      </c>
      <c r="AO665" s="90" t="s">
        <v>15</v>
      </c>
      <c r="AP665" s="170">
        <v>10</v>
      </c>
      <c r="AQ665" s="36">
        <v>10</v>
      </c>
      <c r="AR665" s="36">
        <v>10</v>
      </c>
      <c r="AS665" s="36">
        <v>10</v>
      </c>
      <c r="AT665" s="36">
        <v>10</v>
      </c>
      <c r="AU665" s="36">
        <v>10</v>
      </c>
      <c r="AV665" s="36">
        <v>10</v>
      </c>
      <c r="AW665" s="36">
        <v>10</v>
      </c>
      <c r="AX665" s="36"/>
      <c r="AY665" s="36"/>
      <c r="AZ665" s="36"/>
      <c r="BA665" s="36" t="s">
        <v>321</v>
      </c>
      <c r="BB665" s="36">
        <v>4</v>
      </c>
      <c r="BC665" s="92">
        <v>45236</v>
      </c>
      <c r="BD665" s="93" t="s">
        <v>35</v>
      </c>
      <c r="DC665" s="121"/>
      <c r="DD665" s="86"/>
      <c r="DE665" s="122"/>
      <c r="DF665" s="123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4"/>
      <c r="DT665" s="125"/>
    </row>
    <row r="666" spans="39:124" ht="27" customHeight="1" x14ac:dyDescent="0.25">
      <c r="AM666" s="36" t="s">
        <v>92</v>
      </c>
      <c r="AN666" s="89" t="s">
        <v>93</v>
      </c>
      <c r="AO666" s="90" t="s">
        <v>15</v>
      </c>
      <c r="AP666" s="170">
        <v>9.4285714285714288</v>
      </c>
      <c r="AQ666" s="36">
        <v>10</v>
      </c>
      <c r="AR666" s="36">
        <v>10</v>
      </c>
      <c r="AS666" s="36">
        <v>8</v>
      </c>
      <c r="AT666" s="36">
        <v>10</v>
      </c>
      <c r="AU666" s="36">
        <v>8</v>
      </c>
      <c r="AV666" s="36">
        <v>10</v>
      </c>
      <c r="AW666" s="36">
        <v>10</v>
      </c>
      <c r="AX666" s="36"/>
      <c r="AY666" s="36"/>
      <c r="AZ666" s="36"/>
      <c r="BA666" s="36" t="s">
        <v>321</v>
      </c>
      <c r="BB666" s="36">
        <v>4</v>
      </c>
      <c r="BC666" s="92">
        <v>45236</v>
      </c>
      <c r="BD666" s="93" t="s">
        <v>35</v>
      </c>
      <c r="DC666" s="121"/>
      <c r="DD666" s="86"/>
      <c r="DE666" s="122"/>
      <c r="DF666" s="123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4"/>
      <c r="DT666" s="125"/>
    </row>
    <row r="667" spans="39:124" ht="27" customHeight="1" x14ac:dyDescent="0.25">
      <c r="AM667" s="36" t="s">
        <v>96</v>
      </c>
      <c r="AN667" s="89" t="s">
        <v>97</v>
      </c>
      <c r="AO667" s="90" t="s">
        <v>15</v>
      </c>
      <c r="AP667" s="170">
        <v>9.1428571428571423</v>
      </c>
      <c r="AQ667" s="36">
        <v>10</v>
      </c>
      <c r="AR667" s="36">
        <v>10</v>
      </c>
      <c r="AS667" s="36">
        <v>8</v>
      </c>
      <c r="AT667" s="36">
        <v>10</v>
      </c>
      <c r="AU667" s="36">
        <v>8</v>
      </c>
      <c r="AV667" s="36">
        <v>10</v>
      </c>
      <c r="AW667" s="36">
        <v>8</v>
      </c>
      <c r="AX667" s="36"/>
      <c r="AY667" s="36"/>
      <c r="AZ667" s="36"/>
      <c r="BA667" s="36" t="s">
        <v>321</v>
      </c>
      <c r="BB667" s="36">
        <v>4</v>
      </c>
      <c r="BC667" s="92">
        <v>45236</v>
      </c>
      <c r="BD667" s="93" t="s">
        <v>35</v>
      </c>
      <c r="DC667" s="121"/>
      <c r="DD667" s="86"/>
      <c r="DE667" s="122"/>
      <c r="DF667" s="123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4"/>
      <c r="DT667" s="125"/>
    </row>
    <row r="668" spans="39:124" ht="27" customHeight="1" x14ac:dyDescent="0.25">
      <c r="AM668" s="36" t="s">
        <v>100</v>
      </c>
      <c r="AN668" s="89" t="s">
        <v>101</v>
      </c>
      <c r="AO668" s="90" t="s">
        <v>15</v>
      </c>
      <c r="AP668" s="170">
        <v>9.7142857142857135</v>
      </c>
      <c r="AQ668" s="36">
        <v>10</v>
      </c>
      <c r="AR668" s="36">
        <v>10</v>
      </c>
      <c r="AS668" s="36">
        <v>9</v>
      </c>
      <c r="AT668" s="36">
        <v>10</v>
      </c>
      <c r="AU668" s="36">
        <v>9</v>
      </c>
      <c r="AV668" s="36">
        <v>10</v>
      </c>
      <c r="AW668" s="36">
        <v>10</v>
      </c>
      <c r="AX668" s="36"/>
      <c r="AY668" s="36"/>
      <c r="AZ668" s="36"/>
      <c r="BA668" s="36" t="s">
        <v>321</v>
      </c>
      <c r="BB668" s="36">
        <v>4</v>
      </c>
      <c r="BC668" s="92">
        <v>45236</v>
      </c>
      <c r="BD668" s="93" t="s">
        <v>35</v>
      </c>
      <c r="DC668" s="121"/>
      <c r="DD668" s="86"/>
      <c r="DE668" s="122"/>
      <c r="DF668" s="123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4"/>
      <c r="DT668" s="125"/>
    </row>
    <row r="669" spans="39:124" ht="27" customHeight="1" x14ac:dyDescent="0.25">
      <c r="AM669" s="36" t="s">
        <v>104</v>
      </c>
      <c r="AN669" s="89" t="s">
        <v>105</v>
      </c>
      <c r="AO669" s="90" t="s">
        <v>15</v>
      </c>
      <c r="AP669" s="170">
        <v>10</v>
      </c>
      <c r="AQ669" s="36">
        <v>10</v>
      </c>
      <c r="AR669" s="36">
        <v>10</v>
      </c>
      <c r="AS669" s="36">
        <v>10</v>
      </c>
      <c r="AT669" s="36">
        <v>10</v>
      </c>
      <c r="AU669" s="36">
        <v>10</v>
      </c>
      <c r="AV669" s="36">
        <v>10</v>
      </c>
      <c r="AW669" s="36">
        <v>10</v>
      </c>
      <c r="AX669" s="36"/>
      <c r="AY669" s="36"/>
      <c r="AZ669" s="36"/>
      <c r="BA669" s="36" t="s">
        <v>321</v>
      </c>
      <c r="BB669" s="36">
        <v>4</v>
      </c>
      <c r="BC669" s="92">
        <v>45236</v>
      </c>
      <c r="BD669" s="93" t="s">
        <v>35</v>
      </c>
      <c r="DC669" s="121"/>
      <c r="DD669" s="86"/>
      <c r="DE669" s="122"/>
      <c r="DF669" s="123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4"/>
      <c r="DT669" s="125"/>
    </row>
    <row r="670" spans="39:124" ht="27" customHeight="1" x14ac:dyDescent="0.25">
      <c r="AM670" s="36" t="s">
        <v>108</v>
      </c>
      <c r="AN670" s="89" t="s">
        <v>109</v>
      </c>
      <c r="AO670" s="90" t="s">
        <v>15</v>
      </c>
      <c r="AP670" s="170">
        <v>9.5714285714285712</v>
      </c>
      <c r="AQ670" s="36">
        <v>10</v>
      </c>
      <c r="AR670" s="36">
        <v>10</v>
      </c>
      <c r="AS670" s="36">
        <v>8</v>
      </c>
      <c r="AT670" s="36">
        <v>10</v>
      </c>
      <c r="AU670" s="36">
        <v>9</v>
      </c>
      <c r="AV670" s="36">
        <v>10</v>
      </c>
      <c r="AW670" s="36">
        <v>10</v>
      </c>
      <c r="AX670" s="36"/>
      <c r="AY670" s="36"/>
      <c r="AZ670" s="36"/>
      <c r="BA670" s="36" t="s">
        <v>321</v>
      </c>
      <c r="BB670" s="36">
        <v>4</v>
      </c>
      <c r="BC670" s="92">
        <v>45236</v>
      </c>
      <c r="BD670" s="93" t="s">
        <v>35</v>
      </c>
      <c r="DC670" s="121"/>
      <c r="DD670" s="86"/>
      <c r="DE670" s="122"/>
      <c r="DF670" s="123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4"/>
      <c r="DT670" s="125"/>
    </row>
    <row r="671" spans="39:124" ht="27" customHeight="1" x14ac:dyDescent="0.25">
      <c r="AM671" s="36" t="s">
        <v>112</v>
      </c>
      <c r="AN671" s="89" t="s">
        <v>113</v>
      </c>
      <c r="AO671" s="90" t="s">
        <v>15</v>
      </c>
      <c r="AP671" s="170">
        <v>9.4285714285714288</v>
      </c>
      <c r="AQ671" s="36">
        <v>10</v>
      </c>
      <c r="AR671" s="36">
        <v>10</v>
      </c>
      <c r="AS671" s="36">
        <v>9</v>
      </c>
      <c r="AT671" s="36">
        <v>10</v>
      </c>
      <c r="AU671" s="36">
        <v>9</v>
      </c>
      <c r="AV671" s="36">
        <v>10</v>
      </c>
      <c r="AW671" s="36">
        <v>8</v>
      </c>
      <c r="AX671" s="36"/>
      <c r="AY671" s="36"/>
      <c r="AZ671" s="36"/>
      <c r="BA671" s="36" t="s">
        <v>321</v>
      </c>
      <c r="BB671" s="36">
        <v>4</v>
      </c>
      <c r="BC671" s="92">
        <v>45236</v>
      </c>
      <c r="BD671" s="93" t="s">
        <v>35</v>
      </c>
      <c r="DC671" s="121"/>
      <c r="DD671" s="86"/>
      <c r="DE671" s="122"/>
      <c r="DF671" s="123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4"/>
      <c r="DT671" s="125"/>
    </row>
    <row r="672" spans="39:124" ht="27" customHeight="1" x14ac:dyDescent="0.25">
      <c r="AM672" s="36" t="s">
        <v>116</v>
      </c>
      <c r="AN672" s="89" t="s">
        <v>117</v>
      </c>
      <c r="AO672" s="90" t="s">
        <v>15</v>
      </c>
      <c r="AP672" s="170">
        <v>9.1428571428571423</v>
      </c>
      <c r="AQ672" s="36">
        <v>10</v>
      </c>
      <c r="AR672" s="36">
        <v>10</v>
      </c>
      <c r="AS672" s="36">
        <v>8</v>
      </c>
      <c r="AT672" s="36">
        <v>10</v>
      </c>
      <c r="AU672" s="36">
        <v>8</v>
      </c>
      <c r="AV672" s="36">
        <v>10</v>
      </c>
      <c r="AW672" s="36">
        <v>8</v>
      </c>
      <c r="AX672" s="36"/>
      <c r="AY672" s="36"/>
      <c r="AZ672" s="36"/>
      <c r="BA672" s="36" t="s">
        <v>321</v>
      </c>
      <c r="BB672" s="36">
        <v>4</v>
      </c>
      <c r="BC672" s="92">
        <v>45236</v>
      </c>
      <c r="BD672" s="93" t="s">
        <v>35</v>
      </c>
      <c r="DC672" s="121"/>
      <c r="DD672" s="86"/>
      <c r="DE672" s="122"/>
      <c r="DF672" s="123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4"/>
      <c r="DT672" s="125"/>
    </row>
    <row r="673" spans="39:124" ht="27" customHeight="1" x14ac:dyDescent="0.25">
      <c r="AM673" s="36" t="s">
        <v>120</v>
      </c>
      <c r="AN673" s="89" t="s">
        <v>121</v>
      </c>
      <c r="AO673" s="90" t="s">
        <v>15</v>
      </c>
      <c r="AP673" s="170">
        <v>9.7142857142857135</v>
      </c>
      <c r="AQ673" s="36">
        <v>10</v>
      </c>
      <c r="AR673" s="36">
        <v>10</v>
      </c>
      <c r="AS673" s="36">
        <v>9</v>
      </c>
      <c r="AT673" s="36">
        <v>10</v>
      </c>
      <c r="AU673" s="36">
        <v>9</v>
      </c>
      <c r="AV673" s="36">
        <v>10</v>
      </c>
      <c r="AW673" s="36">
        <v>10</v>
      </c>
      <c r="AX673" s="36"/>
      <c r="AY673" s="36"/>
      <c r="AZ673" s="36"/>
      <c r="BA673" s="36" t="s">
        <v>321</v>
      </c>
      <c r="BB673" s="36">
        <v>4</v>
      </c>
      <c r="BC673" s="92">
        <v>45236</v>
      </c>
      <c r="BD673" s="93" t="s">
        <v>35</v>
      </c>
      <c r="DC673" s="121"/>
      <c r="DD673" s="86"/>
      <c r="DE673" s="122"/>
      <c r="DF673" s="123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4"/>
      <c r="DT673" s="125"/>
    </row>
    <row r="674" spans="39:124" ht="27" customHeight="1" x14ac:dyDescent="0.25">
      <c r="AM674" s="36" t="s">
        <v>165</v>
      </c>
      <c r="AN674" s="89" t="s">
        <v>166</v>
      </c>
      <c r="AO674" s="90" t="s">
        <v>167</v>
      </c>
      <c r="AP674" s="170">
        <v>9.3333333333333339</v>
      </c>
      <c r="AQ674" s="36">
        <v>10</v>
      </c>
      <c r="AR674" s="36">
        <v>10</v>
      </c>
      <c r="AS674" s="36">
        <v>9</v>
      </c>
      <c r="AT674" s="36">
        <v>8</v>
      </c>
      <c r="AU674" s="36">
        <v>9</v>
      </c>
      <c r="AV674" s="36"/>
      <c r="AW674" s="36">
        <v>10</v>
      </c>
      <c r="AX674" s="36"/>
      <c r="AY674" s="36"/>
      <c r="AZ674" s="36"/>
      <c r="BA674" s="36" t="s">
        <v>255</v>
      </c>
      <c r="BB674" s="36">
        <v>7</v>
      </c>
      <c r="BC674" s="92">
        <v>45236</v>
      </c>
      <c r="BD674" s="93" t="s">
        <v>17</v>
      </c>
      <c r="DC674" s="121"/>
      <c r="DD674" s="86"/>
      <c r="DE674" s="122"/>
      <c r="DF674" s="123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4"/>
      <c r="DT674" s="125"/>
    </row>
    <row r="675" spans="39:124" ht="27" customHeight="1" x14ac:dyDescent="0.25">
      <c r="AM675" s="36" t="s">
        <v>168</v>
      </c>
      <c r="AN675" s="89" t="s">
        <v>169</v>
      </c>
      <c r="AO675" s="90" t="s">
        <v>167</v>
      </c>
      <c r="AP675" s="170">
        <v>8.5</v>
      </c>
      <c r="AQ675" s="36">
        <v>10</v>
      </c>
      <c r="AR675" s="36">
        <v>10</v>
      </c>
      <c r="AS675" s="36">
        <v>9</v>
      </c>
      <c r="AT675" s="36">
        <v>7</v>
      </c>
      <c r="AU675" s="36">
        <v>5</v>
      </c>
      <c r="AV675" s="36"/>
      <c r="AW675" s="36">
        <v>10</v>
      </c>
      <c r="AX675" s="36"/>
      <c r="AY675" s="36"/>
      <c r="AZ675" s="36"/>
      <c r="BA675" s="36" t="s">
        <v>255</v>
      </c>
      <c r="BB675" s="36">
        <v>7</v>
      </c>
      <c r="BC675" s="92">
        <v>45236</v>
      </c>
      <c r="BD675" s="93" t="s">
        <v>17</v>
      </c>
      <c r="DC675" s="121"/>
      <c r="DD675" s="86"/>
      <c r="DE675" s="122"/>
      <c r="DF675" s="123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4"/>
      <c r="DT675" s="125"/>
    </row>
    <row r="676" spans="39:124" ht="27" customHeight="1" x14ac:dyDescent="0.25">
      <c r="AM676" s="36" t="s">
        <v>172</v>
      </c>
      <c r="AN676" s="89" t="s">
        <v>173</v>
      </c>
      <c r="AO676" s="90" t="s">
        <v>167</v>
      </c>
      <c r="AP676" s="170">
        <v>9.6666666666666661</v>
      </c>
      <c r="AQ676" s="36">
        <v>10</v>
      </c>
      <c r="AR676" s="36">
        <v>10</v>
      </c>
      <c r="AS676" s="36">
        <v>9</v>
      </c>
      <c r="AT676" s="36">
        <v>9</v>
      </c>
      <c r="AU676" s="36">
        <v>10</v>
      </c>
      <c r="AV676" s="36"/>
      <c r="AW676" s="36">
        <v>10</v>
      </c>
      <c r="AX676" s="36"/>
      <c r="AY676" s="36"/>
      <c r="AZ676" s="36"/>
      <c r="BA676" s="36" t="s">
        <v>255</v>
      </c>
      <c r="BB676" s="36">
        <v>7</v>
      </c>
      <c r="BC676" s="92">
        <v>45236</v>
      </c>
      <c r="BD676" s="93" t="s">
        <v>17</v>
      </c>
      <c r="DC676" s="121"/>
      <c r="DD676" s="86"/>
      <c r="DE676" s="122"/>
      <c r="DF676" s="123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4"/>
      <c r="DT676" s="125"/>
    </row>
    <row r="677" spans="39:124" ht="27" customHeight="1" x14ac:dyDescent="0.25">
      <c r="AM677" s="36" t="s">
        <v>174</v>
      </c>
      <c r="AN677" s="89" t="s">
        <v>175</v>
      </c>
      <c r="AO677" s="90" t="s">
        <v>167</v>
      </c>
      <c r="AP677" s="170">
        <v>8.8333333333333339</v>
      </c>
      <c r="AQ677" s="36">
        <v>10</v>
      </c>
      <c r="AR677" s="36">
        <v>10</v>
      </c>
      <c r="AS677" s="36">
        <v>8</v>
      </c>
      <c r="AT677" s="36">
        <v>7</v>
      </c>
      <c r="AU677" s="36">
        <v>8</v>
      </c>
      <c r="AV677" s="36"/>
      <c r="AW677" s="36">
        <v>10</v>
      </c>
      <c r="AX677" s="36"/>
      <c r="AY677" s="36"/>
      <c r="AZ677" s="36"/>
      <c r="BA677" s="36" t="s">
        <v>255</v>
      </c>
      <c r="BB677" s="36">
        <v>7</v>
      </c>
      <c r="BC677" s="92">
        <v>45236</v>
      </c>
      <c r="BD677" s="93" t="s">
        <v>17</v>
      </c>
      <c r="DC677" s="121"/>
      <c r="DD677" s="86"/>
      <c r="DE677" s="122"/>
      <c r="DF677" s="123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4"/>
      <c r="DT677" s="125"/>
    </row>
    <row r="678" spans="39:124" ht="27" customHeight="1" x14ac:dyDescent="0.25">
      <c r="AM678" s="36" t="s">
        <v>176</v>
      </c>
      <c r="AN678" s="89" t="s">
        <v>177</v>
      </c>
      <c r="AO678" s="90" t="s">
        <v>167</v>
      </c>
      <c r="AP678" s="170">
        <v>9</v>
      </c>
      <c r="AQ678" s="36">
        <v>10</v>
      </c>
      <c r="AR678" s="36">
        <v>10</v>
      </c>
      <c r="AS678" s="36">
        <v>8</v>
      </c>
      <c r="AT678" s="36">
        <v>7</v>
      </c>
      <c r="AU678" s="36">
        <v>9</v>
      </c>
      <c r="AV678" s="36"/>
      <c r="AW678" s="36">
        <v>10</v>
      </c>
      <c r="AX678" s="36"/>
      <c r="AY678" s="36"/>
      <c r="AZ678" s="36"/>
      <c r="BA678" s="36" t="s">
        <v>255</v>
      </c>
      <c r="BB678" s="36">
        <v>7</v>
      </c>
      <c r="BC678" s="92">
        <v>45236</v>
      </c>
      <c r="BD678" s="93" t="s">
        <v>17</v>
      </c>
      <c r="DC678" s="121"/>
      <c r="DD678" s="86"/>
      <c r="DE678" s="122"/>
      <c r="DF678" s="123"/>
      <c r="DG678" s="121"/>
      <c r="DH678" s="121"/>
      <c r="DI678" s="121"/>
      <c r="DJ678" s="121"/>
      <c r="DK678" s="121"/>
      <c r="DL678" s="121"/>
      <c r="DM678" s="121"/>
      <c r="DN678" s="121"/>
      <c r="DO678" s="121"/>
      <c r="DP678" s="121"/>
      <c r="DQ678" s="121"/>
      <c r="DR678" s="121"/>
      <c r="DS678" s="124"/>
      <c r="DT678" s="125"/>
    </row>
    <row r="679" spans="39:124" ht="27" customHeight="1" x14ac:dyDescent="0.25">
      <c r="AM679" s="36" t="s">
        <v>178</v>
      </c>
      <c r="AN679" s="89" t="s">
        <v>179</v>
      </c>
      <c r="AO679" s="90" t="s">
        <v>167</v>
      </c>
      <c r="AP679" s="170">
        <v>9.5</v>
      </c>
      <c r="AQ679" s="36">
        <v>10</v>
      </c>
      <c r="AR679" s="36">
        <v>10</v>
      </c>
      <c r="AS679" s="36">
        <v>9</v>
      </c>
      <c r="AT679" s="36">
        <v>9</v>
      </c>
      <c r="AU679" s="36">
        <v>9</v>
      </c>
      <c r="AV679" s="36"/>
      <c r="AW679" s="36">
        <v>10</v>
      </c>
      <c r="AX679" s="36"/>
      <c r="AY679" s="36"/>
      <c r="AZ679" s="36"/>
      <c r="BA679" s="36" t="s">
        <v>255</v>
      </c>
      <c r="BB679" s="36">
        <v>7</v>
      </c>
      <c r="BC679" s="92">
        <v>45236</v>
      </c>
      <c r="BD679" s="93" t="s">
        <v>17</v>
      </c>
      <c r="DC679" s="121"/>
      <c r="DD679" s="86"/>
      <c r="DE679" s="122"/>
      <c r="DF679" s="123"/>
      <c r="DG679" s="121"/>
      <c r="DH679" s="121"/>
      <c r="DI679" s="121"/>
      <c r="DJ679" s="121"/>
      <c r="DK679" s="121"/>
      <c r="DL679" s="121"/>
      <c r="DM679" s="121"/>
      <c r="DN679" s="121"/>
      <c r="DO679" s="121"/>
      <c r="DP679" s="121"/>
      <c r="DQ679" s="121"/>
      <c r="DR679" s="121"/>
      <c r="DS679" s="124"/>
      <c r="DT679" s="125"/>
    </row>
    <row r="680" spans="39:124" ht="27" customHeight="1" x14ac:dyDescent="0.25">
      <c r="AM680" s="36" t="s">
        <v>180</v>
      </c>
      <c r="AN680" s="89" t="s">
        <v>181</v>
      </c>
      <c r="AO680" s="90" t="s">
        <v>167</v>
      </c>
      <c r="AP680" s="170">
        <v>9.1666666666666661</v>
      </c>
      <c r="AQ680" s="36">
        <v>10</v>
      </c>
      <c r="AR680" s="36">
        <v>10</v>
      </c>
      <c r="AS680" s="36">
        <v>8</v>
      </c>
      <c r="AT680" s="36">
        <v>8</v>
      </c>
      <c r="AU680" s="36">
        <v>9</v>
      </c>
      <c r="AV680" s="36"/>
      <c r="AW680" s="36">
        <v>10</v>
      </c>
      <c r="AX680" s="36"/>
      <c r="AY680" s="36"/>
      <c r="AZ680" s="36"/>
      <c r="BA680" s="36" t="s">
        <v>255</v>
      </c>
      <c r="BB680" s="36">
        <v>7</v>
      </c>
      <c r="BC680" s="92">
        <v>45236</v>
      </c>
      <c r="BD680" s="93" t="s">
        <v>17</v>
      </c>
      <c r="DC680" s="121"/>
      <c r="DD680" s="86"/>
      <c r="DE680" s="122"/>
      <c r="DF680" s="123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4"/>
      <c r="DT680" s="125"/>
    </row>
    <row r="681" spans="39:124" ht="27" customHeight="1" x14ac:dyDescent="0.25">
      <c r="AM681" s="36" t="s">
        <v>182</v>
      </c>
      <c r="AN681" s="89" t="s">
        <v>183</v>
      </c>
      <c r="AO681" s="90" t="s">
        <v>167</v>
      </c>
      <c r="AP681" s="170">
        <v>8.8333333333333339</v>
      </c>
      <c r="AQ681" s="36">
        <v>10</v>
      </c>
      <c r="AR681" s="36">
        <v>10</v>
      </c>
      <c r="AS681" s="36">
        <v>8</v>
      </c>
      <c r="AT681" s="36">
        <v>7</v>
      </c>
      <c r="AU681" s="36">
        <v>8</v>
      </c>
      <c r="AV681" s="36"/>
      <c r="AW681" s="36">
        <v>10</v>
      </c>
      <c r="AX681" s="36"/>
      <c r="AY681" s="36"/>
      <c r="AZ681" s="36"/>
      <c r="BA681" s="36" t="s">
        <v>255</v>
      </c>
      <c r="BB681" s="36">
        <v>7</v>
      </c>
      <c r="BC681" s="92">
        <v>45236</v>
      </c>
      <c r="BD681" s="93" t="s">
        <v>17</v>
      </c>
      <c r="DC681" s="121"/>
      <c r="DD681" s="86"/>
      <c r="DE681" s="122"/>
      <c r="DF681" s="123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4"/>
      <c r="DT681" s="125"/>
    </row>
    <row r="682" spans="39:124" ht="27" customHeight="1" x14ac:dyDescent="0.25">
      <c r="AM682" s="36" t="s">
        <v>184</v>
      </c>
      <c r="AN682" s="89" t="s">
        <v>185</v>
      </c>
      <c r="AO682" s="90" t="s">
        <v>167</v>
      </c>
      <c r="AP682" s="170">
        <v>9.3333333333333339</v>
      </c>
      <c r="AQ682" s="36">
        <v>10</v>
      </c>
      <c r="AR682" s="36">
        <v>10</v>
      </c>
      <c r="AS682" s="36">
        <v>9</v>
      </c>
      <c r="AT682" s="36">
        <v>9</v>
      </c>
      <c r="AU682" s="36">
        <v>8</v>
      </c>
      <c r="AV682" s="36"/>
      <c r="AW682" s="36">
        <v>10</v>
      </c>
      <c r="AX682" s="36"/>
      <c r="AY682" s="36"/>
      <c r="AZ682" s="36"/>
      <c r="BA682" s="36" t="s">
        <v>255</v>
      </c>
      <c r="BB682" s="36">
        <v>7</v>
      </c>
      <c r="BC682" s="92">
        <v>45236</v>
      </c>
      <c r="BD682" s="93" t="s">
        <v>17</v>
      </c>
      <c r="DC682" s="121"/>
      <c r="DD682" s="86"/>
      <c r="DE682" s="122"/>
      <c r="DF682" s="123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4"/>
      <c r="DT682" s="125"/>
    </row>
    <row r="683" spans="39:124" ht="27" customHeight="1" x14ac:dyDescent="0.25">
      <c r="AM683" s="36" t="s">
        <v>186</v>
      </c>
      <c r="AN683" s="89" t="s">
        <v>187</v>
      </c>
      <c r="AO683" s="90" t="s">
        <v>167</v>
      </c>
      <c r="AP683" s="170">
        <v>9.5</v>
      </c>
      <c r="AQ683" s="36">
        <v>10</v>
      </c>
      <c r="AR683" s="36">
        <v>10</v>
      </c>
      <c r="AS683" s="36">
        <v>9</v>
      </c>
      <c r="AT683" s="36">
        <v>9</v>
      </c>
      <c r="AU683" s="36">
        <v>9</v>
      </c>
      <c r="AV683" s="36"/>
      <c r="AW683" s="36">
        <v>10</v>
      </c>
      <c r="AX683" s="36"/>
      <c r="AY683" s="36"/>
      <c r="AZ683" s="36"/>
      <c r="BA683" s="36" t="s">
        <v>255</v>
      </c>
      <c r="BB683" s="36">
        <v>7</v>
      </c>
      <c r="BC683" s="92">
        <v>45236</v>
      </c>
      <c r="BD683" s="93" t="s">
        <v>17</v>
      </c>
      <c r="DC683" s="121"/>
      <c r="DD683" s="86"/>
      <c r="DE683" s="122"/>
      <c r="DF683" s="123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4"/>
      <c r="DT683" s="125"/>
    </row>
    <row r="684" spans="39:124" ht="27" customHeight="1" x14ac:dyDescent="0.25">
      <c r="AM684" s="36" t="s">
        <v>188</v>
      </c>
      <c r="AN684" s="89" t="s">
        <v>189</v>
      </c>
      <c r="AO684" s="90" t="s">
        <v>167</v>
      </c>
      <c r="AP684" s="170">
        <v>9.5</v>
      </c>
      <c r="AQ684" s="36">
        <v>10</v>
      </c>
      <c r="AR684" s="36">
        <v>10</v>
      </c>
      <c r="AS684" s="36">
        <v>9</v>
      </c>
      <c r="AT684" s="36">
        <v>9</v>
      </c>
      <c r="AU684" s="36">
        <v>9</v>
      </c>
      <c r="AV684" s="36"/>
      <c r="AW684" s="36">
        <v>10</v>
      </c>
      <c r="AX684" s="36"/>
      <c r="AY684" s="36"/>
      <c r="AZ684" s="36"/>
      <c r="BA684" s="36" t="s">
        <v>255</v>
      </c>
      <c r="BB684" s="36">
        <v>7</v>
      </c>
      <c r="BC684" s="92">
        <v>45236</v>
      </c>
      <c r="BD684" s="93" t="s">
        <v>17</v>
      </c>
      <c r="DC684" s="121"/>
      <c r="DD684" s="86"/>
      <c r="DE684" s="122"/>
      <c r="DF684" s="123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4"/>
      <c r="DT684" s="125"/>
    </row>
    <row r="685" spans="39:124" ht="27" customHeight="1" x14ac:dyDescent="0.25">
      <c r="AM685" s="36" t="s">
        <v>190</v>
      </c>
      <c r="AN685" s="89" t="s">
        <v>191</v>
      </c>
      <c r="AO685" s="90" t="s">
        <v>167</v>
      </c>
      <c r="AP685" s="170">
        <v>0</v>
      </c>
      <c r="AQ685" s="36">
        <v>0</v>
      </c>
      <c r="AR685" s="36">
        <v>0</v>
      </c>
      <c r="AS685" s="36">
        <v>0</v>
      </c>
      <c r="AT685" s="36">
        <v>0</v>
      </c>
      <c r="AU685" s="36">
        <v>0</v>
      </c>
      <c r="AV685" s="36"/>
      <c r="AW685" s="36">
        <v>0</v>
      </c>
      <c r="AX685" s="36"/>
      <c r="AY685" s="36"/>
      <c r="AZ685" s="36"/>
      <c r="BA685" s="36" t="s">
        <v>260</v>
      </c>
      <c r="BB685" s="36">
        <v>7</v>
      </c>
      <c r="BC685" s="92">
        <v>45236</v>
      </c>
      <c r="BD685" s="93" t="s">
        <v>17</v>
      </c>
      <c r="DC685" s="121"/>
      <c r="DD685" s="86"/>
      <c r="DE685" s="122"/>
      <c r="DF685" s="123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4"/>
      <c r="DT685" s="125"/>
    </row>
    <row r="686" spans="39:124" ht="27" customHeight="1" x14ac:dyDescent="0.25">
      <c r="AM686" s="36" t="s">
        <v>192</v>
      </c>
      <c r="AN686" s="89" t="s">
        <v>193</v>
      </c>
      <c r="AO686" s="90" t="s">
        <v>167</v>
      </c>
      <c r="AP686" s="170">
        <v>9.1666666666666661</v>
      </c>
      <c r="AQ686" s="36">
        <v>10</v>
      </c>
      <c r="AR686" s="36">
        <v>10</v>
      </c>
      <c r="AS686" s="36">
        <v>8</v>
      </c>
      <c r="AT686" s="36">
        <v>8</v>
      </c>
      <c r="AU686" s="36">
        <v>9</v>
      </c>
      <c r="AV686" s="36"/>
      <c r="AW686" s="36">
        <v>10</v>
      </c>
      <c r="AX686" s="36"/>
      <c r="AY686" s="36"/>
      <c r="AZ686" s="36"/>
      <c r="BA686" s="36" t="s">
        <v>255</v>
      </c>
      <c r="BB686" s="36">
        <v>7</v>
      </c>
      <c r="BC686" s="92">
        <v>45236</v>
      </c>
      <c r="BD686" s="93" t="s">
        <v>17</v>
      </c>
      <c r="DC686" s="121"/>
      <c r="DD686" s="86"/>
      <c r="DE686" s="122"/>
      <c r="DF686" s="123"/>
      <c r="DG686" s="121"/>
      <c r="DH686" s="121"/>
      <c r="DI686" s="121"/>
      <c r="DJ686" s="121"/>
      <c r="DK686" s="121"/>
      <c r="DL686" s="121"/>
      <c r="DM686" s="121"/>
      <c r="DN686" s="121"/>
      <c r="DO686" s="121"/>
      <c r="DP686" s="121"/>
      <c r="DQ686" s="121"/>
      <c r="DR686" s="121"/>
      <c r="DS686" s="124"/>
      <c r="DT686" s="125"/>
    </row>
    <row r="687" spans="39:124" ht="27" customHeight="1" x14ac:dyDescent="0.25">
      <c r="AM687" s="36" t="s">
        <v>194</v>
      </c>
      <c r="AN687" s="89" t="s">
        <v>195</v>
      </c>
      <c r="AO687" s="90" t="s">
        <v>167</v>
      </c>
      <c r="AP687" s="170">
        <v>9</v>
      </c>
      <c r="AQ687" s="36">
        <v>10</v>
      </c>
      <c r="AR687" s="36">
        <v>10</v>
      </c>
      <c r="AS687" s="36">
        <v>8</v>
      </c>
      <c r="AT687" s="36">
        <v>8</v>
      </c>
      <c r="AU687" s="36">
        <v>8</v>
      </c>
      <c r="AV687" s="36"/>
      <c r="AW687" s="36">
        <v>10</v>
      </c>
      <c r="AX687" s="36"/>
      <c r="AY687" s="36"/>
      <c r="AZ687" s="36"/>
      <c r="BA687" s="36" t="s">
        <v>255</v>
      </c>
      <c r="BB687" s="36">
        <v>7</v>
      </c>
      <c r="BC687" s="92">
        <v>45236</v>
      </c>
      <c r="BD687" s="93" t="s">
        <v>17</v>
      </c>
      <c r="DC687" s="121"/>
      <c r="DD687" s="86"/>
      <c r="DE687" s="122"/>
      <c r="DF687" s="123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4"/>
      <c r="DT687" s="125"/>
    </row>
    <row r="688" spans="39:124" ht="27" customHeight="1" x14ac:dyDescent="0.25">
      <c r="AM688" s="36" t="s">
        <v>196</v>
      </c>
      <c r="AN688" s="89" t="s">
        <v>197</v>
      </c>
      <c r="AO688" s="90" t="s">
        <v>167</v>
      </c>
      <c r="AP688" s="170">
        <v>9.3333333333333339</v>
      </c>
      <c r="AQ688" s="36">
        <v>10</v>
      </c>
      <c r="AR688" s="36">
        <v>10</v>
      </c>
      <c r="AS688" s="36">
        <v>9</v>
      </c>
      <c r="AT688" s="36">
        <v>9</v>
      </c>
      <c r="AU688" s="36">
        <v>8</v>
      </c>
      <c r="AV688" s="36"/>
      <c r="AW688" s="36">
        <v>10</v>
      </c>
      <c r="AX688" s="36"/>
      <c r="AY688" s="36"/>
      <c r="AZ688" s="36"/>
      <c r="BA688" s="36" t="s">
        <v>255</v>
      </c>
      <c r="BB688" s="36">
        <v>7</v>
      </c>
      <c r="BC688" s="92">
        <v>45236</v>
      </c>
      <c r="BD688" s="93" t="s">
        <v>17</v>
      </c>
      <c r="DC688" s="121"/>
      <c r="DD688" s="86"/>
      <c r="DE688" s="122"/>
      <c r="DF688" s="123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4"/>
      <c r="DT688" s="125"/>
    </row>
    <row r="689" spans="39:124" ht="27" customHeight="1" x14ac:dyDescent="0.25">
      <c r="AM689" s="36" t="s">
        <v>198</v>
      </c>
      <c r="AN689" s="89" t="s">
        <v>199</v>
      </c>
      <c r="AO689" s="90" t="s">
        <v>167</v>
      </c>
      <c r="AP689" s="170">
        <v>9</v>
      </c>
      <c r="AQ689" s="36">
        <v>10</v>
      </c>
      <c r="AR689" s="36">
        <v>10</v>
      </c>
      <c r="AS689" s="36">
        <v>8</v>
      </c>
      <c r="AT689" s="36">
        <v>8</v>
      </c>
      <c r="AU689" s="36">
        <v>8</v>
      </c>
      <c r="AV689" s="36"/>
      <c r="AW689" s="36">
        <v>10</v>
      </c>
      <c r="AX689" s="36"/>
      <c r="AY689" s="36"/>
      <c r="AZ689" s="36"/>
      <c r="BA689" s="36" t="s">
        <v>255</v>
      </c>
      <c r="BB689" s="36">
        <v>7</v>
      </c>
      <c r="BC689" s="92">
        <v>45236</v>
      </c>
      <c r="BD689" s="93" t="s">
        <v>17</v>
      </c>
      <c r="DC689" s="121"/>
      <c r="DD689" s="86"/>
      <c r="DE689" s="122"/>
      <c r="DF689" s="123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4"/>
      <c r="DT689" s="125"/>
    </row>
    <row r="690" spans="39:124" ht="27" customHeight="1" x14ac:dyDescent="0.25">
      <c r="AM690" s="36" t="s">
        <v>200</v>
      </c>
      <c r="AN690" s="89" t="s">
        <v>201</v>
      </c>
      <c r="AO690" s="90" t="s">
        <v>167</v>
      </c>
      <c r="AP690" s="170">
        <v>9.3333333333333339</v>
      </c>
      <c r="AQ690" s="36">
        <v>10</v>
      </c>
      <c r="AR690" s="36">
        <v>10</v>
      </c>
      <c r="AS690" s="36">
        <v>9</v>
      </c>
      <c r="AT690" s="36">
        <v>9</v>
      </c>
      <c r="AU690" s="36">
        <v>8</v>
      </c>
      <c r="AV690" s="36"/>
      <c r="AW690" s="36">
        <v>10</v>
      </c>
      <c r="AX690" s="36"/>
      <c r="AY690" s="36"/>
      <c r="AZ690" s="36"/>
      <c r="BA690" s="36" t="s">
        <v>255</v>
      </c>
      <c r="BB690" s="36">
        <v>7</v>
      </c>
      <c r="BC690" s="92">
        <v>45236</v>
      </c>
      <c r="BD690" s="93" t="s">
        <v>17</v>
      </c>
      <c r="DC690" s="121"/>
      <c r="DD690" s="86"/>
      <c r="DE690" s="122"/>
      <c r="DF690" s="123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4"/>
      <c r="DT690" s="125"/>
    </row>
    <row r="691" spans="39:124" ht="27" customHeight="1" x14ac:dyDescent="0.25">
      <c r="AM691" s="36" t="s">
        <v>202</v>
      </c>
      <c r="AN691" s="89" t="s">
        <v>203</v>
      </c>
      <c r="AO691" s="90" t="s">
        <v>167</v>
      </c>
      <c r="AP691" s="170">
        <v>8.5</v>
      </c>
      <c r="AQ691" s="36">
        <v>10</v>
      </c>
      <c r="AR691" s="36">
        <v>10</v>
      </c>
      <c r="AS691" s="36">
        <v>5</v>
      </c>
      <c r="AT691" s="36">
        <v>8</v>
      </c>
      <c r="AU691" s="36">
        <v>8</v>
      </c>
      <c r="AV691" s="36"/>
      <c r="AW691" s="36">
        <v>10</v>
      </c>
      <c r="AX691" s="36"/>
      <c r="AY691" s="36"/>
      <c r="AZ691" s="36"/>
      <c r="BA691" s="36" t="s">
        <v>255</v>
      </c>
      <c r="BB691" s="36">
        <v>7</v>
      </c>
      <c r="BC691" s="92">
        <v>45236</v>
      </c>
      <c r="BD691" s="93" t="s">
        <v>17</v>
      </c>
      <c r="DC691" s="121"/>
      <c r="DD691" s="86"/>
      <c r="DE691" s="122"/>
      <c r="DF691" s="123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4"/>
      <c r="DT691" s="125"/>
    </row>
    <row r="692" spans="39:124" ht="27" customHeight="1" x14ac:dyDescent="0.25">
      <c r="AM692" s="36" t="s">
        <v>204</v>
      </c>
      <c r="AN692" s="89" t="s">
        <v>205</v>
      </c>
      <c r="AO692" s="90" t="s">
        <v>167</v>
      </c>
      <c r="AP692" s="170">
        <v>9.1666666666666661</v>
      </c>
      <c r="AQ692" s="36">
        <v>10</v>
      </c>
      <c r="AR692" s="36">
        <v>10</v>
      </c>
      <c r="AS692" s="36">
        <v>8</v>
      </c>
      <c r="AT692" s="36">
        <v>8</v>
      </c>
      <c r="AU692" s="36">
        <v>9</v>
      </c>
      <c r="AV692" s="36"/>
      <c r="AW692" s="36">
        <v>10</v>
      </c>
      <c r="AX692" s="36"/>
      <c r="AY692" s="36"/>
      <c r="AZ692" s="36"/>
      <c r="BA692" s="36" t="s">
        <v>255</v>
      </c>
      <c r="BB692" s="36">
        <v>7</v>
      </c>
      <c r="BC692" s="92">
        <v>45236</v>
      </c>
      <c r="BD692" s="93" t="s">
        <v>17</v>
      </c>
      <c r="DC692" s="121"/>
      <c r="DD692" s="86"/>
      <c r="DE692" s="122"/>
      <c r="DF692" s="123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4"/>
      <c r="DT692" s="125"/>
    </row>
    <row r="693" spans="39:124" ht="27" customHeight="1" x14ac:dyDescent="0.25">
      <c r="AM693" s="36">
        <v>23011</v>
      </c>
      <c r="AN693" s="89" t="s">
        <v>46</v>
      </c>
      <c r="AO693" s="90" t="s">
        <v>47</v>
      </c>
      <c r="AP693" s="170">
        <v>10</v>
      </c>
      <c r="AQ693" s="36"/>
      <c r="AR693" s="36"/>
      <c r="AS693" s="36"/>
      <c r="AT693" s="36"/>
      <c r="AU693" s="36"/>
      <c r="AV693" s="36" t="s">
        <v>322</v>
      </c>
      <c r="AW693" s="36"/>
      <c r="AX693" s="36"/>
      <c r="AY693" s="36"/>
      <c r="AZ693" s="36"/>
      <c r="BA693" s="36" t="s">
        <v>323</v>
      </c>
      <c r="BB693" s="36">
        <v>7</v>
      </c>
      <c r="BC693" s="92">
        <v>45236</v>
      </c>
      <c r="BD693" s="93" t="s">
        <v>324</v>
      </c>
      <c r="DC693" s="121"/>
      <c r="DD693" s="86"/>
      <c r="DE693" s="122"/>
      <c r="DF693" s="123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4"/>
      <c r="DT693" s="125"/>
    </row>
    <row r="694" spans="39:124" ht="27" customHeight="1" x14ac:dyDescent="0.25">
      <c r="AM694" s="36">
        <v>23017</v>
      </c>
      <c r="AN694" s="89" t="s">
        <v>52</v>
      </c>
      <c r="AO694" s="90" t="s">
        <v>47</v>
      </c>
      <c r="AP694" s="170">
        <v>10</v>
      </c>
      <c r="AQ694" s="36"/>
      <c r="AR694" s="36"/>
      <c r="AS694" s="36"/>
      <c r="AT694" s="36"/>
      <c r="AU694" s="36"/>
      <c r="AV694" s="36" t="s">
        <v>322</v>
      </c>
      <c r="AW694" s="36"/>
      <c r="AX694" s="36"/>
      <c r="AY694" s="36"/>
      <c r="AZ694" s="36"/>
      <c r="BA694" s="36" t="s">
        <v>323</v>
      </c>
      <c r="BB694" s="36">
        <v>7</v>
      </c>
      <c r="BC694" s="92">
        <v>45236</v>
      </c>
      <c r="BD694" s="93" t="s">
        <v>324</v>
      </c>
      <c r="DC694" s="121"/>
      <c r="DD694" s="86"/>
      <c r="DE694" s="122"/>
      <c r="DF694" s="123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4"/>
      <c r="DT694" s="125"/>
    </row>
    <row r="695" spans="39:124" ht="27" customHeight="1" x14ac:dyDescent="0.25">
      <c r="AM695" s="36">
        <v>23059</v>
      </c>
      <c r="AN695" s="89" t="s">
        <v>55</v>
      </c>
      <c r="AO695" s="90" t="s">
        <v>47</v>
      </c>
      <c r="AP695" s="170">
        <v>10</v>
      </c>
      <c r="AQ695" s="36"/>
      <c r="AR695" s="36"/>
      <c r="AS695" s="36"/>
      <c r="AT695" s="36"/>
      <c r="AU695" s="36"/>
      <c r="AV695" s="36" t="s">
        <v>322</v>
      </c>
      <c r="AW695" s="36"/>
      <c r="AX695" s="36"/>
      <c r="AY695" s="36"/>
      <c r="AZ695" s="36"/>
      <c r="BA695" s="36" t="s">
        <v>323</v>
      </c>
      <c r="BB695" s="36">
        <v>7</v>
      </c>
      <c r="BC695" s="92">
        <v>45236</v>
      </c>
      <c r="BD695" s="93" t="s">
        <v>324</v>
      </c>
      <c r="DC695" s="121"/>
      <c r="DD695" s="86"/>
      <c r="DE695" s="122"/>
      <c r="DF695" s="123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4"/>
      <c r="DT695" s="125"/>
    </row>
    <row r="696" spans="39:124" ht="27" customHeight="1" x14ac:dyDescent="0.25">
      <c r="AM696" s="36">
        <v>23004</v>
      </c>
      <c r="AN696" s="89" t="s">
        <v>58</v>
      </c>
      <c r="AO696" s="90" t="s">
        <v>47</v>
      </c>
      <c r="AP696" s="170">
        <v>10</v>
      </c>
      <c r="AQ696" s="36"/>
      <c r="AR696" s="36"/>
      <c r="AS696" s="36"/>
      <c r="AT696" s="36"/>
      <c r="AU696" s="36"/>
      <c r="AV696" s="36" t="s">
        <v>322</v>
      </c>
      <c r="AW696" s="36"/>
      <c r="AX696" s="36"/>
      <c r="AY696" s="36"/>
      <c r="AZ696" s="36"/>
      <c r="BA696" s="36" t="s">
        <v>323</v>
      </c>
      <c r="BB696" s="36">
        <v>7</v>
      </c>
      <c r="BC696" s="92">
        <v>45236</v>
      </c>
      <c r="BD696" s="93" t="s">
        <v>324</v>
      </c>
      <c r="DC696" s="121"/>
      <c r="DD696" s="86"/>
      <c r="DE696" s="122"/>
      <c r="DF696" s="123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4"/>
      <c r="DT696" s="125"/>
    </row>
    <row r="697" spans="39:124" ht="27" customHeight="1" x14ac:dyDescent="0.25">
      <c r="AM697" s="36">
        <v>23027</v>
      </c>
      <c r="AN697" s="89" t="s">
        <v>237</v>
      </c>
      <c r="AO697" s="90" t="s">
        <v>47</v>
      </c>
      <c r="AP697" s="170">
        <v>10</v>
      </c>
      <c r="AQ697" s="36"/>
      <c r="AR697" s="36"/>
      <c r="AS697" s="36"/>
      <c r="AT697" s="36"/>
      <c r="AU697" s="36"/>
      <c r="AV697" s="36" t="s">
        <v>322</v>
      </c>
      <c r="AW697" s="36"/>
      <c r="AX697" s="36"/>
      <c r="AY697" s="36"/>
      <c r="AZ697" s="36"/>
      <c r="BA697" s="36" t="s">
        <v>323</v>
      </c>
      <c r="BB697" s="36">
        <v>7</v>
      </c>
      <c r="BC697" s="92">
        <v>45236</v>
      </c>
      <c r="BD697" s="93" t="s">
        <v>324</v>
      </c>
      <c r="DC697" s="121"/>
      <c r="DD697" s="86"/>
      <c r="DE697" s="122"/>
      <c r="DF697" s="123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4"/>
      <c r="DT697" s="125"/>
    </row>
    <row r="698" spans="39:124" ht="27" customHeight="1" x14ac:dyDescent="0.25">
      <c r="AM698" s="36">
        <v>23047</v>
      </c>
      <c r="AN698" s="89" t="s">
        <v>62</v>
      </c>
      <c r="AO698" s="90" t="s">
        <v>47</v>
      </c>
      <c r="AP698" s="170">
        <v>10</v>
      </c>
      <c r="AQ698" s="36"/>
      <c r="AR698" s="36"/>
      <c r="AS698" s="36"/>
      <c r="AT698" s="36"/>
      <c r="AU698" s="36"/>
      <c r="AV698" s="36" t="s">
        <v>322</v>
      </c>
      <c r="AW698" s="36"/>
      <c r="AX698" s="36"/>
      <c r="AY698" s="36"/>
      <c r="AZ698" s="36"/>
      <c r="BA698" s="36" t="s">
        <v>323</v>
      </c>
      <c r="BB698" s="36">
        <v>7</v>
      </c>
      <c r="BC698" s="92">
        <v>45236</v>
      </c>
      <c r="BD698" s="93" t="s">
        <v>324</v>
      </c>
      <c r="DC698" s="121"/>
      <c r="DD698" s="86"/>
      <c r="DE698" s="122"/>
      <c r="DF698" s="123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4"/>
      <c r="DT698" s="125"/>
    </row>
    <row r="699" spans="39:124" ht="27" customHeight="1" x14ac:dyDescent="0.25">
      <c r="AM699" s="36">
        <v>23014</v>
      </c>
      <c r="AN699" s="89" t="s">
        <v>66</v>
      </c>
      <c r="AO699" s="90" t="s">
        <v>47</v>
      </c>
      <c r="AP699" s="170">
        <v>10</v>
      </c>
      <c r="AQ699" s="36"/>
      <c r="AR699" s="36"/>
      <c r="AS699" s="36"/>
      <c r="AT699" s="36"/>
      <c r="AU699" s="36"/>
      <c r="AV699" s="36" t="s">
        <v>322</v>
      </c>
      <c r="AW699" s="36"/>
      <c r="AX699" s="36"/>
      <c r="AY699" s="36"/>
      <c r="AZ699" s="36"/>
      <c r="BA699" s="36" t="s">
        <v>323</v>
      </c>
      <c r="BB699" s="36">
        <v>7</v>
      </c>
      <c r="BC699" s="92">
        <v>45236</v>
      </c>
      <c r="BD699" s="93" t="s">
        <v>324</v>
      </c>
      <c r="DC699" s="121"/>
      <c r="DD699" s="86"/>
      <c r="DE699" s="122"/>
      <c r="DF699" s="123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4"/>
      <c r="DT699" s="125"/>
    </row>
    <row r="700" spans="39:124" ht="27" customHeight="1" x14ac:dyDescent="0.25">
      <c r="AM700" s="36">
        <v>23029</v>
      </c>
      <c r="AN700" s="89" t="s">
        <v>70</v>
      </c>
      <c r="AO700" s="90" t="s">
        <v>47</v>
      </c>
      <c r="AP700" s="170">
        <v>10</v>
      </c>
      <c r="AQ700" s="36"/>
      <c r="AR700" s="36"/>
      <c r="AS700" s="36"/>
      <c r="AT700" s="36"/>
      <c r="AU700" s="36"/>
      <c r="AV700" s="36" t="s">
        <v>322</v>
      </c>
      <c r="AW700" s="36"/>
      <c r="AX700" s="36"/>
      <c r="AY700" s="36"/>
      <c r="AZ700" s="36"/>
      <c r="BA700" s="36" t="s">
        <v>323</v>
      </c>
      <c r="BB700" s="36">
        <v>7</v>
      </c>
      <c r="BC700" s="92">
        <v>45236</v>
      </c>
      <c r="BD700" s="93" t="s">
        <v>324</v>
      </c>
      <c r="DC700" s="121"/>
      <c r="DD700" s="86"/>
      <c r="DE700" s="122"/>
      <c r="DF700" s="123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4"/>
      <c r="DT700" s="125"/>
    </row>
    <row r="701" spans="39:124" ht="27" customHeight="1" x14ac:dyDescent="0.25">
      <c r="AM701" s="36">
        <v>23060</v>
      </c>
      <c r="AN701" s="89" t="s">
        <v>74</v>
      </c>
      <c r="AO701" s="90" t="s">
        <v>47</v>
      </c>
      <c r="AP701" s="170">
        <v>10</v>
      </c>
      <c r="AQ701" s="36"/>
      <c r="AR701" s="36"/>
      <c r="AS701" s="36"/>
      <c r="AT701" s="36"/>
      <c r="AU701" s="36"/>
      <c r="AV701" s="36" t="s">
        <v>322</v>
      </c>
      <c r="AW701" s="36"/>
      <c r="AX701" s="36"/>
      <c r="AY701" s="36"/>
      <c r="AZ701" s="36"/>
      <c r="BA701" s="36" t="s">
        <v>323</v>
      </c>
      <c r="BB701" s="36">
        <v>7</v>
      </c>
      <c r="BC701" s="92">
        <v>45236</v>
      </c>
      <c r="BD701" s="93" t="s">
        <v>324</v>
      </c>
      <c r="DC701" s="121"/>
      <c r="DD701" s="86"/>
      <c r="DE701" s="122"/>
      <c r="DF701" s="123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4"/>
      <c r="DT701" s="125"/>
    </row>
    <row r="702" spans="39:124" ht="27" customHeight="1" x14ac:dyDescent="0.25">
      <c r="AM702" s="36">
        <v>23045</v>
      </c>
      <c r="AN702" s="89" t="s">
        <v>78</v>
      </c>
      <c r="AO702" s="90" t="s">
        <v>47</v>
      </c>
      <c r="AP702" s="170">
        <v>10</v>
      </c>
      <c r="AQ702" s="36"/>
      <c r="AR702" s="36"/>
      <c r="AS702" s="36"/>
      <c r="AT702" s="36"/>
      <c r="AU702" s="36"/>
      <c r="AV702" s="36" t="s">
        <v>322</v>
      </c>
      <c r="AW702" s="36"/>
      <c r="AX702" s="36"/>
      <c r="AY702" s="36"/>
      <c r="AZ702" s="36"/>
      <c r="BA702" s="36" t="s">
        <v>323</v>
      </c>
      <c r="BB702" s="36">
        <v>7</v>
      </c>
      <c r="BC702" s="92">
        <v>45236</v>
      </c>
      <c r="BD702" s="93" t="s">
        <v>324</v>
      </c>
      <c r="DC702" s="121"/>
      <c r="DD702" s="86"/>
      <c r="DE702" s="122"/>
      <c r="DF702" s="123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4"/>
      <c r="DT702" s="125"/>
    </row>
    <row r="703" spans="39:124" ht="27" customHeight="1" x14ac:dyDescent="0.25">
      <c r="AM703" s="36">
        <v>23001</v>
      </c>
      <c r="AN703" s="89" t="s">
        <v>82</v>
      </c>
      <c r="AO703" s="90" t="s">
        <v>47</v>
      </c>
      <c r="AP703" s="170">
        <v>10</v>
      </c>
      <c r="AQ703" s="36"/>
      <c r="AR703" s="36"/>
      <c r="AS703" s="36"/>
      <c r="AT703" s="36"/>
      <c r="AU703" s="36"/>
      <c r="AV703" s="36" t="s">
        <v>322</v>
      </c>
      <c r="AW703" s="36"/>
      <c r="AX703" s="36"/>
      <c r="AY703" s="36"/>
      <c r="AZ703" s="36"/>
      <c r="BA703" s="36" t="s">
        <v>323</v>
      </c>
      <c r="BB703" s="36">
        <v>7</v>
      </c>
      <c r="BC703" s="92">
        <v>45236</v>
      </c>
      <c r="BD703" s="93" t="s">
        <v>324</v>
      </c>
      <c r="DC703" s="121"/>
      <c r="DD703" s="86"/>
      <c r="DE703" s="122"/>
      <c r="DF703" s="123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4"/>
      <c r="DT703" s="125"/>
    </row>
    <row r="704" spans="39:124" ht="27" customHeight="1" x14ac:dyDescent="0.25">
      <c r="AM704" s="36">
        <v>23034</v>
      </c>
      <c r="AN704" s="89" t="s">
        <v>86</v>
      </c>
      <c r="AO704" s="90" t="s">
        <v>47</v>
      </c>
      <c r="AP704" s="170">
        <v>10</v>
      </c>
      <c r="AQ704" s="36"/>
      <c r="AR704" s="36"/>
      <c r="AS704" s="36"/>
      <c r="AT704" s="36"/>
      <c r="AU704" s="36"/>
      <c r="AV704" s="36" t="s">
        <v>322</v>
      </c>
      <c r="AW704" s="36"/>
      <c r="AX704" s="36"/>
      <c r="AY704" s="36"/>
      <c r="AZ704" s="36"/>
      <c r="BA704" s="36" t="s">
        <v>323</v>
      </c>
      <c r="BB704" s="36">
        <v>7</v>
      </c>
      <c r="BC704" s="92">
        <v>45236</v>
      </c>
      <c r="BD704" s="93" t="s">
        <v>324</v>
      </c>
      <c r="DC704" s="121"/>
      <c r="DD704" s="86"/>
      <c r="DE704" s="122"/>
      <c r="DF704" s="123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4"/>
      <c r="DT704" s="125"/>
    </row>
    <row r="705" spans="39:124" ht="27" customHeight="1" x14ac:dyDescent="0.25">
      <c r="AM705" s="36">
        <v>23003</v>
      </c>
      <c r="AN705" s="89" t="s">
        <v>90</v>
      </c>
      <c r="AO705" s="90" t="s">
        <v>47</v>
      </c>
      <c r="AP705" s="170">
        <v>10</v>
      </c>
      <c r="AQ705" s="36"/>
      <c r="AR705" s="36"/>
      <c r="AS705" s="36"/>
      <c r="AT705" s="36"/>
      <c r="AU705" s="36"/>
      <c r="AV705" s="36" t="s">
        <v>322</v>
      </c>
      <c r="AW705" s="36"/>
      <c r="AX705" s="36"/>
      <c r="AY705" s="36"/>
      <c r="AZ705" s="36"/>
      <c r="BA705" s="36" t="s">
        <v>323</v>
      </c>
      <c r="BB705" s="36">
        <v>7</v>
      </c>
      <c r="BC705" s="92">
        <v>45236</v>
      </c>
      <c r="BD705" s="93" t="s">
        <v>324</v>
      </c>
      <c r="DC705" s="121"/>
      <c r="DD705" s="86"/>
      <c r="DE705" s="122"/>
      <c r="DF705" s="123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4"/>
      <c r="DT705" s="125"/>
    </row>
    <row r="706" spans="39:124" ht="27" customHeight="1" x14ac:dyDescent="0.25">
      <c r="AM706" s="36">
        <v>23030</v>
      </c>
      <c r="AN706" s="89" t="s">
        <v>94</v>
      </c>
      <c r="AO706" s="90" t="s">
        <v>47</v>
      </c>
      <c r="AP706" s="170">
        <v>10</v>
      </c>
      <c r="AQ706" s="36"/>
      <c r="AR706" s="36"/>
      <c r="AS706" s="36"/>
      <c r="AT706" s="36"/>
      <c r="AU706" s="36"/>
      <c r="AV706" s="36" t="s">
        <v>322</v>
      </c>
      <c r="AW706" s="36"/>
      <c r="AX706" s="36"/>
      <c r="AY706" s="36"/>
      <c r="AZ706" s="36"/>
      <c r="BA706" s="36" t="s">
        <v>323</v>
      </c>
      <c r="BB706" s="36">
        <v>7</v>
      </c>
      <c r="BC706" s="92">
        <v>45236</v>
      </c>
      <c r="BD706" s="93" t="s">
        <v>324</v>
      </c>
      <c r="DC706" s="121"/>
      <c r="DD706" s="86"/>
      <c r="DE706" s="122"/>
      <c r="DF706" s="123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4"/>
      <c r="DT706" s="125"/>
    </row>
    <row r="707" spans="39:124" ht="27" customHeight="1" x14ac:dyDescent="0.25">
      <c r="AM707" s="36">
        <v>23040</v>
      </c>
      <c r="AN707" s="89" t="s">
        <v>98</v>
      </c>
      <c r="AO707" s="90" t="s">
        <v>47</v>
      </c>
      <c r="AP707" s="170">
        <v>10</v>
      </c>
      <c r="AQ707" s="36"/>
      <c r="AR707" s="36"/>
      <c r="AS707" s="36"/>
      <c r="AT707" s="36"/>
      <c r="AU707" s="36"/>
      <c r="AV707" s="36" t="s">
        <v>322</v>
      </c>
      <c r="AW707" s="36"/>
      <c r="AX707" s="36"/>
      <c r="AY707" s="36"/>
      <c r="AZ707" s="36"/>
      <c r="BA707" s="36" t="s">
        <v>323</v>
      </c>
      <c r="BB707" s="36">
        <v>7</v>
      </c>
      <c r="BC707" s="92">
        <v>45236</v>
      </c>
      <c r="BD707" s="93" t="s">
        <v>324</v>
      </c>
      <c r="DC707" s="121"/>
      <c r="DD707" s="86"/>
      <c r="DE707" s="122"/>
      <c r="DF707" s="123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4"/>
      <c r="DT707" s="125"/>
    </row>
    <row r="708" spans="39:124" ht="27" customHeight="1" x14ac:dyDescent="0.25">
      <c r="AM708" s="36">
        <v>23064</v>
      </c>
      <c r="AN708" s="89" t="s">
        <v>238</v>
      </c>
      <c r="AO708" s="90" t="s">
        <v>47</v>
      </c>
      <c r="AP708" s="170">
        <v>10</v>
      </c>
      <c r="AQ708" s="36"/>
      <c r="AR708" s="36"/>
      <c r="AS708" s="36"/>
      <c r="AT708" s="36"/>
      <c r="AU708" s="36"/>
      <c r="AV708" s="36" t="s">
        <v>322</v>
      </c>
      <c r="AW708" s="36"/>
      <c r="AX708" s="36"/>
      <c r="AY708" s="36"/>
      <c r="AZ708" s="36"/>
      <c r="BA708" s="36" t="s">
        <v>323</v>
      </c>
      <c r="BB708" s="36">
        <v>7</v>
      </c>
      <c r="BC708" s="92">
        <v>45236</v>
      </c>
      <c r="BD708" s="93" t="s">
        <v>324</v>
      </c>
      <c r="DC708" s="121"/>
      <c r="DD708" s="86"/>
      <c r="DE708" s="122"/>
      <c r="DF708" s="123"/>
      <c r="DG708" s="121"/>
      <c r="DH708" s="121"/>
      <c r="DI708" s="121"/>
      <c r="DJ708" s="121"/>
      <c r="DK708" s="121"/>
      <c r="DL708" s="121"/>
      <c r="DM708" s="121"/>
      <c r="DN708" s="121"/>
      <c r="DO708" s="121"/>
      <c r="DP708" s="121"/>
      <c r="DQ708" s="121"/>
      <c r="DR708" s="121"/>
      <c r="DS708" s="124"/>
      <c r="DT708" s="125"/>
    </row>
    <row r="709" spans="39:124" ht="27" customHeight="1" x14ac:dyDescent="0.25">
      <c r="AM709" s="36">
        <v>23050</v>
      </c>
      <c r="AN709" s="89" t="s">
        <v>102</v>
      </c>
      <c r="AO709" s="90" t="s">
        <v>47</v>
      </c>
      <c r="AP709" s="170">
        <v>10</v>
      </c>
      <c r="AQ709" s="36"/>
      <c r="AR709" s="36"/>
      <c r="AS709" s="36"/>
      <c r="AT709" s="36"/>
      <c r="AU709" s="36"/>
      <c r="AV709" s="36" t="s">
        <v>322</v>
      </c>
      <c r="AW709" s="36"/>
      <c r="AX709" s="36"/>
      <c r="AY709" s="36"/>
      <c r="AZ709" s="36"/>
      <c r="BA709" s="36" t="s">
        <v>323</v>
      </c>
      <c r="BB709" s="36">
        <v>7</v>
      </c>
      <c r="BC709" s="92">
        <v>45236</v>
      </c>
      <c r="BD709" s="93" t="s">
        <v>324</v>
      </c>
      <c r="DC709" s="121"/>
      <c r="DD709" s="86"/>
      <c r="DE709" s="122"/>
      <c r="DF709" s="123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4"/>
      <c r="DT709" s="125"/>
    </row>
    <row r="710" spans="39:124" ht="27" customHeight="1" x14ac:dyDescent="0.25">
      <c r="AM710" s="36">
        <v>23062</v>
      </c>
      <c r="AN710" s="89" t="s">
        <v>106</v>
      </c>
      <c r="AO710" s="90" t="s">
        <v>47</v>
      </c>
      <c r="AP710" s="170">
        <v>10</v>
      </c>
      <c r="AQ710" s="36"/>
      <c r="AR710" s="36"/>
      <c r="AS710" s="36"/>
      <c r="AT710" s="36"/>
      <c r="AU710" s="36"/>
      <c r="AV710" s="36" t="s">
        <v>322</v>
      </c>
      <c r="AW710" s="36"/>
      <c r="AX710" s="36"/>
      <c r="AY710" s="36"/>
      <c r="AZ710" s="36"/>
      <c r="BA710" s="36" t="s">
        <v>323</v>
      </c>
      <c r="BB710" s="36">
        <v>7</v>
      </c>
      <c r="BC710" s="92">
        <v>45236</v>
      </c>
      <c r="BD710" s="93" t="s">
        <v>324</v>
      </c>
      <c r="DC710" s="121"/>
      <c r="DD710" s="86"/>
      <c r="DE710" s="122"/>
      <c r="DF710" s="123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4"/>
      <c r="DT710" s="125"/>
    </row>
    <row r="711" spans="39:124" ht="27" customHeight="1" x14ac:dyDescent="0.25">
      <c r="AM711" s="36">
        <v>23057</v>
      </c>
      <c r="AN711" s="89" t="s">
        <v>239</v>
      </c>
      <c r="AO711" s="90" t="s">
        <v>47</v>
      </c>
      <c r="AP711" s="170">
        <v>10</v>
      </c>
      <c r="AQ711" s="36"/>
      <c r="AR711" s="36"/>
      <c r="AS711" s="36"/>
      <c r="AT711" s="36"/>
      <c r="AU711" s="36"/>
      <c r="AV711" s="36" t="s">
        <v>322</v>
      </c>
      <c r="AW711" s="36"/>
      <c r="AX711" s="36"/>
      <c r="AY711" s="36"/>
      <c r="AZ711" s="36"/>
      <c r="BA711" s="36" t="s">
        <v>323</v>
      </c>
      <c r="BB711" s="36">
        <v>7</v>
      </c>
      <c r="BC711" s="92">
        <v>45236</v>
      </c>
      <c r="BD711" s="93" t="s">
        <v>324</v>
      </c>
      <c r="DC711" s="121"/>
      <c r="DD711" s="86"/>
      <c r="DE711" s="122"/>
      <c r="DF711" s="123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4"/>
      <c r="DT711" s="125"/>
    </row>
    <row r="712" spans="39:124" ht="27" customHeight="1" x14ac:dyDescent="0.25">
      <c r="AM712" s="36">
        <v>23048</v>
      </c>
      <c r="AN712" s="89" t="s">
        <v>110</v>
      </c>
      <c r="AO712" s="90" t="s">
        <v>47</v>
      </c>
      <c r="AP712" s="170">
        <v>10</v>
      </c>
      <c r="AQ712" s="36"/>
      <c r="AR712" s="36"/>
      <c r="AS712" s="36"/>
      <c r="AT712" s="36"/>
      <c r="AU712" s="36"/>
      <c r="AV712" s="36" t="s">
        <v>322</v>
      </c>
      <c r="AW712" s="36"/>
      <c r="AX712" s="36"/>
      <c r="AY712" s="36"/>
      <c r="AZ712" s="36"/>
      <c r="BA712" s="36" t="s">
        <v>323</v>
      </c>
      <c r="BB712" s="36">
        <v>7</v>
      </c>
      <c r="BC712" s="92">
        <v>45236</v>
      </c>
      <c r="BD712" s="93" t="s">
        <v>324</v>
      </c>
      <c r="DC712" s="121"/>
      <c r="DD712" s="86"/>
      <c r="DE712" s="122"/>
      <c r="DF712" s="123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4"/>
      <c r="DT712" s="125"/>
    </row>
    <row r="713" spans="39:124" ht="27" customHeight="1" x14ac:dyDescent="0.25">
      <c r="AM713" s="36">
        <v>23051</v>
      </c>
      <c r="AN713" s="89" t="s">
        <v>114</v>
      </c>
      <c r="AO713" s="90" t="s">
        <v>47</v>
      </c>
      <c r="AP713" s="170">
        <v>10</v>
      </c>
      <c r="AQ713" s="36"/>
      <c r="AR713" s="36"/>
      <c r="AS713" s="36"/>
      <c r="AT713" s="36"/>
      <c r="AU713" s="36"/>
      <c r="AV713" s="36" t="s">
        <v>322</v>
      </c>
      <c r="AW713" s="36"/>
      <c r="AX713" s="36"/>
      <c r="AY713" s="36"/>
      <c r="AZ713" s="36"/>
      <c r="BA713" s="36" t="s">
        <v>323</v>
      </c>
      <c r="BB713" s="36">
        <v>7</v>
      </c>
      <c r="BC713" s="92">
        <v>45236</v>
      </c>
      <c r="BD713" s="93" t="s">
        <v>324</v>
      </c>
      <c r="DC713" s="121"/>
      <c r="DD713" s="86"/>
      <c r="DE713" s="122"/>
      <c r="DF713" s="123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4"/>
      <c r="DT713" s="125"/>
    </row>
    <row r="714" spans="39:124" ht="27" customHeight="1" x14ac:dyDescent="0.25">
      <c r="AM714" s="36">
        <v>22023</v>
      </c>
      <c r="AN714" s="89" t="s">
        <v>118</v>
      </c>
      <c r="AO714" s="90" t="s">
        <v>47</v>
      </c>
      <c r="AP714" s="170">
        <v>10</v>
      </c>
      <c r="AQ714" s="36"/>
      <c r="AR714" s="36"/>
      <c r="AS714" s="36"/>
      <c r="AT714" s="36"/>
      <c r="AU714" s="36"/>
      <c r="AV714" s="36" t="s">
        <v>322</v>
      </c>
      <c r="AW714" s="36"/>
      <c r="AX714" s="36"/>
      <c r="AY714" s="36"/>
      <c r="AZ714" s="36"/>
      <c r="BA714" s="36" t="s">
        <v>323</v>
      </c>
      <c r="BB714" s="36">
        <v>7</v>
      </c>
      <c r="BC714" s="92">
        <v>45236</v>
      </c>
      <c r="BD714" s="93" t="s">
        <v>324</v>
      </c>
      <c r="DC714" s="121"/>
      <c r="DD714" s="86"/>
      <c r="DE714" s="122"/>
      <c r="DF714" s="123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4"/>
      <c r="DT714" s="125"/>
    </row>
    <row r="715" spans="39:124" ht="27" customHeight="1" x14ac:dyDescent="0.25">
      <c r="AM715" s="36" t="s">
        <v>165</v>
      </c>
      <c r="AN715" s="89" t="s">
        <v>166</v>
      </c>
      <c r="AO715" s="90" t="s">
        <v>167</v>
      </c>
      <c r="AP715" s="170">
        <v>8.8000000000000007</v>
      </c>
      <c r="AQ715" s="36">
        <v>10</v>
      </c>
      <c r="AR715" s="36">
        <v>10</v>
      </c>
      <c r="AS715" s="36">
        <v>7</v>
      </c>
      <c r="AT715" s="36">
        <v>7</v>
      </c>
      <c r="AU715" s="36"/>
      <c r="AV715" s="36"/>
      <c r="AW715" s="36"/>
      <c r="AX715" s="36"/>
      <c r="AY715" s="36"/>
      <c r="AZ715" s="36">
        <v>10</v>
      </c>
      <c r="BA715" s="36" t="s">
        <v>171</v>
      </c>
      <c r="BB715" s="36">
        <v>3</v>
      </c>
      <c r="BC715" s="92">
        <v>45237</v>
      </c>
      <c r="BD715" s="93" t="s">
        <v>6</v>
      </c>
      <c r="DC715" s="121"/>
      <c r="DD715" s="86"/>
      <c r="DE715" s="122"/>
      <c r="DF715" s="123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4"/>
      <c r="DT715" s="125"/>
    </row>
    <row r="716" spans="39:124" ht="27" customHeight="1" x14ac:dyDescent="0.25">
      <c r="AM716" s="36" t="s">
        <v>168</v>
      </c>
      <c r="AN716" s="89" t="s">
        <v>169</v>
      </c>
      <c r="AO716" s="90" t="s">
        <v>167</v>
      </c>
      <c r="AP716" s="170">
        <v>9.1999999999999993</v>
      </c>
      <c r="AQ716" s="36">
        <v>10</v>
      </c>
      <c r="AR716" s="36">
        <v>10</v>
      </c>
      <c r="AS716" s="36">
        <v>8</v>
      </c>
      <c r="AT716" s="36">
        <v>8</v>
      </c>
      <c r="AU716" s="36"/>
      <c r="AV716" s="36"/>
      <c r="AW716" s="36"/>
      <c r="AX716" s="36"/>
      <c r="AY716" s="36"/>
      <c r="AZ716" s="36">
        <v>10</v>
      </c>
      <c r="BA716" s="36" t="s">
        <v>171</v>
      </c>
      <c r="BB716" s="36">
        <v>3</v>
      </c>
      <c r="BC716" s="92">
        <v>45237</v>
      </c>
      <c r="BD716" s="93" t="s">
        <v>6</v>
      </c>
      <c r="DC716" s="121"/>
      <c r="DD716" s="86"/>
      <c r="DE716" s="122"/>
      <c r="DF716" s="123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4"/>
      <c r="DT716" s="125"/>
    </row>
    <row r="717" spans="39:124" ht="27" customHeight="1" x14ac:dyDescent="0.25">
      <c r="AM717" s="36" t="s">
        <v>172</v>
      </c>
      <c r="AN717" s="89" t="s">
        <v>173</v>
      </c>
      <c r="AO717" s="90" t="s">
        <v>167</v>
      </c>
      <c r="AP717" s="170">
        <v>9.1999999999999993</v>
      </c>
      <c r="AQ717" s="36">
        <v>10</v>
      </c>
      <c r="AR717" s="36">
        <v>10</v>
      </c>
      <c r="AS717" s="36">
        <v>8</v>
      </c>
      <c r="AT717" s="36">
        <v>8</v>
      </c>
      <c r="AU717" s="36"/>
      <c r="AV717" s="36"/>
      <c r="AW717" s="36"/>
      <c r="AX717" s="36"/>
      <c r="AY717" s="36"/>
      <c r="AZ717" s="36">
        <v>10</v>
      </c>
      <c r="BA717" s="36" t="s">
        <v>171</v>
      </c>
      <c r="BB717" s="36">
        <v>3</v>
      </c>
      <c r="BC717" s="92">
        <v>45237</v>
      </c>
      <c r="BD717" s="93" t="s">
        <v>6</v>
      </c>
      <c r="DC717" s="121"/>
      <c r="DD717" s="86"/>
      <c r="DE717" s="122"/>
      <c r="DF717" s="123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4"/>
      <c r="DT717" s="125"/>
    </row>
    <row r="718" spans="39:124" ht="27" customHeight="1" x14ac:dyDescent="0.25">
      <c r="AM718" s="36" t="s">
        <v>174</v>
      </c>
      <c r="AN718" s="89" t="s">
        <v>175</v>
      </c>
      <c r="AO718" s="90" t="s">
        <v>167</v>
      </c>
      <c r="AP718" s="170">
        <v>8.8000000000000007</v>
      </c>
      <c r="AQ718" s="36">
        <v>10</v>
      </c>
      <c r="AR718" s="36">
        <v>10</v>
      </c>
      <c r="AS718" s="36">
        <v>7</v>
      </c>
      <c r="AT718" s="36">
        <v>7</v>
      </c>
      <c r="AU718" s="36"/>
      <c r="AV718" s="36"/>
      <c r="AW718" s="36"/>
      <c r="AX718" s="36"/>
      <c r="AY718" s="36"/>
      <c r="AZ718" s="36">
        <v>10</v>
      </c>
      <c r="BA718" s="36" t="s">
        <v>171</v>
      </c>
      <c r="BB718" s="36">
        <v>3</v>
      </c>
      <c r="BC718" s="92">
        <v>45237</v>
      </c>
      <c r="BD718" s="93" t="s">
        <v>6</v>
      </c>
      <c r="DC718" s="121"/>
      <c r="DD718" s="86"/>
      <c r="DE718" s="122"/>
      <c r="DF718" s="123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4"/>
      <c r="DT718" s="125"/>
    </row>
    <row r="719" spans="39:124" ht="27" customHeight="1" x14ac:dyDescent="0.25">
      <c r="AM719" s="36" t="s">
        <v>176</v>
      </c>
      <c r="AN719" s="89" t="s">
        <v>177</v>
      </c>
      <c r="AO719" s="90" t="s">
        <v>167</v>
      </c>
      <c r="AP719" s="170">
        <v>0</v>
      </c>
      <c r="AQ719" s="36">
        <v>0</v>
      </c>
      <c r="AR719" s="36">
        <v>0</v>
      </c>
      <c r="AS719" s="36">
        <v>0</v>
      </c>
      <c r="AT719" s="36">
        <v>0</v>
      </c>
      <c r="AU719" s="36"/>
      <c r="AV719" s="36"/>
      <c r="AW719" s="36"/>
      <c r="AX719" s="36"/>
      <c r="AY719" s="36"/>
      <c r="AZ719" s="36">
        <v>0</v>
      </c>
      <c r="BA719" s="36" t="s">
        <v>139</v>
      </c>
      <c r="BB719" s="36">
        <v>3</v>
      </c>
      <c r="BC719" s="92">
        <v>45237</v>
      </c>
      <c r="BD719" s="93" t="s">
        <v>6</v>
      </c>
      <c r="DC719" s="121"/>
      <c r="DD719" s="86"/>
      <c r="DE719" s="122"/>
      <c r="DF719" s="123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4"/>
      <c r="DT719" s="125"/>
    </row>
    <row r="720" spans="39:124" ht="27" customHeight="1" x14ac:dyDescent="0.25">
      <c r="AM720" s="36" t="s">
        <v>178</v>
      </c>
      <c r="AN720" s="89" t="s">
        <v>179</v>
      </c>
      <c r="AO720" s="90" t="s">
        <v>167</v>
      </c>
      <c r="AP720" s="170">
        <v>9.6</v>
      </c>
      <c r="AQ720" s="36">
        <v>10</v>
      </c>
      <c r="AR720" s="36">
        <v>10</v>
      </c>
      <c r="AS720" s="36">
        <v>9</v>
      </c>
      <c r="AT720" s="36">
        <v>9</v>
      </c>
      <c r="AU720" s="36"/>
      <c r="AV720" s="36"/>
      <c r="AW720" s="36"/>
      <c r="AX720" s="36"/>
      <c r="AY720" s="36"/>
      <c r="AZ720" s="36">
        <v>10</v>
      </c>
      <c r="BA720" s="36" t="s">
        <v>171</v>
      </c>
      <c r="BB720" s="36">
        <v>3</v>
      </c>
      <c r="BC720" s="92">
        <v>45237</v>
      </c>
      <c r="BD720" s="93" t="s">
        <v>6</v>
      </c>
      <c r="DC720" s="121"/>
      <c r="DD720" s="86"/>
      <c r="DE720" s="122"/>
      <c r="DF720" s="123"/>
      <c r="DG720" s="121"/>
      <c r="DH720" s="121"/>
      <c r="DI720" s="121"/>
      <c r="DJ720" s="121"/>
      <c r="DK720" s="121"/>
      <c r="DL720" s="121"/>
      <c r="DM720" s="121"/>
      <c r="DN720" s="121"/>
      <c r="DO720" s="121"/>
      <c r="DP720" s="121"/>
      <c r="DQ720" s="121"/>
      <c r="DR720" s="121"/>
      <c r="DS720" s="124"/>
      <c r="DT720" s="125"/>
    </row>
    <row r="721" spans="39:124" ht="27" customHeight="1" x14ac:dyDescent="0.25">
      <c r="AM721" s="36" t="s">
        <v>180</v>
      </c>
      <c r="AN721" s="89" t="s">
        <v>181</v>
      </c>
      <c r="AO721" s="90" t="s">
        <v>167</v>
      </c>
      <c r="AP721" s="170">
        <v>8.8000000000000007</v>
      </c>
      <c r="AQ721" s="36">
        <v>10</v>
      </c>
      <c r="AR721" s="36">
        <v>10</v>
      </c>
      <c r="AS721" s="36">
        <v>7</v>
      </c>
      <c r="AT721" s="36">
        <v>7</v>
      </c>
      <c r="AU721" s="36"/>
      <c r="AV721" s="36"/>
      <c r="AW721" s="36"/>
      <c r="AX721" s="36"/>
      <c r="AY721" s="36"/>
      <c r="AZ721" s="36">
        <v>10</v>
      </c>
      <c r="BA721" s="36" t="s">
        <v>171</v>
      </c>
      <c r="BB721" s="36">
        <v>3</v>
      </c>
      <c r="BC721" s="92">
        <v>45237</v>
      </c>
      <c r="BD721" s="93" t="s">
        <v>6</v>
      </c>
      <c r="DC721" s="121"/>
      <c r="DD721" s="86"/>
      <c r="DE721" s="122"/>
      <c r="DF721" s="123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4"/>
      <c r="DT721" s="125"/>
    </row>
    <row r="722" spans="39:124" ht="27" customHeight="1" x14ac:dyDescent="0.25">
      <c r="AM722" s="36" t="s">
        <v>182</v>
      </c>
      <c r="AN722" s="89" t="s">
        <v>183</v>
      </c>
      <c r="AO722" s="90" t="s">
        <v>167</v>
      </c>
      <c r="AP722" s="170">
        <v>9.6</v>
      </c>
      <c r="AQ722" s="36">
        <v>10</v>
      </c>
      <c r="AR722" s="36">
        <v>10</v>
      </c>
      <c r="AS722" s="36">
        <v>9</v>
      </c>
      <c r="AT722" s="36">
        <v>9</v>
      </c>
      <c r="AU722" s="36"/>
      <c r="AV722" s="36"/>
      <c r="AW722" s="36"/>
      <c r="AX722" s="36"/>
      <c r="AY722" s="36"/>
      <c r="AZ722" s="36">
        <v>10</v>
      </c>
      <c r="BA722" s="36" t="s">
        <v>171</v>
      </c>
      <c r="BB722" s="36">
        <v>3</v>
      </c>
      <c r="BC722" s="92">
        <v>45237</v>
      </c>
      <c r="BD722" s="93" t="s">
        <v>6</v>
      </c>
      <c r="DC722" s="121"/>
      <c r="DD722" s="86"/>
      <c r="DE722" s="122"/>
      <c r="DF722" s="123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4"/>
      <c r="DT722" s="125"/>
    </row>
    <row r="723" spans="39:124" ht="27" customHeight="1" x14ac:dyDescent="0.25">
      <c r="AM723" s="36" t="s">
        <v>184</v>
      </c>
      <c r="AN723" s="89" t="s">
        <v>185</v>
      </c>
      <c r="AO723" s="90" t="s">
        <v>167</v>
      </c>
      <c r="AP723" s="170">
        <v>9.1999999999999993</v>
      </c>
      <c r="AQ723" s="36">
        <v>10</v>
      </c>
      <c r="AR723" s="36">
        <v>10</v>
      </c>
      <c r="AS723" s="36">
        <v>8</v>
      </c>
      <c r="AT723" s="36">
        <v>8</v>
      </c>
      <c r="AU723" s="36"/>
      <c r="AV723" s="36"/>
      <c r="AW723" s="36"/>
      <c r="AX723" s="36"/>
      <c r="AY723" s="36"/>
      <c r="AZ723" s="36">
        <v>10</v>
      </c>
      <c r="BA723" s="36" t="s">
        <v>171</v>
      </c>
      <c r="BB723" s="36">
        <v>3</v>
      </c>
      <c r="BC723" s="92">
        <v>45237</v>
      </c>
      <c r="BD723" s="93" t="s">
        <v>6</v>
      </c>
      <c r="DC723" s="121"/>
      <c r="DD723" s="86"/>
      <c r="DE723" s="122"/>
      <c r="DF723" s="123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4"/>
      <c r="DT723" s="125"/>
    </row>
    <row r="724" spans="39:124" ht="27" customHeight="1" x14ac:dyDescent="0.25">
      <c r="AM724" s="36" t="s">
        <v>186</v>
      </c>
      <c r="AN724" s="89" t="s">
        <v>187</v>
      </c>
      <c r="AO724" s="90" t="s">
        <v>167</v>
      </c>
      <c r="AP724" s="170">
        <v>9.1999999999999993</v>
      </c>
      <c r="AQ724" s="36">
        <v>10</v>
      </c>
      <c r="AR724" s="36">
        <v>10</v>
      </c>
      <c r="AS724" s="36">
        <v>8</v>
      </c>
      <c r="AT724" s="36">
        <v>8</v>
      </c>
      <c r="AU724" s="36"/>
      <c r="AV724" s="36"/>
      <c r="AW724" s="36"/>
      <c r="AX724" s="36"/>
      <c r="AY724" s="36"/>
      <c r="AZ724" s="36">
        <v>10</v>
      </c>
      <c r="BA724" s="36" t="s">
        <v>171</v>
      </c>
      <c r="BB724" s="36">
        <v>3</v>
      </c>
      <c r="BC724" s="92">
        <v>45237</v>
      </c>
      <c r="BD724" s="93" t="s">
        <v>6</v>
      </c>
      <c r="DC724" s="121"/>
      <c r="DD724" s="86"/>
      <c r="DE724" s="122"/>
      <c r="DF724" s="123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4"/>
      <c r="DT724" s="125"/>
    </row>
    <row r="725" spans="39:124" ht="27" customHeight="1" x14ac:dyDescent="0.25">
      <c r="AM725" s="36" t="s">
        <v>188</v>
      </c>
      <c r="AN725" s="89" t="s">
        <v>189</v>
      </c>
      <c r="AO725" s="90" t="s">
        <v>167</v>
      </c>
      <c r="AP725" s="170">
        <v>8.8000000000000007</v>
      </c>
      <c r="AQ725" s="36">
        <v>10</v>
      </c>
      <c r="AR725" s="36">
        <v>10</v>
      </c>
      <c r="AS725" s="36">
        <v>7</v>
      </c>
      <c r="AT725" s="36">
        <v>7</v>
      </c>
      <c r="AU725" s="36"/>
      <c r="AV725" s="36"/>
      <c r="AW725" s="36"/>
      <c r="AX725" s="36"/>
      <c r="AY725" s="36"/>
      <c r="AZ725" s="36">
        <v>10</v>
      </c>
      <c r="BA725" s="36" t="s">
        <v>171</v>
      </c>
      <c r="BB725" s="36">
        <v>3</v>
      </c>
      <c r="BC725" s="92">
        <v>45237</v>
      </c>
      <c r="BD725" s="93" t="s">
        <v>6</v>
      </c>
      <c r="DC725" s="121"/>
      <c r="DD725" s="86"/>
      <c r="DE725" s="122"/>
      <c r="DF725" s="123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4"/>
      <c r="DT725" s="125"/>
    </row>
    <row r="726" spans="39:124" ht="27" customHeight="1" x14ac:dyDescent="0.25">
      <c r="AM726" s="36" t="s">
        <v>190</v>
      </c>
      <c r="AN726" s="89" t="s">
        <v>191</v>
      </c>
      <c r="AO726" s="90" t="s">
        <v>167</v>
      </c>
      <c r="AP726" s="170">
        <v>9.1999999999999993</v>
      </c>
      <c r="AQ726" s="36">
        <v>10</v>
      </c>
      <c r="AR726" s="36">
        <v>10</v>
      </c>
      <c r="AS726" s="36">
        <v>8</v>
      </c>
      <c r="AT726" s="36">
        <v>8</v>
      </c>
      <c r="AU726" s="36"/>
      <c r="AV726" s="36"/>
      <c r="AW726" s="36"/>
      <c r="AX726" s="36"/>
      <c r="AY726" s="36"/>
      <c r="AZ726" s="36">
        <v>10</v>
      </c>
      <c r="BA726" s="36" t="s">
        <v>171</v>
      </c>
      <c r="BB726" s="36">
        <v>3</v>
      </c>
      <c r="BC726" s="92">
        <v>45237</v>
      </c>
      <c r="BD726" s="93" t="s">
        <v>6</v>
      </c>
      <c r="DC726" s="121"/>
      <c r="DD726" s="86"/>
      <c r="DE726" s="122"/>
      <c r="DF726" s="123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4"/>
      <c r="DT726" s="125"/>
    </row>
    <row r="727" spans="39:124" ht="27" customHeight="1" x14ac:dyDescent="0.25">
      <c r="AM727" s="36" t="s">
        <v>192</v>
      </c>
      <c r="AN727" s="89" t="s">
        <v>193</v>
      </c>
      <c r="AO727" s="90" t="s">
        <v>167</v>
      </c>
      <c r="AP727" s="170">
        <v>9.1999999999999993</v>
      </c>
      <c r="AQ727" s="36">
        <v>10</v>
      </c>
      <c r="AR727" s="36">
        <v>10</v>
      </c>
      <c r="AS727" s="36">
        <v>8</v>
      </c>
      <c r="AT727" s="36">
        <v>8</v>
      </c>
      <c r="AU727" s="36"/>
      <c r="AV727" s="36"/>
      <c r="AW727" s="36"/>
      <c r="AX727" s="36"/>
      <c r="AY727" s="36"/>
      <c r="AZ727" s="36">
        <v>10</v>
      </c>
      <c r="BA727" s="36" t="s">
        <v>171</v>
      </c>
      <c r="BB727" s="36">
        <v>3</v>
      </c>
      <c r="BC727" s="92">
        <v>45237</v>
      </c>
      <c r="BD727" s="93" t="s">
        <v>6</v>
      </c>
      <c r="DC727" s="121"/>
      <c r="DD727" s="86"/>
      <c r="DE727" s="122"/>
      <c r="DF727" s="123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4"/>
      <c r="DT727" s="125"/>
    </row>
    <row r="728" spans="39:124" ht="27" customHeight="1" x14ac:dyDescent="0.25">
      <c r="AM728" s="36" t="s">
        <v>194</v>
      </c>
      <c r="AN728" s="89" t="s">
        <v>195</v>
      </c>
      <c r="AO728" s="90" t="s">
        <v>167</v>
      </c>
      <c r="AP728" s="170">
        <v>8.8000000000000007</v>
      </c>
      <c r="AQ728" s="36">
        <v>10</v>
      </c>
      <c r="AR728" s="36">
        <v>10</v>
      </c>
      <c r="AS728" s="36">
        <v>7</v>
      </c>
      <c r="AT728" s="36">
        <v>7</v>
      </c>
      <c r="AU728" s="36"/>
      <c r="AV728" s="36"/>
      <c r="AW728" s="36"/>
      <c r="AX728" s="36"/>
      <c r="AY728" s="36"/>
      <c r="AZ728" s="36">
        <v>10</v>
      </c>
      <c r="BA728" s="36" t="s">
        <v>171</v>
      </c>
      <c r="BB728" s="36">
        <v>3</v>
      </c>
      <c r="BC728" s="92">
        <v>45237</v>
      </c>
      <c r="BD728" s="93" t="s">
        <v>6</v>
      </c>
      <c r="DC728" s="121"/>
      <c r="DD728" s="86"/>
      <c r="DE728" s="122"/>
      <c r="DF728" s="123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4"/>
      <c r="DT728" s="125"/>
    </row>
    <row r="729" spans="39:124" ht="27" customHeight="1" x14ac:dyDescent="0.25">
      <c r="AM729" s="36" t="s">
        <v>196</v>
      </c>
      <c r="AN729" s="89" t="s">
        <v>197</v>
      </c>
      <c r="AO729" s="90" t="s">
        <v>167</v>
      </c>
      <c r="AP729" s="170">
        <v>8.8000000000000007</v>
      </c>
      <c r="AQ729" s="36">
        <v>10</v>
      </c>
      <c r="AR729" s="36">
        <v>10</v>
      </c>
      <c r="AS729" s="36">
        <v>7</v>
      </c>
      <c r="AT729" s="36">
        <v>7</v>
      </c>
      <c r="AU729" s="36"/>
      <c r="AV729" s="36"/>
      <c r="AW729" s="36"/>
      <c r="AX729" s="36"/>
      <c r="AY729" s="36"/>
      <c r="AZ729" s="36">
        <v>10</v>
      </c>
      <c r="BA729" s="36" t="s">
        <v>171</v>
      </c>
      <c r="BB729" s="36">
        <v>3</v>
      </c>
      <c r="BC729" s="92">
        <v>45237</v>
      </c>
      <c r="BD729" s="93" t="s">
        <v>6</v>
      </c>
      <c r="DC729" s="121"/>
      <c r="DD729" s="86"/>
      <c r="DE729" s="122"/>
      <c r="DF729" s="123"/>
      <c r="DG729" s="121"/>
      <c r="DH729" s="121"/>
      <c r="DI729" s="121"/>
      <c r="DJ729" s="121"/>
      <c r="DK729" s="121"/>
      <c r="DL729" s="121"/>
      <c r="DM729" s="121"/>
      <c r="DN729" s="121"/>
      <c r="DO729" s="121"/>
      <c r="DP729" s="121"/>
      <c r="DQ729" s="121"/>
      <c r="DR729" s="121"/>
      <c r="DS729" s="124"/>
      <c r="DT729" s="125"/>
    </row>
    <row r="730" spans="39:124" ht="27" customHeight="1" x14ac:dyDescent="0.25">
      <c r="AM730" s="36" t="s">
        <v>198</v>
      </c>
      <c r="AN730" s="89" t="s">
        <v>199</v>
      </c>
      <c r="AO730" s="90" t="s">
        <v>167</v>
      </c>
      <c r="AP730" s="170">
        <v>8.8000000000000007</v>
      </c>
      <c r="AQ730" s="36">
        <v>10</v>
      </c>
      <c r="AR730" s="36">
        <v>10</v>
      </c>
      <c r="AS730" s="36">
        <v>7</v>
      </c>
      <c r="AT730" s="36">
        <v>7</v>
      </c>
      <c r="AU730" s="36"/>
      <c r="AV730" s="36"/>
      <c r="AW730" s="36"/>
      <c r="AX730" s="36"/>
      <c r="AY730" s="36"/>
      <c r="AZ730" s="36">
        <v>10</v>
      </c>
      <c r="BA730" s="36" t="s">
        <v>171</v>
      </c>
      <c r="BB730" s="36">
        <v>3</v>
      </c>
      <c r="BC730" s="92">
        <v>45237</v>
      </c>
      <c r="BD730" s="93" t="s">
        <v>6</v>
      </c>
      <c r="DC730" s="121"/>
      <c r="DD730" s="86"/>
      <c r="DE730" s="122"/>
      <c r="DF730" s="123"/>
      <c r="DG730" s="121"/>
      <c r="DH730" s="121"/>
      <c r="DI730" s="121"/>
      <c r="DJ730" s="121"/>
      <c r="DK730" s="121"/>
      <c r="DL730" s="121"/>
      <c r="DM730" s="121"/>
      <c r="DN730" s="121"/>
      <c r="DO730" s="121"/>
      <c r="DP730" s="121"/>
      <c r="DQ730" s="121"/>
      <c r="DR730" s="121"/>
      <c r="DS730" s="124"/>
      <c r="DT730" s="125"/>
    </row>
    <row r="731" spans="39:124" ht="27" customHeight="1" x14ac:dyDescent="0.25">
      <c r="AM731" s="36" t="s">
        <v>200</v>
      </c>
      <c r="AN731" s="89" t="s">
        <v>201</v>
      </c>
      <c r="AO731" s="90" t="s">
        <v>167</v>
      </c>
      <c r="AP731" s="170">
        <v>9.1999999999999993</v>
      </c>
      <c r="AQ731" s="36">
        <v>10</v>
      </c>
      <c r="AR731" s="36">
        <v>10</v>
      </c>
      <c r="AS731" s="36">
        <v>8</v>
      </c>
      <c r="AT731" s="36">
        <v>8</v>
      </c>
      <c r="AU731" s="36"/>
      <c r="AV731" s="36"/>
      <c r="AW731" s="36"/>
      <c r="AX731" s="36"/>
      <c r="AY731" s="36"/>
      <c r="AZ731" s="36">
        <v>10</v>
      </c>
      <c r="BA731" s="36" t="s">
        <v>171</v>
      </c>
      <c r="BB731" s="36">
        <v>3</v>
      </c>
      <c r="BC731" s="92">
        <v>45237</v>
      </c>
      <c r="BD731" s="93" t="s">
        <v>6</v>
      </c>
      <c r="DC731" s="121"/>
      <c r="DD731" s="86"/>
      <c r="DE731" s="122"/>
      <c r="DF731" s="123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4"/>
      <c r="DT731" s="125"/>
    </row>
    <row r="732" spans="39:124" ht="27" customHeight="1" x14ac:dyDescent="0.25">
      <c r="AM732" s="36" t="s">
        <v>202</v>
      </c>
      <c r="AN732" s="89" t="s">
        <v>203</v>
      </c>
      <c r="AO732" s="90" t="s">
        <v>167</v>
      </c>
      <c r="AP732" s="170">
        <v>8.8000000000000007</v>
      </c>
      <c r="AQ732" s="36">
        <v>10</v>
      </c>
      <c r="AR732" s="36">
        <v>10</v>
      </c>
      <c r="AS732" s="36">
        <v>7</v>
      </c>
      <c r="AT732" s="36">
        <v>7</v>
      </c>
      <c r="AU732" s="36"/>
      <c r="AV732" s="36"/>
      <c r="AW732" s="36"/>
      <c r="AX732" s="36"/>
      <c r="AY732" s="36"/>
      <c r="AZ732" s="36">
        <v>10</v>
      </c>
      <c r="BA732" s="36" t="s">
        <v>171</v>
      </c>
      <c r="BB732" s="36">
        <v>3</v>
      </c>
      <c r="BC732" s="92">
        <v>45237</v>
      </c>
      <c r="BD732" s="93" t="s">
        <v>6</v>
      </c>
      <c r="DC732" s="121"/>
      <c r="DD732" s="86"/>
      <c r="DE732" s="122"/>
      <c r="DF732" s="123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4"/>
      <c r="DT732" s="125"/>
    </row>
    <row r="733" spans="39:124" ht="27" customHeight="1" x14ac:dyDescent="0.25">
      <c r="AM733" s="36" t="s">
        <v>204</v>
      </c>
      <c r="AN733" s="89" t="s">
        <v>205</v>
      </c>
      <c r="AO733" s="90" t="s">
        <v>167</v>
      </c>
      <c r="AP733" s="170">
        <v>9.1999999999999993</v>
      </c>
      <c r="AQ733" s="36">
        <v>10</v>
      </c>
      <c r="AR733" s="36">
        <v>10</v>
      </c>
      <c r="AS733" s="36">
        <v>8</v>
      </c>
      <c r="AT733" s="36">
        <v>8</v>
      </c>
      <c r="AU733" s="36"/>
      <c r="AV733" s="36"/>
      <c r="AW733" s="36"/>
      <c r="AX733" s="36"/>
      <c r="AY733" s="36"/>
      <c r="AZ733" s="36">
        <v>10</v>
      </c>
      <c r="BA733" s="36" t="s">
        <v>171</v>
      </c>
      <c r="BB733" s="36">
        <v>3</v>
      </c>
      <c r="BC733" s="92">
        <v>45237</v>
      </c>
      <c r="BD733" s="93" t="s">
        <v>6</v>
      </c>
      <c r="DC733" s="121"/>
      <c r="DD733" s="86"/>
      <c r="DE733" s="122"/>
      <c r="DF733" s="123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4"/>
      <c r="DT733" s="125"/>
    </row>
    <row r="734" spans="39:124" ht="27" customHeight="1" x14ac:dyDescent="0.25">
      <c r="AM734" s="36" t="s">
        <v>165</v>
      </c>
      <c r="AN734" s="89" t="s">
        <v>166</v>
      </c>
      <c r="AO734" s="90" t="s">
        <v>167</v>
      </c>
      <c r="AP734" s="170">
        <v>9.4285714285714288</v>
      </c>
      <c r="AQ734" s="36">
        <v>10</v>
      </c>
      <c r="AR734" s="36">
        <v>10</v>
      </c>
      <c r="AS734" s="36">
        <v>8</v>
      </c>
      <c r="AT734" s="36">
        <v>10</v>
      </c>
      <c r="AU734" s="36">
        <v>8</v>
      </c>
      <c r="AV734" s="36">
        <v>10</v>
      </c>
      <c r="AW734" s="36">
        <v>10</v>
      </c>
      <c r="AX734" s="36"/>
      <c r="AY734" s="36"/>
      <c r="AZ734" s="36"/>
      <c r="BA734" s="36" t="s">
        <v>325</v>
      </c>
      <c r="BB734" s="36">
        <v>4</v>
      </c>
      <c r="BC734" s="92">
        <v>45237</v>
      </c>
      <c r="BD734" s="93" t="s">
        <v>35</v>
      </c>
      <c r="DC734" s="121"/>
      <c r="DD734" s="86"/>
      <c r="DE734" s="122"/>
      <c r="DF734" s="123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4"/>
      <c r="DT734" s="125"/>
    </row>
    <row r="735" spans="39:124" ht="27" customHeight="1" x14ac:dyDescent="0.25">
      <c r="AM735" s="36" t="s">
        <v>168</v>
      </c>
      <c r="AN735" s="89" t="s">
        <v>169</v>
      </c>
      <c r="AO735" s="90" t="s">
        <v>167</v>
      </c>
      <c r="AP735" s="170">
        <v>9.4285714285714288</v>
      </c>
      <c r="AQ735" s="36">
        <v>10</v>
      </c>
      <c r="AR735" s="36">
        <v>10</v>
      </c>
      <c r="AS735" s="36">
        <v>8</v>
      </c>
      <c r="AT735" s="36">
        <v>10</v>
      </c>
      <c r="AU735" s="36">
        <v>8</v>
      </c>
      <c r="AV735" s="36">
        <v>10</v>
      </c>
      <c r="AW735" s="36">
        <v>10</v>
      </c>
      <c r="AX735" s="36"/>
      <c r="AY735" s="36"/>
      <c r="AZ735" s="36"/>
      <c r="BA735" s="36" t="s">
        <v>325</v>
      </c>
      <c r="BB735" s="36">
        <v>4</v>
      </c>
      <c r="BC735" s="92">
        <v>45237</v>
      </c>
      <c r="BD735" s="93" t="s">
        <v>35</v>
      </c>
      <c r="DC735" s="121"/>
      <c r="DD735" s="86"/>
      <c r="DE735" s="122"/>
      <c r="DF735" s="123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4"/>
      <c r="DT735" s="125"/>
    </row>
    <row r="736" spans="39:124" ht="27" customHeight="1" x14ac:dyDescent="0.25">
      <c r="AM736" s="36" t="s">
        <v>172</v>
      </c>
      <c r="AN736" s="89" t="s">
        <v>173</v>
      </c>
      <c r="AO736" s="90" t="s">
        <v>167</v>
      </c>
      <c r="AP736" s="170">
        <v>9.4285714285714288</v>
      </c>
      <c r="AQ736" s="36">
        <v>10</v>
      </c>
      <c r="AR736" s="36">
        <v>10</v>
      </c>
      <c r="AS736" s="36">
        <v>8</v>
      </c>
      <c r="AT736" s="36">
        <v>10</v>
      </c>
      <c r="AU736" s="36">
        <v>8</v>
      </c>
      <c r="AV736" s="36">
        <v>10</v>
      </c>
      <c r="AW736" s="36">
        <v>10</v>
      </c>
      <c r="AX736" s="36"/>
      <c r="AY736" s="36"/>
      <c r="AZ736" s="36"/>
      <c r="BA736" s="36" t="s">
        <v>325</v>
      </c>
      <c r="BB736" s="36">
        <v>4</v>
      </c>
      <c r="BC736" s="92">
        <v>45237</v>
      </c>
      <c r="BD736" s="93" t="s">
        <v>35</v>
      </c>
      <c r="DC736" s="121"/>
      <c r="DD736" s="86"/>
      <c r="DE736" s="122"/>
      <c r="DF736" s="123"/>
      <c r="DG736" s="121"/>
      <c r="DH736" s="121"/>
      <c r="DI736" s="121"/>
      <c r="DJ736" s="121"/>
      <c r="DK736" s="121"/>
      <c r="DL736" s="121"/>
      <c r="DM736" s="121"/>
      <c r="DN736" s="121"/>
      <c r="DO736" s="121"/>
      <c r="DP736" s="121"/>
      <c r="DQ736" s="121"/>
      <c r="DR736" s="121"/>
      <c r="DS736" s="124"/>
      <c r="DT736" s="125"/>
    </row>
    <row r="737" spans="39:124" ht="27" customHeight="1" x14ac:dyDescent="0.25">
      <c r="AM737" s="36" t="s">
        <v>174</v>
      </c>
      <c r="AN737" s="89" t="s">
        <v>175</v>
      </c>
      <c r="AO737" s="90" t="s">
        <v>167</v>
      </c>
      <c r="AP737" s="170">
        <v>9.4285714285714288</v>
      </c>
      <c r="AQ737" s="36">
        <v>10</v>
      </c>
      <c r="AR737" s="36">
        <v>10</v>
      </c>
      <c r="AS737" s="36">
        <v>8</v>
      </c>
      <c r="AT737" s="36">
        <v>10</v>
      </c>
      <c r="AU737" s="36">
        <v>8</v>
      </c>
      <c r="AV737" s="36">
        <v>10</v>
      </c>
      <c r="AW737" s="36">
        <v>10</v>
      </c>
      <c r="AX737" s="36"/>
      <c r="AY737" s="36"/>
      <c r="AZ737" s="36"/>
      <c r="BA737" s="36" t="s">
        <v>325</v>
      </c>
      <c r="BB737" s="36">
        <v>4</v>
      </c>
      <c r="BC737" s="92">
        <v>45237</v>
      </c>
      <c r="BD737" s="93" t="s">
        <v>35</v>
      </c>
      <c r="DC737" s="121"/>
      <c r="DD737" s="86"/>
      <c r="DE737" s="122"/>
      <c r="DF737" s="123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4"/>
      <c r="DT737" s="125"/>
    </row>
    <row r="738" spans="39:124" ht="27" customHeight="1" x14ac:dyDescent="0.25">
      <c r="AM738" s="36" t="s">
        <v>176</v>
      </c>
      <c r="AN738" s="89" t="s">
        <v>177</v>
      </c>
      <c r="AO738" s="90" t="s">
        <v>167</v>
      </c>
      <c r="AP738" s="170">
        <v>0</v>
      </c>
      <c r="AQ738" s="36">
        <v>0</v>
      </c>
      <c r="AR738" s="36">
        <v>0</v>
      </c>
      <c r="AS738" s="36">
        <v>0</v>
      </c>
      <c r="AT738" s="36">
        <v>0</v>
      </c>
      <c r="AU738" s="36">
        <v>0</v>
      </c>
      <c r="AV738" s="36">
        <v>0</v>
      </c>
      <c r="AW738" s="36">
        <v>0</v>
      </c>
      <c r="AX738" s="36"/>
      <c r="AY738" s="36"/>
      <c r="AZ738" s="36"/>
      <c r="BA738" s="36" t="s">
        <v>139</v>
      </c>
      <c r="BB738" s="36">
        <v>4</v>
      </c>
      <c r="BC738" s="92">
        <v>45237</v>
      </c>
      <c r="BD738" s="93" t="s">
        <v>35</v>
      </c>
      <c r="DC738" s="121"/>
      <c r="DD738" s="86"/>
      <c r="DE738" s="122"/>
      <c r="DF738" s="123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4"/>
      <c r="DT738" s="125"/>
    </row>
    <row r="739" spans="39:124" ht="27" customHeight="1" x14ac:dyDescent="0.25">
      <c r="AM739" s="36" t="s">
        <v>178</v>
      </c>
      <c r="AN739" s="89" t="s">
        <v>179</v>
      </c>
      <c r="AO739" s="90" t="s">
        <v>167</v>
      </c>
      <c r="AP739" s="170">
        <v>9.8571428571428577</v>
      </c>
      <c r="AQ739" s="36">
        <v>10</v>
      </c>
      <c r="AR739" s="36">
        <v>10</v>
      </c>
      <c r="AS739" s="36">
        <v>10</v>
      </c>
      <c r="AT739" s="36">
        <v>10</v>
      </c>
      <c r="AU739" s="36">
        <v>9</v>
      </c>
      <c r="AV739" s="36">
        <v>10</v>
      </c>
      <c r="AW739" s="36">
        <v>10</v>
      </c>
      <c r="AX739" s="36"/>
      <c r="AY739" s="36"/>
      <c r="AZ739" s="36"/>
      <c r="BA739" s="36" t="s">
        <v>325</v>
      </c>
      <c r="BB739" s="36">
        <v>4</v>
      </c>
      <c r="BC739" s="92">
        <v>45237</v>
      </c>
      <c r="BD739" s="93" t="s">
        <v>35</v>
      </c>
      <c r="DC739" s="121"/>
      <c r="DD739" s="86"/>
      <c r="DE739" s="122"/>
      <c r="DF739" s="123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4"/>
      <c r="DT739" s="125"/>
    </row>
    <row r="740" spans="39:124" ht="27" customHeight="1" x14ac:dyDescent="0.25">
      <c r="AM740" s="36" t="s">
        <v>180</v>
      </c>
      <c r="AN740" s="89" t="s">
        <v>181</v>
      </c>
      <c r="AO740" s="90" t="s">
        <v>167</v>
      </c>
      <c r="AP740" s="170">
        <v>9.8571428571428577</v>
      </c>
      <c r="AQ740" s="36">
        <v>10</v>
      </c>
      <c r="AR740" s="36">
        <v>10</v>
      </c>
      <c r="AS740" s="36">
        <v>10</v>
      </c>
      <c r="AT740" s="36">
        <v>10</v>
      </c>
      <c r="AU740" s="36">
        <v>9</v>
      </c>
      <c r="AV740" s="36">
        <v>10</v>
      </c>
      <c r="AW740" s="36">
        <v>10</v>
      </c>
      <c r="AX740" s="36"/>
      <c r="AY740" s="36"/>
      <c r="AZ740" s="36"/>
      <c r="BA740" s="36" t="s">
        <v>325</v>
      </c>
      <c r="BB740" s="36">
        <v>4</v>
      </c>
      <c r="BC740" s="92">
        <v>45237</v>
      </c>
      <c r="BD740" s="93" t="s">
        <v>35</v>
      </c>
      <c r="DC740" s="121"/>
      <c r="DD740" s="86"/>
      <c r="DE740" s="122"/>
      <c r="DF740" s="123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4"/>
      <c r="DT740" s="125"/>
    </row>
    <row r="741" spans="39:124" ht="27" customHeight="1" x14ac:dyDescent="0.25">
      <c r="AM741" s="36" t="s">
        <v>182</v>
      </c>
      <c r="AN741" s="89" t="s">
        <v>183</v>
      </c>
      <c r="AO741" s="90" t="s">
        <v>167</v>
      </c>
      <c r="AP741" s="170">
        <v>9.8571428571428577</v>
      </c>
      <c r="AQ741" s="36">
        <v>10</v>
      </c>
      <c r="AR741" s="36">
        <v>10</v>
      </c>
      <c r="AS741" s="36">
        <v>10</v>
      </c>
      <c r="AT741" s="36">
        <v>10</v>
      </c>
      <c r="AU741" s="36">
        <v>9</v>
      </c>
      <c r="AV741" s="36">
        <v>10</v>
      </c>
      <c r="AW741" s="36">
        <v>10</v>
      </c>
      <c r="AX741" s="36"/>
      <c r="AY741" s="36"/>
      <c r="AZ741" s="36"/>
      <c r="BA741" s="36" t="s">
        <v>325</v>
      </c>
      <c r="BB741" s="36">
        <v>4</v>
      </c>
      <c r="BC741" s="92">
        <v>45237</v>
      </c>
      <c r="BD741" s="93" t="s">
        <v>35</v>
      </c>
      <c r="DC741" s="121"/>
      <c r="DD741" s="86"/>
      <c r="DE741" s="122"/>
      <c r="DF741" s="123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4"/>
      <c r="DT741" s="125"/>
    </row>
    <row r="742" spans="39:124" ht="27" customHeight="1" x14ac:dyDescent="0.25">
      <c r="AM742" s="36" t="s">
        <v>184</v>
      </c>
      <c r="AN742" s="89" t="s">
        <v>185</v>
      </c>
      <c r="AO742" s="90" t="s">
        <v>167</v>
      </c>
      <c r="AP742" s="170">
        <v>9.8571428571428577</v>
      </c>
      <c r="AQ742" s="36">
        <v>10</v>
      </c>
      <c r="AR742" s="36">
        <v>10</v>
      </c>
      <c r="AS742" s="36">
        <v>10</v>
      </c>
      <c r="AT742" s="36">
        <v>10</v>
      </c>
      <c r="AU742" s="36">
        <v>9</v>
      </c>
      <c r="AV742" s="36">
        <v>10</v>
      </c>
      <c r="AW742" s="36">
        <v>10</v>
      </c>
      <c r="AX742" s="36"/>
      <c r="AY742" s="36"/>
      <c r="AZ742" s="36"/>
      <c r="BA742" s="36" t="s">
        <v>325</v>
      </c>
      <c r="BB742" s="36">
        <v>4</v>
      </c>
      <c r="BC742" s="92">
        <v>45237</v>
      </c>
      <c r="BD742" s="93" t="s">
        <v>35</v>
      </c>
      <c r="DC742" s="121"/>
      <c r="DD742" s="86"/>
      <c r="DE742" s="122"/>
      <c r="DF742" s="123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4"/>
      <c r="DT742" s="125"/>
    </row>
    <row r="743" spans="39:124" ht="27" customHeight="1" x14ac:dyDescent="0.25">
      <c r="AM743" s="36" t="s">
        <v>186</v>
      </c>
      <c r="AN743" s="89" t="s">
        <v>187</v>
      </c>
      <c r="AO743" s="90" t="s">
        <v>167</v>
      </c>
      <c r="AP743" s="170">
        <v>9.7142857142857135</v>
      </c>
      <c r="AQ743" s="36">
        <v>10</v>
      </c>
      <c r="AR743" s="36">
        <v>10</v>
      </c>
      <c r="AS743" s="36">
        <v>10</v>
      </c>
      <c r="AT743" s="36">
        <v>10</v>
      </c>
      <c r="AU743" s="36">
        <v>8</v>
      </c>
      <c r="AV743" s="36">
        <v>10</v>
      </c>
      <c r="AW743" s="36">
        <v>10</v>
      </c>
      <c r="AX743" s="36"/>
      <c r="AY743" s="36"/>
      <c r="AZ743" s="36"/>
      <c r="BA743" s="36" t="s">
        <v>325</v>
      </c>
      <c r="BB743" s="36">
        <v>4</v>
      </c>
      <c r="BC743" s="92">
        <v>45237</v>
      </c>
      <c r="BD743" s="93" t="s">
        <v>35</v>
      </c>
      <c r="DC743" s="121"/>
      <c r="DD743" s="86"/>
      <c r="DE743" s="122"/>
      <c r="DF743" s="123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4"/>
      <c r="DT743" s="125"/>
    </row>
    <row r="744" spans="39:124" ht="27" customHeight="1" x14ac:dyDescent="0.25">
      <c r="AM744" s="36" t="s">
        <v>188</v>
      </c>
      <c r="AN744" s="89" t="s">
        <v>189</v>
      </c>
      <c r="AO744" s="90" t="s">
        <v>167</v>
      </c>
      <c r="AP744" s="170">
        <v>9.8571428571428577</v>
      </c>
      <c r="AQ744" s="36">
        <v>10</v>
      </c>
      <c r="AR744" s="36">
        <v>10</v>
      </c>
      <c r="AS744" s="36">
        <v>10</v>
      </c>
      <c r="AT744" s="36">
        <v>10</v>
      </c>
      <c r="AU744" s="36">
        <v>9</v>
      </c>
      <c r="AV744" s="36">
        <v>10</v>
      </c>
      <c r="AW744" s="36">
        <v>10</v>
      </c>
      <c r="AX744" s="36"/>
      <c r="AY744" s="36"/>
      <c r="AZ744" s="36"/>
      <c r="BA744" s="36" t="s">
        <v>325</v>
      </c>
      <c r="BB744" s="36">
        <v>4</v>
      </c>
      <c r="BC744" s="92">
        <v>45237</v>
      </c>
      <c r="BD744" s="93" t="s">
        <v>35</v>
      </c>
      <c r="DC744" s="121"/>
      <c r="DD744" s="86"/>
      <c r="DE744" s="122"/>
      <c r="DF744" s="123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4"/>
      <c r="DT744" s="125"/>
    </row>
    <row r="745" spans="39:124" ht="27" customHeight="1" x14ac:dyDescent="0.25">
      <c r="AM745" s="36" t="s">
        <v>190</v>
      </c>
      <c r="AN745" s="89" t="s">
        <v>191</v>
      </c>
      <c r="AO745" s="90" t="s">
        <v>167</v>
      </c>
      <c r="AP745" s="170">
        <v>10</v>
      </c>
      <c r="AQ745" s="36">
        <v>10</v>
      </c>
      <c r="AR745" s="36">
        <v>10</v>
      </c>
      <c r="AS745" s="36">
        <v>10</v>
      </c>
      <c r="AT745" s="36">
        <v>10</v>
      </c>
      <c r="AU745" s="36">
        <v>10</v>
      </c>
      <c r="AV745" s="36">
        <v>10</v>
      </c>
      <c r="AW745" s="36">
        <v>10</v>
      </c>
      <c r="AX745" s="36"/>
      <c r="AY745" s="36"/>
      <c r="AZ745" s="36"/>
      <c r="BA745" s="36" t="s">
        <v>325</v>
      </c>
      <c r="BB745" s="36">
        <v>4</v>
      </c>
      <c r="BC745" s="92">
        <v>45237</v>
      </c>
      <c r="BD745" s="93" t="s">
        <v>35</v>
      </c>
      <c r="DC745" s="121"/>
      <c r="DD745" s="86"/>
      <c r="DE745" s="122"/>
      <c r="DF745" s="123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4"/>
      <c r="DT745" s="125"/>
    </row>
    <row r="746" spans="39:124" ht="27" customHeight="1" x14ac:dyDescent="0.25">
      <c r="AM746" s="36" t="s">
        <v>192</v>
      </c>
      <c r="AN746" s="89" t="s">
        <v>193</v>
      </c>
      <c r="AO746" s="90" t="s">
        <v>167</v>
      </c>
      <c r="AP746" s="170">
        <v>10</v>
      </c>
      <c r="AQ746" s="36">
        <v>10</v>
      </c>
      <c r="AR746" s="36">
        <v>10</v>
      </c>
      <c r="AS746" s="36">
        <v>10</v>
      </c>
      <c r="AT746" s="36">
        <v>10</v>
      </c>
      <c r="AU746" s="36">
        <v>10</v>
      </c>
      <c r="AV746" s="36">
        <v>10</v>
      </c>
      <c r="AW746" s="36">
        <v>10</v>
      </c>
      <c r="AX746" s="36"/>
      <c r="AY746" s="36"/>
      <c r="AZ746" s="36"/>
      <c r="BA746" s="36" t="s">
        <v>325</v>
      </c>
      <c r="BB746" s="36">
        <v>4</v>
      </c>
      <c r="BC746" s="92">
        <v>45237</v>
      </c>
      <c r="BD746" s="93" t="s">
        <v>35</v>
      </c>
      <c r="DC746" s="121"/>
      <c r="DD746" s="86"/>
      <c r="DE746" s="122"/>
      <c r="DF746" s="123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4"/>
      <c r="DT746" s="125"/>
    </row>
    <row r="747" spans="39:124" ht="27" customHeight="1" x14ac:dyDescent="0.25">
      <c r="AM747" s="36" t="s">
        <v>194</v>
      </c>
      <c r="AN747" s="89" t="s">
        <v>195</v>
      </c>
      <c r="AO747" s="90" t="s">
        <v>167</v>
      </c>
      <c r="AP747" s="170">
        <v>9.7142857142857135</v>
      </c>
      <c r="AQ747" s="36">
        <v>10</v>
      </c>
      <c r="AR747" s="36">
        <v>10</v>
      </c>
      <c r="AS747" s="36">
        <v>9</v>
      </c>
      <c r="AT747" s="36">
        <v>10</v>
      </c>
      <c r="AU747" s="36">
        <v>9</v>
      </c>
      <c r="AV747" s="36">
        <v>10</v>
      </c>
      <c r="AW747" s="36">
        <v>10</v>
      </c>
      <c r="AX747" s="36"/>
      <c r="AY747" s="36"/>
      <c r="AZ747" s="36"/>
      <c r="BA747" s="36" t="s">
        <v>325</v>
      </c>
      <c r="BB747" s="36">
        <v>4</v>
      </c>
      <c r="BC747" s="92">
        <v>45237</v>
      </c>
      <c r="BD747" s="93" t="s">
        <v>35</v>
      </c>
      <c r="DC747" s="121"/>
      <c r="DD747" s="86"/>
      <c r="DE747" s="122"/>
      <c r="DF747" s="123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4"/>
      <c r="DT747" s="125"/>
    </row>
    <row r="748" spans="39:124" ht="27" customHeight="1" x14ac:dyDescent="0.25">
      <c r="AM748" s="36" t="s">
        <v>196</v>
      </c>
      <c r="AN748" s="89" t="s">
        <v>197</v>
      </c>
      <c r="AO748" s="90" t="s">
        <v>167</v>
      </c>
      <c r="AP748" s="170">
        <v>9.7142857142857135</v>
      </c>
      <c r="AQ748" s="36">
        <v>10</v>
      </c>
      <c r="AR748" s="36">
        <v>10</v>
      </c>
      <c r="AS748" s="36">
        <v>9</v>
      </c>
      <c r="AT748" s="36">
        <v>10</v>
      </c>
      <c r="AU748" s="36">
        <v>9</v>
      </c>
      <c r="AV748" s="36">
        <v>10</v>
      </c>
      <c r="AW748" s="36">
        <v>10</v>
      </c>
      <c r="AX748" s="36"/>
      <c r="AY748" s="36"/>
      <c r="AZ748" s="36"/>
      <c r="BA748" s="36" t="s">
        <v>325</v>
      </c>
      <c r="BB748" s="36">
        <v>4</v>
      </c>
      <c r="BC748" s="92">
        <v>45237</v>
      </c>
      <c r="BD748" s="93" t="s">
        <v>35</v>
      </c>
      <c r="DC748" s="121"/>
      <c r="DD748" s="86"/>
      <c r="DE748" s="122"/>
      <c r="DF748" s="123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4"/>
      <c r="DT748" s="125"/>
    </row>
    <row r="749" spans="39:124" ht="27" customHeight="1" x14ac:dyDescent="0.25">
      <c r="AM749" s="36" t="s">
        <v>198</v>
      </c>
      <c r="AN749" s="89" t="s">
        <v>199</v>
      </c>
      <c r="AO749" s="90" t="s">
        <v>167</v>
      </c>
      <c r="AP749" s="170">
        <v>9.4285714285714288</v>
      </c>
      <c r="AQ749" s="36">
        <v>10</v>
      </c>
      <c r="AR749" s="36">
        <v>10</v>
      </c>
      <c r="AS749" s="36">
        <v>8</v>
      </c>
      <c r="AT749" s="36">
        <v>10</v>
      </c>
      <c r="AU749" s="36">
        <v>8</v>
      </c>
      <c r="AV749" s="36">
        <v>10</v>
      </c>
      <c r="AW749" s="36">
        <v>10</v>
      </c>
      <c r="AX749" s="36"/>
      <c r="AY749" s="36"/>
      <c r="AZ749" s="36"/>
      <c r="BA749" s="36" t="s">
        <v>325</v>
      </c>
      <c r="BB749" s="36">
        <v>4</v>
      </c>
      <c r="BC749" s="92">
        <v>45237</v>
      </c>
      <c r="BD749" s="93" t="s">
        <v>35</v>
      </c>
      <c r="DC749" s="121"/>
      <c r="DD749" s="86"/>
      <c r="DE749" s="122"/>
      <c r="DF749" s="123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4"/>
      <c r="DT749" s="125"/>
    </row>
    <row r="750" spans="39:124" ht="27" customHeight="1" x14ac:dyDescent="0.25">
      <c r="AM750" s="36" t="s">
        <v>200</v>
      </c>
      <c r="AN750" s="89" t="s">
        <v>201</v>
      </c>
      <c r="AO750" s="90" t="s">
        <v>167</v>
      </c>
      <c r="AP750" s="170">
        <v>9.4285714285714288</v>
      </c>
      <c r="AQ750" s="36">
        <v>10</v>
      </c>
      <c r="AR750" s="36">
        <v>10</v>
      </c>
      <c r="AS750" s="36">
        <v>8</v>
      </c>
      <c r="AT750" s="36">
        <v>10</v>
      </c>
      <c r="AU750" s="36">
        <v>8</v>
      </c>
      <c r="AV750" s="36">
        <v>10</v>
      </c>
      <c r="AW750" s="36">
        <v>10</v>
      </c>
      <c r="AX750" s="36"/>
      <c r="AY750" s="36"/>
      <c r="AZ750" s="36"/>
      <c r="BA750" s="36" t="s">
        <v>325</v>
      </c>
      <c r="BB750" s="36">
        <v>4</v>
      </c>
      <c r="BC750" s="92">
        <v>45237</v>
      </c>
      <c r="BD750" s="93" t="s">
        <v>35</v>
      </c>
      <c r="DC750" s="121"/>
      <c r="DD750" s="86"/>
      <c r="DE750" s="122"/>
      <c r="DF750" s="123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4"/>
      <c r="DT750" s="125"/>
    </row>
    <row r="751" spans="39:124" ht="27" customHeight="1" x14ac:dyDescent="0.25">
      <c r="AM751" s="36" t="s">
        <v>202</v>
      </c>
      <c r="AN751" s="89" t="s">
        <v>203</v>
      </c>
      <c r="AO751" s="90" t="s">
        <v>167</v>
      </c>
      <c r="AP751" s="170">
        <v>9.4285714285714288</v>
      </c>
      <c r="AQ751" s="36">
        <v>10</v>
      </c>
      <c r="AR751" s="36">
        <v>10</v>
      </c>
      <c r="AS751" s="36">
        <v>8</v>
      </c>
      <c r="AT751" s="36">
        <v>10</v>
      </c>
      <c r="AU751" s="36">
        <v>8</v>
      </c>
      <c r="AV751" s="36">
        <v>10</v>
      </c>
      <c r="AW751" s="36">
        <v>10</v>
      </c>
      <c r="AX751" s="36"/>
      <c r="AY751" s="36"/>
      <c r="AZ751" s="36"/>
      <c r="BA751" s="36" t="s">
        <v>325</v>
      </c>
      <c r="BB751" s="36">
        <v>4</v>
      </c>
      <c r="BC751" s="92">
        <v>45237</v>
      </c>
      <c r="BD751" s="93" t="s">
        <v>35</v>
      </c>
      <c r="DC751" s="121"/>
      <c r="DD751" s="86"/>
      <c r="DE751" s="122"/>
      <c r="DF751" s="123"/>
      <c r="DG751" s="121"/>
      <c r="DH751" s="121"/>
      <c r="DI751" s="121"/>
      <c r="DJ751" s="121"/>
      <c r="DK751" s="121"/>
      <c r="DL751" s="121"/>
      <c r="DM751" s="121"/>
      <c r="DN751" s="121"/>
      <c r="DO751" s="121"/>
      <c r="DP751" s="121"/>
      <c r="DQ751" s="121"/>
      <c r="DR751" s="121"/>
      <c r="DS751" s="124"/>
      <c r="DT751" s="125"/>
    </row>
    <row r="752" spans="39:124" ht="27" customHeight="1" x14ac:dyDescent="0.25">
      <c r="AM752" s="36" t="s">
        <v>204</v>
      </c>
      <c r="AN752" s="89" t="s">
        <v>205</v>
      </c>
      <c r="AO752" s="90" t="s">
        <v>167</v>
      </c>
      <c r="AP752" s="170">
        <v>9.7142857142857135</v>
      </c>
      <c r="AQ752" s="36">
        <v>10</v>
      </c>
      <c r="AR752" s="36">
        <v>10</v>
      </c>
      <c r="AS752" s="36">
        <v>9</v>
      </c>
      <c r="AT752" s="36">
        <v>10</v>
      </c>
      <c r="AU752" s="36">
        <v>9</v>
      </c>
      <c r="AV752" s="36">
        <v>10</v>
      </c>
      <c r="AW752" s="36">
        <v>10</v>
      </c>
      <c r="AX752" s="36"/>
      <c r="AY752" s="36"/>
      <c r="AZ752" s="36"/>
      <c r="BA752" s="36" t="s">
        <v>325</v>
      </c>
      <c r="BB752" s="36">
        <v>4</v>
      </c>
      <c r="BC752" s="92">
        <v>45237</v>
      </c>
      <c r="BD752" s="93" t="s">
        <v>35</v>
      </c>
      <c r="DC752" s="121"/>
      <c r="DD752" s="86"/>
      <c r="DE752" s="122"/>
      <c r="DF752" s="123"/>
      <c r="DG752" s="121"/>
      <c r="DH752" s="121"/>
      <c r="DI752" s="121"/>
      <c r="DJ752" s="121"/>
      <c r="DK752" s="121"/>
      <c r="DL752" s="121"/>
      <c r="DM752" s="121"/>
      <c r="DN752" s="121"/>
      <c r="DO752" s="121"/>
      <c r="DP752" s="121"/>
      <c r="DQ752" s="121"/>
      <c r="DR752" s="121"/>
      <c r="DS752" s="124"/>
      <c r="DT752" s="125"/>
    </row>
    <row r="753" spans="39:124" ht="27" customHeight="1" x14ac:dyDescent="0.25">
      <c r="AM753" s="36">
        <v>23005</v>
      </c>
      <c r="AN753" s="89" t="s">
        <v>206</v>
      </c>
      <c r="AO753" s="90" t="s">
        <v>207</v>
      </c>
      <c r="AP753" s="170">
        <v>9</v>
      </c>
      <c r="AQ753" s="36">
        <v>10</v>
      </c>
      <c r="AR753" s="36">
        <v>10</v>
      </c>
      <c r="AS753" s="36">
        <v>10</v>
      </c>
      <c r="AT753" s="36">
        <v>9</v>
      </c>
      <c r="AU753" s="36">
        <v>8</v>
      </c>
      <c r="AV753" s="36">
        <v>8</v>
      </c>
      <c r="AW753" s="36">
        <v>8</v>
      </c>
      <c r="AX753" s="36"/>
      <c r="AY753" s="36"/>
      <c r="AZ753" s="36"/>
      <c r="BA753" s="36" t="s">
        <v>255</v>
      </c>
      <c r="BB753" s="36">
        <v>3</v>
      </c>
      <c r="BC753" s="92">
        <v>45237</v>
      </c>
      <c r="BD753" s="93" t="s">
        <v>17</v>
      </c>
      <c r="DC753" s="121"/>
      <c r="DD753" s="86"/>
      <c r="DE753" s="122"/>
      <c r="DF753" s="123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4"/>
      <c r="DT753" s="125"/>
    </row>
    <row r="754" spans="39:124" ht="27" customHeight="1" x14ac:dyDescent="0.25">
      <c r="AM754" s="36">
        <v>23021</v>
      </c>
      <c r="AN754" s="89" t="s">
        <v>209</v>
      </c>
      <c r="AO754" s="90" t="s">
        <v>207</v>
      </c>
      <c r="AP754" s="170">
        <v>9.7142857142857135</v>
      </c>
      <c r="AQ754" s="36">
        <v>10</v>
      </c>
      <c r="AR754" s="36">
        <v>10</v>
      </c>
      <c r="AS754" s="36">
        <v>10</v>
      </c>
      <c r="AT754" s="36">
        <v>9</v>
      </c>
      <c r="AU754" s="36">
        <v>10</v>
      </c>
      <c r="AV754" s="36">
        <v>9</v>
      </c>
      <c r="AW754" s="36">
        <v>10</v>
      </c>
      <c r="AX754" s="36"/>
      <c r="AY754" s="36"/>
      <c r="AZ754" s="36"/>
      <c r="BA754" s="36" t="s">
        <v>255</v>
      </c>
      <c r="BB754" s="36">
        <v>3</v>
      </c>
      <c r="BC754" s="92">
        <v>45237</v>
      </c>
      <c r="BD754" s="93" t="s">
        <v>17</v>
      </c>
      <c r="DC754" s="121"/>
      <c r="DD754" s="86"/>
      <c r="DE754" s="122"/>
      <c r="DF754" s="123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4"/>
      <c r="DT754" s="125"/>
    </row>
    <row r="755" spans="39:124" ht="27" customHeight="1" x14ac:dyDescent="0.25">
      <c r="AM755" s="36">
        <v>23035</v>
      </c>
      <c r="AN755" s="89" t="s">
        <v>211</v>
      </c>
      <c r="AO755" s="90" t="s">
        <v>207</v>
      </c>
      <c r="AP755" s="170">
        <v>9.5714285714285712</v>
      </c>
      <c r="AQ755" s="36">
        <v>10</v>
      </c>
      <c r="AR755" s="36">
        <v>10</v>
      </c>
      <c r="AS755" s="36">
        <v>9</v>
      </c>
      <c r="AT755" s="36">
        <v>9</v>
      </c>
      <c r="AU755" s="36">
        <v>9</v>
      </c>
      <c r="AV755" s="36">
        <v>10</v>
      </c>
      <c r="AW755" s="36">
        <v>10</v>
      </c>
      <c r="AX755" s="36"/>
      <c r="AY755" s="36"/>
      <c r="AZ755" s="36"/>
      <c r="BA755" s="36" t="s">
        <v>255</v>
      </c>
      <c r="BB755" s="36">
        <v>3</v>
      </c>
      <c r="BC755" s="92">
        <v>45237</v>
      </c>
      <c r="BD755" s="93" t="s">
        <v>17</v>
      </c>
      <c r="DC755" s="121"/>
      <c r="DD755" s="86"/>
      <c r="DE755" s="122"/>
      <c r="DF755" s="123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4"/>
      <c r="DT755" s="125"/>
    </row>
    <row r="756" spans="39:124" ht="27" customHeight="1" x14ac:dyDescent="0.25">
      <c r="AM756" s="36">
        <v>23016</v>
      </c>
      <c r="AN756" s="89" t="s">
        <v>212</v>
      </c>
      <c r="AO756" s="90" t="s">
        <v>207</v>
      </c>
      <c r="AP756" s="170">
        <v>9.7142857142857135</v>
      </c>
      <c r="AQ756" s="36">
        <v>10</v>
      </c>
      <c r="AR756" s="36">
        <v>10</v>
      </c>
      <c r="AS756" s="36">
        <v>9</v>
      </c>
      <c r="AT756" s="36">
        <v>10</v>
      </c>
      <c r="AU756" s="36">
        <v>10</v>
      </c>
      <c r="AV756" s="36">
        <v>9</v>
      </c>
      <c r="AW756" s="36">
        <v>10</v>
      </c>
      <c r="AX756" s="36"/>
      <c r="AY756" s="36"/>
      <c r="AZ756" s="36"/>
      <c r="BA756" s="36" t="s">
        <v>255</v>
      </c>
      <c r="BB756" s="36">
        <v>3</v>
      </c>
      <c r="BC756" s="92">
        <v>45237</v>
      </c>
      <c r="BD756" s="93" t="s">
        <v>17</v>
      </c>
      <c r="DC756" s="121"/>
      <c r="DD756" s="86"/>
      <c r="DE756" s="122"/>
      <c r="DF756" s="123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4"/>
      <c r="DT756" s="125"/>
    </row>
    <row r="757" spans="39:124" ht="27" customHeight="1" x14ac:dyDescent="0.25">
      <c r="AM757" s="36">
        <v>23006</v>
      </c>
      <c r="AN757" s="89" t="s">
        <v>213</v>
      </c>
      <c r="AO757" s="90" t="s">
        <v>207</v>
      </c>
      <c r="AP757" s="170">
        <v>9.4285714285714288</v>
      </c>
      <c r="AQ757" s="36">
        <v>10</v>
      </c>
      <c r="AR757" s="36">
        <v>10</v>
      </c>
      <c r="AS757" s="36">
        <v>9</v>
      </c>
      <c r="AT757" s="36">
        <v>9</v>
      </c>
      <c r="AU757" s="36">
        <v>9</v>
      </c>
      <c r="AV757" s="36">
        <v>9</v>
      </c>
      <c r="AW757" s="36">
        <v>10</v>
      </c>
      <c r="AX757" s="36"/>
      <c r="AY757" s="36"/>
      <c r="AZ757" s="36"/>
      <c r="BA757" s="36" t="s">
        <v>255</v>
      </c>
      <c r="BB757" s="36">
        <v>3</v>
      </c>
      <c r="BC757" s="92">
        <v>45237</v>
      </c>
      <c r="BD757" s="93" t="s">
        <v>17</v>
      </c>
      <c r="DC757" s="121"/>
      <c r="DD757" s="86"/>
      <c r="DE757" s="122"/>
      <c r="DF757" s="123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4"/>
      <c r="DT757" s="125"/>
    </row>
    <row r="758" spans="39:124" ht="27" customHeight="1" x14ac:dyDescent="0.25">
      <c r="AM758" s="36">
        <v>23020</v>
      </c>
      <c r="AN758" s="89" t="s">
        <v>214</v>
      </c>
      <c r="AO758" s="90" t="s">
        <v>207</v>
      </c>
      <c r="AP758" s="170">
        <v>9.5714285714285712</v>
      </c>
      <c r="AQ758" s="36">
        <v>10</v>
      </c>
      <c r="AR758" s="36">
        <v>10</v>
      </c>
      <c r="AS758" s="36">
        <v>9</v>
      </c>
      <c r="AT758" s="36">
        <v>9</v>
      </c>
      <c r="AU758" s="36">
        <v>9</v>
      </c>
      <c r="AV758" s="36">
        <v>10</v>
      </c>
      <c r="AW758" s="36">
        <v>10</v>
      </c>
      <c r="AX758" s="36"/>
      <c r="AY758" s="36"/>
      <c r="AZ758" s="36"/>
      <c r="BA758" s="36" t="s">
        <v>255</v>
      </c>
      <c r="BB758" s="36">
        <v>3</v>
      </c>
      <c r="BC758" s="92">
        <v>45237</v>
      </c>
      <c r="BD758" s="93" t="s">
        <v>17</v>
      </c>
      <c r="DC758" s="121"/>
      <c r="DD758" s="86"/>
      <c r="DE758" s="122"/>
      <c r="DF758" s="123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4"/>
      <c r="DT758" s="125"/>
    </row>
    <row r="759" spans="39:124" ht="27" customHeight="1" x14ac:dyDescent="0.25">
      <c r="AM759" s="36">
        <v>23043</v>
      </c>
      <c r="AN759" s="89" t="s">
        <v>215</v>
      </c>
      <c r="AO759" s="90" t="s">
        <v>207</v>
      </c>
      <c r="AP759" s="170">
        <v>9.1428571428571423</v>
      </c>
      <c r="AQ759" s="36">
        <v>10</v>
      </c>
      <c r="AR759" s="36">
        <v>10</v>
      </c>
      <c r="AS759" s="36">
        <v>8</v>
      </c>
      <c r="AT759" s="36">
        <v>9</v>
      </c>
      <c r="AU759" s="36">
        <v>9</v>
      </c>
      <c r="AV759" s="36">
        <v>9</v>
      </c>
      <c r="AW759" s="36">
        <v>9</v>
      </c>
      <c r="AX759" s="36"/>
      <c r="AY759" s="36"/>
      <c r="AZ759" s="36"/>
      <c r="BA759" s="36" t="s">
        <v>255</v>
      </c>
      <c r="BB759" s="36">
        <v>3</v>
      </c>
      <c r="BC759" s="92">
        <v>45237</v>
      </c>
      <c r="BD759" s="93" t="s">
        <v>17</v>
      </c>
      <c r="DC759" s="121"/>
      <c r="DD759" s="86"/>
      <c r="DE759" s="122"/>
      <c r="DF759" s="123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4"/>
      <c r="DT759" s="125"/>
    </row>
    <row r="760" spans="39:124" ht="27" customHeight="1" x14ac:dyDescent="0.25">
      <c r="AM760" s="36">
        <v>23015</v>
      </c>
      <c r="AN760" s="89" t="s">
        <v>216</v>
      </c>
      <c r="AO760" s="90" t="s">
        <v>207</v>
      </c>
      <c r="AP760" s="170">
        <v>9.4285714285714288</v>
      </c>
      <c r="AQ760" s="36">
        <v>10</v>
      </c>
      <c r="AR760" s="36">
        <v>10</v>
      </c>
      <c r="AS760" s="36">
        <v>9</v>
      </c>
      <c r="AT760" s="36">
        <v>9</v>
      </c>
      <c r="AU760" s="36">
        <v>10</v>
      </c>
      <c r="AV760" s="36">
        <v>9</v>
      </c>
      <c r="AW760" s="36">
        <v>9</v>
      </c>
      <c r="AX760" s="36"/>
      <c r="AY760" s="36"/>
      <c r="AZ760" s="36"/>
      <c r="BA760" s="36" t="s">
        <v>255</v>
      </c>
      <c r="BB760" s="36">
        <v>3</v>
      </c>
      <c r="BC760" s="92">
        <v>45237</v>
      </c>
      <c r="BD760" s="93" t="s">
        <v>17</v>
      </c>
      <c r="DC760" s="121"/>
      <c r="DD760" s="86"/>
      <c r="DE760" s="122"/>
      <c r="DF760" s="123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4"/>
      <c r="DT760" s="125"/>
    </row>
    <row r="761" spans="39:124" ht="27" customHeight="1" x14ac:dyDescent="0.25">
      <c r="AM761" s="36">
        <v>23007</v>
      </c>
      <c r="AN761" s="89" t="s">
        <v>217</v>
      </c>
      <c r="AO761" s="90" t="s">
        <v>207</v>
      </c>
      <c r="AP761" s="170">
        <v>9</v>
      </c>
      <c r="AQ761" s="36">
        <v>10</v>
      </c>
      <c r="AR761" s="36">
        <v>10</v>
      </c>
      <c r="AS761" s="36">
        <v>8</v>
      </c>
      <c r="AT761" s="36">
        <v>9</v>
      </c>
      <c r="AU761" s="36">
        <v>9</v>
      </c>
      <c r="AV761" s="36">
        <v>8</v>
      </c>
      <c r="AW761" s="36">
        <v>9</v>
      </c>
      <c r="AX761" s="36"/>
      <c r="AY761" s="36"/>
      <c r="AZ761" s="36"/>
      <c r="BA761" s="36" t="s">
        <v>255</v>
      </c>
      <c r="BB761" s="36">
        <v>3</v>
      </c>
      <c r="BC761" s="92">
        <v>45237</v>
      </c>
      <c r="BD761" s="93" t="s">
        <v>17</v>
      </c>
      <c r="DC761" s="121"/>
      <c r="DD761" s="86"/>
      <c r="DE761" s="122"/>
      <c r="DF761" s="123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4"/>
      <c r="DT761" s="125"/>
    </row>
    <row r="762" spans="39:124" ht="27" customHeight="1" x14ac:dyDescent="0.25">
      <c r="AM762" s="36">
        <v>23008</v>
      </c>
      <c r="AN762" s="89" t="s">
        <v>218</v>
      </c>
      <c r="AO762" s="90" t="s">
        <v>207</v>
      </c>
      <c r="AP762" s="170">
        <v>9.4285714285714288</v>
      </c>
      <c r="AQ762" s="36">
        <v>10</v>
      </c>
      <c r="AR762" s="36">
        <v>10</v>
      </c>
      <c r="AS762" s="36">
        <v>9</v>
      </c>
      <c r="AT762" s="36">
        <v>9</v>
      </c>
      <c r="AU762" s="36">
        <v>9</v>
      </c>
      <c r="AV762" s="36">
        <v>9</v>
      </c>
      <c r="AW762" s="36">
        <v>10</v>
      </c>
      <c r="AX762" s="36"/>
      <c r="AY762" s="36"/>
      <c r="AZ762" s="36"/>
      <c r="BA762" s="36" t="s">
        <v>255</v>
      </c>
      <c r="BB762" s="36">
        <v>3</v>
      </c>
      <c r="BC762" s="92">
        <v>45237</v>
      </c>
      <c r="BD762" s="93" t="s">
        <v>17</v>
      </c>
      <c r="DC762" s="121"/>
      <c r="DD762" s="86"/>
      <c r="DE762" s="122"/>
      <c r="DF762" s="123"/>
      <c r="DG762" s="121"/>
      <c r="DH762" s="121"/>
      <c r="DI762" s="121"/>
      <c r="DJ762" s="121"/>
      <c r="DK762" s="121"/>
      <c r="DL762" s="121"/>
      <c r="DM762" s="121"/>
      <c r="DN762" s="121"/>
      <c r="DO762" s="121"/>
      <c r="DP762" s="121"/>
      <c r="DQ762" s="121"/>
      <c r="DR762" s="121"/>
      <c r="DS762" s="124"/>
      <c r="DT762" s="125"/>
    </row>
    <row r="763" spans="39:124" ht="27" customHeight="1" x14ac:dyDescent="0.25">
      <c r="AM763" s="36">
        <v>23012</v>
      </c>
      <c r="AN763" s="89" t="s">
        <v>219</v>
      </c>
      <c r="AO763" s="90" t="s">
        <v>207</v>
      </c>
      <c r="AP763" s="170">
        <v>8.8571428571428577</v>
      </c>
      <c r="AQ763" s="36">
        <v>10</v>
      </c>
      <c r="AR763" s="36">
        <v>10</v>
      </c>
      <c r="AS763" s="36">
        <v>8</v>
      </c>
      <c r="AT763" s="36">
        <v>8</v>
      </c>
      <c r="AU763" s="36">
        <v>8</v>
      </c>
      <c r="AV763" s="36">
        <v>9</v>
      </c>
      <c r="AW763" s="36">
        <v>9</v>
      </c>
      <c r="AX763" s="36"/>
      <c r="AY763" s="36"/>
      <c r="AZ763" s="36"/>
      <c r="BA763" s="36" t="s">
        <v>255</v>
      </c>
      <c r="BB763" s="36">
        <v>3</v>
      </c>
      <c r="BC763" s="92">
        <v>45237</v>
      </c>
      <c r="BD763" s="93" t="s">
        <v>17</v>
      </c>
      <c r="DC763" s="121"/>
      <c r="DD763" s="86"/>
      <c r="DE763" s="122"/>
      <c r="DF763" s="123"/>
      <c r="DG763" s="121"/>
      <c r="DH763" s="121"/>
      <c r="DI763" s="121"/>
      <c r="DJ763" s="121"/>
      <c r="DK763" s="121"/>
      <c r="DL763" s="121"/>
      <c r="DM763" s="121"/>
      <c r="DN763" s="121"/>
      <c r="DO763" s="121"/>
      <c r="DP763" s="121"/>
      <c r="DQ763" s="121"/>
      <c r="DR763" s="121"/>
      <c r="DS763" s="124"/>
      <c r="DT763" s="125"/>
    </row>
    <row r="764" spans="39:124" ht="27" customHeight="1" x14ac:dyDescent="0.25">
      <c r="AM764" s="36">
        <v>23032</v>
      </c>
      <c r="AN764" s="89" t="s">
        <v>220</v>
      </c>
      <c r="AO764" s="90" t="s">
        <v>207</v>
      </c>
      <c r="AP764" s="170">
        <v>9.5714285714285712</v>
      </c>
      <c r="AQ764" s="36">
        <v>10</v>
      </c>
      <c r="AR764" s="36">
        <v>10</v>
      </c>
      <c r="AS764" s="36">
        <v>9</v>
      </c>
      <c r="AT764" s="36">
        <v>9</v>
      </c>
      <c r="AU764" s="36">
        <v>9</v>
      </c>
      <c r="AV764" s="36">
        <v>10</v>
      </c>
      <c r="AW764" s="36">
        <v>10</v>
      </c>
      <c r="AX764" s="36"/>
      <c r="AY764" s="36"/>
      <c r="AZ764" s="36"/>
      <c r="BA764" s="36" t="s">
        <v>255</v>
      </c>
      <c r="BB764" s="36">
        <v>3</v>
      </c>
      <c r="BC764" s="92">
        <v>45237</v>
      </c>
      <c r="BD764" s="93" t="s">
        <v>17</v>
      </c>
      <c r="DC764" s="121"/>
      <c r="DD764" s="86"/>
      <c r="DE764" s="122"/>
      <c r="DF764" s="123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4"/>
      <c r="DT764" s="125"/>
    </row>
    <row r="765" spans="39:124" ht="27" customHeight="1" x14ac:dyDescent="0.25">
      <c r="AM765" s="36">
        <v>23031</v>
      </c>
      <c r="AN765" s="89" t="s">
        <v>221</v>
      </c>
      <c r="AO765" s="90" t="s">
        <v>207</v>
      </c>
      <c r="AP765" s="170">
        <v>9.5714285714285712</v>
      </c>
      <c r="AQ765" s="36">
        <v>10</v>
      </c>
      <c r="AR765" s="36">
        <v>10</v>
      </c>
      <c r="AS765" s="36">
        <v>9</v>
      </c>
      <c r="AT765" s="36">
        <v>10</v>
      </c>
      <c r="AU765" s="36">
        <v>9</v>
      </c>
      <c r="AV765" s="36">
        <v>9</v>
      </c>
      <c r="AW765" s="36">
        <v>10</v>
      </c>
      <c r="AX765" s="36"/>
      <c r="AY765" s="36"/>
      <c r="AZ765" s="36"/>
      <c r="BA765" s="36" t="s">
        <v>255</v>
      </c>
      <c r="BB765" s="36">
        <v>3</v>
      </c>
      <c r="BC765" s="92">
        <v>45237</v>
      </c>
      <c r="BD765" s="93" t="s">
        <v>17</v>
      </c>
      <c r="DC765" s="121"/>
      <c r="DD765" s="86"/>
      <c r="DE765" s="122"/>
      <c r="DF765" s="123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4"/>
      <c r="DT765" s="125"/>
    </row>
    <row r="766" spans="39:124" ht="27" customHeight="1" x14ac:dyDescent="0.25">
      <c r="AM766" s="36">
        <v>23042</v>
      </c>
      <c r="AN766" s="89" t="s">
        <v>222</v>
      </c>
      <c r="AO766" s="90" t="s">
        <v>207</v>
      </c>
      <c r="AP766" s="170">
        <v>9.5714285714285712</v>
      </c>
      <c r="AQ766" s="36">
        <v>10</v>
      </c>
      <c r="AR766" s="36">
        <v>10</v>
      </c>
      <c r="AS766" s="36">
        <v>9</v>
      </c>
      <c r="AT766" s="36">
        <v>9</v>
      </c>
      <c r="AU766" s="36">
        <v>10</v>
      </c>
      <c r="AV766" s="36">
        <v>9</v>
      </c>
      <c r="AW766" s="36">
        <v>10</v>
      </c>
      <c r="AX766" s="36"/>
      <c r="AY766" s="36"/>
      <c r="AZ766" s="36"/>
      <c r="BA766" s="36" t="s">
        <v>255</v>
      </c>
      <c r="BB766" s="36">
        <v>3</v>
      </c>
      <c r="BC766" s="92">
        <v>45237</v>
      </c>
      <c r="BD766" s="93" t="s">
        <v>17</v>
      </c>
      <c r="DC766" s="121"/>
      <c r="DD766" s="86"/>
      <c r="DE766" s="122"/>
      <c r="DF766" s="123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4"/>
      <c r="DT766" s="125"/>
    </row>
    <row r="767" spans="39:124" ht="27" customHeight="1" x14ac:dyDescent="0.25">
      <c r="AM767" s="36">
        <v>23061</v>
      </c>
      <c r="AN767" s="89" t="s">
        <v>223</v>
      </c>
      <c r="AO767" s="90" t="s">
        <v>207</v>
      </c>
      <c r="AP767" s="170">
        <v>9.5714285714285712</v>
      </c>
      <c r="AQ767" s="36">
        <v>10</v>
      </c>
      <c r="AR767" s="36">
        <v>10</v>
      </c>
      <c r="AS767" s="36">
        <v>9</v>
      </c>
      <c r="AT767" s="36">
        <v>9</v>
      </c>
      <c r="AU767" s="36">
        <v>9</v>
      </c>
      <c r="AV767" s="36">
        <v>10</v>
      </c>
      <c r="AW767" s="36">
        <v>10</v>
      </c>
      <c r="AX767" s="36"/>
      <c r="AY767" s="36"/>
      <c r="AZ767" s="36"/>
      <c r="BA767" s="36" t="s">
        <v>255</v>
      </c>
      <c r="BB767" s="36">
        <v>3</v>
      </c>
      <c r="BC767" s="92">
        <v>45237</v>
      </c>
      <c r="BD767" s="93" t="s">
        <v>17</v>
      </c>
      <c r="DC767" s="121"/>
      <c r="DD767" s="86"/>
      <c r="DE767" s="122"/>
      <c r="DF767" s="123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4"/>
      <c r="DT767" s="125"/>
    </row>
    <row r="768" spans="39:124" ht="27" customHeight="1" x14ac:dyDescent="0.25">
      <c r="AM768" s="36">
        <v>23054</v>
      </c>
      <c r="AN768" s="89" t="s">
        <v>224</v>
      </c>
      <c r="AO768" s="90" t="s">
        <v>207</v>
      </c>
      <c r="AP768" s="170">
        <v>9.5714285714285712</v>
      </c>
      <c r="AQ768" s="36">
        <v>10</v>
      </c>
      <c r="AR768" s="36">
        <v>10</v>
      </c>
      <c r="AS768" s="36">
        <v>8</v>
      </c>
      <c r="AT768" s="36">
        <v>9</v>
      </c>
      <c r="AU768" s="36">
        <v>10</v>
      </c>
      <c r="AV768" s="36">
        <v>10</v>
      </c>
      <c r="AW768" s="36">
        <v>10</v>
      </c>
      <c r="AX768" s="36"/>
      <c r="AY768" s="36"/>
      <c r="AZ768" s="36"/>
      <c r="BA768" s="36" t="s">
        <v>255</v>
      </c>
      <c r="BB768" s="36">
        <v>3</v>
      </c>
      <c r="BC768" s="92">
        <v>45237</v>
      </c>
      <c r="BD768" s="93" t="s">
        <v>17</v>
      </c>
      <c r="DC768" s="121"/>
      <c r="DD768" s="86"/>
      <c r="DE768" s="122"/>
      <c r="DF768" s="123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4"/>
      <c r="DT768" s="125"/>
    </row>
    <row r="769" spans="39:124" ht="27" customHeight="1" x14ac:dyDescent="0.25">
      <c r="AM769" s="36">
        <v>23063</v>
      </c>
      <c r="AN769" s="89" t="s">
        <v>225</v>
      </c>
      <c r="AO769" s="90" t="s">
        <v>207</v>
      </c>
      <c r="AP769" s="170">
        <v>8.5714285714285712</v>
      </c>
      <c r="AQ769" s="36">
        <v>10</v>
      </c>
      <c r="AR769" s="36">
        <v>10</v>
      </c>
      <c r="AS769" s="36">
        <v>8</v>
      </c>
      <c r="AT769" s="36">
        <v>8</v>
      </c>
      <c r="AU769" s="36">
        <v>9</v>
      </c>
      <c r="AV769" s="36">
        <v>6</v>
      </c>
      <c r="AW769" s="36">
        <v>9</v>
      </c>
      <c r="AX769" s="36"/>
      <c r="AY769" s="36"/>
      <c r="AZ769" s="36"/>
      <c r="BA769" s="36" t="s">
        <v>255</v>
      </c>
      <c r="BB769" s="36">
        <v>3</v>
      </c>
      <c r="BC769" s="92">
        <v>45237</v>
      </c>
      <c r="BD769" s="93" t="s">
        <v>17</v>
      </c>
      <c r="DC769" s="121"/>
      <c r="DD769" s="86"/>
      <c r="DE769" s="122"/>
      <c r="DF769" s="123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4"/>
      <c r="DT769" s="125"/>
    </row>
    <row r="770" spans="39:124" ht="27" customHeight="1" x14ac:dyDescent="0.25">
      <c r="AM770" s="36">
        <v>23037</v>
      </c>
      <c r="AN770" s="89" t="s">
        <v>226</v>
      </c>
      <c r="AO770" s="90" t="s">
        <v>207</v>
      </c>
      <c r="AP770" s="170">
        <v>9</v>
      </c>
      <c r="AQ770" s="36">
        <v>10</v>
      </c>
      <c r="AR770" s="36">
        <v>10</v>
      </c>
      <c r="AS770" s="36">
        <v>8</v>
      </c>
      <c r="AT770" s="36">
        <v>9</v>
      </c>
      <c r="AU770" s="36">
        <v>8</v>
      </c>
      <c r="AV770" s="36">
        <v>8</v>
      </c>
      <c r="AW770" s="36">
        <v>10</v>
      </c>
      <c r="AX770" s="36"/>
      <c r="AY770" s="36"/>
      <c r="AZ770" s="36"/>
      <c r="BA770" s="36" t="s">
        <v>255</v>
      </c>
      <c r="BB770" s="36">
        <v>3</v>
      </c>
      <c r="BC770" s="92">
        <v>45237</v>
      </c>
      <c r="BD770" s="93" t="s">
        <v>17</v>
      </c>
      <c r="DC770" s="121"/>
      <c r="DD770" s="86"/>
      <c r="DE770" s="122"/>
      <c r="DF770" s="123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4"/>
      <c r="DT770" s="125"/>
    </row>
    <row r="771" spans="39:124" ht="27" customHeight="1" x14ac:dyDescent="0.25">
      <c r="AM771" s="36">
        <v>23026</v>
      </c>
      <c r="AN771" s="89" t="s">
        <v>227</v>
      </c>
      <c r="AO771" s="90" t="s">
        <v>207</v>
      </c>
      <c r="AP771" s="170">
        <v>10</v>
      </c>
      <c r="AQ771" s="36">
        <v>10</v>
      </c>
      <c r="AR771" s="36">
        <v>10</v>
      </c>
      <c r="AS771" s="36">
        <v>10</v>
      </c>
      <c r="AT771" s="36">
        <v>10</v>
      </c>
      <c r="AU771" s="36">
        <v>10</v>
      </c>
      <c r="AV771" s="36">
        <v>10</v>
      </c>
      <c r="AW771" s="36">
        <v>10</v>
      </c>
      <c r="AX771" s="36"/>
      <c r="AY771" s="36"/>
      <c r="AZ771" s="36"/>
      <c r="BA771" s="36" t="s">
        <v>255</v>
      </c>
      <c r="BB771" s="36">
        <v>3</v>
      </c>
      <c r="BC771" s="92">
        <v>45237</v>
      </c>
      <c r="BD771" s="93" t="s">
        <v>17</v>
      </c>
      <c r="DC771" s="121"/>
      <c r="DD771" s="86"/>
      <c r="DE771" s="122"/>
      <c r="DF771" s="123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4"/>
      <c r="DT771" s="125"/>
    </row>
    <row r="772" spans="39:124" ht="27" customHeight="1" x14ac:dyDescent="0.25">
      <c r="AM772" s="36">
        <v>23058</v>
      </c>
      <c r="AN772" s="89" t="s">
        <v>228</v>
      </c>
      <c r="AO772" s="90" t="s">
        <v>207</v>
      </c>
      <c r="AP772" s="170">
        <v>9.8571428571428577</v>
      </c>
      <c r="AQ772" s="36">
        <v>10</v>
      </c>
      <c r="AR772" s="36">
        <v>10</v>
      </c>
      <c r="AS772" s="36">
        <v>10</v>
      </c>
      <c r="AT772" s="36">
        <v>9</v>
      </c>
      <c r="AU772" s="36">
        <v>10</v>
      </c>
      <c r="AV772" s="36">
        <v>10</v>
      </c>
      <c r="AW772" s="36">
        <v>10</v>
      </c>
      <c r="AX772" s="36"/>
      <c r="AY772" s="36"/>
      <c r="AZ772" s="36"/>
      <c r="BA772" s="36" t="s">
        <v>255</v>
      </c>
      <c r="BB772" s="36">
        <v>3</v>
      </c>
      <c r="BC772" s="92">
        <v>45237</v>
      </c>
      <c r="BD772" s="93" t="s">
        <v>17</v>
      </c>
      <c r="DC772" s="121"/>
      <c r="DD772" s="86"/>
      <c r="DE772" s="122"/>
      <c r="DF772" s="123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4"/>
      <c r="DT772" s="125"/>
    </row>
    <row r="773" spans="39:124" ht="27" customHeight="1" x14ac:dyDescent="0.25">
      <c r="AM773" s="36">
        <v>23044</v>
      </c>
      <c r="AN773" s="89" t="s">
        <v>230</v>
      </c>
      <c r="AO773" s="90" t="s">
        <v>207</v>
      </c>
      <c r="AP773" s="170">
        <v>9.4285714285714288</v>
      </c>
      <c r="AQ773" s="36">
        <v>10</v>
      </c>
      <c r="AR773" s="36">
        <v>10</v>
      </c>
      <c r="AS773" s="36">
        <v>9</v>
      </c>
      <c r="AT773" s="36">
        <v>9</v>
      </c>
      <c r="AU773" s="36">
        <v>9</v>
      </c>
      <c r="AV773" s="36">
        <v>9</v>
      </c>
      <c r="AW773" s="36">
        <v>10</v>
      </c>
      <c r="AX773" s="36"/>
      <c r="AY773" s="36"/>
      <c r="AZ773" s="36"/>
      <c r="BA773" s="36" t="s">
        <v>255</v>
      </c>
      <c r="BB773" s="36">
        <v>3</v>
      </c>
      <c r="BC773" s="92">
        <v>45237</v>
      </c>
      <c r="BD773" s="93" t="s">
        <v>17</v>
      </c>
      <c r="DC773" s="121"/>
      <c r="DD773" s="86"/>
      <c r="DE773" s="122"/>
      <c r="DF773" s="123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4"/>
      <c r="DT773" s="125"/>
    </row>
    <row r="774" spans="39:124" ht="27" customHeight="1" x14ac:dyDescent="0.25">
      <c r="AM774" s="36">
        <v>23066</v>
      </c>
      <c r="AN774" s="89" t="s">
        <v>232</v>
      </c>
      <c r="AO774" s="90" t="s">
        <v>207</v>
      </c>
      <c r="AP774" s="170">
        <v>9.4285714285714288</v>
      </c>
      <c r="AQ774" s="36">
        <v>10</v>
      </c>
      <c r="AR774" s="36">
        <v>10</v>
      </c>
      <c r="AS774" s="36">
        <v>9</v>
      </c>
      <c r="AT774" s="36">
        <v>9</v>
      </c>
      <c r="AU774" s="36">
        <v>9</v>
      </c>
      <c r="AV774" s="36">
        <v>9</v>
      </c>
      <c r="AW774" s="36">
        <v>10</v>
      </c>
      <c r="AX774" s="36"/>
      <c r="AY774" s="36"/>
      <c r="AZ774" s="36"/>
      <c r="BA774" s="36" t="s">
        <v>255</v>
      </c>
      <c r="BB774" s="36">
        <v>3</v>
      </c>
      <c r="BC774" s="92">
        <v>45237</v>
      </c>
      <c r="BD774" s="93" t="s">
        <v>17</v>
      </c>
      <c r="DC774" s="121"/>
      <c r="DD774" s="86"/>
      <c r="DE774" s="122"/>
      <c r="DF774" s="123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4"/>
      <c r="DT774" s="125"/>
    </row>
    <row r="775" spans="39:124" ht="27" customHeight="1" x14ac:dyDescent="0.25">
      <c r="AM775" s="36">
        <v>23011</v>
      </c>
      <c r="AN775" s="89" t="s">
        <v>46</v>
      </c>
      <c r="AO775" s="90" t="s">
        <v>47</v>
      </c>
      <c r="AP775" s="170">
        <v>9.2857142857142865</v>
      </c>
      <c r="AQ775" s="36">
        <v>10</v>
      </c>
      <c r="AR775" s="36">
        <v>10</v>
      </c>
      <c r="AS775" s="36">
        <v>9</v>
      </c>
      <c r="AT775" s="36">
        <v>9</v>
      </c>
      <c r="AU775" s="36">
        <v>9</v>
      </c>
      <c r="AV775" s="36">
        <v>9</v>
      </c>
      <c r="AW775" s="36">
        <v>9</v>
      </c>
      <c r="AX775" s="36"/>
      <c r="AY775" s="36"/>
      <c r="AZ775" s="36"/>
      <c r="BA775" s="36" t="s">
        <v>255</v>
      </c>
      <c r="BB775" s="36">
        <v>4</v>
      </c>
      <c r="BC775" s="92">
        <v>45237</v>
      </c>
      <c r="BD775" s="93" t="s">
        <v>17</v>
      </c>
      <c r="DC775" s="121"/>
      <c r="DD775" s="86"/>
      <c r="DE775" s="122"/>
      <c r="DF775" s="123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4"/>
      <c r="DT775" s="125"/>
    </row>
    <row r="776" spans="39:124" ht="27" customHeight="1" x14ac:dyDescent="0.25">
      <c r="AM776" s="36">
        <v>23017</v>
      </c>
      <c r="AN776" s="89" t="s">
        <v>52</v>
      </c>
      <c r="AO776" s="90" t="s">
        <v>47</v>
      </c>
      <c r="AP776" s="170">
        <v>9.2857142857142865</v>
      </c>
      <c r="AQ776" s="36">
        <v>10</v>
      </c>
      <c r="AR776" s="36">
        <v>10</v>
      </c>
      <c r="AS776" s="36">
        <v>9</v>
      </c>
      <c r="AT776" s="36">
        <v>9</v>
      </c>
      <c r="AU776" s="36">
        <v>10</v>
      </c>
      <c r="AV776" s="36">
        <v>9</v>
      </c>
      <c r="AW776" s="36">
        <v>8</v>
      </c>
      <c r="AX776" s="36"/>
      <c r="AY776" s="36"/>
      <c r="AZ776" s="36"/>
      <c r="BA776" s="36" t="s">
        <v>255</v>
      </c>
      <c r="BB776" s="36">
        <v>4</v>
      </c>
      <c r="BC776" s="92">
        <v>45237</v>
      </c>
      <c r="BD776" s="93" t="s">
        <v>17</v>
      </c>
      <c r="DC776" s="121"/>
      <c r="DD776" s="86"/>
      <c r="DE776" s="122"/>
      <c r="DF776" s="123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4"/>
      <c r="DT776" s="125"/>
    </row>
    <row r="777" spans="39:124" ht="27" customHeight="1" x14ac:dyDescent="0.25">
      <c r="AM777" s="36">
        <v>23059</v>
      </c>
      <c r="AN777" s="89" t="s">
        <v>55</v>
      </c>
      <c r="AO777" s="90" t="s">
        <v>47</v>
      </c>
      <c r="AP777" s="170">
        <v>9.5714285714285712</v>
      </c>
      <c r="AQ777" s="36">
        <v>10</v>
      </c>
      <c r="AR777" s="36">
        <v>10</v>
      </c>
      <c r="AS777" s="36">
        <v>10</v>
      </c>
      <c r="AT777" s="36">
        <v>9</v>
      </c>
      <c r="AU777" s="36">
        <v>9</v>
      </c>
      <c r="AV777" s="36">
        <v>9</v>
      </c>
      <c r="AW777" s="36">
        <v>10</v>
      </c>
      <c r="AX777" s="36"/>
      <c r="AY777" s="36"/>
      <c r="AZ777" s="36"/>
      <c r="BA777" s="36" t="s">
        <v>255</v>
      </c>
      <c r="BB777" s="36">
        <v>4</v>
      </c>
      <c r="BC777" s="92">
        <v>45237</v>
      </c>
      <c r="BD777" s="93" t="s">
        <v>17</v>
      </c>
      <c r="DC777" s="121"/>
      <c r="DD777" s="86"/>
      <c r="DE777" s="122"/>
      <c r="DF777" s="123"/>
      <c r="DG777" s="121"/>
      <c r="DH777" s="121"/>
      <c r="DI777" s="121"/>
      <c r="DJ777" s="121"/>
      <c r="DK777" s="121"/>
      <c r="DL777" s="121"/>
      <c r="DM777" s="121"/>
      <c r="DN777" s="121"/>
      <c r="DO777" s="121"/>
      <c r="DP777" s="121"/>
      <c r="DQ777" s="121"/>
      <c r="DR777" s="121"/>
      <c r="DS777" s="124"/>
      <c r="DT777" s="125"/>
    </row>
    <row r="778" spans="39:124" ht="27" customHeight="1" x14ac:dyDescent="0.25">
      <c r="AM778" s="36">
        <v>23004</v>
      </c>
      <c r="AN778" s="89" t="s">
        <v>58</v>
      </c>
      <c r="AO778" s="90" t="s">
        <v>47</v>
      </c>
      <c r="AP778" s="170">
        <v>9.8571428571428577</v>
      </c>
      <c r="AQ778" s="36">
        <v>10</v>
      </c>
      <c r="AR778" s="36">
        <v>10</v>
      </c>
      <c r="AS778" s="36">
        <v>10</v>
      </c>
      <c r="AT778" s="36">
        <v>10</v>
      </c>
      <c r="AU778" s="36">
        <v>10</v>
      </c>
      <c r="AV778" s="36">
        <v>9</v>
      </c>
      <c r="AW778" s="36">
        <v>10</v>
      </c>
      <c r="AX778" s="36"/>
      <c r="AY778" s="36"/>
      <c r="AZ778" s="36"/>
      <c r="BA778" s="36" t="s">
        <v>255</v>
      </c>
      <c r="BB778" s="36">
        <v>4</v>
      </c>
      <c r="BC778" s="92">
        <v>45237</v>
      </c>
      <c r="BD778" s="93" t="s">
        <v>17</v>
      </c>
      <c r="DC778" s="121"/>
      <c r="DD778" s="86"/>
      <c r="DE778" s="122"/>
      <c r="DF778" s="123"/>
      <c r="DG778" s="121"/>
      <c r="DH778" s="121"/>
      <c r="DI778" s="121"/>
      <c r="DJ778" s="121"/>
      <c r="DK778" s="121"/>
      <c r="DL778" s="121"/>
      <c r="DM778" s="121"/>
      <c r="DN778" s="121"/>
      <c r="DO778" s="121"/>
      <c r="DP778" s="121"/>
      <c r="DQ778" s="121"/>
      <c r="DR778" s="121"/>
      <c r="DS778" s="124"/>
      <c r="DT778" s="125"/>
    </row>
    <row r="779" spans="39:124" ht="27" customHeight="1" x14ac:dyDescent="0.25">
      <c r="AM779" s="36">
        <v>23027</v>
      </c>
      <c r="AN779" s="89" t="s">
        <v>237</v>
      </c>
      <c r="AO779" s="90" t="s">
        <v>47</v>
      </c>
      <c r="AP779" s="170">
        <v>10</v>
      </c>
      <c r="AQ779" s="36">
        <v>10</v>
      </c>
      <c r="AR779" s="36">
        <v>10</v>
      </c>
      <c r="AS779" s="36">
        <v>10</v>
      </c>
      <c r="AT779" s="36">
        <v>10</v>
      </c>
      <c r="AU779" s="36">
        <v>10</v>
      </c>
      <c r="AV779" s="36">
        <v>10</v>
      </c>
      <c r="AW779" s="36">
        <v>10</v>
      </c>
      <c r="AX779" s="36"/>
      <c r="AY779" s="36"/>
      <c r="AZ779" s="36"/>
      <c r="BA779" s="36" t="s">
        <v>255</v>
      </c>
      <c r="BB779" s="36">
        <v>4</v>
      </c>
      <c r="BC779" s="92">
        <v>45237</v>
      </c>
      <c r="BD779" s="93" t="s">
        <v>17</v>
      </c>
      <c r="DC779" s="121"/>
      <c r="DD779" s="86"/>
      <c r="DE779" s="122"/>
      <c r="DF779" s="123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4"/>
      <c r="DT779" s="125"/>
    </row>
    <row r="780" spans="39:124" ht="27" customHeight="1" x14ac:dyDescent="0.25">
      <c r="AM780" s="36">
        <v>23047</v>
      </c>
      <c r="AN780" s="89" t="s">
        <v>62</v>
      </c>
      <c r="AO780" s="90" t="s">
        <v>47</v>
      </c>
      <c r="AP780" s="170">
        <v>7.8571428571428568</v>
      </c>
      <c r="AQ780" s="36">
        <v>8</v>
      </c>
      <c r="AR780" s="36">
        <v>8</v>
      </c>
      <c r="AS780" s="36">
        <v>10</v>
      </c>
      <c r="AT780" s="36">
        <v>10</v>
      </c>
      <c r="AU780" s="36">
        <v>9</v>
      </c>
      <c r="AV780" s="36">
        <v>10</v>
      </c>
      <c r="AW780" s="36">
        <v>0</v>
      </c>
      <c r="AX780" s="36"/>
      <c r="AY780" s="36"/>
      <c r="AZ780" s="36"/>
      <c r="BA780" s="36" t="s">
        <v>255</v>
      </c>
      <c r="BB780" s="36">
        <v>4</v>
      </c>
      <c r="BC780" s="92">
        <v>45237</v>
      </c>
      <c r="BD780" s="93" t="s">
        <v>17</v>
      </c>
      <c r="DC780" s="121"/>
      <c r="DD780" s="86"/>
      <c r="DE780" s="122"/>
      <c r="DF780" s="123"/>
      <c r="DG780" s="121"/>
      <c r="DH780" s="121"/>
      <c r="DI780" s="121"/>
      <c r="DJ780" s="121"/>
      <c r="DK780" s="121"/>
      <c r="DL780" s="121"/>
      <c r="DM780" s="121"/>
      <c r="DN780" s="121"/>
      <c r="DO780" s="121"/>
      <c r="DP780" s="121"/>
      <c r="DQ780" s="121"/>
      <c r="DR780" s="121"/>
      <c r="DS780" s="124"/>
      <c r="DT780" s="125"/>
    </row>
    <row r="781" spans="39:124" ht="27" customHeight="1" x14ac:dyDescent="0.25">
      <c r="AM781" s="36">
        <v>23014</v>
      </c>
      <c r="AN781" s="89" t="s">
        <v>66</v>
      </c>
      <c r="AO781" s="90" t="s">
        <v>47</v>
      </c>
      <c r="AP781" s="170">
        <v>10</v>
      </c>
      <c r="AQ781" s="36">
        <v>10</v>
      </c>
      <c r="AR781" s="36">
        <v>10</v>
      </c>
      <c r="AS781" s="36">
        <v>10</v>
      </c>
      <c r="AT781" s="36">
        <v>10</v>
      </c>
      <c r="AU781" s="36">
        <v>10</v>
      </c>
      <c r="AV781" s="36">
        <v>10</v>
      </c>
      <c r="AW781" s="36">
        <v>10</v>
      </c>
      <c r="AX781" s="36"/>
      <c r="AY781" s="36"/>
      <c r="AZ781" s="36"/>
      <c r="BA781" s="36" t="s">
        <v>255</v>
      </c>
      <c r="BB781" s="36">
        <v>4</v>
      </c>
      <c r="BC781" s="92">
        <v>45237</v>
      </c>
      <c r="BD781" s="93" t="s">
        <v>17</v>
      </c>
      <c r="DC781" s="121"/>
      <c r="DD781" s="86"/>
      <c r="DE781" s="122"/>
      <c r="DF781" s="123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4"/>
      <c r="DT781" s="125"/>
    </row>
    <row r="782" spans="39:124" ht="27" customHeight="1" x14ac:dyDescent="0.25">
      <c r="AM782" s="36">
        <v>23029</v>
      </c>
      <c r="AN782" s="89" t="s">
        <v>70</v>
      </c>
      <c r="AO782" s="90" t="s">
        <v>47</v>
      </c>
      <c r="AP782" s="170">
        <v>10</v>
      </c>
      <c r="AQ782" s="36">
        <v>10</v>
      </c>
      <c r="AR782" s="36">
        <v>10</v>
      </c>
      <c r="AS782" s="36">
        <v>10</v>
      </c>
      <c r="AT782" s="36">
        <v>10</v>
      </c>
      <c r="AU782" s="36">
        <v>10</v>
      </c>
      <c r="AV782" s="36">
        <v>10</v>
      </c>
      <c r="AW782" s="36">
        <v>10</v>
      </c>
      <c r="AX782" s="36"/>
      <c r="AY782" s="36"/>
      <c r="AZ782" s="36"/>
      <c r="BA782" s="36" t="s">
        <v>255</v>
      </c>
      <c r="BB782" s="36">
        <v>4</v>
      </c>
      <c r="BC782" s="92">
        <v>45237</v>
      </c>
      <c r="BD782" s="93" t="s">
        <v>17</v>
      </c>
      <c r="DC782" s="121"/>
      <c r="DD782" s="86"/>
      <c r="DE782" s="122"/>
      <c r="DF782" s="123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4"/>
      <c r="DT782" s="125"/>
    </row>
    <row r="783" spans="39:124" ht="27" customHeight="1" x14ac:dyDescent="0.25">
      <c r="AM783" s="36">
        <v>23060</v>
      </c>
      <c r="AN783" s="89" t="s">
        <v>74</v>
      </c>
      <c r="AO783" s="90" t="s">
        <v>47</v>
      </c>
      <c r="AP783" s="170">
        <v>0</v>
      </c>
      <c r="AQ783" s="36">
        <v>0</v>
      </c>
      <c r="AR783" s="36">
        <v>0</v>
      </c>
      <c r="AS783" s="36">
        <v>0</v>
      </c>
      <c r="AT783" s="36">
        <v>0</v>
      </c>
      <c r="AU783" s="36">
        <v>0</v>
      </c>
      <c r="AV783" s="36">
        <v>0</v>
      </c>
      <c r="AW783" s="36">
        <v>0</v>
      </c>
      <c r="AX783" s="36"/>
      <c r="AY783" s="36"/>
      <c r="AZ783" s="36"/>
      <c r="BA783" s="36" t="s">
        <v>139</v>
      </c>
      <c r="BB783" s="36">
        <v>4</v>
      </c>
      <c r="BC783" s="92">
        <v>45237</v>
      </c>
      <c r="BD783" s="93" t="s">
        <v>17</v>
      </c>
      <c r="DC783" s="121"/>
      <c r="DD783" s="86"/>
      <c r="DE783" s="122"/>
      <c r="DF783" s="123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4"/>
      <c r="DT783" s="125"/>
    </row>
    <row r="784" spans="39:124" ht="27" customHeight="1" x14ac:dyDescent="0.25">
      <c r="AM784" s="36">
        <v>23045</v>
      </c>
      <c r="AN784" s="89" t="s">
        <v>78</v>
      </c>
      <c r="AO784" s="90" t="s">
        <v>47</v>
      </c>
      <c r="AP784" s="170">
        <v>8.5714285714285712</v>
      </c>
      <c r="AQ784" s="36">
        <v>10</v>
      </c>
      <c r="AR784" s="36">
        <v>10</v>
      </c>
      <c r="AS784" s="36">
        <v>8</v>
      </c>
      <c r="AT784" s="36">
        <v>8</v>
      </c>
      <c r="AU784" s="36">
        <v>7</v>
      </c>
      <c r="AV784" s="36">
        <v>8</v>
      </c>
      <c r="AW784" s="36">
        <v>9</v>
      </c>
      <c r="AX784" s="36"/>
      <c r="AY784" s="36"/>
      <c r="AZ784" s="36"/>
      <c r="BA784" s="36" t="s">
        <v>255</v>
      </c>
      <c r="BB784" s="36">
        <v>4</v>
      </c>
      <c r="BC784" s="92">
        <v>45237</v>
      </c>
      <c r="BD784" s="93" t="s">
        <v>17</v>
      </c>
      <c r="DC784" s="121"/>
      <c r="DD784" s="86"/>
      <c r="DE784" s="122"/>
      <c r="DF784" s="123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4"/>
      <c r="DT784" s="125"/>
    </row>
    <row r="785" spans="39:124" ht="27" customHeight="1" x14ac:dyDescent="0.25">
      <c r="AM785" s="36">
        <v>23001</v>
      </c>
      <c r="AN785" s="89" t="s">
        <v>82</v>
      </c>
      <c r="AO785" s="90" t="s">
        <v>47</v>
      </c>
      <c r="AP785" s="170">
        <v>10</v>
      </c>
      <c r="AQ785" s="36">
        <v>10</v>
      </c>
      <c r="AR785" s="36">
        <v>10</v>
      </c>
      <c r="AS785" s="36">
        <v>10</v>
      </c>
      <c r="AT785" s="36">
        <v>10</v>
      </c>
      <c r="AU785" s="36">
        <v>10</v>
      </c>
      <c r="AV785" s="36">
        <v>10</v>
      </c>
      <c r="AW785" s="36">
        <v>10</v>
      </c>
      <c r="AX785" s="36"/>
      <c r="AY785" s="36"/>
      <c r="AZ785" s="36"/>
      <c r="BA785" s="36" t="s">
        <v>255</v>
      </c>
      <c r="BB785" s="36">
        <v>4</v>
      </c>
      <c r="BC785" s="92">
        <v>45237</v>
      </c>
      <c r="BD785" s="93" t="s">
        <v>17</v>
      </c>
      <c r="DC785" s="121"/>
      <c r="DD785" s="86"/>
      <c r="DE785" s="122"/>
      <c r="DF785" s="123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4"/>
      <c r="DT785" s="125"/>
    </row>
    <row r="786" spans="39:124" ht="27" customHeight="1" x14ac:dyDescent="0.25">
      <c r="AM786" s="36">
        <v>23034</v>
      </c>
      <c r="AN786" s="89" t="s">
        <v>86</v>
      </c>
      <c r="AO786" s="90" t="s">
        <v>47</v>
      </c>
      <c r="AP786" s="170">
        <v>9.4285714285714288</v>
      </c>
      <c r="AQ786" s="36">
        <v>10</v>
      </c>
      <c r="AR786" s="36">
        <v>10</v>
      </c>
      <c r="AS786" s="36">
        <v>9</v>
      </c>
      <c r="AT786" s="36">
        <v>9</v>
      </c>
      <c r="AU786" s="36">
        <v>10</v>
      </c>
      <c r="AV786" s="36">
        <v>8</v>
      </c>
      <c r="AW786" s="36">
        <v>10</v>
      </c>
      <c r="AX786" s="36"/>
      <c r="AY786" s="36"/>
      <c r="AZ786" s="36"/>
      <c r="BA786" s="36" t="s">
        <v>255</v>
      </c>
      <c r="BB786" s="36">
        <v>4</v>
      </c>
      <c r="BC786" s="92">
        <v>45237</v>
      </c>
      <c r="BD786" s="93" t="s">
        <v>17</v>
      </c>
      <c r="DC786" s="121"/>
      <c r="DD786" s="86"/>
      <c r="DE786" s="122"/>
      <c r="DF786" s="123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4"/>
      <c r="DT786" s="125"/>
    </row>
    <row r="787" spans="39:124" ht="27" customHeight="1" x14ac:dyDescent="0.25">
      <c r="AM787" s="36">
        <v>23003</v>
      </c>
      <c r="AN787" s="89" t="s">
        <v>90</v>
      </c>
      <c r="AO787" s="90" t="s">
        <v>47</v>
      </c>
      <c r="AP787" s="170">
        <v>9.7142857142857135</v>
      </c>
      <c r="AQ787" s="36">
        <v>10</v>
      </c>
      <c r="AR787" s="36">
        <v>10</v>
      </c>
      <c r="AS787" s="36">
        <v>9</v>
      </c>
      <c r="AT787" s="36">
        <v>9</v>
      </c>
      <c r="AU787" s="36">
        <v>10</v>
      </c>
      <c r="AV787" s="36">
        <v>10</v>
      </c>
      <c r="AW787" s="36">
        <v>10</v>
      </c>
      <c r="AX787" s="36"/>
      <c r="AY787" s="36"/>
      <c r="AZ787" s="36"/>
      <c r="BA787" s="36" t="s">
        <v>255</v>
      </c>
      <c r="BB787" s="36">
        <v>4</v>
      </c>
      <c r="BC787" s="92">
        <v>45237</v>
      </c>
      <c r="BD787" s="93" t="s">
        <v>17</v>
      </c>
      <c r="DC787" s="121"/>
      <c r="DD787" s="86"/>
      <c r="DE787" s="122"/>
      <c r="DF787" s="123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4"/>
      <c r="DT787" s="125"/>
    </row>
    <row r="788" spans="39:124" ht="27" customHeight="1" x14ac:dyDescent="0.25">
      <c r="AM788" s="36">
        <v>23030</v>
      </c>
      <c r="AN788" s="89" t="s">
        <v>94</v>
      </c>
      <c r="AO788" s="90" t="s">
        <v>47</v>
      </c>
      <c r="AP788" s="170">
        <v>9.5714285714285712</v>
      </c>
      <c r="AQ788" s="36">
        <v>10</v>
      </c>
      <c r="AR788" s="36">
        <v>10</v>
      </c>
      <c r="AS788" s="36">
        <v>9</v>
      </c>
      <c r="AT788" s="36">
        <v>9</v>
      </c>
      <c r="AU788" s="36">
        <v>9</v>
      </c>
      <c r="AV788" s="36">
        <v>10</v>
      </c>
      <c r="AW788" s="36">
        <v>10</v>
      </c>
      <c r="AX788" s="36"/>
      <c r="AY788" s="36"/>
      <c r="AZ788" s="36"/>
      <c r="BA788" s="36" t="s">
        <v>255</v>
      </c>
      <c r="BB788" s="36">
        <v>4</v>
      </c>
      <c r="BC788" s="92">
        <v>45237</v>
      </c>
      <c r="BD788" s="93" t="s">
        <v>17</v>
      </c>
      <c r="DC788" s="121"/>
      <c r="DD788" s="86"/>
      <c r="DE788" s="122"/>
      <c r="DF788" s="123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4"/>
      <c r="DT788" s="125"/>
    </row>
    <row r="789" spans="39:124" ht="27" customHeight="1" x14ac:dyDescent="0.25">
      <c r="AM789" s="36">
        <v>23040</v>
      </c>
      <c r="AN789" s="89" t="s">
        <v>98</v>
      </c>
      <c r="AO789" s="90" t="s">
        <v>47</v>
      </c>
      <c r="AP789" s="170">
        <v>9.4285714285714288</v>
      </c>
      <c r="AQ789" s="36">
        <v>10</v>
      </c>
      <c r="AR789" s="36">
        <v>10</v>
      </c>
      <c r="AS789" s="36">
        <v>9</v>
      </c>
      <c r="AT789" s="36">
        <v>9</v>
      </c>
      <c r="AU789" s="36">
        <v>9</v>
      </c>
      <c r="AV789" s="36">
        <v>9</v>
      </c>
      <c r="AW789" s="36">
        <v>10</v>
      </c>
      <c r="AX789" s="36"/>
      <c r="AY789" s="36"/>
      <c r="AZ789" s="36"/>
      <c r="BA789" s="36" t="s">
        <v>255</v>
      </c>
      <c r="BB789" s="36">
        <v>4</v>
      </c>
      <c r="BC789" s="92">
        <v>45237</v>
      </c>
      <c r="BD789" s="93" t="s">
        <v>17</v>
      </c>
      <c r="DC789" s="121"/>
      <c r="DD789" s="86"/>
      <c r="DE789" s="122"/>
      <c r="DF789" s="123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4"/>
      <c r="DT789" s="125"/>
    </row>
    <row r="790" spans="39:124" ht="27" customHeight="1" x14ac:dyDescent="0.25">
      <c r="AM790" s="36">
        <v>23064</v>
      </c>
      <c r="AN790" s="89" t="s">
        <v>238</v>
      </c>
      <c r="AO790" s="90" t="s">
        <v>47</v>
      </c>
      <c r="AP790" s="170">
        <v>0</v>
      </c>
      <c r="AQ790" s="36">
        <v>0</v>
      </c>
      <c r="AR790" s="36">
        <v>0</v>
      </c>
      <c r="AS790" s="36">
        <v>0</v>
      </c>
      <c r="AT790" s="36">
        <v>0</v>
      </c>
      <c r="AU790" s="36">
        <v>0</v>
      </c>
      <c r="AV790" s="36">
        <v>0</v>
      </c>
      <c r="AW790" s="36">
        <v>0</v>
      </c>
      <c r="AX790" s="36"/>
      <c r="AY790" s="36"/>
      <c r="AZ790" s="36"/>
      <c r="BA790" s="36" t="s">
        <v>255</v>
      </c>
      <c r="BB790" s="36">
        <v>4</v>
      </c>
      <c r="BC790" s="92">
        <v>45237</v>
      </c>
      <c r="BD790" s="93" t="s">
        <v>17</v>
      </c>
      <c r="DC790" s="121"/>
      <c r="DD790" s="86"/>
      <c r="DE790" s="122"/>
      <c r="DF790" s="123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4"/>
      <c r="DT790" s="125"/>
    </row>
    <row r="791" spans="39:124" ht="27" customHeight="1" x14ac:dyDescent="0.25">
      <c r="AM791" s="36">
        <v>23050</v>
      </c>
      <c r="AN791" s="89" t="s">
        <v>102</v>
      </c>
      <c r="AO791" s="90" t="s">
        <v>47</v>
      </c>
      <c r="AP791" s="170">
        <v>9.5714285714285712</v>
      </c>
      <c r="AQ791" s="36">
        <v>10</v>
      </c>
      <c r="AR791" s="36">
        <v>10</v>
      </c>
      <c r="AS791" s="36">
        <v>9</v>
      </c>
      <c r="AT791" s="36">
        <v>9</v>
      </c>
      <c r="AU791" s="36">
        <v>10</v>
      </c>
      <c r="AV791" s="36">
        <v>9</v>
      </c>
      <c r="AW791" s="36">
        <v>10</v>
      </c>
      <c r="AX791" s="36"/>
      <c r="AY791" s="36"/>
      <c r="AZ791" s="36"/>
      <c r="BA791" s="36" t="s">
        <v>255</v>
      </c>
      <c r="BB791" s="36">
        <v>4</v>
      </c>
      <c r="BC791" s="92">
        <v>45237</v>
      </c>
      <c r="BD791" s="93" t="s">
        <v>17</v>
      </c>
      <c r="DC791" s="121"/>
      <c r="DD791" s="86"/>
      <c r="DE791" s="122"/>
      <c r="DF791" s="123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4"/>
      <c r="DT791" s="125"/>
    </row>
    <row r="792" spans="39:124" ht="27" customHeight="1" x14ac:dyDescent="0.25">
      <c r="AM792" s="36">
        <v>23062</v>
      </c>
      <c r="AN792" s="89" t="s">
        <v>106</v>
      </c>
      <c r="AO792" s="90" t="s">
        <v>47</v>
      </c>
      <c r="AP792" s="170">
        <v>9.5714285714285712</v>
      </c>
      <c r="AQ792" s="36">
        <v>10</v>
      </c>
      <c r="AR792" s="36">
        <v>10</v>
      </c>
      <c r="AS792" s="36">
        <v>9</v>
      </c>
      <c r="AT792" s="36">
        <v>10</v>
      </c>
      <c r="AU792" s="36">
        <v>10</v>
      </c>
      <c r="AV792" s="36">
        <v>9</v>
      </c>
      <c r="AW792" s="36">
        <v>9</v>
      </c>
      <c r="AX792" s="36"/>
      <c r="AY792" s="36"/>
      <c r="AZ792" s="36"/>
      <c r="BA792" s="36" t="s">
        <v>255</v>
      </c>
      <c r="BB792" s="36">
        <v>4</v>
      </c>
      <c r="BC792" s="92">
        <v>45237</v>
      </c>
      <c r="BD792" s="93" t="s">
        <v>17</v>
      </c>
      <c r="DC792" s="121"/>
      <c r="DD792" s="86"/>
      <c r="DE792" s="122"/>
      <c r="DF792" s="123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4"/>
      <c r="DT792" s="125"/>
    </row>
    <row r="793" spans="39:124" ht="27" customHeight="1" x14ac:dyDescent="0.25">
      <c r="AM793" s="36">
        <v>23057</v>
      </c>
      <c r="AN793" s="89" t="s">
        <v>239</v>
      </c>
      <c r="AO793" s="90" t="s">
        <v>47</v>
      </c>
      <c r="AP793" s="170">
        <v>9.8571428571428577</v>
      </c>
      <c r="AQ793" s="36">
        <v>10</v>
      </c>
      <c r="AR793" s="36">
        <v>10</v>
      </c>
      <c r="AS793" s="36">
        <v>10</v>
      </c>
      <c r="AT793" s="36">
        <v>10</v>
      </c>
      <c r="AU793" s="36">
        <v>10</v>
      </c>
      <c r="AV793" s="36">
        <v>10</v>
      </c>
      <c r="AW793" s="36">
        <v>9</v>
      </c>
      <c r="AX793" s="36"/>
      <c r="AY793" s="36"/>
      <c r="AZ793" s="36"/>
      <c r="BA793" s="36" t="s">
        <v>255</v>
      </c>
      <c r="BB793" s="36">
        <v>4</v>
      </c>
      <c r="BC793" s="92">
        <v>45237</v>
      </c>
      <c r="BD793" s="93" t="s">
        <v>17</v>
      </c>
      <c r="DC793" s="121"/>
      <c r="DD793" s="86"/>
      <c r="DE793" s="122"/>
      <c r="DF793" s="123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4"/>
      <c r="DT793" s="125"/>
    </row>
    <row r="794" spans="39:124" ht="27" customHeight="1" x14ac:dyDescent="0.25">
      <c r="AM794" s="36">
        <v>23048</v>
      </c>
      <c r="AN794" s="89" t="s">
        <v>110</v>
      </c>
      <c r="AO794" s="90" t="s">
        <v>47</v>
      </c>
      <c r="AP794" s="170">
        <v>9.7142857142857135</v>
      </c>
      <c r="AQ794" s="36">
        <v>10</v>
      </c>
      <c r="AR794" s="36">
        <v>10</v>
      </c>
      <c r="AS794" s="36">
        <v>10</v>
      </c>
      <c r="AT794" s="36">
        <v>10</v>
      </c>
      <c r="AU794" s="36">
        <v>9</v>
      </c>
      <c r="AV794" s="36">
        <v>10</v>
      </c>
      <c r="AW794" s="36">
        <v>9</v>
      </c>
      <c r="AX794" s="36"/>
      <c r="AY794" s="36"/>
      <c r="AZ794" s="36"/>
      <c r="BA794" s="36" t="s">
        <v>255</v>
      </c>
      <c r="BB794" s="36">
        <v>4</v>
      </c>
      <c r="BC794" s="92">
        <v>45237</v>
      </c>
      <c r="BD794" s="93" t="s">
        <v>17</v>
      </c>
      <c r="DC794" s="121"/>
      <c r="DD794" s="86"/>
      <c r="DE794" s="122"/>
      <c r="DF794" s="123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4"/>
      <c r="DT794" s="125"/>
    </row>
    <row r="795" spans="39:124" ht="27" customHeight="1" x14ac:dyDescent="0.25">
      <c r="AM795" s="36">
        <v>23051</v>
      </c>
      <c r="AN795" s="89" t="s">
        <v>114</v>
      </c>
      <c r="AO795" s="90" t="s">
        <v>47</v>
      </c>
      <c r="AP795" s="170">
        <v>9.7142857142857135</v>
      </c>
      <c r="AQ795" s="36">
        <v>10</v>
      </c>
      <c r="AR795" s="36">
        <v>10</v>
      </c>
      <c r="AS795" s="36">
        <v>10</v>
      </c>
      <c r="AT795" s="36">
        <v>10</v>
      </c>
      <c r="AU795" s="36">
        <v>10</v>
      </c>
      <c r="AV795" s="36">
        <v>10</v>
      </c>
      <c r="AW795" s="36">
        <v>8</v>
      </c>
      <c r="AX795" s="36"/>
      <c r="AY795" s="36"/>
      <c r="AZ795" s="36"/>
      <c r="BA795" s="36" t="s">
        <v>255</v>
      </c>
      <c r="BB795" s="36">
        <v>4</v>
      </c>
      <c r="BC795" s="92">
        <v>45237</v>
      </c>
      <c r="BD795" s="93" t="s">
        <v>17</v>
      </c>
      <c r="DC795" s="121"/>
      <c r="DD795" s="86"/>
      <c r="DE795" s="122"/>
      <c r="DF795" s="123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4"/>
      <c r="DT795" s="125"/>
    </row>
    <row r="796" spans="39:124" ht="27" customHeight="1" x14ac:dyDescent="0.25">
      <c r="AM796" s="36">
        <v>22023</v>
      </c>
      <c r="AN796" s="89" t="s">
        <v>118</v>
      </c>
      <c r="AO796" s="90" t="s">
        <v>47</v>
      </c>
      <c r="AP796" s="170">
        <v>10</v>
      </c>
      <c r="AQ796" s="36">
        <v>10</v>
      </c>
      <c r="AR796" s="36">
        <v>10</v>
      </c>
      <c r="AS796" s="36">
        <v>10</v>
      </c>
      <c r="AT796" s="36">
        <v>10</v>
      </c>
      <c r="AU796" s="36">
        <v>10</v>
      </c>
      <c r="AV796" s="36">
        <v>10</v>
      </c>
      <c r="AW796" s="36">
        <v>10</v>
      </c>
      <c r="AX796" s="36"/>
      <c r="AY796" s="36"/>
      <c r="AZ796" s="36"/>
      <c r="BA796" s="36" t="s">
        <v>255</v>
      </c>
      <c r="BB796" s="36">
        <v>4</v>
      </c>
      <c r="BC796" s="92">
        <v>45237</v>
      </c>
      <c r="BD796" s="93" t="s">
        <v>17</v>
      </c>
      <c r="DC796" s="121"/>
      <c r="DD796" s="86"/>
      <c r="DE796" s="122"/>
      <c r="DF796" s="123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4"/>
      <c r="DT796" s="125"/>
    </row>
    <row r="797" spans="39:124" ht="27" customHeight="1" x14ac:dyDescent="0.25">
      <c r="AM797" s="36">
        <v>23011</v>
      </c>
      <c r="AN797" s="89" t="s">
        <v>46</v>
      </c>
      <c r="AO797" s="90" t="s">
        <v>47</v>
      </c>
      <c r="AP797" s="170">
        <v>10</v>
      </c>
      <c r="AQ797" s="36">
        <v>10</v>
      </c>
      <c r="AR797" s="36">
        <v>10</v>
      </c>
      <c r="AS797" s="36">
        <v>10</v>
      </c>
      <c r="AT797" s="36">
        <v>10</v>
      </c>
      <c r="AU797" s="36">
        <v>10</v>
      </c>
      <c r="AV797" s="36"/>
      <c r="AW797" s="36"/>
      <c r="AX797" s="36"/>
      <c r="AY797" s="36"/>
      <c r="AZ797" s="36"/>
      <c r="BA797" s="36" t="s">
        <v>262</v>
      </c>
      <c r="BB797" s="36">
        <v>3</v>
      </c>
      <c r="BC797" s="92">
        <v>45237</v>
      </c>
      <c r="BD797" s="93" t="s">
        <v>36</v>
      </c>
      <c r="DC797" s="121"/>
      <c r="DD797" s="86"/>
      <c r="DE797" s="122"/>
      <c r="DF797" s="123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4"/>
      <c r="DT797" s="125"/>
    </row>
    <row r="798" spans="39:124" ht="27" customHeight="1" x14ac:dyDescent="0.25">
      <c r="AM798" s="36">
        <v>23017</v>
      </c>
      <c r="AN798" s="89" t="s">
        <v>52</v>
      </c>
      <c r="AO798" s="90" t="s">
        <v>47</v>
      </c>
      <c r="AP798" s="170">
        <v>10</v>
      </c>
      <c r="AQ798" s="36">
        <v>10</v>
      </c>
      <c r="AR798" s="36">
        <v>10</v>
      </c>
      <c r="AS798" s="36">
        <v>10</v>
      </c>
      <c r="AT798" s="36">
        <v>10</v>
      </c>
      <c r="AU798" s="36">
        <v>10</v>
      </c>
      <c r="AV798" s="36"/>
      <c r="AW798" s="36"/>
      <c r="AX798" s="36"/>
      <c r="AY798" s="36"/>
      <c r="AZ798" s="36"/>
      <c r="BA798" s="36" t="s">
        <v>262</v>
      </c>
      <c r="BB798" s="36">
        <v>3</v>
      </c>
      <c r="BC798" s="92">
        <v>45237</v>
      </c>
      <c r="BD798" s="93" t="s">
        <v>36</v>
      </c>
      <c r="DC798" s="121"/>
      <c r="DD798" s="86"/>
      <c r="DE798" s="122"/>
      <c r="DF798" s="123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4"/>
      <c r="DT798" s="125"/>
    </row>
    <row r="799" spans="39:124" ht="27" customHeight="1" x14ac:dyDescent="0.25">
      <c r="AM799" s="36">
        <v>23059</v>
      </c>
      <c r="AN799" s="89" t="s">
        <v>55</v>
      </c>
      <c r="AO799" s="90" t="s">
        <v>47</v>
      </c>
      <c r="AP799" s="170">
        <v>10</v>
      </c>
      <c r="AQ799" s="36">
        <v>10</v>
      </c>
      <c r="AR799" s="36">
        <v>10</v>
      </c>
      <c r="AS799" s="36">
        <v>10</v>
      </c>
      <c r="AT799" s="36">
        <v>10</v>
      </c>
      <c r="AU799" s="36">
        <v>10</v>
      </c>
      <c r="AV799" s="36"/>
      <c r="AW799" s="36"/>
      <c r="AX799" s="36"/>
      <c r="AY799" s="36"/>
      <c r="AZ799" s="36"/>
      <c r="BA799" s="36" t="s">
        <v>262</v>
      </c>
      <c r="BB799" s="36">
        <v>3</v>
      </c>
      <c r="BC799" s="92">
        <v>45237</v>
      </c>
      <c r="BD799" s="93" t="s">
        <v>36</v>
      </c>
      <c r="DC799" s="121"/>
      <c r="DD799" s="86"/>
      <c r="DE799" s="122"/>
      <c r="DF799" s="123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4"/>
      <c r="DT799" s="125"/>
    </row>
    <row r="800" spans="39:124" ht="27" customHeight="1" x14ac:dyDescent="0.25">
      <c r="AM800" s="36">
        <v>23004</v>
      </c>
      <c r="AN800" s="89" t="s">
        <v>58</v>
      </c>
      <c r="AO800" s="90" t="s">
        <v>47</v>
      </c>
      <c r="AP800" s="170">
        <v>10</v>
      </c>
      <c r="AQ800" s="36">
        <v>10</v>
      </c>
      <c r="AR800" s="36">
        <v>10</v>
      </c>
      <c r="AS800" s="36">
        <v>10</v>
      </c>
      <c r="AT800" s="36">
        <v>10</v>
      </c>
      <c r="AU800" s="36">
        <v>10</v>
      </c>
      <c r="AV800" s="36"/>
      <c r="AW800" s="36"/>
      <c r="AX800" s="36"/>
      <c r="AY800" s="36"/>
      <c r="AZ800" s="36"/>
      <c r="BA800" s="36" t="s">
        <v>262</v>
      </c>
      <c r="BB800" s="36">
        <v>3</v>
      </c>
      <c r="BC800" s="92">
        <v>45237</v>
      </c>
      <c r="BD800" s="93" t="s">
        <v>36</v>
      </c>
      <c r="DC800" s="121"/>
      <c r="DD800" s="86"/>
      <c r="DE800" s="122"/>
      <c r="DF800" s="123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4"/>
      <c r="DT800" s="125"/>
    </row>
    <row r="801" spans="39:124" ht="27" customHeight="1" x14ac:dyDescent="0.25">
      <c r="AM801" s="36">
        <v>23027</v>
      </c>
      <c r="AN801" s="89" t="s">
        <v>237</v>
      </c>
      <c r="AO801" s="90" t="s">
        <v>47</v>
      </c>
      <c r="AP801" s="170">
        <v>10</v>
      </c>
      <c r="AQ801" s="36">
        <v>10</v>
      </c>
      <c r="AR801" s="36">
        <v>10</v>
      </c>
      <c r="AS801" s="36">
        <v>10</v>
      </c>
      <c r="AT801" s="36">
        <v>10</v>
      </c>
      <c r="AU801" s="36">
        <v>10</v>
      </c>
      <c r="AV801" s="36"/>
      <c r="AW801" s="36"/>
      <c r="AX801" s="36"/>
      <c r="AY801" s="36"/>
      <c r="AZ801" s="36"/>
      <c r="BA801" s="36" t="s">
        <v>262</v>
      </c>
      <c r="BB801" s="36">
        <v>3</v>
      </c>
      <c r="BC801" s="92">
        <v>45237</v>
      </c>
      <c r="BD801" s="93" t="s">
        <v>36</v>
      </c>
      <c r="DC801" s="121"/>
      <c r="DD801" s="86"/>
      <c r="DE801" s="122"/>
      <c r="DF801" s="123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4"/>
      <c r="DT801" s="125"/>
    </row>
    <row r="802" spans="39:124" ht="27" customHeight="1" x14ac:dyDescent="0.25">
      <c r="AM802" s="36">
        <v>23047</v>
      </c>
      <c r="AN802" s="89" t="s">
        <v>62</v>
      </c>
      <c r="AO802" s="90" t="s">
        <v>47</v>
      </c>
      <c r="AP802" s="170">
        <v>10</v>
      </c>
      <c r="AQ802" s="36">
        <v>10</v>
      </c>
      <c r="AR802" s="36">
        <v>10</v>
      </c>
      <c r="AS802" s="36">
        <v>10</v>
      </c>
      <c r="AT802" s="36">
        <v>10</v>
      </c>
      <c r="AU802" s="36">
        <v>10</v>
      </c>
      <c r="AV802" s="36"/>
      <c r="AW802" s="36"/>
      <c r="AX802" s="36"/>
      <c r="AY802" s="36"/>
      <c r="AZ802" s="36"/>
      <c r="BA802" s="36" t="s">
        <v>262</v>
      </c>
      <c r="BB802" s="36">
        <v>3</v>
      </c>
      <c r="BC802" s="92">
        <v>45237</v>
      </c>
      <c r="BD802" s="93" t="s">
        <v>36</v>
      </c>
      <c r="DC802" s="121"/>
      <c r="DD802" s="86"/>
      <c r="DE802" s="122"/>
      <c r="DF802" s="123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4"/>
      <c r="DT802" s="125"/>
    </row>
    <row r="803" spans="39:124" ht="27" customHeight="1" x14ac:dyDescent="0.25">
      <c r="AM803" s="36">
        <v>23014</v>
      </c>
      <c r="AN803" s="89" t="s">
        <v>66</v>
      </c>
      <c r="AO803" s="90" t="s">
        <v>47</v>
      </c>
      <c r="AP803" s="170">
        <v>10</v>
      </c>
      <c r="AQ803" s="36">
        <v>10</v>
      </c>
      <c r="AR803" s="36">
        <v>10</v>
      </c>
      <c r="AS803" s="36">
        <v>10</v>
      </c>
      <c r="AT803" s="36">
        <v>10</v>
      </c>
      <c r="AU803" s="36">
        <v>10</v>
      </c>
      <c r="AV803" s="36"/>
      <c r="AW803" s="36"/>
      <c r="AX803" s="36"/>
      <c r="AY803" s="36"/>
      <c r="AZ803" s="36"/>
      <c r="BA803" s="36" t="s">
        <v>262</v>
      </c>
      <c r="BB803" s="36">
        <v>3</v>
      </c>
      <c r="BC803" s="92">
        <v>45237</v>
      </c>
      <c r="BD803" s="93" t="s">
        <v>36</v>
      </c>
      <c r="DC803" s="121"/>
      <c r="DD803" s="86"/>
      <c r="DE803" s="122"/>
      <c r="DF803" s="123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4"/>
      <c r="DT803" s="125"/>
    </row>
    <row r="804" spans="39:124" ht="27" customHeight="1" x14ac:dyDescent="0.25">
      <c r="AM804" s="36">
        <v>23029</v>
      </c>
      <c r="AN804" s="89" t="s">
        <v>70</v>
      </c>
      <c r="AO804" s="90" t="s">
        <v>47</v>
      </c>
      <c r="AP804" s="170">
        <v>10</v>
      </c>
      <c r="AQ804" s="36">
        <v>10</v>
      </c>
      <c r="AR804" s="36">
        <v>10</v>
      </c>
      <c r="AS804" s="36">
        <v>10</v>
      </c>
      <c r="AT804" s="36">
        <v>10</v>
      </c>
      <c r="AU804" s="36">
        <v>10</v>
      </c>
      <c r="AV804" s="36"/>
      <c r="AW804" s="36"/>
      <c r="AX804" s="36"/>
      <c r="AY804" s="36"/>
      <c r="AZ804" s="36"/>
      <c r="BA804" s="36" t="s">
        <v>262</v>
      </c>
      <c r="BB804" s="36">
        <v>3</v>
      </c>
      <c r="BC804" s="92">
        <v>45237</v>
      </c>
      <c r="BD804" s="93" t="s">
        <v>36</v>
      </c>
      <c r="DC804" s="121"/>
      <c r="DD804" s="86"/>
      <c r="DE804" s="122"/>
      <c r="DF804" s="123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4"/>
      <c r="DT804" s="125"/>
    </row>
    <row r="805" spans="39:124" ht="27" customHeight="1" x14ac:dyDescent="0.25">
      <c r="AM805" s="36">
        <v>23060</v>
      </c>
      <c r="AN805" s="89" t="s">
        <v>74</v>
      </c>
      <c r="AO805" s="90" t="s">
        <v>47</v>
      </c>
      <c r="AP805" s="170">
        <v>10</v>
      </c>
      <c r="AQ805" s="36">
        <v>10</v>
      </c>
      <c r="AR805" s="36">
        <v>10</v>
      </c>
      <c r="AS805" s="36">
        <v>10</v>
      </c>
      <c r="AT805" s="36">
        <v>10</v>
      </c>
      <c r="AU805" s="36">
        <v>10</v>
      </c>
      <c r="AV805" s="36"/>
      <c r="AW805" s="36"/>
      <c r="AX805" s="36"/>
      <c r="AY805" s="36"/>
      <c r="AZ805" s="36"/>
      <c r="BA805" s="36" t="s">
        <v>262</v>
      </c>
      <c r="BB805" s="36">
        <v>3</v>
      </c>
      <c r="BC805" s="92">
        <v>45237</v>
      </c>
      <c r="BD805" s="93" t="s">
        <v>36</v>
      </c>
      <c r="DC805" s="121"/>
      <c r="DD805" s="86"/>
      <c r="DE805" s="122"/>
      <c r="DF805" s="123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4"/>
      <c r="DT805" s="125"/>
    </row>
    <row r="806" spans="39:124" ht="27" customHeight="1" x14ac:dyDescent="0.25">
      <c r="AM806" s="36">
        <v>23045</v>
      </c>
      <c r="AN806" s="89" t="s">
        <v>78</v>
      </c>
      <c r="AO806" s="90" t="s">
        <v>47</v>
      </c>
      <c r="AP806" s="170">
        <v>10</v>
      </c>
      <c r="AQ806" s="36">
        <v>10</v>
      </c>
      <c r="AR806" s="36">
        <v>10</v>
      </c>
      <c r="AS806" s="36">
        <v>10</v>
      </c>
      <c r="AT806" s="36">
        <v>10</v>
      </c>
      <c r="AU806" s="36">
        <v>10</v>
      </c>
      <c r="AV806" s="36"/>
      <c r="AW806" s="36"/>
      <c r="AX806" s="36"/>
      <c r="AY806" s="36"/>
      <c r="AZ806" s="36"/>
      <c r="BA806" s="36" t="s">
        <v>262</v>
      </c>
      <c r="BB806" s="36">
        <v>3</v>
      </c>
      <c r="BC806" s="92">
        <v>45237</v>
      </c>
      <c r="BD806" s="93" t="s">
        <v>36</v>
      </c>
      <c r="DC806" s="121"/>
      <c r="DD806" s="86"/>
      <c r="DE806" s="122"/>
      <c r="DF806" s="123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4"/>
      <c r="DT806" s="125"/>
    </row>
    <row r="807" spans="39:124" ht="27" customHeight="1" x14ac:dyDescent="0.25">
      <c r="AM807" s="36">
        <v>23001</v>
      </c>
      <c r="AN807" s="89" t="s">
        <v>82</v>
      </c>
      <c r="AO807" s="90" t="s">
        <v>47</v>
      </c>
      <c r="AP807" s="170">
        <v>10</v>
      </c>
      <c r="AQ807" s="36">
        <v>10</v>
      </c>
      <c r="AR807" s="36">
        <v>10</v>
      </c>
      <c r="AS807" s="36">
        <v>10</v>
      </c>
      <c r="AT807" s="36">
        <v>10</v>
      </c>
      <c r="AU807" s="36">
        <v>10</v>
      </c>
      <c r="AV807" s="36"/>
      <c r="AW807" s="36"/>
      <c r="AX807" s="36"/>
      <c r="AY807" s="36"/>
      <c r="AZ807" s="36"/>
      <c r="BA807" s="36" t="s">
        <v>262</v>
      </c>
      <c r="BB807" s="36">
        <v>3</v>
      </c>
      <c r="BC807" s="92">
        <v>45237</v>
      </c>
      <c r="BD807" s="93" t="s">
        <v>36</v>
      </c>
      <c r="DC807" s="121"/>
      <c r="DD807" s="86"/>
      <c r="DE807" s="122"/>
      <c r="DF807" s="123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4"/>
      <c r="DT807" s="125"/>
    </row>
    <row r="808" spans="39:124" ht="27" customHeight="1" x14ac:dyDescent="0.25">
      <c r="AM808" s="36">
        <v>23034</v>
      </c>
      <c r="AN808" s="89" t="s">
        <v>86</v>
      </c>
      <c r="AO808" s="90" t="s">
        <v>47</v>
      </c>
      <c r="AP808" s="170">
        <v>10</v>
      </c>
      <c r="AQ808" s="36">
        <v>10</v>
      </c>
      <c r="AR808" s="36">
        <v>10</v>
      </c>
      <c r="AS808" s="36">
        <v>10</v>
      </c>
      <c r="AT808" s="36">
        <v>10</v>
      </c>
      <c r="AU808" s="36">
        <v>10</v>
      </c>
      <c r="AV808" s="36"/>
      <c r="AW808" s="36"/>
      <c r="AX808" s="36"/>
      <c r="AY808" s="36"/>
      <c r="AZ808" s="36"/>
      <c r="BA808" s="36" t="s">
        <v>262</v>
      </c>
      <c r="BB808" s="36">
        <v>3</v>
      </c>
      <c r="BC808" s="92">
        <v>45237</v>
      </c>
      <c r="BD808" s="93" t="s">
        <v>36</v>
      </c>
      <c r="DC808" s="121"/>
      <c r="DD808" s="86"/>
      <c r="DE808" s="122"/>
      <c r="DF808" s="123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4"/>
      <c r="DT808" s="125"/>
    </row>
    <row r="809" spans="39:124" ht="27" customHeight="1" x14ac:dyDescent="0.25">
      <c r="AM809" s="36">
        <v>23003</v>
      </c>
      <c r="AN809" s="89" t="s">
        <v>90</v>
      </c>
      <c r="AO809" s="90" t="s">
        <v>47</v>
      </c>
      <c r="AP809" s="170">
        <v>10</v>
      </c>
      <c r="AQ809" s="36">
        <v>10</v>
      </c>
      <c r="AR809" s="36">
        <v>10</v>
      </c>
      <c r="AS809" s="36">
        <v>10</v>
      </c>
      <c r="AT809" s="36">
        <v>10</v>
      </c>
      <c r="AU809" s="36">
        <v>10</v>
      </c>
      <c r="AV809" s="36"/>
      <c r="AW809" s="36"/>
      <c r="AX809" s="36"/>
      <c r="AY809" s="36"/>
      <c r="AZ809" s="36"/>
      <c r="BA809" s="36" t="s">
        <v>262</v>
      </c>
      <c r="BB809" s="36">
        <v>3</v>
      </c>
      <c r="BC809" s="92">
        <v>45237</v>
      </c>
      <c r="BD809" s="93" t="s">
        <v>36</v>
      </c>
      <c r="DC809" s="121"/>
      <c r="DD809" s="86"/>
      <c r="DE809" s="122"/>
      <c r="DF809" s="123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4"/>
      <c r="DT809" s="125"/>
    </row>
    <row r="810" spans="39:124" ht="27" customHeight="1" x14ac:dyDescent="0.25">
      <c r="AM810" s="36">
        <v>23030</v>
      </c>
      <c r="AN810" s="89" t="s">
        <v>94</v>
      </c>
      <c r="AO810" s="90" t="s">
        <v>47</v>
      </c>
      <c r="AP810" s="170">
        <v>10</v>
      </c>
      <c r="AQ810" s="36">
        <v>10</v>
      </c>
      <c r="AR810" s="36">
        <v>10</v>
      </c>
      <c r="AS810" s="36">
        <v>10</v>
      </c>
      <c r="AT810" s="36">
        <v>10</v>
      </c>
      <c r="AU810" s="36">
        <v>10</v>
      </c>
      <c r="AV810" s="36"/>
      <c r="AW810" s="36"/>
      <c r="AX810" s="36"/>
      <c r="AY810" s="36"/>
      <c r="AZ810" s="36"/>
      <c r="BA810" s="36" t="s">
        <v>262</v>
      </c>
      <c r="BB810" s="36">
        <v>3</v>
      </c>
      <c r="BC810" s="92">
        <v>45237</v>
      </c>
      <c r="BD810" s="93" t="s">
        <v>36</v>
      </c>
      <c r="DC810" s="121"/>
      <c r="DD810" s="86"/>
      <c r="DE810" s="122"/>
      <c r="DF810" s="123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4"/>
      <c r="DT810" s="125"/>
    </row>
    <row r="811" spans="39:124" ht="27" customHeight="1" x14ac:dyDescent="0.25">
      <c r="AM811" s="36">
        <v>23040</v>
      </c>
      <c r="AN811" s="89" t="s">
        <v>98</v>
      </c>
      <c r="AO811" s="90" t="s">
        <v>47</v>
      </c>
      <c r="AP811" s="170">
        <v>10</v>
      </c>
      <c r="AQ811" s="36">
        <v>10</v>
      </c>
      <c r="AR811" s="36">
        <v>10</v>
      </c>
      <c r="AS811" s="36">
        <v>10</v>
      </c>
      <c r="AT811" s="36">
        <v>10</v>
      </c>
      <c r="AU811" s="36">
        <v>10</v>
      </c>
      <c r="AV811" s="36"/>
      <c r="AW811" s="36"/>
      <c r="AX811" s="36"/>
      <c r="AY811" s="36"/>
      <c r="AZ811" s="36"/>
      <c r="BA811" s="36" t="s">
        <v>262</v>
      </c>
      <c r="BB811" s="36">
        <v>3</v>
      </c>
      <c r="BC811" s="92">
        <v>45237</v>
      </c>
      <c r="BD811" s="93" t="s">
        <v>36</v>
      </c>
      <c r="DC811" s="121"/>
      <c r="DD811" s="86"/>
      <c r="DE811" s="122"/>
      <c r="DF811" s="123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4"/>
      <c r="DT811" s="125"/>
    </row>
    <row r="812" spans="39:124" ht="27" customHeight="1" x14ac:dyDescent="0.25">
      <c r="AM812" s="36">
        <v>23064</v>
      </c>
      <c r="AN812" s="89" t="s">
        <v>238</v>
      </c>
      <c r="AO812" s="90" t="s">
        <v>47</v>
      </c>
      <c r="AP812" s="170">
        <v>10</v>
      </c>
      <c r="AQ812" s="36">
        <v>10</v>
      </c>
      <c r="AR812" s="36">
        <v>10</v>
      </c>
      <c r="AS812" s="36">
        <v>10</v>
      </c>
      <c r="AT812" s="36">
        <v>10</v>
      </c>
      <c r="AU812" s="36">
        <v>10</v>
      </c>
      <c r="AV812" s="36"/>
      <c r="AW812" s="36"/>
      <c r="AX812" s="36"/>
      <c r="AY812" s="36"/>
      <c r="AZ812" s="36"/>
      <c r="BA812" s="36" t="s">
        <v>262</v>
      </c>
      <c r="BB812" s="36">
        <v>3</v>
      </c>
      <c r="BC812" s="92">
        <v>45237</v>
      </c>
      <c r="BD812" s="93" t="s">
        <v>36</v>
      </c>
      <c r="DC812" s="121"/>
      <c r="DD812" s="86"/>
      <c r="DE812" s="122"/>
      <c r="DF812" s="123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4"/>
      <c r="DT812" s="125"/>
    </row>
    <row r="813" spans="39:124" ht="27" customHeight="1" x14ac:dyDescent="0.25">
      <c r="AM813" s="36">
        <v>23050</v>
      </c>
      <c r="AN813" s="89" t="s">
        <v>102</v>
      </c>
      <c r="AO813" s="90" t="s">
        <v>47</v>
      </c>
      <c r="AP813" s="170">
        <v>10</v>
      </c>
      <c r="AQ813" s="36">
        <v>10</v>
      </c>
      <c r="AR813" s="36">
        <v>10</v>
      </c>
      <c r="AS813" s="36">
        <v>10</v>
      </c>
      <c r="AT813" s="36">
        <v>10</v>
      </c>
      <c r="AU813" s="36">
        <v>10</v>
      </c>
      <c r="AV813" s="36"/>
      <c r="AW813" s="36"/>
      <c r="AX813" s="36"/>
      <c r="AY813" s="36"/>
      <c r="AZ813" s="36"/>
      <c r="BA813" s="36" t="s">
        <v>262</v>
      </c>
      <c r="BB813" s="36">
        <v>3</v>
      </c>
      <c r="BC813" s="92">
        <v>45237</v>
      </c>
      <c r="BD813" s="93" t="s">
        <v>36</v>
      </c>
      <c r="DC813" s="121"/>
      <c r="DD813" s="86"/>
      <c r="DE813" s="122"/>
      <c r="DF813" s="123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4"/>
      <c r="DT813" s="125"/>
    </row>
    <row r="814" spans="39:124" ht="27" customHeight="1" x14ac:dyDescent="0.25">
      <c r="AM814" s="36">
        <v>23062</v>
      </c>
      <c r="AN814" s="89" t="s">
        <v>106</v>
      </c>
      <c r="AO814" s="90" t="s">
        <v>47</v>
      </c>
      <c r="AP814" s="170">
        <v>10</v>
      </c>
      <c r="AQ814" s="36">
        <v>10</v>
      </c>
      <c r="AR814" s="36">
        <v>10</v>
      </c>
      <c r="AS814" s="36">
        <v>10</v>
      </c>
      <c r="AT814" s="36">
        <v>10</v>
      </c>
      <c r="AU814" s="36">
        <v>10</v>
      </c>
      <c r="AV814" s="36"/>
      <c r="AW814" s="36"/>
      <c r="AX814" s="36"/>
      <c r="AY814" s="36"/>
      <c r="AZ814" s="36"/>
      <c r="BA814" s="36" t="s">
        <v>262</v>
      </c>
      <c r="BB814" s="36">
        <v>3</v>
      </c>
      <c r="BC814" s="92">
        <v>45237</v>
      </c>
      <c r="BD814" s="93" t="s">
        <v>36</v>
      </c>
      <c r="DC814" s="121"/>
      <c r="DD814" s="86"/>
      <c r="DE814" s="122"/>
      <c r="DF814" s="123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4"/>
      <c r="DT814" s="125"/>
    </row>
    <row r="815" spans="39:124" ht="27" customHeight="1" x14ac:dyDescent="0.25">
      <c r="AM815" s="36">
        <v>23057</v>
      </c>
      <c r="AN815" s="89" t="s">
        <v>239</v>
      </c>
      <c r="AO815" s="90" t="s">
        <v>47</v>
      </c>
      <c r="AP815" s="170">
        <v>10</v>
      </c>
      <c r="AQ815" s="36">
        <v>10</v>
      </c>
      <c r="AR815" s="36">
        <v>10</v>
      </c>
      <c r="AS815" s="36">
        <v>10</v>
      </c>
      <c r="AT815" s="36">
        <v>10</v>
      </c>
      <c r="AU815" s="36">
        <v>10</v>
      </c>
      <c r="AV815" s="36"/>
      <c r="AW815" s="36"/>
      <c r="AX815" s="36"/>
      <c r="AY815" s="36"/>
      <c r="AZ815" s="36"/>
      <c r="BA815" s="36" t="s">
        <v>262</v>
      </c>
      <c r="BB815" s="36">
        <v>3</v>
      </c>
      <c r="BC815" s="92">
        <v>45237</v>
      </c>
      <c r="BD815" s="93" t="s">
        <v>36</v>
      </c>
      <c r="DC815" s="121"/>
      <c r="DD815" s="86"/>
      <c r="DE815" s="122"/>
      <c r="DF815" s="123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4"/>
      <c r="DT815" s="125"/>
    </row>
    <row r="816" spans="39:124" ht="27" customHeight="1" x14ac:dyDescent="0.25">
      <c r="AM816" s="36">
        <v>23048</v>
      </c>
      <c r="AN816" s="89" t="s">
        <v>110</v>
      </c>
      <c r="AO816" s="90" t="s">
        <v>47</v>
      </c>
      <c r="AP816" s="170">
        <v>10</v>
      </c>
      <c r="AQ816" s="36">
        <v>10</v>
      </c>
      <c r="AR816" s="36">
        <v>10</v>
      </c>
      <c r="AS816" s="36">
        <v>10</v>
      </c>
      <c r="AT816" s="36">
        <v>10</v>
      </c>
      <c r="AU816" s="36">
        <v>10</v>
      </c>
      <c r="AV816" s="36"/>
      <c r="AW816" s="36"/>
      <c r="AX816" s="36"/>
      <c r="AY816" s="36"/>
      <c r="AZ816" s="36"/>
      <c r="BA816" s="36" t="s">
        <v>262</v>
      </c>
      <c r="BB816" s="36">
        <v>3</v>
      </c>
      <c r="BC816" s="92">
        <v>45237</v>
      </c>
      <c r="BD816" s="93" t="s">
        <v>36</v>
      </c>
      <c r="DC816" s="121"/>
      <c r="DD816" s="86"/>
      <c r="DE816" s="122"/>
      <c r="DF816" s="123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4"/>
      <c r="DT816" s="125"/>
    </row>
    <row r="817" spans="39:124" ht="27" customHeight="1" x14ac:dyDescent="0.25">
      <c r="AM817" s="36">
        <v>23051</v>
      </c>
      <c r="AN817" s="89" t="s">
        <v>114</v>
      </c>
      <c r="AO817" s="90" t="s">
        <v>47</v>
      </c>
      <c r="AP817" s="170">
        <v>10</v>
      </c>
      <c r="AQ817" s="36">
        <v>10</v>
      </c>
      <c r="AR817" s="36">
        <v>10</v>
      </c>
      <c r="AS817" s="36">
        <v>10</v>
      </c>
      <c r="AT817" s="36">
        <v>10</v>
      </c>
      <c r="AU817" s="36">
        <v>10</v>
      </c>
      <c r="AV817" s="36"/>
      <c r="AW817" s="36"/>
      <c r="AX817" s="36"/>
      <c r="AY817" s="36"/>
      <c r="AZ817" s="36"/>
      <c r="BA817" s="36" t="s">
        <v>262</v>
      </c>
      <c r="BB817" s="36">
        <v>3</v>
      </c>
      <c r="BC817" s="92">
        <v>45237</v>
      </c>
      <c r="BD817" s="93" t="s">
        <v>36</v>
      </c>
      <c r="DC817" s="121"/>
      <c r="DD817" s="86"/>
      <c r="DE817" s="122"/>
      <c r="DF817" s="123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4"/>
      <c r="DT817" s="125"/>
    </row>
    <row r="818" spans="39:124" ht="27" customHeight="1" x14ac:dyDescent="0.25">
      <c r="AM818" s="36">
        <v>22023</v>
      </c>
      <c r="AN818" s="89" t="s">
        <v>118</v>
      </c>
      <c r="AO818" s="90" t="s">
        <v>47</v>
      </c>
      <c r="AP818" s="170">
        <v>10</v>
      </c>
      <c r="AQ818" s="36">
        <v>10</v>
      </c>
      <c r="AR818" s="36">
        <v>10</v>
      </c>
      <c r="AS818" s="36">
        <v>10</v>
      </c>
      <c r="AT818" s="36">
        <v>10</v>
      </c>
      <c r="AU818" s="36">
        <v>10</v>
      </c>
      <c r="AV818" s="36"/>
      <c r="AW818" s="36"/>
      <c r="AX818" s="36"/>
      <c r="AY818" s="36"/>
      <c r="AZ818" s="36"/>
      <c r="BA818" s="36" t="s">
        <v>262</v>
      </c>
      <c r="BB818" s="36">
        <v>3</v>
      </c>
      <c r="BC818" s="92">
        <v>45237</v>
      </c>
      <c r="BD818" s="93" t="s">
        <v>36</v>
      </c>
      <c r="DC818" s="121"/>
      <c r="DD818" s="86"/>
      <c r="DE818" s="122"/>
      <c r="DF818" s="123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4"/>
      <c r="DT818" s="125"/>
    </row>
    <row r="819" spans="39:124" ht="27" customHeight="1" x14ac:dyDescent="0.25">
      <c r="AM819" s="36" t="s">
        <v>124</v>
      </c>
      <c r="AN819" s="89" t="s">
        <v>125</v>
      </c>
      <c r="AO819" s="90" t="s">
        <v>126</v>
      </c>
      <c r="AP819" s="170">
        <v>10</v>
      </c>
      <c r="AQ819" s="36"/>
      <c r="AR819" s="36"/>
      <c r="AS819" s="36"/>
      <c r="AT819" s="36"/>
      <c r="AU819" s="36"/>
      <c r="AV819" s="36" t="s">
        <v>322</v>
      </c>
      <c r="AW819" s="36"/>
      <c r="AX819" s="36"/>
      <c r="AY819" s="36"/>
      <c r="AZ819" s="36"/>
      <c r="BA819" s="36" t="s">
        <v>326</v>
      </c>
      <c r="BB819" s="36">
        <v>7</v>
      </c>
      <c r="BC819" s="92">
        <v>45238</v>
      </c>
      <c r="BD819" s="93" t="s">
        <v>324</v>
      </c>
      <c r="DC819" s="121"/>
      <c r="DD819" s="86"/>
      <c r="DE819" s="122"/>
      <c r="DF819" s="123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4"/>
      <c r="DT819" s="125"/>
    </row>
    <row r="820" spans="39:124" ht="27" customHeight="1" x14ac:dyDescent="0.25">
      <c r="AM820" s="36" t="s">
        <v>129</v>
      </c>
      <c r="AN820" s="89" t="s">
        <v>130</v>
      </c>
      <c r="AO820" s="90" t="s">
        <v>126</v>
      </c>
      <c r="AP820" s="170">
        <v>10</v>
      </c>
      <c r="AQ820" s="36"/>
      <c r="AR820" s="36"/>
      <c r="AS820" s="36"/>
      <c r="AT820" s="36"/>
      <c r="AU820" s="36"/>
      <c r="AV820" s="36" t="s">
        <v>322</v>
      </c>
      <c r="AW820" s="36"/>
      <c r="AX820" s="36"/>
      <c r="AY820" s="36"/>
      <c r="AZ820" s="36"/>
      <c r="BA820" s="36" t="s">
        <v>326</v>
      </c>
      <c r="BB820" s="36">
        <v>7</v>
      </c>
      <c r="BC820" s="92">
        <v>45238</v>
      </c>
      <c r="BD820" s="93" t="s">
        <v>324</v>
      </c>
      <c r="DC820" s="121"/>
      <c r="DD820" s="86"/>
      <c r="DE820" s="122"/>
      <c r="DF820" s="123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4"/>
      <c r="DT820" s="125"/>
    </row>
    <row r="821" spans="39:124" ht="27" customHeight="1" x14ac:dyDescent="0.25">
      <c r="AM821" s="36" t="s">
        <v>131</v>
      </c>
      <c r="AN821" s="89" t="s">
        <v>132</v>
      </c>
      <c r="AO821" s="90" t="s">
        <v>126</v>
      </c>
      <c r="AP821" s="170">
        <v>10</v>
      </c>
      <c r="AQ821" s="36"/>
      <c r="AR821" s="36"/>
      <c r="AS821" s="36"/>
      <c r="AT821" s="36"/>
      <c r="AU821" s="36"/>
      <c r="AV821" s="36" t="s">
        <v>322</v>
      </c>
      <c r="AW821" s="36"/>
      <c r="AX821" s="36"/>
      <c r="AY821" s="36"/>
      <c r="AZ821" s="36"/>
      <c r="BA821" s="36" t="s">
        <v>326</v>
      </c>
      <c r="BB821" s="36">
        <v>7</v>
      </c>
      <c r="BC821" s="92">
        <v>45238</v>
      </c>
      <c r="BD821" s="93" t="s">
        <v>324</v>
      </c>
      <c r="DC821" s="121"/>
      <c r="DD821" s="86"/>
      <c r="DE821" s="122"/>
      <c r="DF821" s="123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4"/>
      <c r="DT821" s="125"/>
    </row>
    <row r="822" spans="39:124" ht="27" customHeight="1" x14ac:dyDescent="0.25">
      <c r="AM822" s="36" t="s">
        <v>133</v>
      </c>
      <c r="AN822" s="89" t="s">
        <v>134</v>
      </c>
      <c r="AO822" s="90" t="s">
        <v>126</v>
      </c>
      <c r="AP822" s="170">
        <v>10</v>
      </c>
      <c r="AQ822" s="36"/>
      <c r="AR822" s="36"/>
      <c r="AS822" s="36"/>
      <c r="AT822" s="36"/>
      <c r="AU822" s="36"/>
      <c r="AV822" s="36" t="s">
        <v>322</v>
      </c>
      <c r="AW822" s="36"/>
      <c r="AX822" s="36"/>
      <c r="AY822" s="36"/>
      <c r="AZ822" s="36"/>
      <c r="BA822" s="36" t="s">
        <v>326</v>
      </c>
      <c r="BB822" s="36">
        <v>7</v>
      </c>
      <c r="BC822" s="92">
        <v>45238</v>
      </c>
      <c r="BD822" s="93" t="s">
        <v>324</v>
      </c>
      <c r="DC822" s="121"/>
      <c r="DD822" s="86"/>
      <c r="DE822" s="122"/>
      <c r="DF822" s="123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4"/>
      <c r="DT822" s="125"/>
    </row>
    <row r="823" spans="39:124" ht="27" customHeight="1" x14ac:dyDescent="0.25">
      <c r="AM823" s="36" t="s">
        <v>135</v>
      </c>
      <c r="AN823" s="89" t="s">
        <v>136</v>
      </c>
      <c r="AO823" s="90" t="s">
        <v>126</v>
      </c>
      <c r="AP823" s="170">
        <v>10</v>
      </c>
      <c r="AQ823" s="36"/>
      <c r="AR823" s="36"/>
      <c r="AS823" s="36"/>
      <c r="AT823" s="36"/>
      <c r="AU823" s="36"/>
      <c r="AV823" s="36" t="s">
        <v>322</v>
      </c>
      <c r="AW823" s="36"/>
      <c r="AX823" s="36"/>
      <c r="AY823" s="36"/>
      <c r="AZ823" s="36"/>
      <c r="BA823" s="36" t="s">
        <v>326</v>
      </c>
      <c r="BB823" s="36">
        <v>7</v>
      </c>
      <c r="BC823" s="92">
        <v>45238</v>
      </c>
      <c r="BD823" s="93" t="s">
        <v>324</v>
      </c>
      <c r="DC823" s="121"/>
      <c r="DD823" s="86"/>
      <c r="DE823" s="122"/>
      <c r="DF823" s="123"/>
      <c r="DG823" s="121"/>
      <c r="DH823" s="121"/>
      <c r="DI823" s="121"/>
      <c r="DJ823" s="121"/>
      <c r="DK823" s="121"/>
      <c r="DL823" s="121"/>
      <c r="DM823" s="121"/>
      <c r="DN823" s="121"/>
      <c r="DO823" s="121"/>
      <c r="DP823" s="121"/>
      <c r="DQ823" s="121"/>
      <c r="DR823" s="121"/>
      <c r="DS823" s="124"/>
      <c r="DT823" s="125"/>
    </row>
    <row r="824" spans="39:124" ht="27" customHeight="1" x14ac:dyDescent="0.25">
      <c r="AM824" s="36" t="s">
        <v>137</v>
      </c>
      <c r="AN824" s="89" t="s">
        <v>138</v>
      </c>
      <c r="AO824" s="90" t="s">
        <v>126</v>
      </c>
      <c r="AP824" s="170">
        <v>10</v>
      </c>
      <c r="AQ824" s="36"/>
      <c r="AR824" s="36"/>
      <c r="AS824" s="36"/>
      <c r="AT824" s="36"/>
      <c r="AU824" s="36"/>
      <c r="AV824" s="36" t="s">
        <v>322</v>
      </c>
      <c r="AW824" s="36"/>
      <c r="AX824" s="36"/>
      <c r="AY824" s="36"/>
      <c r="AZ824" s="36"/>
      <c r="BA824" s="36" t="s">
        <v>326</v>
      </c>
      <c r="BB824" s="36">
        <v>7</v>
      </c>
      <c r="BC824" s="92">
        <v>45238</v>
      </c>
      <c r="BD824" s="93" t="s">
        <v>324</v>
      </c>
      <c r="DC824" s="121"/>
      <c r="DD824" s="86"/>
      <c r="DE824" s="122"/>
      <c r="DF824" s="123"/>
      <c r="DG824" s="121"/>
      <c r="DH824" s="121"/>
      <c r="DI824" s="121"/>
      <c r="DJ824" s="121"/>
      <c r="DK824" s="121"/>
      <c r="DL824" s="121"/>
      <c r="DM824" s="121"/>
      <c r="DN824" s="121"/>
      <c r="DO824" s="121"/>
      <c r="DP824" s="121"/>
      <c r="DQ824" s="121"/>
      <c r="DR824" s="121"/>
      <c r="DS824" s="124"/>
      <c r="DT824" s="125"/>
    </row>
    <row r="825" spans="39:124" ht="27" customHeight="1" x14ac:dyDescent="0.25">
      <c r="AM825" s="36" t="s">
        <v>140</v>
      </c>
      <c r="AN825" s="89" t="s">
        <v>141</v>
      </c>
      <c r="AO825" s="90" t="s">
        <v>126</v>
      </c>
      <c r="AP825" s="170">
        <v>10</v>
      </c>
      <c r="AQ825" s="36"/>
      <c r="AR825" s="36"/>
      <c r="AS825" s="36"/>
      <c r="AT825" s="36"/>
      <c r="AU825" s="36"/>
      <c r="AV825" s="36" t="s">
        <v>322</v>
      </c>
      <c r="AW825" s="36"/>
      <c r="AX825" s="36"/>
      <c r="AY825" s="36"/>
      <c r="AZ825" s="36"/>
      <c r="BA825" s="36" t="s">
        <v>326</v>
      </c>
      <c r="BB825" s="36">
        <v>7</v>
      </c>
      <c r="BC825" s="92">
        <v>45238</v>
      </c>
      <c r="BD825" s="93" t="s">
        <v>324</v>
      </c>
      <c r="DC825" s="121"/>
      <c r="DD825" s="86"/>
      <c r="DE825" s="122"/>
      <c r="DF825" s="123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4"/>
      <c r="DT825" s="125"/>
    </row>
    <row r="826" spans="39:124" ht="27" customHeight="1" x14ac:dyDescent="0.25">
      <c r="AM826" s="36" t="s">
        <v>142</v>
      </c>
      <c r="AN826" s="89" t="s">
        <v>143</v>
      </c>
      <c r="AO826" s="90" t="s">
        <v>126</v>
      </c>
      <c r="AP826" s="170">
        <v>10</v>
      </c>
      <c r="AQ826" s="36"/>
      <c r="AR826" s="36"/>
      <c r="AS826" s="36"/>
      <c r="AT826" s="36"/>
      <c r="AU826" s="36"/>
      <c r="AV826" s="36" t="s">
        <v>322</v>
      </c>
      <c r="AW826" s="36"/>
      <c r="AX826" s="36"/>
      <c r="AY826" s="36"/>
      <c r="AZ826" s="36"/>
      <c r="BA826" s="36" t="s">
        <v>326</v>
      </c>
      <c r="BB826" s="36">
        <v>7</v>
      </c>
      <c r="BC826" s="92">
        <v>45238</v>
      </c>
      <c r="BD826" s="93" t="s">
        <v>324</v>
      </c>
      <c r="DC826" s="121"/>
      <c r="DD826" s="86"/>
      <c r="DE826" s="122"/>
      <c r="DF826" s="123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4"/>
      <c r="DT826" s="125"/>
    </row>
    <row r="827" spans="39:124" ht="27" customHeight="1" x14ac:dyDescent="0.25">
      <c r="AM827" s="36" t="s">
        <v>256</v>
      </c>
      <c r="AN827" s="89" t="s">
        <v>257</v>
      </c>
      <c r="AO827" s="90" t="s">
        <v>126</v>
      </c>
      <c r="AP827" s="170">
        <v>10</v>
      </c>
      <c r="AQ827" s="36"/>
      <c r="AR827" s="36"/>
      <c r="AS827" s="36"/>
      <c r="AT827" s="36"/>
      <c r="AU827" s="36"/>
      <c r="AV827" s="36" t="s">
        <v>322</v>
      </c>
      <c r="AW827" s="36"/>
      <c r="AX827" s="36"/>
      <c r="AY827" s="36"/>
      <c r="AZ827" s="36"/>
      <c r="BA827" s="36" t="s">
        <v>326</v>
      </c>
      <c r="BB827" s="36">
        <v>7</v>
      </c>
      <c r="BC827" s="92">
        <v>45238</v>
      </c>
      <c r="BD827" s="93" t="s">
        <v>324</v>
      </c>
      <c r="DC827" s="121"/>
      <c r="DD827" s="86"/>
      <c r="DE827" s="122"/>
      <c r="DF827" s="123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4"/>
      <c r="DT827" s="125"/>
    </row>
    <row r="828" spans="39:124" ht="27" customHeight="1" x14ac:dyDescent="0.25">
      <c r="AM828" s="36" t="s">
        <v>145</v>
      </c>
      <c r="AN828" s="89" t="s">
        <v>146</v>
      </c>
      <c r="AO828" s="90" t="s">
        <v>126</v>
      </c>
      <c r="AP828" s="170">
        <v>10</v>
      </c>
      <c r="AQ828" s="36"/>
      <c r="AR828" s="36"/>
      <c r="AS828" s="36"/>
      <c r="AT828" s="36"/>
      <c r="AU828" s="36"/>
      <c r="AV828" s="36" t="s">
        <v>322</v>
      </c>
      <c r="AW828" s="36"/>
      <c r="AX828" s="36"/>
      <c r="AY828" s="36"/>
      <c r="AZ828" s="36"/>
      <c r="BA828" s="36" t="s">
        <v>326</v>
      </c>
      <c r="BB828" s="36">
        <v>7</v>
      </c>
      <c r="BC828" s="92">
        <v>45238</v>
      </c>
      <c r="BD828" s="93" t="s">
        <v>324</v>
      </c>
      <c r="DC828" s="121"/>
      <c r="DD828" s="86"/>
      <c r="DE828" s="122"/>
      <c r="DF828" s="123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4"/>
      <c r="DT828" s="125"/>
    </row>
    <row r="829" spans="39:124" ht="27" customHeight="1" x14ac:dyDescent="0.25">
      <c r="AM829" s="36" t="s">
        <v>147</v>
      </c>
      <c r="AN829" s="89" t="s">
        <v>148</v>
      </c>
      <c r="AO829" s="90" t="s">
        <v>126</v>
      </c>
      <c r="AP829" s="170">
        <v>10</v>
      </c>
      <c r="AQ829" s="36"/>
      <c r="AR829" s="36"/>
      <c r="AS829" s="36"/>
      <c r="AT829" s="36"/>
      <c r="AU829" s="36"/>
      <c r="AV829" s="36" t="s">
        <v>322</v>
      </c>
      <c r="AW829" s="36"/>
      <c r="AX829" s="36"/>
      <c r="AY829" s="36"/>
      <c r="AZ829" s="36"/>
      <c r="BA829" s="36" t="s">
        <v>326</v>
      </c>
      <c r="BB829" s="36">
        <v>7</v>
      </c>
      <c r="BC829" s="92">
        <v>45238</v>
      </c>
      <c r="BD829" s="93" t="s">
        <v>324</v>
      </c>
      <c r="DC829" s="121"/>
      <c r="DD829" s="86"/>
      <c r="DE829" s="122"/>
      <c r="DF829" s="123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4"/>
      <c r="DT829" s="125"/>
    </row>
    <row r="830" spans="39:124" ht="27" customHeight="1" x14ac:dyDescent="0.25">
      <c r="AM830" s="36" t="s">
        <v>149</v>
      </c>
      <c r="AN830" s="89" t="s">
        <v>150</v>
      </c>
      <c r="AO830" s="90" t="s">
        <v>126</v>
      </c>
      <c r="AP830" s="170">
        <v>10</v>
      </c>
      <c r="AQ830" s="36"/>
      <c r="AR830" s="36"/>
      <c r="AS830" s="36"/>
      <c r="AT830" s="36"/>
      <c r="AU830" s="36"/>
      <c r="AV830" s="36" t="s">
        <v>322</v>
      </c>
      <c r="AW830" s="36"/>
      <c r="AX830" s="36"/>
      <c r="AY830" s="36"/>
      <c r="AZ830" s="36"/>
      <c r="BA830" s="36" t="s">
        <v>326</v>
      </c>
      <c r="BB830" s="36">
        <v>7</v>
      </c>
      <c r="BC830" s="92">
        <v>45238</v>
      </c>
      <c r="BD830" s="93" t="s">
        <v>324</v>
      </c>
      <c r="DC830" s="121"/>
      <c r="DD830" s="86"/>
      <c r="DE830" s="122"/>
      <c r="DF830" s="123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4"/>
      <c r="DT830" s="125"/>
    </row>
    <row r="831" spans="39:124" ht="27" customHeight="1" x14ac:dyDescent="0.25">
      <c r="AM831" s="36" t="s">
        <v>151</v>
      </c>
      <c r="AN831" s="89" t="s">
        <v>152</v>
      </c>
      <c r="AO831" s="90" t="s">
        <v>126</v>
      </c>
      <c r="AP831" s="170">
        <v>10</v>
      </c>
      <c r="AQ831" s="36"/>
      <c r="AR831" s="36"/>
      <c r="AS831" s="36"/>
      <c r="AT831" s="36"/>
      <c r="AU831" s="36"/>
      <c r="AV831" s="36" t="s">
        <v>322</v>
      </c>
      <c r="AW831" s="36"/>
      <c r="AX831" s="36"/>
      <c r="AY831" s="36"/>
      <c r="AZ831" s="36"/>
      <c r="BA831" s="36" t="s">
        <v>326</v>
      </c>
      <c r="BB831" s="36">
        <v>7</v>
      </c>
      <c r="BC831" s="92">
        <v>45238</v>
      </c>
      <c r="BD831" s="93" t="s">
        <v>324</v>
      </c>
      <c r="DC831" s="121"/>
      <c r="DD831" s="86"/>
      <c r="DE831" s="122"/>
      <c r="DF831" s="123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4"/>
      <c r="DT831" s="125"/>
    </row>
    <row r="832" spans="39:124" ht="27" customHeight="1" x14ac:dyDescent="0.25">
      <c r="AM832" s="36" t="s">
        <v>153</v>
      </c>
      <c r="AN832" s="89" t="s">
        <v>154</v>
      </c>
      <c r="AO832" s="90" t="s">
        <v>126</v>
      </c>
      <c r="AP832" s="170">
        <v>10</v>
      </c>
      <c r="AQ832" s="36"/>
      <c r="AR832" s="36"/>
      <c r="AS832" s="36"/>
      <c r="AT832" s="36"/>
      <c r="AU832" s="36"/>
      <c r="AV832" s="36" t="s">
        <v>322</v>
      </c>
      <c r="AW832" s="36"/>
      <c r="AX832" s="36"/>
      <c r="AY832" s="36"/>
      <c r="AZ832" s="36"/>
      <c r="BA832" s="36" t="s">
        <v>326</v>
      </c>
      <c r="BB832" s="36">
        <v>7</v>
      </c>
      <c r="BC832" s="92">
        <v>45238</v>
      </c>
      <c r="BD832" s="93" t="s">
        <v>324</v>
      </c>
      <c r="DC832" s="121"/>
      <c r="DD832" s="86"/>
      <c r="DE832" s="122"/>
      <c r="DF832" s="123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4"/>
      <c r="DT832" s="125"/>
    </row>
    <row r="833" spans="39:124" ht="27" customHeight="1" x14ac:dyDescent="0.25">
      <c r="AM833" s="36" t="s">
        <v>155</v>
      </c>
      <c r="AN833" s="89" t="s">
        <v>156</v>
      </c>
      <c r="AO833" s="90" t="s">
        <v>126</v>
      </c>
      <c r="AP833" s="170">
        <v>10</v>
      </c>
      <c r="AQ833" s="36"/>
      <c r="AR833" s="36"/>
      <c r="AS833" s="36"/>
      <c r="AT833" s="36"/>
      <c r="AU833" s="36"/>
      <c r="AV833" s="36" t="s">
        <v>322</v>
      </c>
      <c r="AW833" s="36"/>
      <c r="AX833" s="36"/>
      <c r="AY833" s="36"/>
      <c r="AZ833" s="36"/>
      <c r="BA833" s="36" t="s">
        <v>326</v>
      </c>
      <c r="BB833" s="36">
        <v>7</v>
      </c>
      <c r="BC833" s="92">
        <v>45238</v>
      </c>
      <c r="BD833" s="93" t="s">
        <v>324</v>
      </c>
      <c r="DC833" s="121"/>
      <c r="DD833" s="86"/>
      <c r="DE833" s="122"/>
      <c r="DF833" s="123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4"/>
      <c r="DT833" s="125"/>
    </row>
    <row r="834" spans="39:124" ht="27" customHeight="1" x14ac:dyDescent="0.25">
      <c r="AM834" s="36" t="s">
        <v>157</v>
      </c>
      <c r="AN834" s="89" t="s">
        <v>158</v>
      </c>
      <c r="AO834" s="90" t="s">
        <v>126</v>
      </c>
      <c r="AP834" s="170">
        <v>10</v>
      </c>
      <c r="AQ834" s="36"/>
      <c r="AR834" s="36"/>
      <c r="AS834" s="36"/>
      <c r="AT834" s="36"/>
      <c r="AU834" s="36"/>
      <c r="AV834" s="36" t="s">
        <v>322</v>
      </c>
      <c r="AW834" s="36"/>
      <c r="AX834" s="36"/>
      <c r="AY834" s="36"/>
      <c r="AZ834" s="36"/>
      <c r="BA834" s="36" t="s">
        <v>326</v>
      </c>
      <c r="BB834" s="36">
        <v>7</v>
      </c>
      <c r="BC834" s="92">
        <v>45238</v>
      </c>
      <c r="BD834" s="93" t="s">
        <v>324</v>
      </c>
      <c r="DC834" s="121"/>
      <c r="DD834" s="86"/>
      <c r="DE834" s="122"/>
      <c r="DF834" s="123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4"/>
      <c r="DT834" s="125"/>
    </row>
    <row r="835" spans="39:124" ht="27" customHeight="1" x14ac:dyDescent="0.25">
      <c r="AM835" s="36" t="s">
        <v>159</v>
      </c>
      <c r="AN835" s="89" t="s">
        <v>160</v>
      </c>
      <c r="AO835" s="90" t="s">
        <v>126</v>
      </c>
      <c r="AP835" s="170">
        <v>10</v>
      </c>
      <c r="AQ835" s="36"/>
      <c r="AR835" s="36"/>
      <c r="AS835" s="36"/>
      <c r="AT835" s="36"/>
      <c r="AU835" s="36"/>
      <c r="AV835" s="36" t="s">
        <v>322</v>
      </c>
      <c r="AW835" s="36"/>
      <c r="AX835" s="36"/>
      <c r="AY835" s="36"/>
      <c r="AZ835" s="36"/>
      <c r="BA835" s="36" t="s">
        <v>326</v>
      </c>
      <c r="BB835" s="36">
        <v>7</v>
      </c>
      <c r="BC835" s="92">
        <v>45238</v>
      </c>
      <c r="BD835" s="93" t="s">
        <v>324</v>
      </c>
      <c r="DC835" s="121"/>
      <c r="DD835" s="86"/>
      <c r="DE835" s="122"/>
      <c r="DF835" s="123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4"/>
      <c r="DT835" s="125"/>
    </row>
    <row r="836" spans="39:124" ht="27" customHeight="1" x14ac:dyDescent="0.25">
      <c r="AM836" s="36" t="s">
        <v>161</v>
      </c>
      <c r="AN836" s="89" t="s">
        <v>162</v>
      </c>
      <c r="AO836" s="90" t="s">
        <v>126</v>
      </c>
      <c r="AP836" s="170">
        <v>10</v>
      </c>
      <c r="AQ836" s="36"/>
      <c r="AR836" s="36"/>
      <c r="AS836" s="36"/>
      <c r="AT836" s="36"/>
      <c r="AU836" s="36"/>
      <c r="AV836" s="36" t="s">
        <v>322</v>
      </c>
      <c r="AW836" s="36"/>
      <c r="AX836" s="36"/>
      <c r="AY836" s="36"/>
      <c r="AZ836" s="36"/>
      <c r="BA836" s="36" t="s">
        <v>326</v>
      </c>
      <c r="BB836" s="36">
        <v>7</v>
      </c>
      <c r="BC836" s="92">
        <v>45238</v>
      </c>
      <c r="BD836" s="93" t="s">
        <v>324</v>
      </c>
      <c r="DC836" s="121"/>
      <c r="DD836" s="86"/>
      <c r="DE836" s="122"/>
      <c r="DF836" s="123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4"/>
      <c r="DT836" s="125"/>
    </row>
    <row r="837" spans="39:124" ht="27" customHeight="1" x14ac:dyDescent="0.25">
      <c r="AM837" s="36" t="s">
        <v>163</v>
      </c>
      <c r="AN837" s="89" t="s">
        <v>164</v>
      </c>
      <c r="AO837" s="90" t="s">
        <v>126</v>
      </c>
      <c r="AP837" s="170">
        <v>10</v>
      </c>
      <c r="AQ837" s="36"/>
      <c r="AR837" s="36"/>
      <c r="AS837" s="36"/>
      <c r="AT837" s="36"/>
      <c r="AU837" s="36"/>
      <c r="AV837" s="36" t="s">
        <v>322</v>
      </c>
      <c r="AW837" s="36"/>
      <c r="AX837" s="36"/>
      <c r="AY837" s="36"/>
      <c r="AZ837" s="36"/>
      <c r="BA837" s="36" t="s">
        <v>326</v>
      </c>
      <c r="BB837" s="36">
        <v>7</v>
      </c>
      <c r="BC837" s="92">
        <v>45238</v>
      </c>
      <c r="BD837" s="93" t="s">
        <v>324</v>
      </c>
      <c r="DC837" s="121"/>
      <c r="DD837" s="86"/>
      <c r="DE837" s="122"/>
      <c r="DF837" s="123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4"/>
      <c r="DT837" s="125"/>
    </row>
    <row r="838" spans="39:124" ht="27" customHeight="1" x14ac:dyDescent="0.25">
      <c r="AM838" s="36" t="s">
        <v>165</v>
      </c>
      <c r="AN838" s="89" t="s">
        <v>166</v>
      </c>
      <c r="AO838" s="90" t="s">
        <v>167</v>
      </c>
      <c r="AP838" s="170">
        <v>10</v>
      </c>
      <c r="AQ838" s="36"/>
      <c r="AR838" s="36"/>
      <c r="AS838" s="36"/>
      <c r="AT838" s="36"/>
      <c r="AU838" s="36"/>
      <c r="AV838" s="36" t="s">
        <v>327</v>
      </c>
      <c r="AW838" s="36"/>
      <c r="AX838" s="36"/>
      <c r="AY838" s="36"/>
      <c r="AZ838" s="36"/>
      <c r="BA838" s="36" t="s">
        <v>328</v>
      </c>
      <c r="BB838" s="36">
        <v>7</v>
      </c>
      <c r="BC838" s="92">
        <v>45238</v>
      </c>
      <c r="BD838" s="93" t="s">
        <v>324</v>
      </c>
      <c r="DC838" s="121"/>
      <c r="DD838" s="86"/>
      <c r="DE838" s="122"/>
      <c r="DF838" s="123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4"/>
      <c r="DT838" s="125"/>
    </row>
    <row r="839" spans="39:124" ht="27" customHeight="1" x14ac:dyDescent="0.25">
      <c r="AM839" s="36" t="s">
        <v>168</v>
      </c>
      <c r="AN839" s="89" t="s">
        <v>169</v>
      </c>
      <c r="AO839" s="90" t="s">
        <v>167</v>
      </c>
      <c r="AP839" s="170">
        <v>10</v>
      </c>
      <c r="AQ839" s="36"/>
      <c r="AR839" s="36"/>
      <c r="AS839" s="36"/>
      <c r="AT839" s="36"/>
      <c r="AU839" s="36"/>
      <c r="AV839" s="36" t="s">
        <v>327</v>
      </c>
      <c r="AW839" s="36"/>
      <c r="AX839" s="36"/>
      <c r="AY839" s="36"/>
      <c r="AZ839" s="36"/>
      <c r="BA839" s="36" t="s">
        <v>328</v>
      </c>
      <c r="BB839" s="36">
        <v>7</v>
      </c>
      <c r="BC839" s="92">
        <v>45238</v>
      </c>
      <c r="BD839" s="93" t="s">
        <v>324</v>
      </c>
      <c r="DC839" s="121"/>
      <c r="DD839" s="86"/>
      <c r="DE839" s="122"/>
      <c r="DF839" s="123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4"/>
      <c r="DT839" s="125"/>
    </row>
    <row r="840" spans="39:124" ht="27" customHeight="1" x14ac:dyDescent="0.25">
      <c r="AM840" s="36" t="s">
        <v>172</v>
      </c>
      <c r="AN840" s="89" t="s">
        <v>173</v>
      </c>
      <c r="AO840" s="90" t="s">
        <v>167</v>
      </c>
      <c r="AP840" s="170">
        <v>0</v>
      </c>
      <c r="AQ840" s="36"/>
      <c r="AR840" s="36"/>
      <c r="AS840" s="36"/>
      <c r="AT840" s="36"/>
      <c r="AU840" s="36"/>
      <c r="AV840" s="36" t="s">
        <v>139</v>
      </c>
      <c r="AW840" s="36"/>
      <c r="AX840" s="36"/>
      <c r="AY840" s="36"/>
      <c r="AZ840" s="36"/>
      <c r="BA840" s="36" t="s">
        <v>139</v>
      </c>
      <c r="BB840" s="36">
        <v>7</v>
      </c>
      <c r="BC840" s="92">
        <v>45238</v>
      </c>
      <c r="BD840" s="93" t="s">
        <v>324</v>
      </c>
      <c r="DC840" s="121"/>
      <c r="DD840" s="86"/>
      <c r="DE840" s="122"/>
      <c r="DF840" s="123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4"/>
      <c r="DT840" s="125"/>
    </row>
    <row r="841" spans="39:124" ht="27" customHeight="1" x14ac:dyDescent="0.25">
      <c r="AM841" s="36" t="s">
        <v>174</v>
      </c>
      <c r="AN841" s="89" t="s">
        <v>175</v>
      </c>
      <c r="AO841" s="90" t="s">
        <v>167</v>
      </c>
      <c r="AP841" s="170">
        <v>10</v>
      </c>
      <c r="AQ841" s="36"/>
      <c r="AR841" s="36"/>
      <c r="AS841" s="36"/>
      <c r="AT841" s="36"/>
      <c r="AU841" s="36"/>
      <c r="AV841" s="36" t="s">
        <v>327</v>
      </c>
      <c r="AW841" s="36"/>
      <c r="AX841" s="36"/>
      <c r="AY841" s="36"/>
      <c r="AZ841" s="36"/>
      <c r="BA841" s="36" t="s">
        <v>328</v>
      </c>
      <c r="BB841" s="36">
        <v>7</v>
      </c>
      <c r="BC841" s="92">
        <v>45238</v>
      </c>
      <c r="BD841" s="93" t="s">
        <v>324</v>
      </c>
      <c r="DC841" s="121"/>
      <c r="DD841" s="86"/>
      <c r="DE841" s="122"/>
      <c r="DF841" s="123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4"/>
      <c r="DT841" s="125"/>
    </row>
    <row r="842" spans="39:124" ht="27" customHeight="1" x14ac:dyDescent="0.25">
      <c r="AM842" s="36" t="s">
        <v>176</v>
      </c>
      <c r="AN842" s="89" t="s">
        <v>177</v>
      </c>
      <c r="AO842" s="90" t="s">
        <v>167</v>
      </c>
      <c r="AP842" s="170">
        <v>10</v>
      </c>
      <c r="AQ842" s="36"/>
      <c r="AR842" s="36"/>
      <c r="AS842" s="36"/>
      <c r="AT842" s="36"/>
      <c r="AU842" s="36"/>
      <c r="AV842" s="36" t="s">
        <v>327</v>
      </c>
      <c r="AW842" s="36"/>
      <c r="AX842" s="36"/>
      <c r="AY842" s="36"/>
      <c r="AZ842" s="36"/>
      <c r="BA842" s="36" t="s">
        <v>328</v>
      </c>
      <c r="BB842" s="36">
        <v>7</v>
      </c>
      <c r="BC842" s="92">
        <v>45238</v>
      </c>
      <c r="BD842" s="93" t="s">
        <v>324</v>
      </c>
      <c r="DC842" s="121"/>
      <c r="DD842" s="86"/>
      <c r="DE842" s="122"/>
      <c r="DF842" s="123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4"/>
      <c r="DT842" s="125"/>
    </row>
    <row r="843" spans="39:124" ht="27" customHeight="1" x14ac:dyDescent="0.25">
      <c r="AM843" s="36" t="s">
        <v>178</v>
      </c>
      <c r="AN843" s="89" t="s">
        <v>179</v>
      </c>
      <c r="AO843" s="90" t="s">
        <v>167</v>
      </c>
      <c r="AP843" s="170">
        <v>9</v>
      </c>
      <c r="AQ843" s="36"/>
      <c r="AR843" s="36"/>
      <c r="AS843" s="36"/>
      <c r="AT843" s="36"/>
      <c r="AU843" s="36"/>
      <c r="AV843" s="36" t="s">
        <v>309</v>
      </c>
      <c r="AW843" s="36"/>
      <c r="AX843" s="36"/>
      <c r="AY843" s="36"/>
      <c r="AZ843" s="36"/>
      <c r="BA843" s="36" t="s">
        <v>329</v>
      </c>
      <c r="BB843" s="36">
        <v>7</v>
      </c>
      <c r="BC843" s="92">
        <v>45238</v>
      </c>
      <c r="BD843" s="93" t="s">
        <v>303</v>
      </c>
      <c r="DC843" s="121"/>
      <c r="DD843" s="86"/>
      <c r="DE843" s="122"/>
      <c r="DF843" s="123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4"/>
      <c r="DT843" s="125"/>
    </row>
    <row r="844" spans="39:124" ht="27" customHeight="1" x14ac:dyDescent="0.25">
      <c r="AM844" s="36" t="s">
        <v>180</v>
      </c>
      <c r="AN844" s="89" t="s">
        <v>181</v>
      </c>
      <c r="AO844" s="90" t="s">
        <v>167</v>
      </c>
      <c r="AP844" s="170">
        <v>9</v>
      </c>
      <c r="AQ844" s="36"/>
      <c r="AR844" s="36"/>
      <c r="AS844" s="36"/>
      <c r="AT844" s="36"/>
      <c r="AU844" s="36"/>
      <c r="AV844" s="36" t="s">
        <v>309</v>
      </c>
      <c r="AW844" s="36"/>
      <c r="AX844" s="36"/>
      <c r="AY844" s="36"/>
      <c r="AZ844" s="36"/>
      <c r="BA844" s="36" t="s">
        <v>330</v>
      </c>
      <c r="BB844" s="36">
        <v>7</v>
      </c>
      <c r="BC844" s="92">
        <v>45238</v>
      </c>
      <c r="BD844" s="93" t="s">
        <v>303</v>
      </c>
      <c r="DC844" s="121"/>
      <c r="DD844" s="86"/>
      <c r="DE844" s="122"/>
      <c r="DF844" s="123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4"/>
      <c r="DT844" s="125"/>
    </row>
    <row r="845" spans="39:124" ht="27" customHeight="1" x14ac:dyDescent="0.25">
      <c r="AM845" s="36" t="s">
        <v>182</v>
      </c>
      <c r="AN845" s="89" t="s">
        <v>183</v>
      </c>
      <c r="AO845" s="90" t="s">
        <v>167</v>
      </c>
      <c r="AP845" s="170">
        <v>9</v>
      </c>
      <c r="AQ845" s="36"/>
      <c r="AR845" s="36"/>
      <c r="AS845" s="36"/>
      <c r="AT845" s="36"/>
      <c r="AU845" s="36"/>
      <c r="AV845" s="36" t="s">
        <v>309</v>
      </c>
      <c r="AW845" s="36"/>
      <c r="AX845" s="36"/>
      <c r="AY845" s="36"/>
      <c r="AZ845" s="36"/>
      <c r="BA845" s="36" t="s">
        <v>331</v>
      </c>
      <c r="BB845" s="36">
        <v>7</v>
      </c>
      <c r="BC845" s="92">
        <v>45238</v>
      </c>
      <c r="BD845" s="93" t="s">
        <v>303</v>
      </c>
      <c r="DC845" s="121"/>
      <c r="DD845" s="86"/>
      <c r="DE845" s="122"/>
      <c r="DF845" s="123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4"/>
      <c r="DT845" s="125"/>
    </row>
    <row r="846" spans="39:124" ht="27" customHeight="1" x14ac:dyDescent="0.25">
      <c r="AM846" s="36" t="s">
        <v>184</v>
      </c>
      <c r="AN846" s="89" t="s">
        <v>185</v>
      </c>
      <c r="AO846" s="90" t="s">
        <v>167</v>
      </c>
      <c r="AP846" s="170">
        <v>9</v>
      </c>
      <c r="AQ846" s="36"/>
      <c r="AR846" s="36"/>
      <c r="AS846" s="36"/>
      <c r="AT846" s="36"/>
      <c r="AU846" s="36"/>
      <c r="AV846" s="36" t="s">
        <v>309</v>
      </c>
      <c r="AW846" s="36"/>
      <c r="AX846" s="36"/>
      <c r="AY846" s="36"/>
      <c r="AZ846" s="36"/>
      <c r="BA846" s="36" t="s">
        <v>331</v>
      </c>
      <c r="BB846" s="36">
        <v>7</v>
      </c>
      <c r="BC846" s="92">
        <v>45238</v>
      </c>
      <c r="BD846" s="93" t="s">
        <v>303</v>
      </c>
      <c r="DC846" s="121"/>
      <c r="DD846" s="86"/>
      <c r="DE846" s="122"/>
      <c r="DF846" s="123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4"/>
      <c r="DT846" s="125"/>
    </row>
    <row r="847" spans="39:124" ht="27" customHeight="1" x14ac:dyDescent="0.25">
      <c r="AM847" s="36" t="s">
        <v>186</v>
      </c>
      <c r="AN847" s="89" t="s">
        <v>187</v>
      </c>
      <c r="AO847" s="90" t="s">
        <v>167</v>
      </c>
      <c r="AP847" s="170">
        <v>9</v>
      </c>
      <c r="AQ847" s="36"/>
      <c r="AR847" s="36"/>
      <c r="AS847" s="36"/>
      <c r="AT847" s="36"/>
      <c r="AU847" s="36"/>
      <c r="AV847" s="36" t="s">
        <v>309</v>
      </c>
      <c r="AW847" s="36"/>
      <c r="AX847" s="36"/>
      <c r="AY847" s="36"/>
      <c r="AZ847" s="36"/>
      <c r="BA847" s="36" t="s">
        <v>329</v>
      </c>
      <c r="BB847" s="36">
        <v>7</v>
      </c>
      <c r="BC847" s="92">
        <v>45238</v>
      </c>
      <c r="BD847" s="93" t="s">
        <v>303</v>
      </c>
      <c r="DC847" s="121"/>
      <c r="DD847" s="86"/>
      <c r="DE847" s="122"/>
      <c r="DF847" s="123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4"/>
      <c r="DT847" s="125"/>
    </row>
    <row r="848" spans="39:124" ht="27" customHeight="1" x14ac:dyDescent="0.25">
      <c r="AM848" s="36" t="s">
        <v>188</v>
      </c>
      <c r="AN848" s="89" t="s">
        <v>189</v>
      </c>
      <c r="AO848" s="90" t="s">
        <v>167</v>
      </c>
      <c r="AP848" s="170">
        <v>10</v>
      </c>
      <c r="AQ848" s="36"/>
      <c r="AR848" s="36"/>
      <c r="AS848" s="36"/>
      <c r="AT848" s="36"/>
      <c r="AU848" s="36"/>
      <c r="AV848" s="36" t="s">
        <v>327</v>
      </c>
      <c r="AW848" s="36"/>
      <c r="AX848" s="36"/>
      <c r="AY848" s="36"/>
      <c r="AZ848" s="36"/>
      <c r="BA848" s="36" t="s">
        <v>328</v>
      </c>
      <c r="BB848" s="36">
        <v>7</v>
      </c>
      <c r="BC848" s="92">
        <v>45238</v>
      </c>
      <c r="BD848" s="93" t="s">
        <v>324</v>
      </c>
      <c r="DC848" s="121"/>
      <c r="DD848" s="86"/>
      <c r="DE848" s="122"/>
      <c r="DF848" s="123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4"/>
      <c r="DT848" s="125"/>
    </row>
    <row r="849" spans="39:124" ht="27" customHeight="1" x14ac:dyDescent="0.25">
      <c r="AM849" s="36" t="s">
        <v>190</v>
      </c>
      <c r="AN849" s="89" t="s">
        <v>191</v>
      </c>
      <c r="AO849" s="90" t="s">
        <v>167</v>
      </c>
      <c r="AP849" s="170">
        <v>10</v>
      </c>
      <c r="AQ849" s="36"/>
      <c r="AR849" s="36"/>
      <c r="AS849" s="36"/>
      <c r="AT849" s="36"/>
      <c r="AU849" s="36"/>
      <c r="AV849" s="36" t="s">
        <v>327</v>
      </c>
      <c r="AW849" s="36"/>
      <c r="AX849" s="36"/>
      <c r="AY849" s="36"/>
      <c r="AZ849" s="36"/>
      <c r="BA849" s="36" t="s">
        <v>328</v>
      </c>
      <c r="BB849" s="36">
        <v>7</v>
      </c>
      <c r="BC849" s="92">
        <v>45238</v>
      </c>
      <c r="BD849" s="93" t="s">
        <v>324</v>
      </c>
      <c r="DC849" s="121"/>
      <c r="DD849" s="86"/>
      <c r="DE849" s="122"/>
      <c r="DF849" s="123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4"/>
      <c r="DT849" s="125"/>
    </row>
    <row r="850" spans="39:124" ht="27" customHeight="1" x14ac:dyDescent="0.25">
      <c r="AM850" s="36" t="s">
        <v>192</v>
      </c>
      <c r="AN850" s="89" t="s">
        <v>193</v>
      </c>
      <c r="AO850" s="90" t="s">
        <v>167</v>
      </c>
      <c r="AP850" s="170">
        <v>10</v>
      </c>
      <c r="AQ850" s="36"/>
      <c r="AR850" s="36"/>
      <c r="AS850" s="36"/>
      <c r="AT850" s="36"/>
      <c r="AU850" s="36"/>
      <c r="AV850" s="36" t="s">
        <v>327</v>
      </c>
      <c r="AW850" s="36"/>
      <c r="AX850" s="36"/>
      <c r="AY850" s="36"/>
      <c r="AZ850" s="36"/>
      <c r="BA850" s="36" t="s">
        <v>328</v>
      </c>
      <c r="BB850" s="36">
        <v>7</v>
      </c>
      <c r="BC850" s="92">
        <v>45238</v>
      </c>
      <c r="BD850" s="93" t="s">
        <v>324</v>
      </c>
      <c r="DC850" s="121"/>
      <c r="DD850" s="86"/>
      <c r="DE850" s="122"/>
      <c r="DF850" s="123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4"/>
      <c r="DT850" s="125"/>
    </row>
    <row r="851" spans="39:124" ht="27" customHeight="1" x14ac:dyDescent="0.25">
      <c r="AM851" s="36" t="s">
        <v>194</v>
      </c>
      <c r="AN851" s="89" t="s">
        <v>195</v>
      </c>
      <c r="AO851" s="90" t="s">
        <v>167</v>
      </c>
      <c r="AP851" s="170">
        <v>10</v>
      </c>
      <c r="AQ851" s="36"/>
      <c r="AR851" s="36"/>
      <c r="AS851" s="36"/>
      <c r="AT851" s="36"/>
      <c r="AU851" s="36"/>
      <c r="AV851" s="36" t="s">
        <v>327</v>
      </c>
      <c r="AW851" s="36"/>
      <c r="AX851" s="36"/>
      <c r="AY851" s="36"/>
      <c r="AZ851" s="36"/>
      <c r="BA851" s="36" t="s">
        <v>328</v>
      </c>
      <c r="BB851" s="36">
        <v>7</v>
      </c>
      <c r="BC851" s="92">
        <v>45238</v>
      </c>
      <c r="BD851" s="93" t="s">
        <v>324</v>
      </c>
      <c r="DC851" s="121"/>
      <c r="DD851" s="86"/>
      <c r="DE851" s="122"/>
      <c r="DF851" s="123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4"/>
      <c r="DT851" s="125"/>
    </row>
    <row r="852" spans="39:124" ht="27" customHeight="1" x14ac:dyDescent="0.25">
      <c r="AM852" s="36" t="s">
        <v>196</v>
      </c>
      <c r="AN852" s="89" t="s">
        <v>197</v>
      </c>
      <c r="AO852" s="90" t="s">
        <v>167</v>
      </c>
      <c r="AP852" s="170">
        <v>10</v>
      </c>
      <c r="AQ852" s="36"/>
      <c r="AR852" s="36"/>
      <c r="AS852" s="36"/>
      <c r="AT852" s="36"/>
      <c r="AU852" s="36"/>
      <c r="AV852" s="36" t="s">
        <v>327</v>
      </c>
      <c r="AW852" s="36"/>
      <c r="AX852" s="36"/>
      <c r="AY852" s="36"/>
      <c r="AZ852" s="36"/>
      <c r="BA852" s="36" t="s">
        <v>328</v>
      </c>
      <c r="BB852" s="36">
        <v>7</v>
      </c>
      <c r="BC852" s="92">
        <v>45238</v>
      </c>
      <c r="BD852" s="93" t="s">
        <v>324</v>
      </c>
      <c r="DC852" s="121"/>
      <c r="DD852" s="86"/>
      <c r="DE852" s="122"/>
      <c r="DF852" s="123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4"/>
      <c r="DT852" s="125"/>
    </row>
    <row r="853" spans="39:124" ht="27" customHeight="1" x14ac:dyDescent="0.25">
      <c r="AM853" s="36" t="s">
        <v>198</v>
      </c>
      <c r="AN853" s="89" t="s">
        <v>199</v>
      </c>
      <c r="AO853" s="90" t="s">
        <v>167</v>
      </c>
      <c r="AP853" s="170">
        <v>10</v>
      </c>
      <c r="AQ853" s="36"/>
      <c r="AR853" s="36"/>
      <c r="AS853" s="36"/>
      <c r="AT853" s="36"/>
      <c r="AU853" s="36"/>
      <c r="AV853" s="36" t="s">
        <v>327</v>
      </c>
      <c r="AW853" s="36"/>
      <c r="AX853" s="36"/>
      <c r="AY853" s="36"/>
      <c r="AZ853" s="36"/>
      <c r="BA853" s="36" t="s">
        <v>328</v>
      </c>
      <c r="BB853" s="36">
        <v>7</v>
      </c>
      <c r="BC853" s="92">
        <v>45238</v>
      </c>
      <c r="BD853" s="93" t="s">
        <v>324</v>
      </c>
      <c r="DC853" s="121"/>
      <c r="DD853" s="86"/>
      <c r="DE853" s="122"/>
      <c r="DF853" s="123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4"/>
      <c r="DT853" s="125"/>
    </row>
    <row r="854" spans="39:124" ht="27" customHeight="1" x14ac:dyDescent="0.25">
      <c r="AM854" s="36" t="s">
        <v>200</v>
      </c>
      <c r="AN854" s="89" t="s">
        <v>201</v>
      </c>
      <c r="AO854" s="90" t="s">
        <v>167</v>
      </c>
      <c r="AP854" s="170">
        <v>10</v>
      </c>
      <c r="AQ854" s="36"/>
      <c r="AR854" s="36"/>
      <c r="AS854" s="36"/>
      <c r="AT854" s="36"/>
      <c r="AU854" s="36"/>
      <c r="AV854" s="36" t="s">
        <v>327</v>
      </c>
      <c r="AW854" s="36"/>
      <c r="AX854" s="36"/>
      <c r="AY854" s="36"/>
      <c r="AZ854" s="36"/>
      <c r="BA854" s="36" t="s">
        <v>328</v>
      </c>
      <c r="BB854" s="36">
        <v>7</v>
      </c>
      <c r="BC854" s="92">
        <v>45238</v>
      </c>
      <c r="BD854" s="93" t="s">
        <v>324</v>
      </c>
      <c r="DC854" s="121"/>
      <c r="DD854" s="86"/>
      <c r="DE854" s="122"/>
      <c r="DF854" s="123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4"/>
      <c r="DT854" s="125"/>
    </row>
    <row r="855" spans="39:124" ht="27" customHeight="1" x14ac:dyDescent="0.25">
      <c r="AM855" s="36" t="s">
        <v>202</v>
      </c>
      <c r="AN855" s="89" t="s">
        <v>203</v>
      </c>
      <c r="AO855" s="90" t="s">
        <v>167</v>
      </c>
      <c r="AP855" s="170">
        <v>10</v>
      </c>
      <c r="AQ855" s="36"/>
      <c r="AR855" s="36"/>
      <c r="AS855" s="36"/>
      <c r="AT855" s="36"/>
      <c r="AU855" s="36"/>
      <c r="AV855" s="36" t="s">
        <v>327</v>
      </c>
      <c r="AW855" s="36"/>
      <c r="AX855" s="36"/>
      <c r="AY855" s="36"/>
      <c r="AZ855" s="36"/>
      <c r="BA855" s="36" t="s">
        <v>328</v>
      </c>
      <c r="BB855" s="36">
        <v>7</v>
      </c>
      <c r="BC855" s="92">
        <v>45238</v>
      </c>
      <c r="BD855" s="93" t="s">
        <v>324</v>
      </c>
      <c r="DC855" s="121"/>
      <c r="DD855" s="86"/>
      <c r="DE855" s="122"/>
      <c r="DF855" s="123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4"/>
      <c r="DT855" s="125"/>
    </row>
    <row r="856" spans="39:124" ht="27" customHeight="1" x14ac:dyDescent="0.25">
      <c r="AM856" s="36" t="s">
        <v>204</v>
      </c>
      <c r="AN856" s="89" t="s">
        <v>205</v>
      </c>
      <c r="AO856" s="90" t="s">
        <v>167</v>
      </c>
      <c r="AP856" s="170">
        <v>10</v>
      </c>
      <c r="AQ856" s="36"/>
      <c r="AR856" s="36"/>
      <c r="AS856" s="36"/>
      <c r="AT856" s="36"/>
      <c r="AU856" s="36"/>
      <c r="AV856" s="36" t="s">
        <v>327</v>
      </c>
      <c r="AW856" s="36"/>
      <c r="AX856" s="36"/>
      <c r="AY856" s="36"/>
      <c r="AZ856" s="36"/>
      <c r="BA856" s="36" t="s">
        <v>328</v>
      </c>
      <c r="BB856" s="36">
        <v>7</v>
      </c>
      <c r="BC856" s="92">
        <v>45238</v>
      </c>
      <c r="BD856" s="93" t="s">
        <v>324</v>
      </c>
      <c r="DC856" s="121"/>
      <c r="DD856" s="86"/>
      <c r="DE856" s="122"/>
      <c r="DF856" s="123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4"/>
      <c r="DT856" s="125"/>
    </row>
    <row r="857" spans="39:124" ht="27" customHeight="1" x14ac:dyDescent="0.25">
      <c r="AM857" s="36">
        <v>23005</v>
      </c>
      <c r="AN857" s="89" t="s">
        <v>206</v>
      </c>
      <c r="AO857" s="90" t="s">
        <v>207</v>
      </c>
      <c r="AP857" s="170">
        <v>10</v>
      </c>
      <c r="AQ857" s="36">
        <v>10</v>
      </c>
      <c r="AR857" s="36">
        <v>10</v>
      </c>
      <c r="AS857" s="36">
        <v>10</v>
      </c>
      <c r="AT857" s="36">
        <v>10</v>
      </c>
      <c r="AU857" s="36">
        <v>10</v>
      </c>
      <c r="AV857" s="36">
        <v>10</v>
      </c>
      <c r="AW857" s="36">
        <v>10</v>
      </c>
      <c r="AX857" s="36"/>
      <c r="AY857" s="36"/>
      <c r="AZ857" s="36"/>
      <c r="BA857" s="36" t="s">
        <v>332</v>
      </c>
      <c r="BB857" s="36">
        <v>4</v>
      </c>
      <c r="BC857" s="92">
        <v>45238</v>
      </c>
      <c r="BD857" s="93" t="s">
        <v>35</v>
      </c>
      <c r="DC857" s="121"/>
      <c r="DD857" s="86"/>
      <c r="DE857" s="122"/>
      <c r="DF857" s="123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4"/>
      <c r="DT857" s="125"/>
    </row>
    <row r="858" spans="39:124" ht="27" customHeight="1" x14ac:dyDescent="0.25">
      <c r="AM858" s="36">
        <v>23021</v>
      </c>
      <c r="AN858" s="89" t="s">
        <v>209</v>
      </c>
      <c r="AO858" s="90" t="s">
        <v>207</v>
      </c>
      <c r="AP858" s="170">
        <v>10</v>
      </c>
      <c r="AQ858" s="36">
        <v>10</v>
      </c>
      <c r="AR858" s="36">
        <v>10</v>
      </c>
      <c r="AS858" s="36">
        <v>10</v>
      </c>
      <c r="AT858" s="36">
        <v>10</v>
      </c>
      <c r="AU858" s="36">
        <v>10</v>
      </c>
      <c r="AV858" s="36">
        <v>10</v>
      </c>
      <c r="AW858" s="36">
        <v>10</v>
      </c>
      <c r="AX858" s="36"/>
      <c r="AY858" s="36"/>
      <c r="AZ858" s="36"/>
      <c r="BA858" s="36" t="s">
        <v>332</v>
      </c>
      <c r="BB858" s="36">
        <v>4</v>
      </c>
      <c r="BC858" s="92">
        <v>45238</v>
      </c>
      <c r="BD858" s="93" t="s">
        <v>35</v>
      </c>
      <c r="DC858" s="121"/>
      <c r="DD858" s="86"/>
      <c r="DE858" s="122"/>
      <c r="DF858" s="123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4"/>
      <c r="DT858" s="125"/>
    </row>
    <row r="859" spans="39:124" ht="27" customHeight="1" x14ac:dyDescent="0.25">
      <c r="AM859" s="36">
        <v>23035</v>
      </c>
      <c r="AN859" s="89" t="s">
        <v>211</v>
      </c>
      <c r="AO859" s="90" t="s">
        <v>207</v>
      </c>
      <c r="AP859" s="170">
        <v>10</v>
      </c>
      <c r="AQ859" s="36">
        <v>10</v>
      </c>
      <c r="AR859" s="36">
        <v>10</v>
      </c>
      <c r="AS859" s="36">
        <v>10</v>
      </c>
      <c r="AT859" s="36">
        <v>10</v>
      </c>
      <c r="AU859" s="36">
        <v>10</v>
      </c>
      <c r="AV859" s="36">
        <v>10</v>
      </c>
      <c r="AW859" s="36">
        <v>10</v>
      </c>
      <c r="AX859" s="36"/>
      <c r="AY859" s="36"/>
      <c r="AZ859" s="36"/>
      <c r="BA859" s="36" t="s">
        <v>332</v>
      </c>
      <c r="BB859" s="36">
        <v>4</v>
      </c>
      <c r="BC859" s="92">
        <v>45238</v>
      </c>
      <c r="BD859" s="93" t="s">
        <v>35</v>
      </c>
      <c r="DC859" s="121"/>
      <c r="DD859" s="86"/>
      <c r="DE859" s="122"/>
      <c r="DF859" s="123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4"/>
      <c r="DT859" s="125"/>
    </row>
    <row r="860" spans="39:124" ht="27" customHeight="1" x14ac:dyDescent="0.25">
      <c r="AM860" s="36">
        <v>23016</v>
      </c>
      <c r="AN860" s="89" t="s">
        <v>212</v>
      </c>
      <c r="AO860" s="90" t="s">
        <v>207</v>
      </c>
      <c r="AP860" s="170">
        <v>9.4285714285714288</v>
      </c>
      <c r="AQ860" s="36">
        <v>10</v>
      </c>
      <c r="AR860" s="36">
        <v>10</v>
      </c>
      <c r="AS860" s="36">
        <v>8</v>
      </c>
      <c r="AT860" s="36">
        <v>10</v>
      </c>
      <c r="AU860" s="36">
        <v>8</v>
      </c>
      <c r="AV860" s="36">
        <v>10</v>
      </c>
      <c r="AW860" s="36">
        <v>10</v>
      </c>
      <c r="AX860" s="36"/>
      <c r="AY860" s="36"/>
      <c r="AZ860" s="36"/>
      <c r="BA860" s="36" t="s">
        <v>332</v>
      </c>
      <c r="BB860" s="36">
        <v>4</v>
      </c>
      <c r="BC860" s="92">
        <v>45238</v>
      </c>
      <c r="BD860" s="93" t="s">
        <v>35</v>
      </c>
      <c r="DC860" s="121"/>
      <c r="DD860" s="86"/>
      <c r="DE860" s="122"/>
      <c r="DF860" s="123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4"/>
      <c r="DT860" s="125"/>
    </row>
    <row r="861" spans="39:124" ht="27" customHeight="1" x14ac:dyDescent="0.25">
      <c r="AM861" s="36">
        <v>23006</v>
      </c>
      <c r="AN861" s="89" t="s">
        <v>213</v>
      </c>
      <c r="AO861" s="90" t="s">
        <v>207</v>
      </c>
      <c r="AP861" s="170">
        <v>9.7142857142857135</v>
      </c>
      <c r="AQ861" s="36">
        <v>10</v>
      </c>
      <c r="AR861" s="36">
        <v>10</v>
      </c>
      <c r="AS861" s="36">
        <v>9</v>
      </c>
      <c r="AT861" s="36">
        <v>10</v>
      </c>
      <c r="AU861" s="36">
        <v>9</v>
      </c>
      <c r="AV861" s="36">
        <v>10</v>
      </c>
      <c r="AW861" s="36">
        <v>10</v>
      </c>
      <c r="AX861" s="36"/>
      <c r="AY861" s="36"/>
      <c r="AZ861" s="36"/>
      <c r="BA861" s="36" t="s">
        <v>332</v>
      </c>
      <c r="BB861" s="36">
        <v>4</v>
      </c>
      <c r="BC861" s="92">
        <v>45238</v>
      </c>
      <c r="BD861" s="93" t="s">
        <v>35</v>
      </c>
      <c r="DC861" s="121"/>
      <c r="DD861" s="86"/>
      <c r="DE861" s="122"/>
      <c r="DF861" s="123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4"/>
      <c r="DT861" s="125"/>
    </row>
    <row r="862" spans="39:124" ht="27" customHeight="1" x14ac:dyDescent="0.25">
      <c r="AM862" s="36">
        <v>23020</v>
      </c>
      <c r="AN862" s="89" t="s">
        <v>214</v>
      </c>
      <c r="AO862" s="90" t="s">
        <v>207</v>
      </c>
      <c r="AP862" s="170">
        <v>10</v>
      </c>
      <c r="AQ862" s="36">
        <v>10</v>
      </c>
      <c r="AR862" s="36">
        <v>10</v>
      </c>
      <c r="AS862" s="36">
        <v>10</v>
      </c>
      <c r="AT862" s="36">
        <v>10</v>
      </c>
      <c r="AU862" s="36">
        <v>10</v>
      </c>
      <c r="AV862" s="36">
        <v>10</v>
      </c>
      <c r="AW862" s="36">
        <v>10</v>
      </c>
      <c r="AX862" s="36"/>
      <c r="AY862" s="36"/>
      <c r="AZ862" s="36"/>
      <c r="BA862" s="36" t="s">
        <v>332</v>
      </c>
      <c r="BB862" s="36">
        <v>4</v>
      </c>
      <c r="BC862" s="92">
        <v>45238</v>
      </c>
      <c r="BD862" s="93" t="s">
        <v>35</v>
      </c>
      <c r="DC862" s="121"/>
      <c r="DD862" s="86"/>
      <c r="DE862" s="122"/>
      <c r="DF862" s="123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4"/>
      <c r="DT862" s="125"/>
    </row>
    <row r="863" spans="39:124" ht="27" customHeight="1" x14ac:dyDescent="0.25">
      <c r="AM863" s="36">
        <v>23043</v>
      </c>
      <c r="AN863" s="89" t="s">
        <v>215</v>
      </c>
      <c r="AO863" s="90" t="s">
        <v>207</v>
      </c>
      <c r="AP863" s="170">
        <v>9.7142857142857135</v>
      </c>
      <c r="AQ863" s="36">
        <v>10</v>
      </c>
      <c r="AR863" s="36">
        <v>10</v>
      </c>
      <c r="AS863" s="36">
        <v>9</v>
      </c>
      <c r="AT863" s="36">
        <v>10</v>
      </c>
      <c r="AU863" s="36">
        <v>9</v>
      </c>
      <c r="AV863" s="36">
        <v>10</v>
      </c>
      <c r="AW863" s="36">
        <v>10</v>
      </c>
      <c r="AX863" s="36"/>
      <c r="AY863" s="36"/>
      <c r="AZ863" s="36"/>
      <c r="BA863" s="36" t="s">
        <v>332</v>
      </c>
      <c r="BB863" s="36">
        <v>4</v>
      </c>
      <c r="BC863" s="92">
        <v>45238</v>
      </c>
      <c r="BD863" s="93" t="s">
        <v>35</v>
      </c>
      <c r="DC863" s="121"/>
      <c r="DD863" s="86"/>
      <c r="DE863" s="122"/>
      <c r="DF863" s="123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4"/>
      <c r="DT863" s="125"/>
    </row>
    <row r="864" spans="39:124" ht="27" customHeight="1" x14ac:dyDescent="0.25">
      <c r="AM864" s="36">
        <v>23015</v>
      </c>
      <c r="AN864" s="89" t="s">
        <v>216</v>
      </c>
      <c r="AO864" s="90" t="s">
        <v>207</v>
      </c>
      <c r="AP864" s="170">
        <v>10</v>
      </c>
      <c r="AQ864" s="36">
        <v>10</v>
      </c>
      <c r="AR864" s="36">
        <v>10</v>
      </c>
      <c r="AS864" s="36">
        <v>10</v>
      </c>
      <c r="AT864" s="36">
        <v>10</v>
      </c>
      <c r="AU864" s="36">
        <v>10</v>
      </c>
      <c r="AV864" s="36">
        <v>10</v>
      </c>
      <c r="AW864" s="36">
        <v>10</v>
      </c>
      <c r="AX864" s="36"/>
      <c r="AY864" s="36"/>
      <c r="AZ864" s="36"/>
      <c r="BA864" s="36" t="s">
        <v>332</v>
      </c>
      <c r="BB864" s="36">
        <v>4</v>
      </c>
      <c r="BC864" s="92">
        <v>45238</v>
      </c>
      <c r="BD864" s="93" t="s">
        <v>35</v>
      </c>
      <c r="DC864" s="121"/>
      <c r="DD864" s="86"/>
      <c r="DE864" s="122"/>
      <c r="DF864" s="123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4"/>
      <c r="DT864" s="125"/>
    </row>
    <row r="865" spans="39:124" ht="27" customHeight="1" x14ac:dyDescent="0.25">
      <c r="AM865" s="36">
        <v>23007</v>
      </c>
      <c r="AN865" s="89" t="s">
        <v>217</v>
      </c>
      <c r="AO865" s="90" t="s">
        <v>207</v>
      </c>
      <c r="AP865" s="170">
        <v>9.4285714285714288</v>
      </c>
      <c r="AQ865" s="36">
        <v>10</v>
      </c>
      <c r="AR865" s="36">
        <v>10</v>
      </c>
      <c r="AS865" s="36">
        <v>8</v>
      </c>
      <c r="AT865" s="36">
        <v>10</v>
      </c>
      <c r="AU865" s="36">
        <v>8</v>
      </c>
      <c r="AV865" s="36">
        <v>10</v>
      </c>
      <c r="AW865" s="36">
        <v>10</v>
      </c>
      <c r="AX865" s="36"/>
      <c r="AY865" s="36"/>
      <c r="AZ865" s="36"/>
      <c r="BA865" s="36" t="s">
        <v>332</v>
      </c>
      <c r="BB865" s="36">
        <v>4</v>
      </c>
      <c r="BC865" s="92">
        <v>45238</v>
      </c>
      <c r="BD865" s="93" t="s">
        <v>35</v>
      </c>
      <c r="DC865" s="121"/>
      <c r="DD865" s="86"/>
      <c r="DE865" s="122"/>
      <c r="DF865" s="123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4"/>
      <c r="DT865" s="125"/>
    </row>
    <row r="866" spans="39:124" ht="27" customHeight="1" x14ac:dyDescent="0.25">
      <c r="AM866" s="36">
        <v>23008</v>
      </c>
      <c r="AN866" s="89" t="s">
        <v>218</v>
      </c>
      <c r="AO866" s="90" t="s">
        <v>207</v>
      </c>
      <c r="AP866" s="170">
        <v>9.7142857142857135</v>
      </c>
      <c r="AQ866" s="36">
        <v>10</v>
      </c>
      <c r="AR866" s="36">
        <v>10</v>
      </c>
      <c r="AS866" s="36">
        <v>9</v>
      </c>
      <c r="AT866" s="36">
        <v>10</v>
      </c>
      <c r="AU866" s="36">
        <v>9</v>
      </c>
      <c r="AV866" s="36">
        <v>10</v>
      </c>
      <c r="AW866" s="36">
        <v>10</v>
      </c>
      <c r="AX866" s="36"/>
      <c r="AY866" s="36"/>
      <c r="AZ866" s="36"/>
      <c r="BA866" s="36" t="s">
        <v>332</v>
      </c>
      <c r="BB866" s="36">
        <v>4</v>
      </c>
      <c r="BC866" s="92">
        <v>45238</v>
      </c>
      <c r="BD866" s="93" t="s">
        <v>35</v>
      </c>
      <c r="DC866" s="121"/>
      <c r="DD866" s="86"/>
      <c r="DE866" s="122"/>
      <c r="DF866" s="123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4"/>
      <c r="DT866" s="125"/>
    </row>
    <row r="867" spans="39:124" ht="27" customHeight="1" x14ac:dyDescent="0.25">
      <c r="AM867" s="36">
        <v>23012</v>
      </c>
      <c r="AN867" s="89" t="s">
        <v>219</v>
      </c>
      <c r="AO867" s="90" t="s">
        <v>207</v>
      </c>
      <c r="AP867" s="170">
        <v>9.7142857142857135</v>
      </c>
      <c r="AQ867" s="36">
        <v>10</v>
      </c>
      <c r="AR867" s="36">
        <v>10</v>
      </c>
      <c r="AS867" s="36">
        <v>9</v>
      </c>
      <c r="AT867" s="36">
        <v>10</v>
      </c>
      <c r="AU867" s="36">
        <v>9</v>
      </c>
      <c r="AV867" s="36">
        <v>10</v>
      </c>
      <c r="AW867" s="36">
        <v>10</v>
      </c>
      <c r="AX867" s="36"/>
      <c r="AY867" s="36"/>
      <c r="AZ867" s="36"/>
      <c r="BA867" s="36" t="s">
        <v>332</v>
      </c>
      <c r="BB867" s="36">
        <v>4</v>
      </c>
      <c r="BC867" s="92">
        <v>45238</v>
      </c>
      <c r="BD867" s="93" t="s">
        <v>35</v>
      </c>
      <c r="DC867" s="121"/>
      <c r="DD867" s="86"/>
      <c r="DE867" s="122"/>
      <c r="DF867" s="123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4"/>
      <c r="DT867" s="125"/>
    </row>
    <row r="868" spans="39:124" ht="27" customHeight="1" x14ac:dyDescent="0.25">
      <c r="AM868" s="36">
        <v>23032</v>
      </c>
      <c r="AN868" s="89" t="s">
        <v>220</v>
      </c>
      <c r="AO868" s="90" t="s">
        <v>207</v>
      </c>
      <c r="AP868" s="170">
        <v>8.8571428571428577</v>
      </c>
      <c r="AQ868" s="36">
        <v>8</v>
      </c>
      <c r="AR868" s="36">
        <v>10</v>
      </c>
      <c r="AS868" s="36">
        <v>8</v>
      </c>
      <c r="AT868" s="36">
        <v>10</v>
      </c>
      <c r="AU868" s="36">
        <v>8</v>
      </c>
      <c r="AV868" s="36">
        <v>10</v>
      </c>
      <c r="AW868" s="36">
        <v>8</v>
      </c>
      <c r="AX868" s="36"/>
      <c r="AY868" s="36"/>
      <c r="AZ868" s="36"/>
      <c r="BA868" s="36" t="s">
        <v>332</v>
      </c>
      <c r="BB868" s="36">
        <v>4</v>
      </c>
      <c r="BC868" s="92">
        <v>45238</v>
      </c>
      <c r="BD868" s="93" t="s">
        <v>35</v>
      </c>
      <c r="DC868" s="121"/>
      <c r="DD868" s="86"/>
      <c r="DE868" s="122"/>
      <c r="DF868" s="123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4"/>
      <c r="DT868" s="125"/>
    </row>
    <row r="869" spans="39:124" ht="27" customHeight="1" x14ac:dyDescent="0.25">
      <c r="AM869" s="36">
        <v>23031</v>
      </c>
      <c r="AN869" s="89" t="s">
        <v>221</v>
      </c>
      <c r="AO869" s="90" t="s">
        <v>207</v>
      </c>
      <c r="AP869" s="170">
        <v>9.1428571428571423</v>
      </c>
      <c r="AQ869" s="36">
        <v>10</v>
      </c>
      <c r="AR869" s="36">
        <v>10</v>
      </c>
      <c r="AS869" s="36">
        <v>7</v>
      </c>
      <c r="AT869" s="36">
        <v>10</v>
      </c>
      <c r="AU869" s="36">
        <v>7</v>
      </c>
      <c r="AV869" s="36">
        <v>10</v>
      </c>
      <c r="AW869" s="36">
        <v>10</v>
      </c>
      <c r="AX869" s="36"/>
      <c r="AY869" s="36"/>
      <c r="AZ869" s="36"/>
      <c r="BA869" s="36" t="s">
        <v>332</v>
      </c>
      <c r="BB869" s="36">
        <v>4</v>
      </c>
      <c r="BC869" s="92">
        <v>45238</v>
      </c>
      <c r="BD869" s="93" t="s">
        <v>35</v>
      </c>
      <c r="DC869" s="121"/>
      <c r="DD869" s="86"/>
      <c r="DE869" s="122"/>
      <c r="DF869" s="123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4"/>
      <c r="DT869" s="125"/>
    </row>
    <row r="870" spans="39:124" ht="27" customHeight="1" x14ac:dyDescent="0.25">
      <c r="AM870" s="36">
        <v>23042</v>
      </c>
      <c r="AN870" s="89" t="s">
        <v>222</v>
      </c>
      <c r="AO870" s="90" t="s">
        <v>207</v>
      </c>
      <c r="AP870" s="170">
        <v>9.7142857142857135</v>
      </c>
      <c r="AQ870" s="36">
        <v>10</v>
      </c>
      <c r="AR870" s="36">
        <v>10</v>
      </c>
      <c r="AS870" s="36">
        <v>9</v>
      </c>
      <c r="AT870" s="36">
        <v>10</v>
      </c>
      <c r="AU870" s="36">
        <v>9</v>
      </c>
      <c r="AV870" s="36">
        <v>10</v>
      </c>
      <c r="AW870" s="36">
        <v>10</v>
      </c>
      <c r="AX870" s="36"/>
      <c r="AY870" s="36"/>
      <c r="AZ870" s="36"/>
      <c r="BA870" s="36" t="s">
        <v>332</v>
      </c>
      <c r="BB870" s="36">
        <v>4</v>
      </c>
      <c r="BC870" s="92">
        <v>45238</v>
      </c>
      <c r="BD870" s="93" t="s">
        <v>35</v>
      </c>
      <c r="DC870" s="121"/>
      <c r="DD870" s="86"/>
      <c r="DE870" s="122"/>
      <c r="DF870" s="123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4"/>
      <c r="DT870" s="125"/>
    </row>
    <row r="871" spans="39:124" ht="27" customHeight="1" x14ac:dyDescent="0.25">
      <c r="AM871" s="36">
        <v>23061</v>
      </c>
      <c r="AN871" s="89" t="s">
        <v>223</v>
      </c>
      <c r="AO871" s="90" t="s">
        <v>207</v>
      </c>
      <c r="AP871" s="170">
        <v>10</v>
      </c>
      <c r="AQ871" s="36">
        <v>10</v>
      </c>
      <c r="AR871" s="36">
        <v>10</v>
      </c>
      <c r="AS871" s="36">
        <v>10</v>
      </c>
      <c r="AT871" s="36">
        <v>10</v>
      </c>
      <c r="AU871" s="36">
        <v>10</v>
      </c>
      <c r="AV871" s="36">
        <v>10</v>
      </c>
      <c r="AW871" s="36">
        <v>10</v>
      </c>
      <c r="AX871" s="36"/>
      <c r="AY871" s="36"/>
      <c r="AZ871" s="36"/>
      <c r="BA871" s="36" t="s">
        <v>332</v>
      </c>
      <c r="BB871" s="36">
        <v>4</v>
      </c>
      <c r="BC871" s="92">
        <v>45238</v>
      </c>
      <c r="BD871" s="93" t="s">
        <v>35</v>
      </c>
      <c r="DC871" s="121"/>
      <c r="DD871" s="86"/>
      <c r="DE871" s="122"/>
      <c r="DF871" s="123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4"/>
      <c r="DT871" s="125"/>
    </row>
    <row r="872" spans="39:124" ht="27" customHeight="1" x14ac:dyDescent="0.25">
      <c r="AM872" s="36">
        <v>23054</v>
      </c>
      <c r="AN872" s="89" t="s">
        <v>224</v>
      </c>
      <c r="AO872" s="90" t="s">
        <v>207</v>
      </c>
      <c r="AP872" s="170">
        <v>9.7142857142857135</v>
      </c>
      <c r="AQ872" s="36">
        <v>10</v>
      </c>
      <c r="AR872" s="36">
        <v>10</v>
      </c>
      <c r="AS872" s="36">
        <v>9</v>
      </c>
      <c r="AT872" s="36">
        <v>10</v>
      </c>
      <c r="AU872" s="36">
        <v>9</v>
      </c>
      <c r="AV872" s="36">
        <v>10</v>
      </c>
      <c r="AW872" s="36">
        <v>10</v>
      </c>
      <c r="AX872" s="36"/>
      <c r="AY872" s="36"/>
      <c r="AZ872" s="36"/>
      <c r="BA872" s="36" t="s">
        <v>332</v>
      </c>
      <c r="BB872" s="36">
        <v>4</v>
      </c>
      <c r="BC872" s="92">
        <v>45238</v>
      </c>
      <c r="BD872" s="93" t="s">
        <v>35</v>
      </c>
      <c r="DC872" s="121"/>
      <c r="DD872" s="86"/>
      <c r="DE872" s="122"/>
      <c r="DF872" s="123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4"/>
      <c r="DT872" s="125"/>
    </row>
    <row r="873" spans="39:124" ht="27" customHeight="1" x14ac:dyDescent="0.25">
      <c r="AM873" s="36">
        <v>23063</v>
      </c>
      <c r="AN873" s="89" t="s">
        <v>225</v>
      </c>
      <c r="AO873" s="90" t="s">
        <v>207</v>
      </c>
      <c r="AP873" s="170">
        <v>9.4285714285714288</v>
      </c>
      <c r="AQ873" s="36">
        <v>10</v>
      </c>
      <c r="AR873" s="36">
        <v>10</v>
      </c>
      <c r="AS873" s="36">
        <v>8</v>
      </c>
      <c r="AT873" s="36">
        <v>10</v>
      </c>
      <c r="AU873" s="36">
        <v>8</v>
      </c>
      <c r="AV873" s="36">
        <v>10</v>
      </c>
      <c r="AW873" s="36">
        <v>10</v>
      </c>
      <c r="AX873" s="36"/>
      <c r="AY873" s="36"/>
      <c r="AZ873" s="36"/>
      <c r="BA873" s="36" t="s">
        <v>332</v>
      </c>
      <c r="BB873" s="36">
        <v>4</v>
      </c>
      <c r="BC873" s="92">
        <v>45238</v>
      </c>
      <c r="BD873" s="93" t="s">
        <v>35</v>
      </c>
      <c r="DC873" s="121"/>
      <c r="DD873" s="86"/>
      <c r="DE873" s="122"/>
      <c r="DF873" s="123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4"/>
      <c r="DT873" s="125"/>
    </row>
    <row r="874" spans="39:124" ht="27" customHeight="1" x14ac:dyDescent="0.25">
      <c r="AM874" s="36">
        <v>23037</v>
      </c>
      <c r="AN874" s="89" t="s">
        <v>226</v>
      </c>
      <c r="AO874" s="90" t="s">
        <v>207</v>
      </c>
      <c r="AP874" s="170">
        <v>9.4285714285714288</v>
      </c>
      <c r="AQ874" s="36">
        <v>10</v>
      </c>
      <c r="AR874" s="36">
        <v>10</v>
      </c>
      <c r="AS874" s="36">
        <v>8</v>
      </c>
      <c r="AT874" s="36">
        <v>10</v>
      </c>
      <c r="AU874" s="36">
        <v>8</v>
      </c>
      <c r="AV874" s="36">
        <v>10</v>
      </c>
      <c r="AW874" s="36">
        <v>10</v>
      </c>
      <c r="AX874" s="36"/>
      <c r="AY874" s="36"/>
      <c r="AZ874" s="36"/>
      <c r="BA874" s="36" t="s">
        <v>332</v>
      </c>
      <c r="BB874" s="36">
        <v>4</v>
      </c>
      <c r="BC874" s="92">
        <v>45238</v>
      </c>
      <c r="BD874" s="93" t="s">
        <v>35</v>
      </c>
      <c r="DC874" s="121"/>
      <c r="DD874" s="86"/>
      <c r="DE874" s="122"/>
      <c r="DF874" s="123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4"/>
      <c r="DT874" s="125"/>
    </row>
    <row r="875" spans="39:124" ht="27" customHeight="1" x14ac:dyDescent="0.25">
      <c r="AM875" s="36">
        <v>23026</v>
      </c>
      <c r="AN875" s="89" t="s">
        <v>227</v>
      </c>
      <c r="AO875" s="90" t="s">
        <v>207</v>
      </c>
      <c r="AP875" s="170">
        <v>9.1428571428571423</v>
      </c>
      <c r="AQ875" s="36">
        <v>10</v>
      </c>
      <c r="AR875" s="36">
        <v>10</v>
      </c>
      <c r="AS875" s="36">
        <v>8</v>
      </c>
      <c r="AT875" s="36">
        <v>10</v>
      </c>
      <c r="AU875" s="36">
        <v>8</v>
      </c>
      <c r="AV875" s="36">
        <v>10</v>
      </c>
      <c r="AW875" s="36">
        <v>8</v>
      </c>
      <c r="AX875" s="36"/>
      <c r="AY875" s="36"/>
      <c r="AZ875" s="36"/>
      <c r="BA875" s="36" t="s">
        <v>332</v>
      </c>
      <c r="BB875" s="36">
        <v>4</v>
      </c>
      <c r="BC875" s="92">
        <v>45238</v>
      </c>
      <c r="BD875" s="93" t="s">
        <v>35</v>
      </c>
      <c r="DC875" s="121"/>
      <c r="DD875" s="86"/>
      <c r="DE875" s="122"/>
      <c r="DF875" s="123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4"/>
      <c r="DT875" s="125"/>
    </row>
    <row r="876" spans="39:124" ht="27" customHeight="1" x14ac:dyDescent="0.25">
      <c r="AM876" s="36">
        <v>23058</v>
      </c>
      <c r="AN876" s="89" t="s">
        <v>228</v>
      </c>
      <c r="AO876" s="90" t="s">
        <v>207</v>
      </c>
      <c r="AP876" s="170">
        <v>10</v>
      </c>
      <c r="AQ876" s="36">
        <v>10</v>
      </c>
      <c r="AR876" s="36">
        <v>10</v>
      </c>
      <c r="AS876" s="36">
        <v>10</v>
      </c>
      <c r="AT876" s="36">
        <v>10</v>
      </c>
      <c r="AU876" s="36">
        <v>10</v>
      </c>
      <c r="AV876" s="36">
        <v>10</v>
      </c>
      <c r="AW876" s="36">
        <v>10</v>
      </c>
      <c r="AX876" s="36"/>
      <c r="AY876" s="36"/>
      <c r="AZ876" s="36"/>
      <c r="BA876" s="36" t="s">
        <v>332</v>
      </c>
      <c r="BB876" s="36">
        <v>4</v>
      </c>
      <c r="BC876" s="92">
        <v>45238</v>
      </c>
      <c r="BD876" s="93" t="s">
        <v>35</v>
      </c>
      <c r="DC876" s="121"/>
      <c r="DD876" s="86"/>
      <c r="DE876" s="122"/>
      <c r="DF876" s="123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4"/>
      <c r="DT876" s="125"/>
    </row>
    <row r="877" spans="39:124" ht="27" customHeight="1" x14ac:dyDescent="0.25">
      <c r="AM877" s="36">
        <v>23044</v>
      </c>
      <c r="AN877" s="89" t="s">
        <v>230</v>
      </c>
      <c r="AO877" s="90" t="s">
        <v>207</v>
      </c>
      <c r="AP877" s="170">
        <v>9.7142857142857135</v>
      </c>
      <c r="AQ877" s="36">
        <v>10</v>
      </c>
      <c r="AR877" s="36">
        <v>10</v>
      </c>
      <c r="AS877" s="36">
        <v>9</v>
      </c>
      <c r="AT877" s="36">
        <v>10</v>
      </c>
      <c r="AU877" s="36">
        <v>9</v>
      </c>
      <c r="AV877" s="36">
        <v>10</v>
      </c>
      <c r="AW877" s="36">
        <v>10</v>
      </c>
      <c r="AX877" s="36"/>
      <c r="AY877" s="36"/>
      <c r="AZ877" s="36"/>
      <c r="BA877" s="36" t="s">
        <v>332</v>
      </c>
      <c r="BB877" s="36">
        <v>4</v>
      </c>
      <c r="BC877" s="92">
        <v>45238</v>
      </c>
      <c r="BD877" s="93" t="s">
        <v>35</v>
      </c>
      <c r="DC877" s="121"/>
      <c r="DD877" s="86"/>
      <c r="DE877" s="122"/>
      <c r="DF877" s="123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4"/>
      <c r="DT877" s="125"/>
    </row>
    <row r="878" spans="39:124" ht="27" customHeight="1" x14ac:dyDescent="0.25">
      <c r="AM878" s="36">
        <v>23066</v>
      </c>
      <c r="AN878" s="89" t="s">
        <v>232</v>
      </c>
      <c r="AO878" s="90" t="s">
        <v>207</v>
      </c>
      <c r="AP878" s="170">
        <v>9.4285714285714288</v>
      </c>
      <c r="AQ878" s="36">
        <v>10</v>
      </c>
      <c r="AR878" s="36">
        <v>10</v>
      </c>
      <c r="AS878" s="36">
        <v>9</v>
      </c>
      <c r="AT878" s="36">
        <v>10</v>
      </c>
      <c r="AU878" s="36">
        <v>9</v>
      </c>
      <c r="AV878" s="36">
        <v>10</v>
      </c>
      <c r="AW878" s="36">
        <v>8</v>
      </c>
      <c r="AX878" s="36"/>
      <c r="AY878" s="36"/>
      <c r="AZ878" s="36"/>
      <c r="BA878" s="36" t="s">
        <v>332</v>
      </c>
      <c r="BB878" s="36">
        <v>4</v>
      </c>
      <c r="BC878" s="92">
        <v>45238</v>
      </c>
      <c r="BD878" s="93" t="s">
        <v>35</v>
      </c>
      <c r="DC878" s="121"/>
      <c r="DD878" s="86"/>
      <c r="DE878" s="122"/>
      <c r="DF878" s="123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4"/>
      <c r="DT878" s="125"/>
    </row>
    <row r="879" spans="39:124" ht="27" customHeight="1" x14ac:dyDescent="0.25">
      <c r="AM879" s="36">
        <v>23005</v>
      </c>
      <c r="AN879" s="89" t="s">
        <v>206</v>
      </c>
      <c r="AO879" s="90" t="s">
        <v>207</v>
      </c>
      <c r="AP879" s="170">
        <v>10</v>
      </c>
      <c r="AQ879" s="36">
        <v>10</v>
      </c>
      <c r="AR879" s="36">
        <v>10</v>
      </c>
      <c r="AS879" s="36">
        <v>10</v>
      </c>
      <c r="AT879" s="36">
        <v>10</v>
      </c>
      <c r="AU879" s="36">
        <v>10</v>
      </c>
      <c r="AV879" s="36"/>
      <c r="AW879" s="36"/>
      <c r="AX879" s="36"/>
      <c r="AY879" s="36"/>
      <c r="AZ879" s="36"/>
      <c r="BA879" s="36" t="s">
        <v>333</v>
      </c>
      <c r="BB879" s="36">
        <v>3</v>
      </c>
      <c r="BC879" s="92">
        <v>45238</v>
      </c>
      <c r="BD879" s="93" t="s">
        <v>36</v>
      </c>
      <c r="DC879" s="121"/>
      <c r="DD879" s="86"/>
      <c r="DE879" s="122"/>
      <c r="DF879" s="123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4"/>
      <c r="DT879" s="125"/>
    </row>
    <row r="880" spans="39:124" ht="27" customHeight="1" x14ac:dyDescent="0.25">
      <c r="AM880" s="36">
        <v>23021</v>
      </c>
      <c r="AN880" s="89" t="s">
        <v>209</v>
      </c>
      <c r="AO880" s="90" t="s">
        <v>207</v>
      </c>
      <c r="AP880" s="170">
        <v>10</v>
      </c>
      <c r="AQ880" s="36">
        <v>10</v>
      </c>
      <c r="AR880" s="36">
        <v>10</v>
      </c>
      <c r="AS880" s="36">
        <v>10</v>
      </c>
      <c r="AT880" s="36">
        <v>10</v>
      </c>
      <c r="AU880" s="36">
        <v>10</v>
      </c>
      <c r="AV880" s="36"/>
      <c r="AW880" s="36"/>
      <c r="AX880" s="36"/>
      <c r="AY880" s="36"/>
      <c r="AZ880" s="36"/>
      <c r="BA880" s="36" t="s">
        <v>333</v>
      </c>
      <c r="BB880" s="36">
        <v>3</v>
      </c>
      <c r="BC880" s="92">
        <v>45238</v>
      </c>
      <c r="BD880" s="93" t="s">
        <v>36</v>
      </c>
      <c r="DC880" s="121"/>
      <c r="DD880" s="86"/>
      <c r="DE880" s="122"/>
      <c r="DF880" s="123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4"/>
      <c r="DT880" s="125"/>
    </row>
    <row r="881" spans="39:124" ht="27" customHeight="1" x14ac:dyDescent="0.25">
      <c r="AM881" s="36">
        <v>23035</v>
      </c>
      <c r="AN881" s="89" t="s">
        <v>211</v>
      </c>
      <c r="AO881" s="90" t="s">
        <v>207</v>
      </c>
      <c r="AP881" s="170">
        <v>10</v>
      </c>
      <c r="AQ881" s="36">
        <v>10</v>
      </c>
      <c r="AR881" s="36">
        <v>10</v>
      </c>
      <c r="AS881" s="36">
        <v>10</v>
      </c>
      <c r="AT881" s="36">
        <v>10</v>
      </c>
      <c r="AU881" s="36">
        <v>10</v>
      </c>
      <c r="AV881" s="36"/>
      <c r="AW881" s="36"/>
      <c r="AX881" s="36"/>
      <c r="AY881" s="36"/>
      <c r="AZ881" s="36"/>
      <c r="BA881" s="36" t="s">
        <v>333</v>
      </c>
      <c r="BB881" s="36">
        <v>3</v>
      </c>
      <c r="BC881" s="92">
        <v>45238</v>
      </c>
      <c r="BD881" s="93" t="s">
        <v>36</v>
      </c>
      <c r="DC881" s="121"/>
      <c r="DD881" s="86"/>
      <c r="DE881" s="122"/>
      <c r="DF881" s="123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4"/>
      <c r="DT881" s="125"/>
    </row>
    <row r="882" spans="39:124" ht="27" customHeight="1" x14ac:dyDescent="0.25">
      <c r="AM882" s="36">
        <v>23016</v>
      </c>
      <c r="AN882" s="89" t="s">
        <v>212</v>
      </c>
      <c r="AO882" s="90" t="s">
        <v>207</v>
      </c>
      <c r="AP882" s="170">
        <v>10</v>
      </c>
      <c r="AQ882" s="36">
        <v>10</v>
      </c>
      <c r="AR882" s="36">
        <v>10</v>
      </c>
      <c r="AS882" s="36">
        <v>10</v>
      </c>
      <c r="AT882" s="36">
        <v>10</v>
      </c>
      <c r="AU882" s="36">
        <v>10</v>
      </c>
      <c r="AV882" s="36"/>
      <c r="AW882" s="36"/>
      <c r="AX882" s="36"/>
      <c r="AY882" s="36"/>
      <c r="AZ882" s="36"/>
      <c r="BA882" s="36" t="s">
        <v>333</v>
      </c>
      <c r="BB882" s="36">
        <v>3</v>
      </c>
      <c r="BC882" s="92">
        <v>45238</v>
      </c>
      <c r="BD882" s="93" t="s">
        <v>36</v>
      </c>
      <c r="DC882" s="121"/>
      <c r="DD882" s="86"/>
      <c r="DE882" s="122"/>
      <c r="DF882" s="123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4"/>
      <c r="DT882" s="125"/>
    </row>
    <row r="883" spans="39:124" ht="27" customHeight="1" x14ac:dyDescent="0.25">
      <c r="AM883" s="36">
        <v>23006</v>
      </c>
      <c r="AN883" s="89" t="s">
        <v>213</v>
      </c>
      <c r="AO883" s="90" t="s">
        <v>207</v>
      </c>
      <c r="AP883" s="170">
        <v>10</v>
      </c>
      <c r="AQ883" s="36">
        <v>10</v>
      </c>
      <c r="AR883" s="36">
        <v>10</v>
      </c>
      <c r="AS883" s="36">
        <v>10</v>
      </c>
      <c r="AT883" s="36">
        <v>10</v>
      </c>
      <c r="AU883" s="36">
        <v>10</v>
      </c>
      <c r="AV883" s="36"/>
      <c r="AW883" s="36"/>
      <c r="AX883" s="36"/>
      <c r="AY883" s="36"/>
      <c r="AZ883" s="36"/>
      <c r="BA883" s="36" t="s">
        <v>333</v>
      </c>
      <c r="BB883" s="36">
        <v>3</v>
      </c>
      <c r="BC883" s="92">
        <v>45238</v>
      </c>
      <c r="BD883" s="93" t="s">
        <v>36</v>
      </c>
      <c r="DC883" s="121"/>
      <c r="DD883" s="86"/>
      <c r="DE883" s="122"/>
      <c r="DF883" s="123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4"/>
      <c r="DT883" s="125"/>
    </row>
    <row r="884" spans="39:124" ht="27" customHeight="1" x14ac:dyDescent="0.25">
      <c r="AM884" s="36">
        <v>23020</v>
      </c>
      <c r="AN884" s="89" t="s">
        <v>214</v>
      </c>
      <c r="AO884" s="90" t="s">
        <v>207</v>
      </c>
      <c r="AP884" s="170">
        <v>10</v>
      </c>
      <c r="AQ884" s="36">
        <v>10</v>
      </c>
      <c r="AR884" s="36">
        <v>10</v>
      </c>
      <c r="AS884" s="36">
        <v>10</v>
      </c>
      <c r="AT884" s="36">
        <v>10</v>
      </c>
      <c r="AU884" s="36">
        <v>10</v>
      </c>
      <c r="AV884" s="36"/>
      <c r="AW884" s="36"/>
      <c r="AX884" s="36"/>
      <c r="AY884" s="36"/>
      <c r="AZ884" s="36"/>
      <c r="BA884" s="36" t="s">
        <v>333</v>
      </c>
      <c r="BB884" s="36">
        <v>3</v>
      </c>
      <c r="BC884" s="92">
        <v>45238</v>
      </c>
      <c r="BD884" s="93" t="s">
        <v>36</v>
      </c>
      <c r="DC884" s="121"/>
      <c r="DD884" s="86"/>
      <c r="DE884" s="122"/>
      <c r="DF884" s="123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4"/>
      <c r="DT884" s="125"/>
    </row>
    <row r="885" spans="39:124" ht="27" customHeight="1" x14ac:dyDescent="0.25">
      <c r="AM885" s="36">
        <v>23043</v>
      </c>
      <c r="AN885" s="89" t="s">
        <v>215</v>
      </c>
      <c r="AO885" s="90" t="s">
        <v>207</v>
      </c>
      <c r="AP885" s="170">
        <v>10</v>
      </c>
      <c r="AQ885" s="36">
        <v>10</v>
      </c>
      <c r="AR885" s="36">
        <v>10</v>
      </c>
      <c r="AS885" s="36">
        <v>10</v>
      </c>
      <c r="AT885" s="36">
        <v>10</v>
      </c>
      <c r="AU885" s="36">
        <v>10</v>
      </c>
      <c r="AV885" s="36"/>
      <c r="AW885" s="36"/>
      <c r="AX885" s="36"/>
      <c r="AY885" s="36"/>
      <c r="AZ885" s="36"/>
      <c r="BA885" s="36" t="s">
        <v>333</v>
      </c>
      <c r="BB885" s="36">
        <v>3</v>
      </c>
      <c r="BC885" s="92">
        <v>45238</v>
      </c>
      <c r="BD885" s="93" t="s">
        <v>36</v>
      </c>
      <c r="DC885" s="121"/>
      <c r="DD885" s="86"/>
      <c r="DE885" s="122"/>
      <c r="DF885" s="123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4"/>
      <c r="DT885" s="125"/>
    </row>
    <row r="886" spans="39:124" ht="27" customHeight="1" x14ac:dyDescent="0.25">
      <c r="AM886" s="36">
        <v>23015</v>
      </c>
      <c r="AN886" s="89" t="s">
        <v>216</v>
      </c>
      <c r="AO886" s="90" t="s">
        <v>207</v>
      </c>
      <c r="AP886" s="170">
        <v>10</v>
      </c>
      <c r="AQ886" s="36">
        <v>10</v>
      </c>
      <c r="AR886" s="36">
        <v>10</v>
      </c>
      <c r="AS886" s="36">
        <v>10</v>
      </c>
      <c r="AT886" s="36">
        <v>10</v>
      </c>
      <c r="AU886" s="36">
        <v>10</v>
      </c>
      <c r="AV886" s="36"/>
      <c r="AW886" s="36"/>
      <c r="AX886" s="36"/>
      <c r="AY886" s="36"/>
      <c r="AZ886" s="36"/>
      <c r="BA886" s="36" t="s">
        <v>333</v>
      </c>
      <c r="BB886" s="36">
        <v>3</v>
      </c>
      <c r="BC886" s="92">
        <v>45238</v>
      </c>
      <c r="BD886" s="93" t="s">
        <v>36</v>
      </c>
      <c r="DC886" s="121"/>
      <c r="DD886" s="86"/>
      <c r="DE886" s="122"/>
      <c r="DF886" s="123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4"/>
      <c r="DT886" s="125"/>
    </row>
    <row r="887" spans="39:124" ht="27" customHeight="1" x14ac:dyDescent="0.25">
      <c r="AM887" s="36">
        <v>23007</v>
      </c>
      <c r="AN887" s="89" t="s">
        <v>217</v>
      </c>
      <c r="AO887" s="90" t="s">
        <v>207</v>
      </c>
      <c r="AP887" s="170">
        <v>10</v>
      </c>
      <c r="AQ887" s="36">
        <v>10</v>
      </c>
      <c r="AR887" s="36">
        <v>10</v>
      </c>
      <c r="AS887" s="36">
        <v>10</v>
      </c>
      <c r="AT887" s="36">
        <v>10</v>
      </c>
      <c r="AU887" s="36">
        <v>10</v>
      </c>
      <c r="AV887" s="36"/>
      <c r="AW887" s="36"/>
      <c r="AX887" s="36"/>
      <c r="AY887" s="36"/>
      <c r="AZ887" s="36"/>
      <c r="BA887" s="36" t="s">
        <v>333</v>
      </c>
      <c r="BB887" s="36">
        <v>3</v>
      </c>
      <c r="BC887" s="92">
        <v>45238</v>
      </c>
      <c r="BD887" s="93" t="s">
        <v>36</v>
      </c>
      <c r="DC887" s="121"/>
      <c r="DD887" s="86"/>
      <c r="DE887" s="122"/>
      <c r="DF887" s="123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4"/>
      <c r="DT887" s="125"/>
    </row>
    <row r="888" spans="39:124" ht="27" customHeight="1" x14ac:dyDescent="0.25">
      <c r="AM888" s="36">
        <v>23008</v>
      </c>
      <c r="AN888" s="89" t="s">
        <v>218</v>
      </c>
      <c r="AO888" s="90" t="s">
        <v>207</v>
      </c>
      <c r="AP888" s="170">
        <v>10</v>
      </c>
      <c r="AQ888" s="36">
        <v>10</v>
      </c>
      <c r="AR888" s="36">
        <v>10</v>
      </c>
      <c r="AS888" s="36">
        <v>10</v>
      </c>
      <c r="AT888" s="36">
        <v>10</v>
      </c>
      <c r="AU888" s="36">
        <v>10</v>
      </c>
      <c r="AV888" s="36"/>
      <c r="AW888" s="36"/>
      <c r="AX888" s="36"/>
      <c r="AY888" s="36"/>
      <c r="AZ888" s="36"/>
      <c r="BA888" s="36" t="s">
        <v>333</v>
      </c>
      <c r="BB888" s="36">
        <v>3</v>
      </c>
      <c r="BC888" s="92">
        <v>45238</v>
      </c>
      <c r="BD888" s="93" t="s">
        <v>36</v>
      </c>
      <c r="DC888" s="121"/>
      <c r="DD888" s="86"/>
      <c r="DE888" s="122"/>
      <c r="DF888" s="123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4"/>
      <c r="DT888" s="125"/>
    </row>
    <row r="889" spans="39:124" ht="27" customHeight="1" x14ac:dyDescent="0.25">
      <c r="AM889" s="36">
        <v>23012</v>
      </c>
      <c r="AN889" s="89" t="s">
        <v>219</v>
      </c>
      <c r="AO889" s="90" t="s">
        <v>207</v>
      </c>
      <c r="AP889" s="170">
        <v>10</v>
      </c>
      <c r="AQ889" s="36">
        <v>10</v>
      </c>
      <c r="AR889" s="36">
        <v>10</v>
      </c>
      <c r="AS889" s="36">
        <v>10</v>
      </c>
      <c r="AT889" s="36">
        <v>10</v>
      </c>
      <c r="AU889" s="36">
        <v>10</v>
      </c>
      <c r="AV889" s="36"/>
      <c r="AW889" s="36"/>
      <c r="AX889" s="36"/>
      <c r="AY889" s="36"/>
      <c r="AZ889" s="36"/>
      <c r="BA889" s="36" t="s">
        <v>333</v>
      </c>
      <c r="BB889" s="36">
        <v>3</v>
      </c>
      <c r="BC889" s="92">
        <v>45238</v>
      </c>
      <c r="BD889" s="93" t="s">
        <v>36</v>
      </c>
      <c r="DC889" s="121"/>
      <c r="DD889" s="86"/>
      <c r="DE889" s="122"/>
      <c r="DF889" s="123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4"/>
      <c r="DT889" s="125"/>
    </row>
    <row r="890" spans="39:124" ht="27" customHeight="1" x14ac:dyDescent="0.25">
      <c r="AM890" s="36">
        <v>23032</v>
      </c>
      <c r="AN890" s="89" t="s">
        <v>220</v>
      </c>
      <c r="AO890" s="90" t="s">
        <v>207</v>
      </c>
      <c r="AP890" s="170">
        <v>10</v>
      </c>
      <c r="AQ890" s="36">
        <v>10</v>
      </c>
      <c r="AR890" s="36">
        <v>10</v>
      </c>
      <c r="AS890" s="36">
        <v>10</v>
      </c>
      <c r="AT890" s="36">
        <v>10</v>
      </c>
      <c r="AU890" s="36">
        <v>10</v>
      </c>
      <c r="AV890" s="36"/>
      <c r="AW890" s="36"/>
      <c r="AX890" s="36"/>
      <c r="AY890" s="36"/>
      <c r="AZ890" s="36"/>
      <c r="BA890" s="36" t="s">
        <v>333</v>
      </c>
      <c r="BB890" s="36">
        <v>3</v>
      </c>
      <c r="BC890" s="92">
        <v>45238</v>
      </c>
      <c r="BD890" s="93" t="s">
        <v>36</v>
      </c>
      <c r="DC890" s="121"/>
      <c r="DD890" s="86"/>
      <c r="DE890" s="122"/>
      <c r="DF890" s="123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4"/>
      <c r="DT890" s="125"/>
    </row>
    <row r="891" spans="39:124" ht="27" customHeight="1" x14ac:dyDescent="0.25">
      <c r="AM891" s="36">
        <v>23031</v>
      </c>
      <c r="AN891" s="89" t="s">
        <v>221</v>
      </c>
      <c r="AO891" s="90" t="s">
        <v>207</v>
      </c>
      <c r="AP891" s="170">
        <v>10</v>
      </c>
      <c r="AQ891" s="36">
        <v>10</v>
      </c>
      <c r="AR891" s="36">
        <v>10</v>
      </c>
      <c r="AS891" s="36">
        <v>10</v>
      </c>
      <c r="AT891" s="36">
        <v>10</v>
      </c>
      <c r="AU891" s="36">
        <v>10</v>
      </c>
      <c r="AV891" s="36"/>
      <c r="AW891" s="36"/>
      <c r="AX891" s="36"/>
      <c r="AY891" s="36"/>
      <c r="AZ891" s="36"/>
      <c r="BA891" s="36" t="s">
        <v>333</v>
      </c>
      <c r="BB891" s="36">
        <v>3</v>
      </c>
      <c r="BC891" s="92">
        <v>45238</v>
      </c>
      <c r="BD891" s="93" t="s">
        <v>36</v>
      </c>
      <c r="DC891" s="121"/>
      <c r="DD891" s="86"/>
      <c r="DE891" s="122"/>
      <c r="DF891" s="123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4"/>
      <c r="DT891" s="125"/>
    </row>
    <row r="892" spans="39:124" ht="27" customHeight="1" x14ac:dyDescent="0.25">
      <c r="AM892" s="36">
        <v>23042</v>
      </c>
      <c r="AN892" s="89" t="s">
        <v>222</v>
      </c>
      <c r="AO892" s="90" t="s">
        <v>207</v>
      </c>
      <c r="AP892" s="170">
        <v>10</v>
      </c>
      <c r="AQ892" s="36">
        <v>10</v>
      </c>
      <c r="AR892" s="36">
        <v>10</v>
      </c>
      <c r="AS892" s="36">
        <v>10</v>
      </c>
      <c r="AT892" s="36">
        <v>10</v>
      </c>
      <c r="AU892" s="36">
        <v>10</v>
      </c>
      <c r="AV892" s="36"/>
      <c r="AW892" s="36"/>
      <c r="AX892" s="36"/>
      <c r="AY892" s="36"/>
      <c r="AZ892" s="36"/>
      <c r="BA892" s="36" t="s">
        <v>333</v>
      </c>
      <c r="BB892" s="36">
        <v>3</v>
      </c>
      <c r="BC892" s="92">
        <v>45238</v>
      </c>
      <c r="BD892" s="93" t="s">
        <v>36</v>
      </c>
      <c r="DC892" s="121"/>
      <c r="DD892" s="86"/>
      <c r="DE892" s="122"/>
      <c r="DF892" s="123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4"/>
      <c r="DT892" s="125"/>
    </row>
    <row r="893" spans="39:124" ht="27" customHeight="1" x14ac:dyDescent="0.25">
      <c r="AM893" s="36">
        <v>23061</v>
      </c>
      <c r="AN893" s="89" t="s">
        <v>223</v>
      </c>
      <c r="AO893" s="90" t="s">
        <v>207</v>
      </c>
      <c r="AP893" s="170">
        <v>10</v>
      </c>
      <c r="AQ893" s="36">
        <v>10</v>
      </c>
      <c r="AR893" s="36">
        <v>10</v>
      </c>
      <c r="AS893" s="36">
        <v>10</v>
      </c>
      <c r="AT893" s="36">
        <v>10</v>
      </c>
      <c r="AU893" s="36">
        <v>10</v>
      </c>
      <c r="AV893" s="36"/>
      <c r="AW893" s="36"/>
      <c r="AX893" s="36"/>
      <c r="AY893" s="36"/>
      <c r="AZ893" s="36"/>
      <c r="BA893" s="36" t="s">
        <v>333</v>
      </c>
      <c r="BB893" s="36">
        <v>3</v>
      </c>
      <c r="BC893" s="92">
        <v>45238</v>
      </c>
      <c r="BD893" s="93" t="s">
        <v>36</v>
      </c>
      <c r="DC893" s="121"/>
      <c r="DD893" s="86"/>
      <c r="DE893" s="122"/>
      <c r="DF893" s="123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4"/>
      <c r="DT893" s="125"/>
    </row>
    <row r="894" spans="39:124" ht="27" customHeight="1" x14ac:dyDescent="0.25">
      <c r="AM894" s="36">
        <v>23054</v>
      </c>
      <c r="AN894" s="89" t="s">
        <v>224</v>
      </c>
      <c r="AO894" s="90" t="s">
        <v>207</v>
      </c>
      <c r="AP894" s="170">
        <v>10</v>
      </c>
      <c r="AQ894" s="36">
        <v>10</v>
      </c>
      <c r="AR894" s="36">
        <v>10</v>
      </c>
      <c r="AS894" s="36">
        <v>10</v>
      </c>
      <c r="AT894" s="36">
        <v>10</v>
      </c>
      <c r="AU894" s="36">
        <v>10</v>
      </c>
      <c r="AV894" s="36"/>
      <c r="AW894" s="36"/>
      <c r="AX894" s="36"/>
      <c r="AY894" s="36"/>
      <c r="AZ894" s="36"/>
      <c r="BA894" s="36" t="s">
        <v>333</v>
      </c>
      <c r="BB894" s="36">
        <v>3</v>
      </c>
      <c r="BC894" s="92">
        <v>45238</v>
      </c>
      <c r="BD894" s="93" t="s">
        <v>36</v>
      </c>
      <c r="DC894" s="121"/>
      <c r="DD894" s="86"/>
      <c r="DE894" s="122"/>
      <c r="DF894" s="123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4"/>
      <c r="DT894" s="125"/>
    </row>
    <row r="895" spans="39:124" ht="27" customHeight="1" x14ac:dyDescent="0.25">
      <c r="AM895" s="36">
        <v>23063</v>
      </c>
      <c r="AN895" s="89" t="s">
        <v>225</v>
      </c>
      <c r="AO895" s="90" t="s">
        <v>207</v>
      </c>
      <c r="AP895" s="170">
        <v>10</v>
      </c>
      <c r="AQ895" s="36">
        <v>10</v>
      </c>
      <c r="AR895" s="36">
        <v>10</v>
      </c>
      <c r="AS895" s="36">
        <v>10</v>
      </c>
      <c r="AT895" s="36">
        <v>10</v>
      </c>
      <c r="AU895" s="36">
        <v>10</v>
      </c>
      <c r="AV895" s="36"/>
      <c r="AW895" s="36"/>
      <c r="AX895" s="36"/>
      <c r="AY895" s="36"/>
      <c r="AZ895" s="36"/>
      <c r="BA895" s="36" t="s">
        <v>333</v>
      </c>
      <c r="BB895" s="36">
        <v>3</v>
      </c>
      <c r="BC895" s="92">
        <v>45238</v>
      </c>
      <c r="BD895" s="93" t="s">
        <v>36</v>
      </c>
      <c r="DC895" s="121"/>
      <c r="DD895" s="86"/>
      <c r="DE895" s="122"/>
      <c r="DF895" s="123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4"/>
      <c r="DT895" s="125"/>
    </row>
    <row r="896" spans="39:124" ht="27" customHeight="1" x14ac:dyDescent="0.25">
      <c r="AM896" s="36">
        <v>23037</v>
      </c>
      <c r="AN896" s="89" t="s">
        <v>226</v>
      </c>
      <c r="AO896" s="90" t="s">
        <v>207</v>
      </c>
      <c r="AP896" s="170">
        <v>10</v>
      </c>
      <c r="AQ896" s="36">
        <v>10</v>
      </c>
      <c r="AR896" s="36">
        <v>10</v>
      </c>
      <c r="AS896" s="36">
        <v>10</v>
      </c>
      <c r="AT896" s="36">
        <v>10</v>
      </c>
      <c r="AU896" s="36">
        <v>10</v>
      </c>
      <c r="AV896" s="36"/>
      <c r="AW896" s="36"/>
      <c r="AX896" s="36"/>
      <c r="AY896" s="36"/>
      <c r="AZ896" s="36"/>
      <c r="BA896" s="36" t="s">
        <v>333</v>
      </c>
      <c r="BB896" s="36">
        <v>3</v>
      </c>
      <c r="BC896" s="92">
        <v>45238</v>
      </c>
      <c r="BD896" s="93" t="s">
        <v>36</v>
      </c>
      <c r="DC896" s="121"/>
      <c r="DD896" s="86"/>
      <c r="DE896" s="122"/>
      <c r="DF896" s="123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4"/>
      <c r="DT896" s="125"/>
    </row>
    <row r="897" spans="39:124" ht="27" customHeight="1" x14ac:dyDescent="0.25">
      <c r="AM897" s="36">
        <v>23026</v>
      </c>
      <c r="AN897" s="89" t="s">
        <v>227</v>
      </c>
      <c r="AO897" s="90" t="s">
        <v>207</v>
      </c>
      <c r="AP897" s="170">
        <v>10</v>
      </c>
      <c r="AQ897" s="36">
        <v>10</v>
      </c>
      <c r="AR897" s="36">
        <v>10</v>
      </c>
      <c r="AS897" s="36">
        <v>10</v>
      </c>
      <c r="AT897" s="36">
        <v>10</v>
      </c>
      <c r="AU897" s="36">
        <v>10</v>
      </c>
      <c r="AV897" s="36"/>
      <c r="AW897" s="36"/>
      <c r="AX897" s="36"/>
      <c r="AY897" s="36"/>
      <c r="AZ897" s="36"/>
      <c r="BA897" s="36" t="s">
        <v>333</v>
      </c>
      <c r="BB897" s="36">
        <v>3</v>
      </c>
      <c r="BC897" s="92">
        <v>45238</v>
      </c>
      <c r="BD897" s="93" t="s">
        <v>36</v>
      </c>
      <c r="DC897" s="121"/>
      <c r="DD897" s="86"/>
      <c r="DE897" s="122"/>
      <c r="DF897" s="123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4"/>
      <c r="DT897" s="125"/>
    </row>
    <row r="898" spans="39:124" ht="27" customHeight="1" x14ac:dyDescent="0.25">
      <c r="AM898" s="36">
        <v>23058</v>
      </c>
      <c r="AN898" s="89" t="s">
        <v>228</v>
      </c>
      <c r="AO898" s="90" t="s">
        <v>207</v>
      </c>
      <c r="AP898" s="170">
        <v>10</v>
      </c>
      <c r="AQ898" s="36">
        <v>10</v>
      </c>
      <c r="AR898" s="36">
        <v>10</v>
      </c>
      <c r="AS898" s="36">
        <v>10</v>
      </c>
      <c r="AT898" s="36">
        <v>10</v>
      </c>
      <c r="AU898" s="36">
        <v>10</v>
      </c>
      <c r="AV898" s="36"/>
      <c r="AW898" s="36"/>
      <c r="AX898" s="36"/>
      <c r="AY898" s="36"/>
      <c r="AZ898" s="36"/>
      <c r="BA898" s="36" t="s">
        <v>333</v>
      </c>
      <c r="BB898" s="36">
        <v>3</v>
      </c>
      <c r="BC898" s="92">
        <v>45238</v>
      </c>
      <c r="BD898" s="93" t="s">
        <v>36</v>
      </c>
      <c r="DC898" s="121"/>
      <c r="DD898" s="86"/>
      <c r="DE898" s="122"/>
      <c r="DF898" s="123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4"/>
      <c r="DT898" s="125"/>
    </row>
    <row r="899" spans="39:124" ht="27" customHeight="1" x14ac:dyDescent="0.25">
      <c r="AM899" s="36">
        <v>23044</v>
      </c>
      <c r="AN899" s="89" t="s">
        <v>230</v>
      </c>
      <c r="AO899" s="90" t="s">
        <v>207</v>
      </c>
      <c r="AP899" s="170">
        <v>10</v>
      </c>
      <c r="AQ899" s="36">
        <v>10</v>
      </c>
      <c r="AR899" s="36">
        <v>10</v>
      </c>
      <c r="AS899" s="36">
        <v>10</v>
      </c>
      <c r="AT899" s="36">
        <v>10</v>
      </c>
      <c r="AU899" s="36">
        <v>10</v>
      </c>
      <c r="AV899" s="36"/>
      <c r="AW899" s="36"/>
      <c r="AX899" s="36"/>
      <c r="AY899" s="36"/>
      <c r="AZ899" s="36"/>
      <c r="BA899" s="36" t="s">
        <v>333</v>
      </c>
      <c r="BB899" s="36">
        <v>3</v>
      </c>
      <c r="BC899" s="92">
        <v>45238</v>
      </c>
      <c r="BD899" s="93" t="s">
        <v>36</v>
      </c>
      <c r="DC899" s="121"/>
      <c r="DD899" s="86"/>
      <c r="DE899" s="122"/>
      <c r="DF899" s="123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4"/>
      <c r="DT899" s="125"/>
    </row>
    <row r="900" spans="39:124" ht="27" customHeight="1" x14ac:dyDescent="0.25">
      <c r="AM900" s="36">
        <v>23066</v>
      </c>
      <c r="AN900" s="89" t="s">
        <v>232</v>
      </c>
      <c r="AO900" s="90" t="s">
        <v>207</v>
      </c>
      <c r="AP900" s="170">
        <v>10</v>
      </c>
      <c r="AQ900" s="36">
        <v>10</v>
      </c>
      <c r="AR900" s="36">
        <v>10</v>
      </c>
      <c r="AS900" s="36">
        <v>10</v>
      </c>
      <c r="AT900" s="36">
        <v>10</v>
      </c>
      <c r="AU900" s="36">
        <v>10</v>
      </c>
      <c r="AV900" s="36"/>
      <c r="AW900" s="36"/>
      <c r="AX900" s="36"/>
      <c r="AY900" s="36"/>
      <c r="AZ900" s="36"/>
      <c r="BA900" s="36" t="s">
        <v>333</v>
      </c>
      <c r="BB900" s="36">
        <v>3</v>
      </c>
      <c r="BC900" s="92">
        <v>45238</v>
      </c>
      <c r="BD900" s="93" t="s">
        <v>36</v>
      </c>
      <c r="DC900" s="121"/>
      <c r="DD900" s="86"/>
      <c r="DE900" s="122"/>
      <c r="DF900" s="123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4"/>
      <c r="DT900" s="125"/>
    </row>
    <row r="901" spans="39:124" ht="27" customHeight="1" x14ac:dyDescent="0.25">
      <c r="AM901" s="36">
        <v>23018</v>
      </c>
      <c r="AN901" s="89" t="s">
        <v>28</v>
      </c>
      <c r="AO901" s="90" t="s">
        <v>29</v>
      </c>
      <c r="AP901" s="170">
        <v>10</v>
      </c>
      <c r="AQ901" s="36">
        <v>10</v>
      </c>
      <c r="AR901" s="36">
        <v>10</v>
      </c>
      <c r="AS901" s="36">
        <v>10</v>
      </c>
      <c r="AT901" s="36">
        <v>10</v>
      </c>
      <c r="AU901" s="36"/>
      <c r="AV901" s="36"/>
      <c r="AW901" s="36"/>
      <c r="AX901" s="36"/>
      <c r="AY901" s="36"/>
      <c r="AZ901" s="36">
        <v>10</v>
      </c>
      <c r="BA901" s="36" t="s">
        <v>334</v>
      </c>
      <c r="BB901" s="36">
        <v>4</v>
      </c>
      <c r="BC901" s="92">
        <v>45238</v>
      </c>
      <c r="BD901" s="93" t="s">
        <v>32</v>
      </c>
      <c r="DC901" s="121"/>
      <c r="DD901" s="86"/>
      <c r="DE901" s="122"/>
      <c r="DF901" s="123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4"/>
      <c r="DT901" s="125"/>
    </row>
    <row r="902" spans="39:124" ht="27" customHeight="1" x14ac:dyDescent="0.25">
      <c r="AM902" s="36">
        <v>23009</v>
      </c>
      <c r="AN902" s="89" t="s">
        <v>50</v>
      </c>
      <c r="AO902" s="90" t="s">
        <v>29</v>
      </c>
      <c r="AP902" s="170">
        <v>10</v>
      </c>
      <c r="AQ902" s="36">
        <v>10</v>
      </c>
      <c r="AR902" s="36">
        <v>10</v>
      </c>
      <c r="AS902" s="36">
        <v>10</v>
      </c>
      <c r="AT902" s="36">
        <v>10</v>
      </c>
      <c r="AU902" s="36"/>
      <c r="AV902" s="36"/>
      <c r="AW902" s="36"/>
      <c r="AX902" s="36"/>
      <c r="AY902" s="36"/>
      <c r="AZ902" s="36">
        <v>10</v>
      </c>
      <c r="BA902" s="36" t="s">
        <v>334</v>
      </c>
      <c r="BB902" s="36">
        <v>4</v>
      </c>
      <c r="BC902" s="92">
        <v>45238</v>
      </c>
      <c r="BD902" s="93" t="s">
        <v>32</v>
      </c>
      <c r="DC902" s="121"/>
      <c r="DD902" s="86"/>
      <c r="DE902" s="122"/>
      <c r="DF902" s="123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4"/>
      <c r="DT902" s="125"/>
    </row>
    <row r="903" spans="39:124" ht="27" customHeight="1" x14ac:dyDescent="0.25">
      <c r="AM903" s="36">
        <v>23019</v>
      </c>
      <c r="AN903" s="89" t="s">
        <v>53</v>
      </c>
      <c r="AO903" s="90" t="s">
        <v>29</v>
      </c>
      <c r="AP903" s="170">
        <v>10</v>
      </c>
      <c r="AQ903" s="36">
        <v>10</v>
      </c>
      <c r="AR903" s="36">
        <v>10</v>
      </c>
      <c r="AS903" s="36">
        <v>10</v>
      </c>
      <c r="AT903" s="36">
        <v>10</v>
      </c>
      <c r="AU903" s="36"/>
      <c r="AV903" s="36"/>
      <c r="AW903" s="36"/>
      <c r="AX903" s="36"/>
      <c r="AY903" s="36"/>
      <c r="AZ903" s="36">
        <v>10</v>
      </c>
      <c r="BA903" s="36" t="s">
        <v>334</v>
      </c>
      <c r="BB903" s="36">
        <v>4</v>
      </c>
      <c r="BC903" s="92">
        <v>45238</v>
      </c>
      <c r="BD903" s="93" t="s">
        <v>32</v>
      </c>
      <c r="DC903" s="121"/>
      <c r="DD903" s="86"/>
      <c r="DE903" s="122"/>
      <c r="DF903" s="123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4"/>
      <c r="DT903" s="125"/>
    </row>
    <row r="904" spans="39:124" ht="27" customHeight="1" x14ac:dyDescent="0.25">
      <c r="AM904" s="36">
        <v>23028</v>
      </c>
      <c r="AN904" s="89" t="s">
        <v>56</v>
      </c>
      <c r="AO904" s="90" t="s">
        <v>29</v>
      </c>
      <c r="AP904" s="170">
        <v>10</v>
      </c>
      <c r="AQ904" s="36">
        <v>10</v>
      </c>
      <c r="AR904" s="36">
        <v>10</v>
      </c>
      <c r="AS904" s="36">
        <v>10</v>
      </c>
      <c r="AT904" s="36">
        <v>10</v>
      </c>
      <c r="AU904" s="36"/>
      <c r="AV904" s="36"/>
      <c r="AW904" s="36"/>
      <c r="AX904" s="36"/>
      <c r="AY904" s="36"/>
      <c r="AZ904" s="36">
        <v>10</v>
      </c>
      <c r="BA904" s="36" t="s">
        <v>334</v>
      </c>
      <c r="BB904" s="36">
        <v>4</v>
      </c>
      <c r="BC904" s="92">
        <v>45238</v>
      </c>
      <c r="BD904" s="93" t="s">
        <v>32</v>
      </c>
      <c r="DC904" s="121"/>
      <c r="DD904" s="86"/>
      <c r="DE904" s="122"/>
      <c r="DF904" s="123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4"/>
      <c r="DT904" s="125"/>
    </row>
    <row r="905" spans="39:124" ht="27" customHeight="1" x14ac:dyDescent="0.25">
      <c r="AM905" s="36">
        <v>23013</v>
      </c>
      <c r="AN905" s="89" t="s">
        <v>59</v>
      </c>
      <c r="AO905" s="90" t="s">
        <v>29</v>
      </c>
      <c r="AP905" s="170">
        <v>10</v>
      </c>
      <c r="AQ905" s="36">
        <v>10</v>
      </c>
      <c r="AR905" s="36">
        <v>10</v>
      </c>
      <c r="AS905" s="36">
        <v>10</v>
      </c>
      <c r="AT905" s="36">
        <v>10</v>
      </c>
      <c r="AU905" s="36"/>
      <c r="AV905" s="36"/>
      <c r="AW905" s="36"/>
      <c r="AX905" s="36"/>
      <c r="AY905" s="36"/>
      <c r="AZ905" s="36">
        <v>10</v>
      </c>
      <c r="BA905" s="36" t="s">
        <v>334</v>
      </c>
      <c r="BB905" s="36">
        <v>4</v>
      </c>
      <c r="BC905" s="92">
        <v>45238</v>
      </c>
      <c r="BD905" s="93" t="s">
        <v>32</v>
      </c>
      <c r="DC905" s="121"/>
      <c r="DD905" s="86"/>
      <c r="DE905" s="122"/>
      <c r="DF905" s="123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4"/>
      <c r="DT905" s="125"/>
    </row>
    <row r="906" spans="39:124" ht="27" customHeight="1" x14ac:dyDescent="0.25">
      <c r="AM906" s="36">
        <v>23036</v>
      </c>
      <c r="AN906" s="89" t="s">
        <v>63</v>
      </c>
      <c r="AO906" s="90" t="s">
        <v>29</v>
      </c>
      <c r="AP906" s="170">
        <v>10</v>
      </c>
      <c r="AQ906" s="36">
        <v>10</v>
      </c>
      <c r="AR906" s="36">
        <v>10</v>
      </c>
      <c r="AS906" s="36">
        <v>10</v>
      </c>
      <c r="AT906" s="36">
        <v>10</v>
      </c>
      <c r="AU906" s="36"/>
      <c r="AV906" s="36"/>
      <c r="AW906" s="36"/>
      <c r="AX906" s="36"/>
      <c r="AY906" s="36"/>
      <c r="AZ906" s="36">
        <v>10</v>
      </c>
      <c r="BA906" s="36" t="s">
        <v>334</v>
      </c>
      <c r="BB906" s="36">
        <v>4</v>
      </c>
      <c r="BC906" s="92">
        <v>45238</v>
      </c>
      <c r="BD906" s="93" t="s">
        <v>32</v>
      </c>
      <c r="DC906" s="121"/>
      <c r="DD906" s="86"/>
      <c r="DE906" s="122"/>
      <c r="DF906" s="123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4"/>
      <c r="DT906" s="125"/>
    </row>
    <row r="907" spans="39:124" ht="27" customHeight="1" x14ac:dyDescent="0.25">
      <c r="AM907" s="36">
        <v>23065</v>
      </c>
      <c r="AN907" s="89" t="s">
        <v>67</v>
      </c>
      <c r="AO907" s="90" t="s">
        <v>29</v>
      </c>
      <c r="AP907" s="170">
        <v>10</v>
      </c>
      <c r="AQ907" s="36">
        <v>10</v>
      </c>
      <c r="AR907" s="36">
        <v>10</v>
      </c>
      <c r="AS907" s="36">
        <v>10</v>
      </c>
      <c r="AT907" s="36">
        <v>10</v>
      </c>
      <c r="AU907" s="36"/>
      <c r="AV907" s="36"/>
      <c r="AW907" s="36"/>
      <c r="AX907" s="36"/>
      <c r="AY907" s="36"/>
      <c r="AZ907" s="36">
        <v>10</v>
      </c>
      <c r="BA907" s="36" t="s">
        <v>334</v>
      </c>
      <c r="BB907" s="36">
        <v>4</v>
      </c>
      <c r="BC907" s="92">
        <v>45238</v>
      </c>
      <c r="BD907" s="93" t="s">
        <v>32</v>
      </c>
      <c r="DC907" s="121"/>
      <c r="DD907" s="86"/>
      <c r="DE907" s="122"/>
      <c r="DF907" s="123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4"/>
      <c r="DT907" s="125"/>
    </row>
    <row r="908" spans="39:124" ht="27" customHeight="1" x14ac:dyDescent="0.25">
      <c r="AM908" s="36">
        <v>23039</v>
      </c>
      <c r="AN908" s="89" t="s">
        <v>71</v>
      </c>
      <c r="AO908" s="90" t="s">
        <v>29</v>
      </c>
      <c r="AP908" s="170">
        <v>10</v>
      </c>
      <c r="AQ908" s="36">
        <v>10</v>
      </c>
      <c r="AR908" s="36">
        <v>10</v>
      </c>
      <c r="AS908" s="36">
        <v>10</v>
      </c>
      <c r="AT908" s="36">
        <v>10</v>
      </c>
      <c r="AU908" s="36"/>
      <c r="AV908" s="36"/>
      <c r="AW908" s="36"/>
      <c r="AX908" s="36"/>
      <c r="AY908" s="36"/>
      <c r="AZ908" s="36">
        <v>10</v>
      </c>
      <c r="BA908" s="36" t="s">
        <v>334</v>
      </c>
      <c r="BB908" s="36">
        <v>4</v>
      </c>
      <c r="BC908" s="92">
        <v>45238</v>
      </c>
      <c r="BD908" s="93" t="s">
        <v>32</v>
      </c>
      <c r="DC908" s="121"/>
      <c r="DD908" s="86"/>
      <c r="DE908" s="122"/>
      <c r="DF908" s="123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4"/>
      <c r="DT908" s="125"/>
    </row>
    <row r="909" spans="39:124" ht="27" customHeight="1" x14ac:dyDescent="0.25">
      <c r="AM909" s="36">
        <v>23024</v>
      </c>
      <c r="AN909" s="89" t="s">
        <v>75</v>
      </c>
      <c r="AO909" s="90" t="s">
        <v>29</v>
      </c>
      <c r="AP909" s="170">
        <v>10</v>
      </c>
      <c r="AQ909" s="36">
        <v>10</v>
      </c>
      <c r="AR909" s="36">
        <v>10</v>
      </c>
      <c r="AS909" s="36">
        <v>10</v>
      </c>
      <c r="AT909" s="36">
        <v>10</v>
      </c>
      <c r="AU909" s="36"/>
      <c r="AV909" s="36"/>
      <c r="AW909" s="36"/>
      <c r="AX909" s="36"/>
      <c r="AY909" s="36"/>
      <c r="AZ909" s="36">
        <v>10</v>
      </c>
      <c r="BA909" s="36" t="s">
        <v>334</v>
      </c>
      <c r="BB909" s="36">
        <v>4</v>
      </c>
      <c r="BC909" s="92">
        <v>45238</v>
      </c>
      <c r="BD909" s="93" t="s">
        <v>32</v>
      </c>
      <c r="DC909" s="121"/>
      <c r="DD909" s="86"/>
      <c r="DE909" s="122"/>
      <c r="DF909" s="123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4"/>
      <c r="DT909" s="125"/>
    </row>
    <row r="910" spans="39:124" ht="27" customHeight="1" x14ac:dyDescent="0.25">
      <c r="AM910" s="36">
        <v>23041</v>
      </c>
      <c r="AN910" s="89" t="s">
        <v>79</v>
      </c>
      <c r="AO910" s="90" t="s">
        <v>29</v>
      </c>
      <c r="AP910" s="170">
        <v>10</v>
      </c>
      <c r="AQ910" s="36">
        <v>10</v>
      </c>
      <c r="AR910" s="36">
        <v>10</v>
      </c>
      <c r="AS910" s="36">
        <v>10</v>
      </c>
      <c r="AT910" s="36">
        <v>10</v>
      </c>
      <c r="AU910" s="36"/>
      <c r="AV910" s="36"/>
      <c r="AW910" s="36"/>
      <c r="AX910" s="36"/>
      <c r="AY910" s="36"/>
      <c r="AZ910" s="36">
        <v>10</v>
      </c>
      <c r="BA910" s="36" t="s">
        <v>334</v>
      </c>
      <c r="BB910" s="36">
        <v>4</v>
      </c>
      <c r="BC910" s="92">
        <v>45238</v>
      </c>
      <c r="BD910" s="93" t="s">
        <v>32</v>
      </c>
      <c r="DC910" s="121"/>
      <c r="DD910" s="86"/>
      <c r="DE910" s="122"/>
      <c r="DF910" s="123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4"/>
      <c r="DT910" s="125"/>
    </row>
    <row r="911" spans="39:124" ht="27" customHeight="1" x14ac:dyDescent="0.25">
      <c r="AM911" s="36">
        <v>23022</v>
      </c>
      <c r="AN911" s="89" t="s">
        <v>83</v>
      </c>
      <c r="AO911" s="90" t="s">
        <v>29</v>
      </c>
      <c r="AP911" s="170">
        <v>0</v>
      </c>
      <c r="AQ911" s="36">
        <v>0</v>
      </c>
      <c r="AR911" s="36">
        <v>0</v>
      </c>
      <c r="AS911" s="36">
        <v>0</v>
      </c>
      <c r="AT911" s="36">
        <v>0</v>
      </c>
      <c r="AU911" s="36"/>
      <c r="AV911" s="36"/>
      <c r="AW911" s="36"/>
      <c r="AX911" s="36"/>
      <c r="AY911" s="36"/>
      <c r="AZ911" s="36">
        <v>0</v>
      </c>
      <c r="BA911" s="36" t="s">
        <v>139</v>
      </c>
      <c r="BB911" s="36">
        <v>4</v>
      </c>
      <c r="BC911" s="92">
        <v>45238</v>
      </c>
      <c r="BD911" s="93" t="s">
        <v>32</v>
      </c>
      <c r="DC911" s="121"/>
      <c r="DD911" s="86"/>
      <c r="DE911" s="122"/>
      <c r="DF911" s="123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4"/>
      <c r="DT911" s="125"/>
    </row>
    <row r="912" spans="39:124" ht="27" customHeight="1" x14ac:dyDescent="0.25">
      <c r="AM912" s="36">
        <v>23025</v>
      </c>
      <c r="AN912" s="89" t="s">
        <v>87</v>
      </c>
      <c r="AO912" s="90" t="s">
        <v>29</v>
      </c>
      <c r="AP912" s="170">
        <v>10</v>
      </c>
      <c r="AQ912" s="36">
        <v>10</v>
      </c>
      <c r="AR912" s="36">
        <v>10</v>
      </c>
      <c r="AS912" s="36">
        <v>10</v>
      </c>
      <c r="AT912" s="36">
        <v>10</v>
      </c>
      <c r="AU912" s="36"/>
      <c r="AV912" s="36"/>
      <c r="AW912" s="36"/>
      <c r="AX912" s="36"/>
      <c r="AY912" s="36"/>
      <c r="AZ912" s="36">
        <v>10</v>
      </c>
      <c r="BA912" s="36" t="s">
        <v>334</v>
      </c>
      <c r="BB912" s="36">
        <v>4</v>
      </c>
      <c r="BC912" s="92">
        <v>45238</v>
      </c>
      <c r="BD912" s="93" t="s">
        <v>32</v>
      </c>
      <c r="DC912" s="121"/>
      <c r="DD912" s="86"/>
      <c r="DE912" s="122"/>
      <c r="DF912" s="123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4"/>
      <c r="DT912" s="125"/>
    </row>
    <row r="913" spans="39:124" ht="27" customHeight="1" x14ac:dyDescent="0.25">
      <c r="AM913" s="36">
        <v>23010</v>
      </c>
      <c r="AN913" s="89" t="s">
        <v>91</v>
      </c>
      <c r="AO913" s="90" t="s">
        <v>29</v>
      </c>
      <c r="AP913" s="170">
        <v>9.6999999999999993</v>
      </c>
      <c r="AQ913" s="36">
        <v>10</v>
      </c>
      <c r="AR913" s="36">
        <v>10</v>
      </c>
      <c r="AS913" s="36">
        <v>9.5</v>
      </c>
      <c r="AT913" s="36">
        <v>9</v>
      </c>
      <c r="AU913" s="36"/>
      <c r="AV913" s="36"/>
      <c r="AW913" s="36"/>
      <c r="AX913" s="36"/>
      <c r="AY913" s="36"/>
      <c r="AZ913" s="36">
        <v>10</v>
      </c>
      <c r="BA913" s="36" t="s">
        <v>334</v>
      </c>
      <c r="BB913" s="36">
        <v>4</v>
      </c>
      <c r="BC913" s="92">
        <v>45238</v>
      </c>
      <c r="BD913" s="93" t="s">
        <v>32</v>
      </c>
      <c r="DC913" s="121"/>
      <c r="DD913" s="86"/>
      <c r="DE913" s="122"/>
      <c r="DF913" s="123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4"/>
      <c r="DT913" s="125"/>
    </row>
    <row r="914" spans="39:124" ht="27" customHeight="1" x14ac:dyDescent="0.25">
      <c r="AM914" s="36">
        <v>23052</v>
      </c>
      <c r="AN914" s="89" t="s">
        <v>95</v>
      </c>
      <c r="AO914" s="90" t="s">
        <v>29</v>
      </c>
      <c r="AP914" s="170">
        <v>9.1999999999999993</v>
      </c>
      <c r="AQ914" s="36">
        <v>10</v>
      </c>
      <c r="AR914" s="36">
        <v>10</v>
      </c>
      <c r="AS914" s="36">
        <v>8</v>
      </c>
      <c r="AT914" s="36">
        <v>8</v>
      </c>
      <c r="AU914" s="36"/>
      <c r="AV914" s="36"/>
      <c r="AW914" s="36"/>
      <c r="AX914" s="36"/>
      <c r="AY914" s="36"/>
      <c r="AZ914" s="36">
        <v>10</v>
      </c>
      <c r="BA914" s="36" t="s">
        <v>334</v>
      </c>
      <c r="BB914" s="36">
        <v>4</v>
      </c>
      <c r="BC914" s="92">
        <v>45238</v>
      </c>
      <c r="BD914" s="93" t="s">
        <v>32</v>
      </c>
      <c r="DC914" s="121"/>
      <c r="DD914" s="86"/>
      <c r="DE914" s="122"/>
      <c r="DF914" s="123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4"/>
      <c r="DT914" s="125"/>
    </row>
    <row r="915" spans="39:124" ht="27" customHeight="1" x14ac:dyDescent="0.25">
      <c r="AM915" s="36">
        <v>23038</v>
      </c>
      <c r="AN915" s="89" t="s">
        <v>99</v>
      </c>
      <c r="AO915" s="90" t="s">
        <v>29</v>
      </c>
      <c r="AP915" s="170">
        <v>9.6</v>
      </c>
      <c r="AQ915" s="36">
        <v>10</v>
      </c>
      <c r="AR915" s="36">
        <v>10</v>
      </c>
      <c r="AS915" s="36">
        <v>9</v>
      </c>
      <c r="AT915" s="36">
        <v>9</v>
      </c>
      <c r="AU915" s="36"/>
      <c r="AV915" s="36"/>
      <c r="AW915" s="36"/>
      <c r="AX915" s="36"/>
      <c r="AY915" s="36"/>
      <c r="AZ915" s="36">
        <v>10</v>
      </c>
      <c r="BA915" s="36" t="s">
        <v>334</v>
      </c>
      <c r="BB915" s="36">
        <v>4</v>
      </c>
      <c r="BC915" s="92">
        <v>45238</v>
      </c>
      <c r="BD915" s="93" t="s">
        <v>32</v>
      </c>
      <c r="DC915" s="121"/>
      <c r="DD915" s="86"/>
      <c r="DE915" s="122"/>
      <c r="DF915" s="123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4"/>
      <c r="DT915" s="125"/>
    </row>
    <row r="916" spans="39:124" ht="27" customHeight="1" x14ac:dyDescent="0.25">
      <c r="AM916" s="36">
        <v>23033</v>
      </c>
      <c r="AN916" s="89" t="s">
        <v>103</v>
      </c>
      <c r="AO916" s="90" t="s">
        <v>29</v>
      </c>
      <c r="AP916" s="170">
        <v>10</v>
      </c>
      <c r="AQ916" s="36">
        <v>10</v>
      </c>
      <c r="AR916" s="36">
        <v>10</v>
      </c>
      <c r="AS916" s="36">
        <v>10</v>
      </c>
      <c r="AT916" s="36">
        <v>10</v>
      </c>
      <c r="AU916" s="36"/>
      <c r="AV916" s="36"/>
      <c r="AW916" s="36"/>
      <c r="AX916" s="36"/>
      <c r="AY916" s="36"/>
      <c r="AZ916" s="36">
        <v>10</v>
      </c>
      <c r="BA916" s="36" t="s">
        <v>334</v>
      </c>
      <c r="BB916" s="36">
        <v>4</v>
      </c>
      <c r="BC916" s="92">
        <v>45238</v>
      </c>
      <c r="BD916" s="93" t="s">
        <v>32</v>
      </c>
      <c r="DC916" s="121"/>
      <c r="DD916" s="86"/>
      <c r="DE916" s="122"/>
      <c r="DF916" s="123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4"/>
      <c r="DT916" s="125"/>
    </row>
    <row r="917" spans="39:124" ht="27" customHeight="1" x14ac:dyDescent="0.25">
      <c r="AM917" s="36">
        <v>23056</v>
      </c>
      <c r="AN917" s="89" t="s">
        <v>107</v>
      </c>
      <c r="AO917" s="90" t="s">
        <v>29</v>
      </c>
      <c r="AP917" s="170">
        <v>9.1999999999999993</v>
      </c>
      <c r="AQ917" s="36">
        <v>10</v>
      </c>
      <c r="AR917" s="36">
        <v>10</v>
      </c>
      <c r="AS917" s="36">
        <v>8</v>
      </c>
      <c r="AT917" s="36">
        <v>8</v>
      </c>
      <c r="AU917" s="36"/>
      <c r="AV917" s="36"/>
      <c r="AW917" s="36"/>
      <c r="AX917" s="36"/>
      <c r="AY917" s="36"/>
      <c r="AZ917" s="36">
        <v>10</v>
      </c>
      <c r="BA917" s="36" t="s">
        <v>334</v>
      </c>
      <c r="BB917" s="36">
        <v>4</v>
      </c>
      <c r="BC917" s="92">
        <v>45238</v>
      </c>
      <c r="BD917" s="93" t="s">
        <v>32</v>
      </c>
      <c r="DC917" s="121"/>
      <c r="DD917" s="86"/>
      <c r="DE917" s="122"/>
      <c r="DF917" s="123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4"/>
      <c r="DT917" s="125"/>
    </row>
    <row r="918" spans="39:124" ht="27" customHeight="1" x14ac:dyDescent="0.25">
      <c r="AM918" s="36">
        <v>23046</v>
      </c>
      <c r="AN918" s="89" t="s">
        <v>111</v>
      </c>
      <c r="AO918" s="90" t="s">
        <v>29</v>
      </c>
      <c r="AP918" s="170">
        <v>9.6</v>
      </c>
      <c r="AQ918" s="36">
        <v>10</v>
      </c>
      <c r="AR918" s="36">
        <v>10</v>
      </c>
      <c r="AS918" s="36">
        <v>9</v>
      </c>
      <c r="AT918" s="36">
        <v>9</v>
      </c>
      <c r="AU918" s="36"/>
      <c r="AV918" s="36"/>
      <c r="AW918" s="36"/>
      <c r="AX918" s="36"/>
      <c r="AY918" s="36"/>
      <c r="AZ918" s="36">
        <v>10</v>
      </c>
      <c r="BA918" s="36" t="s">
        <v>334</v>
      </c>
      <c r="BB918" s="36">
        <v>4</v>
      </c>
      <c r="BC918" s="92">
        <v>45238</v>
      </c>
      <c r="BD918" s="93" t="s">
        <v>32</v>
      </c>
      <c r="DC918" s="121"/>
      <c r="DD918" s="86"/>
      <c r="DE918" s="122"/>
      <c r="DF918" s="123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4"/>
      <c r="DT918" s="125"/>
    </row>
    <row r="919" spans="39:124" ht="27" customHeight="1" x14ac:dyDescent="0.25">
      <c r="AM919" s="36">
        <v>23023</v>
      </c>
      <c r="AN919" s="89" t="s">
        <v>115</v>
      </c>
      <c r="AO919" s="90" t="s">
        <v>29</v>
      </c>
      <c r="AP919" s="170">
        <v>9.6</v>
      </c>
      <c r="AQ919" s="36">
        <v>10</v>
      </c>
      <c r="AR919" s="36">
        <v>10</v>
      </c>
      <c r="AS919" s="36">
        <v>9</v>
      </c>
      <c r="AT919" s="36">
        <v>9</v>
      </c>
      <c r="AU919" s="36"/>
      <c r="AV919" s="36"/>
      <c r="AW919" s="36"/>
      <c r="AX919" s="36"/>
      <c r="AY919" s="36"/>
      <c r="AZ919" s="36">
        <v>10</v>
      </c>
      <c r="BA919" s="36" t="s">
        <v>334</v>
      </c>
      <c r="BB919" s="36">
        <v>4</v>
      </c>
      <c r="BC919" s="92">
        <v>45238</v>
      </c>
      <c r="BD919" s="93" t="s">
        <v>32</v>
      </c>
      <c r="DC919" s="121"/>
      <c r="DD919" s="86"/>
      <c r="DE919" s="122"/>
      <c r="DF919" s="123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4"/>
      <c r="DT919" s="125"/>
    </row>
    <row r="920" spans="39:124" ht="27" customHeight="1" x14ac:dyDescent="0.25">
      <c r="AM920" s="36">
        <v>23053</v>
      </c>
      <c r="AN920" s="89" t="s">
        <v>119</v>
      </c>
      <c r="AO920" s="90" t="s">
        <v>29</v>
      </c>
      <c r="AP920" s="170">
        <v>10</v>
      </c>
      <c r="AQ920" s="36">
        <v>10</v>
      </c>
      <c r="AR920" s="36">
        <v>10</v>
      </c>
      <c r="AS920" s="36">
        <v>10</v>
      </c>
      <c r="AT920" s="36">
        <v>10</v>
      </c>
      <c r="AU920" s="36"/>
      <c r="AV920" s="36"/>
      <c r="AW920" s="36"/>
      <c r="AX920" s="36"/>
      <c r="AY920" s="36"/>
      <c r="AZ920" s="36">
        <v>10</v>
      </c>
      <c r="BA920" s="36" t="s">
        <v>334</v>
      </c>
      <c r="BB920" s="36">
        <v>4</v>
      </c>
      <c r="BC920" s="92">
        <v>45238</v>
      </c>
      <c r="BD920" s="93" t="s">
        <v>32</v>
      </c>
      <c r="DC920" s="121"/>
      <c r="DD920" s="86"/>
      <c r="DE920" s="122"/>
      <c r="DF920" s="123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4"/>
      <c r="DT920" s="125"/>
    </row>
    <row r="921" spans="39:124" ht="27" customHeight="1" x14ac:dyDescent="0.25">
      <c r="AM921" s="36">
        <v>23049</v>
      </c>
      <c r="AN921" s="89" t="s">
        <v>123</v>
      </c>
      <c r="AO921" s="90" t="s">
        <v>29</v>
      </c>
      <c r="AP921" s="170">
        <v>10</v>
      </c>
      <c r="AQ921" s="36">
        <v>10</v>
      </c>
      <c r="AR921" s="36">
        <v>10</v>
      </c>
      <c r="AS921" s="36">
        <v>10</v>
      </c>
      <c r="AT921" s="36">
        <v>10</v>
      </c>
      <c r="AU921" s="36"/>
      <c r="AV921" s="36"/>
      <c r="AW921" s="36"/>
      <c r="AX921" s="36"/>
      <c r="AY921" s="36"/>
      <c r="AZ921" s="36">
        <v>10</v>
      </c>
      <c r="BA921" s="36" t="s">
        <v>334</v>
      </c>
      <c r="BB921" s="36">
        <v>4</v>
      </c>
      <c r="BC921" s="92">
        <v>45238</v>
      </c>
      <c r="BD921" s="93" t="s">
        <v>32</v>
      </c>
      <c r="DC921" s="121"/>
      <c r="DD921" s="86"/>
      <c r="DE921" s="122"/>
      <c r="DF921" s="123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4"/>
      <c r="DT921" s="125"/>
    </row>
    <row r="922" spans="39:124" ht="27" customHeight="1" x14ac:dyDescent="0.25">
      <c r="AM922" s="36">
        <v>23018</v>
      </c>
      <c r="AN922" s="89" t="s">
        <v>28</v>
      </c>
      <c r="AO922" s="90" t="s">
        <v>29</v>
      </c>
      <c r="AP922" s="170">
        <v>9.7142857142857135</v>
      </c>
      <c r="AQ922" s="36">
        <v>10</v>
      </c>
      <c r="AR922" s="36">
        <v>10</v>
      </c>
      <c r="AS922" s="36">
        <v>9</v>
      </c>
      <c r="AT922" s="36">
        <v>10</v>
      </c>
      <c r="AU922" s="36">
        <v>9</v>
      </c>
      <c r="AV922" s="36">
        <v>10</v>
      </c>
      <c r="AW922" s="36">
        <v>10</v>
      </c>
      <c r="AX922" s="36"/>
      <c r="AY922" s="36"/>
      <c r="AZ922" s="36"/>
      <c r="BA922" s="36" t="s">
        <v>332</v>
      </c>
      <c r="BB922" s="36">
        <v>3</v>
      </c>
      <c r="BC922" s="92">
        <v>45238</v>
      </c>
      <c r="BD922" s="93" t="s">
        <v>35</v>
      </c>
      <c r="DC922" s="121"/>
      <c r="DD922" s="86"/>
      <c r="DE922" s="122"/>
      <c r="DF922" s="123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4"/>
      <c r="DT922" s="125"/>
    </row>
    <row r="923" spans="39:124" ht="27" customHeight="1" x14ac:dyDescent="0.25">
      <c r="AM923" s="36">
        <v>23009</v>
      </c>
      <c r="AN923" s="89" t="s">
        <v>50</v>
      </c>
      <c r="AO923" s="90" t="s">
        <v>29</v>
      </c>
      <c r="AP923" s="170">
        <v>9.7142857142857135</v>
      </c>
      <c r="AQ923" s="36">
        <v>10</v>
      </c>
      <c r="AR923" s="36">
        <v>10</v>
      </c>
      <c r="AS923" s="36">
        <v>9</v>
      </c>
      <c r="AT923" s="36">
        <v>10</v>
      </c>
      <c r="AU923" s="36">
        <v>9</v>
      </c>
      <c r="AV923" s="36">
        <v>10</v>
      </c>
      <c r="AW923" s="36">
        <v>10</v>
      </c>
      <c r="AX923" s="36"/>
      <c r="AY923" s="36"/>
      <c r="AZ923" s="36"/>
      <c r="BA923" s="36" t="s">
        <v>332</v>
      </c>
      <c r="BB923" s="36">
        <v>3</v>
      </c>
      <c r="BC923" s="92">
        <v>45238</v>
      </c>
      <c r="BD923" s="93" t="s">
        <v>35</v>
      </c>
      <c r="DC923" s="121"/>
      <c r="DD923" s="86"/>
      <c r="DE923" s="122"/>
      <c r="DF923" s="123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4"/>
      <c r="DT923" s="125"/>
    </row>
    <row r="924" spans="39:124" ht="27" customHeight="1" x14ac:dyDescent="0.25">
      <c r="AM924" s="36">
        <v>23019</v>
      </c>
      <c r="AN924" s="89" t="s">
        <v>53</v>
      </c>
      <c r="AO924" s="90" t="s">
        <v>29</v>
      </c>
      <c r="AP924" s="170">
        <v>9.4285714285714288</v>
      </c>
      <c r="AQ924" s="36">
        <v>10</v>
      </c>
      <c r="AR924" s="36">
        <v>10</v>
      </c>
      <c r="AS924" s="36">
        <v>8</v>
      </c>
      <c r="AT924" s="36">
        <v>10</v>
      </c>
      <c r="AU924" s="36">
        <v>8</v>
      </c>
      <c r="AV924" s="36">
        <v>10</v>
      </c>
      <c r="AW924" s="36">
        <v>10</v>
      </c>
      <c r="AX924" s="36"/>
      <c r="AY924" s="36"/>
      <c r="AZ924" s="36"/>
      <c r="BA924" s="36" t="s">
        <v>332</v>
      </c>
      <c r="BB924" s="36">
        <v>3</v>
      </c>
      <c r="BC924" s="92">
        <v>45238</v>
      </c>
      <c r="BD924" s="93" t="s">
        <v>35</v>
      </c>
      <c r="DC924" s="121"/>
      <c r="DD924" s="86"/>
      <c r="DE924" s="122"/>
      <c r="DF924" s="123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4"/>
      <c r="DT924" s="125"/>
    </row>
    <row r="925" spans="39:124" ht="27" customHeight="1" x14ac:dyDescent="0.25">
      <c r="AM925" s="36">
        <v>23028</v>
      </c>
      <c r="AN925" s="89" t="s">
        <v>56</v>
      </c>
      <c r="AO925" s="90" t="s">
        <v>29</v>
      </c>
      <c r="AP925" s="170">
        <v>9.2857142857142865</v>
      </c>
      <c r="AQ925" s="36">
        <v>10</v>
      </c>
      <c r="AR925" s="36">
        <v>10</v>
      </c>
      <c r="AS925" s="36">
        <v>8</v>
      </c>
      <c r="AT925" s="36">
        <v>10</v>
      </c>
      <c r="AU925" s="36">
        <v>8</v>
      </c>
      <c r="AV925" s="36">
        <v>10</v>
      </c>
      <c r="AW925" s="36">
        <v>9</v>
      </c>
      <c r="AX925" s="36"/>
      <c r="AY925" s="36"/>
      <c r="AZ925" s="36"/>
      <c r="BA925" s="36" t="s">
        <v>332</v>
      </c>
      <c r="BB925" s="36">
        <v>3</v>
      </c>
      <c r="BC925" s="92">
        <v>45238</v>
      </c>
      <c r="BD925" s="93" t="s">
        <v>35</v>
      </c>
      <c r="DC925" s="121"/>
      <c r="DD925" s="86"/>
      <c r="DE925" s="122"/>
      <c r="DF925" s="123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4"/>
      <c r="DT925" s="125"/>
    </row>
    <row r="926" spans="39:124" ht="27" customHeight="1" x14ac:dyDescent="0.25">
      <c r="AM926" s="36">
        <v>23013</v>
      </c>
      <c r="AN926" s="89" t="s">
        <v>59</v>
      </c>
      <c r="AO926" s="90" t="s">
        <v>29</v>
      </c>
      <c r="AP926" s="170">
        <v>9.7142857142857135</v>
      </c>
      <c r="AQ926" s="36">
        <v>10</v>
      </c>
      <c r="AR926" s="36">
        <v>10</v>
      </c>
      <c r="AS926" s="36">
        <v>9</v>
      </c>
      <c r="AT926" s="36">
        <v>10</v>
      </c>
      <c r="AU926" s="36">
        <v>9</v>
      </c>
      <c r="AV926" s="36">
        <v>10</v>
      </c>
      <c r="AW926" s="36">
        <v>10</v>
      </c>
      <c r="AX926" s="36"/>
      <c r="AY926" s="36"/>
      <c r="AZ926" s="36"/>
      <c r="BA926" s="36" t="s">
        <v>332</v>
      </c>
      <c r="BB926" s="36">
        <v>3</v>
      </c>
      <c r="BC926" s="92">
        <v>45238</v>
      </c>
      <c r="BD926" s="93" t="s">
        <v>35</v>
      </c>
      <c r="DC926" s="121"/>
      <c r="DD926" s="86"/>
      <c r="DE926" s="122"/>
      <c r="DF926" s="123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4"/>
      <c r="DT926" s="125"/>
    </row>
    <row r="927" spans="39:124" ht="27" customHeight="1" x14ac:dyDescent="0.25">
      <c r="AM927" s="36">
        <v>23036</v>
      </c>
      <c r="AN927" s="89" t="s">
        <v>63</v>
      </c>
      <c r="AO927" s="90" t="s">
        <v>29</v>
      </c>
      <c r="AP927" s="170">
        <v>9.4285714285714288</v>
      </c>
      <c r="AQ927" s="36">
        <v>10</v>
      </c>
      <c r="AR927" s="36">
        <v>10</v>
      </c>
      <c r="AS927" s="36">
        <v>8</v>
      </c>
      <c r="AT927" s="36">
        <v>10</v>
      </c>
      <c r="AU927" s="36">
        <v>8</v>
      </c>
      <c r="AV927" s="36">
        <v>10</v>
      </c>
      <c r="AW927" s="36">
        <v>10</v>
      </c>
      <c r="AX927" s="36"/>
      <c r="AY927" s="36"/>
      <c r="AZ927" s="36"/>
      <c r="BA927" s="36" t="s">
        <v>332</v>
      </c>
      <c r="BB927" s="36">
        <v>3</v>
      </c>
      <c r="BC927" s="92">
        <v>45238</v>
      </c>
      <c r="BD927" s="93" t="s">
        <v>35</v>
      </c>
      <c r="DC927" s="121"/>
      <c r="DD927" s="86"/>
      <c r="DE927" s="122"/>
      <c r="DF927" s="123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4"/>
      <c r="DT927" s="125"/>
    </row>
    <row r="928" spans="39:124" ht="27" customHeight="1" x14ac:dyDescent="0.25">
      <c r="AM928" s="36">
        <v>23065</v>
      </c>
      <c r="AN928" s="89" t="s">
        <v>67</v>
      </c>
      <c r="AO928" s="90" t="s">
        <v>29</v>
      </c>
      <c r="AP928" s="170">
        <v>9.4285714285714288</v>
      </c>
      <c r="AQ928" s="36">
        <v>10</v>
      </c>
      <c r="AR928" s="36">
        <v>10</v>
      </c>
      <c r="AS928" s="36">
        <v>8</v>
      </c>
      <c r="AT928" s="36">
        <v>10</v>
      </c>
      <c r="AU928" s="36">
        <v>8</v>
      </c>
      <c r="AV928" s="36">
        <v>10</v>
      </c>
      <c r="AW928" s="36">
        <v>10</v>
      </c>
      <c r="AX928" s="36"/>
      <c r="AY928" s="36"/>
      <c r="AZ928" s="36"/>
      <c r="BA928" s="36" t="s">
        <v>332</v>
      </c>
      <c r="BB928" s="36">
        <v>3</v>
      </c>
      <c r="BC928" s="92">
        <v>45238</v>
      </c>
      <c r="BD928" s="93" t="s">
        <v>35</v>
      </c>
      <c r="DC928" s="121"/>
      <c r="DD928" s="86"/>
      <c r="DE928" s="122"/>
      <c r="DF928" s="123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4"/>
      <c r="DT928" s="125"/>
    </row>
    <row r="929" spans="39:124" ht="27" customHeight="1" x14ac:dyDescent="0.25">
      <c r="AM929" s="36">
        <v>23039</v>
      </c>
      <c r="AN929" s="89" t="s">
        <v>71</v>
      </c>
      <c r="AO929" s="90" t="s">
        <v>29</v>
      </c>
      <c r="AP929" s="170">
        <v>9.4285714285714288</v>
      </c>
      <c r="AQ929" s="36">
        <v>10</v>
      </c>
      <c r="AR929" s="36">
        <v>10</v>
      </c>
      <c r="AS929" s="36">
        <v>8</v>
      </c>
      <c r="AT929" s="36">
        <v>10</v>
      </c>
      <c r="AU929" s="36">
        <v>8</v>
      </c>
      <c r="AV929" s="36">
        <v>10</v>
      </c>
      <c r="AW929" s="36">
        <v>10</v>
      </c>
      <c r="AX929" s="36"/>
      <c r="AY929" s="36"/>
      <c r="AZ929" s="36"/>
      <c r="BA929" s="36" t="s">
        <v>332</v>
      </c>
      <c r="BB929" s="36">
        <v>3</v>
      </c>
      <c r="BC929" s="92">
        <v>45238</v>
      </c>
      <c r="BD929" s="93" t="s">
        <v>35</v>
      </c>
      <c r="DC929" s="121"/>
      <c r="DD929" s="86"/>
      <c r="DE929" s="122"/>
      <c r="DF929" s="123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4"/>
      <c r="DT929" s="125"/>
    </row>
    <row r="930" spans="39:124" ht="27" customHeight="1" x14ac:dyDescent="0.25">
      <c r="AM930" s="36">
        <v>23024</v>
      </c>
      <c r="AN930" s="89" t="s">
        <v>75</v>
      </c>
      <c r="AO930" s="90" t="s">
        <v>29</v>
      </c>
      <c r="AP930" s="170">
        <v>10</v>
      </c>
      <c r="AQ930" s="36">
        <v>10</v>
      </c>
      <c r="AR930" s="36">
        <v>10</v>
      </c>
      <c r="AS930" s="36">
        <v>10</v>
      </c>
      <c r="AT930" s="36">
        <v>10</v>
      </c>
      <c r="AU930" s="36">
        <v>10</v>
      </c>
      <c r="AV930" s="36">
        <v>10</v>
      </c>
      <c r="AW930" s="36">
        <v>10</v>
      </c>
      <c r="AX930" s="36"/>
      <c r="AY930" s="36"/>
      <c r="AZ930" s="36"/>
      <c r="BA930" s="36" t="s">
        <v>332</v>
      </c>
      <c r="BB930" s="36">
        <v>3</v>
      </c>
      <c r="BC930" s="92">
        <v>45238</v>
      </c>
      <c r="BD930" s="93" t="s">
        <v>35</v>
      </c>
      <c r="DC930" s="121"/>
      <c r="DD930" s="86"/>
      <c r="DE930" s="122"/>
      <c r="DF930" s="123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4"/>
      <c r="DT930" s="125"/>
    </row>
    <row r="931" spans="39:124" ht="27" customHeight="1" x14ac:dyDescent="0.25">
      <c r="AM931" s="36">
        <v>23041</v>
      </c>
      <c r="AN931" s="89" t="s">
        <v>79</v>
      </c>
      <c r="AO931" s="90" t="s">
        <v>29</v>
      </c>
      <c r="AP931" s="170">
        <v>9.4285714285714288</v>
      </c>
      <c r="AQ931" s="36">
        <v>10</v>
      </c>
      <c r="AR931" s="36">
        <v>10</v>
      </c>
      <c r="AS931" s="36">
        <v>8</v>
      </c>
      <c r="AT931" s="36">
        <v>10</v>
      </c>
      <c r="AU931" s="36">
        <v>8</v>
      </c>
      <c r="AV931" s="36">
        <v>10</v>
      </c>
      <c r="AW931" s="36">
        <v>10</v>
      </c>
      <c r="AX931" s="36"/>
      <c r="AY931" s="36"/>
      <c r="AZ931" s="36"/>
      <c r="BA931" s="36" t="s">
        <v>332</v>
      </c>
      <c r="BB931" s="36">
        <v>3</v>
      </c>
      <c r="BC931" s="92">
        <v>45238</v>
      </c>
      <c r="BD931" s="93" t="s">
        <v>35</v>
      </c>
      <c r="DC931" s="121"/>
      <c r="DD931" s="86"/>
      <c r="DE931" s="122"/>
      <c r="DF931" s="123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4"/>
      <c r="DT931" s="125"/>
    </row>
    <row r="932" spans="39:124" ht="27" customHeight="1" x14ac:dyDescent="0.25">
      <c r="AM932" s="36">
        <v>23022</v>
      </c>
      <c r="AN932" s="89" t="s">
        <v>83</v>
      </c>
      <c r="AO932" s="90" t="s">
        <v>29</v>
      </c>
      <c r="AP932" s="170">
        <v>0</v>
      </c>
      <c r="AQ932" s="36">
        <v>0</v>
      </c>
      <c r="AR932" s="36">
        <v>0</v>
      </c>
      <c r="AS932" s="36">
        <v>0</v>
      </c>
      <c r="AT932" s="36">
        <v>0</v>
      </c>
      <c r="AU932" s="36">
        <v>0</v>
      </c>
      <c r="AV932" s="36">
        <v>0</v>
      </c>
      <c r="AW932" s="36">
        <v>0</v>
      </c>
      <c r="AX932" s="36"/>
      <c r="AY932" s="36"/>
      <c r="AZ932" s="36"/>
      <c r="BA932" s="36" t="s">
        <v>139</v>
      </c>
      <c r="BB932" s="36">
        <v>3</v>
      </c>
      <c r="BC932" s="92">
        <v>45238</v>
      </c>
      <c r="BD932" s="93" t="s">
        <v>35</v>
      </c>
      <c r="DC932" s="121"/>
      <c r="DD932" s="86"/>
      <c r="DE932" s="122"/>
      <c r="DF932" s="123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4"/>
      <c r="DT932" s="125"/>
    </row>
    <row r="933" spans="39:124" ht="27" customHeight="1" x14ac:dyDescent="0.25">
      <c r="AM933" s="36">
        <v>23025</v>
      </c>
      <c r="AN933" s="89" t="s">
        <v>87</v>
      </c>
      <c r="AO933" s="90" t="s">
        <v>29</v>
      </c>
      <c r="AP933" s="170">
        <v>9.4285714285714288</v>
      </c>
      <c r="AQ933" s="36">
        <v>10</v>
      </c>
      <c r="AR933" s="36">
        <v>10</v>
      </c>
      <c r="AS933" s="36">
        <v>8</v>
      </c>
      <c r="AT933" s="36">
        <v>10</v>
      </c>
      <c r="AU933" s="36">
        <v>8</v>
      </c>
      <c r="AV933" s="36">
        <v>10</v>
      </c>
      <c r="AW933" s="36">
        <v>10</v>
      </c>
      <c r="AX933" s="36"/>
      <c r="AY933" s="36"/>
      <c r="AZ933" s="36"/>
      <c r="BA933" s="36" t="s">
        <v>332</v>
      </c>
      <c r="BB933" s="36">
        <v>3</v>
      </c>
      <c r="BC933" s="92">
        <v>45238</v>
      </c>
      <c r="BD933" s="93" t="s">
        <v>35</v>
      </c>
      <c r="DC933" s="121"/>
      <c r="DD933" s="86"/>
      <c r="DE933" s="122"/>
      <c r="DF933" s="123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4"/>
      <c r="DT933" s="125"/>
    </row>
    <row r="934" spans="39:124" ht="27" customHeight="1" x14ac:dyDescent="0.25">
      <c r="AM934" s="36">
        <v>23010</v>
      </c>
      <c r="AN934" s="89" t="s">
        <v>91</v>
      </c>
      <c r="AO934" s="90" t="s">
        <v>29</v>
      </c>
      <c r="AP934" s="170">
        <v>9.4285714285714288</v>
      </c>
      <c r="AQ934" s="36">
        <v>10</v>
      </c>
      <c r="AR934" s="36">
        <v>10</v>
      </c>
      <c r="AS934" s="36">
        <v>8</v>
      </c>
      <c r="AT934" s="36">
        <v>10</v>
      </c>
      <c r="AU934" s="36">
        <v>8</v>
      </c>
      <c r="AV934" s="36">
        <v>10</v>
      </c>
      <c r="AW934" s="36">
        <v>10</v>
      </c>
      <c r="AX934" s="36"/>
      <c r="AY934" s="36"/>
      <c r="AZ934" s="36"/>
      <c r="BA934" s="36" t="s">
        <v>332</v>
      </c>
      <c r="BB934" s="36">
        <v>3</v>
      </c>
      <c r="BC934" s="92">
        <v>45238</v>
      </c>
      <c r="BD934" s="93" t="s">
        <v>35</v>
      </c>
      <c r="DC934" s="121"/>
      <c r="DD934" s="86"/>
      <c r="DE934" s="122"/>
      <c r="DF934" s="123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4"/>
      <c r="DT934" s="125"/>
    </row>
    <row r="935" spans="39:124" ht="27" customHeight="1" x14ac:dyDescent="0.25">
      <c r="AM935" s="36">
        <v>23052</v>
      </c>
      <c r="AN935" s="89" t="s">
        <v>95</v>
      </c>
      <c r="AO935" s="90" t="s">
        <v>29</v>
      </c>
      <c r="AP935" s="170">
        <v>9</v>
      </c>
      <c r="AQ935" s="36">
        <v>10</v>
      </c>
      <c r="AR935" s="36">
        <v>10</v>
      </c>
      <c r="AS935" s="36">
        <v>8</v>
      </c>
      <c r="AT935" s="36">
        <v>10</v>
      </c>
      <c r="AU935" s="36">
        <v>8</v>
      </c>
      <c r="AV935" s="36">
        <v>10</v>
      </c>
      <c r="AW935" s="36">
        <v>7</v>
      </c>
      <c r="AX935" s="36"/>
      <c r="AY935" s="36"/>
      <c r="AZ935" s="36"/>
      <c r="BA935" s="36" t="s">
        <v>332</v>
      </c>
      <c r="BB935" s="36">
        <v>3</v>
      </c>
      <c r="BC935" s="92">
        <v>45238</v>
      </c>
      <c r="BD935" s="93" t="s">
        <v>35</v>
      </c>
      <c r="DC935" s="121"/>
      <c r="DD935" s="86"/>
      <c r="DE935" s="122"/>
      <c r="DF935" s="123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4"/>
      <c r="DT935" s="125"/>
    </row>
    <row r="936" spans="39:124" ht="27" customHeight="1" x14ac:dyDescent="0.25">
      <c r="AM936" s="36">
        <v>23038</v>
      </c>
      <c r="AN936" s="89" t="s">
        <v>99</v>
      </c>
      <c r="AO936" s="90" t="s">
        <v>29</v>
      </c>
      <c r="AP936" s="170">
        <v>9.7142857142857135</v>
      </c>
      <c r="AQ936" s="36">
        <v>10</v>
      </c>
      <c r="AR936" s="36">
        <v>10</v>
      </c>
      <c r="AS936" s="36">
        <v>9</v>
      </c>
      <c r="AT936" s="36">
        <v>10</v>
      </c>
      <c r="AU936" s="36">
        <v>9</v>
      </c>
      <c r="AV936" s="36">
        <v>10</v>
      </c>
      <c r="AW936" s="36">
        <v>10</v>
      </c>
      <c r="AX936" s="36"/>
      <c r="AY936" s="36"/>
      <c r="AZ936" s="36"/>
      <c r="BA936" s="36" t="s">
        <v>332</v>
      </c>
      <c r="BB936" s="36">
        <v>3</v>
      </c>
      <c r="BC936" s="92">
        <v>45238</v>
      </c>
      <c r="BD936" s="93" t="s">
        <v>35</v>
      </c>
      <c r="DC936" s="121"/>
      <c r="DD936" s="86"/>
      <c r="DE936" s="122"/>
      <c r="DF936" s="123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4"/>
      <c r="DT936" s="125"/>
    </row>
    <row r="937" spans="39:124" ht="27" customHeight="1" x14ac:dyDescent="0.25">
      <c r="AM937" s="36">
        <v>23033</v>
      </c>
      <c r="AN937" s="89" t="s">
        <v>103</v>
      </c>
      <c r="AO937" s="90" t="s">
        <v>29</v>
      </c>
      <c r="AP937" s="170">
        <v>9.7142857142857135</v>
      </c>
      <c r="AQ937" s="36">
        <v>10</v>
      </c>
      <c r="AR937" s="36">
        <v>10</v>
      </c>
      <c r="AS937" s="36">
        <v>9</v>
      </c>
      <c r="AT937" s="36">
        <v>10</v>
      </c>
      <c r="AU937" s="36">
        <v>9</v>
      </c>
      <c r="AV937" s="36">
        <v>10</v>
      </c>
      <c r="AW937" s="36">
        <v>10</v>
      </c>
      <c r="AX937" s="36"/>
      <c r="AY937" s="36"/>
      <c r="AZ937" s="36"/>
      <c r="BA937" s="36" t="s">
        <v>332</v>
      </c>
      <c r="BB937" s="36">
        <v>3</v>
      </c>
      <c r="BC937" s="92">
        <v>45238</v>
      </c>
      <c r="BD937" s="93" t="s">
        <v>35</v>
      </c>
      <c r="DC937" s="121"/>
      <c r="DD937" s="86"/>
      <c r="DE937" s="122"/>
      <c r="DF937" s="123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4"/>
      <c r="DT937" s="125"/>
    </row>
    <row r="938" spans="39:124" ht="27" customHeight="1" x14ac:dyDescent="0.25">
      <c r="AM938" s="36">
        <v>23056</v>
      </c>
      <c r="AN938" s="89" t="s">
        <v>107</v>
      </c>
      <c r="AO938" s="90" t="s">
        <v>29</v>
      </c>
      <c r="AP938" s="170">
        <v>8.8571428571428577</v>
      </c>
      <c r="AQ938" s="36">
        <v>10</v>
      </c>
      <c r="AR938" s="36">
        <v>10</v>
      </c>
      <c r="AS938" s="36">
        <v>8</v>
      </c>
      <c r="AT938" s="36">
        <v>10</v>
      </c>
      <c r="AU938" s="36">
        <v>8</v>
      </c>
      <c r="AV938" s="36">
        <v>10</v>
      </c>
      <c r="AW938" s="36">
        <v>6</v>
      </c>
      <c r="AX938" s="36"/>
      <c r="AY938" s="36"/>
      <c r="AZ938" s="36"/>
      <c r="BA938" s="36" t="s">
        <v>332</v>
      </c>
      <c r="BB938" s="36">
        <v>3</v>
      </c>
      <c r="BC938" s="92">
        <v>45238</v>
      </c>
      <c r="BD938" s="93" t="s">
        <v>35</v>
      </c>
      <c r="DC938" s="121"/>
      <c r="DD938" s="86"/>
      <c r="DE938" s="122"/>
      <c r="DF938" s="123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4"/>
      <c r="DT938" s="125"/>
    </row>
    <row r="939" spans="39:124" ht="27" customHeight="1" x14ac:dyDescent="0.25">
      <c r="AM939" s="36">
        <v>23046</v>
      </c>
      <c r="AN939" s="89" t="s">
        <v>111</v>
      </c>
      <c r="AO939" s="90" t="s">
        <v>29</v>
      </c>
      <c r="AP939" s="170">
        <v>9.4285714285714288</v>
      </c>
      <c r="AQ939" s="36">
        <v>10</v>
      </c>
      <c r="AR939" s="36">
        <v>10</v>
      </c>
      <c r="AS939" s="36">
        <v>9</v>
      </c>
      <c r="AT939" s="36">
        <v>10</v>
      </c>
      <c r="AU939" s="36">
        <v>9</v>
      </c>
      <c r="AV939" s="36">
        <v>10</v>
      </c>
      <c r="AW939" s="36">
        <v>8</v>
      </c>
      <c r="AX939" s="36"/>
      <c r="AY939" s="36"/>
      <c r="AZ939" s="36"/>
      <c r="BA939" s="36" t="s">
        <v>332</v>
      </c>
      <c r="BB939" s="36">
        <v>3</v>
      </c>
      <c r="BC939" s="92">
        <v>45238</v>
      </c>
      <c r="BD939" s="93" t="s">
        <v>35</v>
      </c>
      <c r="DC939" s="121"/>
      <c r="DD939" s="86"/>
      <c r="DE939" s="122"/>
      <c r="DF939" s="123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4"/>
      <c r="DT939" s="125"/>
    </row>
    <row r="940" spans="39:124" ht="27" customHeight="1" x14ac:dyDescent="0.25">
      <c r="AM940" s="36">
        <v>23023</v>
      </c>
      <c r="AN940" s="89" t="s">
        <v>115</v>
      </c>
      <c r="AO940" s="90" t="s">
        <v>29</v>
      </c>
      <c r="AP940" s="170">
        <v>5.7142857142857144</v>
      </c>
      <c r="AQ940" s="36">
        <v>10</v>
      </c>
      <c r="AR940" s="36">
        <v>10</v>
      </c>
      <c r="AS940" s="36">
        <v>0</v>
      </c>
      <c r="AT940" s="36">
        <v>10</v>
      </c>
      <c r="AU940" s="36">
        <v>0</v>
      </c>
      <c r="AV940" s="36">
        <v>10</v>
      </c>
      <c r="AW940" s="36">
        <v>0</v>
      </c>
      <c r="AX940" s="36"/>
      <c r="AY940" s="36"/>
      <c r="AZ940" s="36"/>
      <c r="BA940" s="36" t="s">
        <v>332</v>
      </c>
      <c r="BB940" s="36">
        <v>3</v>
      </c>
      <c r="BC940" s="92">
        <v>45238</v>
      </c>
      <c r="BD940" s="93" t="s">
        <v>35</v>
      </c>
      <c r="DC940" s="121"/>
      <c r="DD940" s="86"/>
      <c r="DE940" s="122"/>
      <c r="DF940" s="123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4"/>
      <c r="DT940" s="125"/>
    </row>
    <row r="941" spans="39:124" ht="27" customHeight="1" x14ac:dyDescent="0.25">
      <c r="AM941" s="36">
        <v>23053</v>
      </c>
      <c r="AN941" s="89" t="s">
        <v>119</v>
      </c>
      <c r="AO941" s="90" t="s">
        <v>29</v>
      </c>
      <c r="AP941" s="170">
        <v>9.1428571428571423</v>
      </c>
      <c r="AQ941" s="36">
        <v>10</v>
      </c>
      <c r="AR941" s="36">
        <v>10</v>
      </c>
      <c r="AS941" s="36">
        <v>8</v>
      </c>
      <c r="AT941" s="36">
        <v>10</v>
      </c>
      <c r="AU941" s="36">
        <v>8</v>
      </c>
      <c r="AV941" s="36">
        <v>10</v>
      </c>
      <c r="AW941" s="36">
        <v>8</v>
      </c>
      <c r="AX941" s="36"/>
      <c r="AY941" s="36"/>
      <c r="AZ941" s="36"/>
      <c r="BA941" s="36" t="s">
        <v>332</v>
      </c>
      <c r="BB941" s="36">
        <v>3</v>
      </c>
      <c r="BC941" s="92">
        <v>45238</v>
      </c>
      <c r="BD941" s="93" t="s">
        <v>35</v>
      </c>
      <c r="DC941" s="121"/>
      <c r="DD941" s="86"/>
      <c r="DE941" s="122"/>
      <c r="DF941" s="123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4"/>
      <c r="DT941" s="125"/>
    </row>
    <row r="942" spans="39:124" ht="27" customHeight="1" x14ac:dyDescent="0.25">
      <c r="AM942" s="36">
        <v>23049</v>
      </c>
      <c r="AN942" s="89" t="s">
        <v>123</v>
      </c>
      <c r="AO942" s="90" t="s">
        <v>29</v>
      </c>
      <c r="AP942" s="170">
        <v>8.4285714285714288</v>
      </c>
      <c r="AQ942" s="36">
        <v>10</v>
      </c>
      <c r="AR942" s="36">
        <v>10</v>
      </c>
      <c r="AS942" s="36">
        <v>7</v>
      </c>
      <c r="AT942" s="36">
        <v>10</v>
      </c>
      <c r="AU942" s="36">
        <v>7</v>
      </c>
      <c r="AV942" s="36">
        <v>10</v>
      </c>
      <c r="AW942" s="36">
        <v>5</v>
      </c>
      <c r="AX942" s="36"/>
      <c r="AY942" s="36"/>
      <c r="AZ942" s="36"/>
      <c r="BA942" s="36" t="s">
        <v>332</v>
      </c>
      <c r="BB942" s="36">
        <v>3</v>
      </c>
      <c r="BC942" s="92">
        <v>45238</v>
      </c>
      <c r="BD942" s="93" t="s">
        <v>35</v>
      </c>
      <c r="DC942" s="121"/>
      <c r="DD942" s="86"/>
      <c r="DE942" s="122"/>
      <c r="DF942" s="123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4"/>
      <c r="DT942" s="125"/>
    </row>
    <row r="943" spans="39:124" ht="27" customHeight="1" x14ac:dyDescent="0.25">
      <c r="AM943" s="36" t="s">
        <v>45</v>
      </c>
      <c r="AN943" s="89" t="s">
        <v>14</v>
      </c>
      <c r="AO943" s="90" t="s">
        <v>15</v>
      </c>
      <c r="AP943" s="170">
        <v>10</v>
      </c>
      <c r="AQ943" s="36">
        <v>10</v>
      </c>
      <c r="AR943" s="36">
        <v>10</v>
      </c>
      <c r="AS943" s="36">
        <v>10</v>
      </c>
      <c r="AT943" s="36">
        <v>10</v>
      </c>
      <c r="AU943" s="36">
        <v>10</v>
      </c>
      <c r="AV943" s="36">
        <v>10</v>
      </c>
      <c r="AW943" s="36">
        <v>10</v>
      </c>
      <c r="AX943" s="36"/>
      <c r="AY943" s="36"/>
      <c r="AZ943" s="36"/>
      <c r="BA943" s="36" t="s">
        <v>335</v>
      </c>
      <c r="BB943" s="36">
        <v>0</v>
      </c>
      <c r="BC943" s="92">
        <v>45239</v>
      </c>
      <c r="BD943" s="93" t="s">
        <v>35</v>
      </c>
      <c r="DC943" s="121"/>
      <c r="DD943" s="86"/>
      <c r="DE943" s="122"/>
      <c r="DF943" s="123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4"/>
      <c r="DT943" s="125"/>
    </row>
    <row r="944" spans="39:124" ht="27" customHeight="1" x14ac:dyDescent="0.25">
      <c r="AM944" s="36" t="s">
        <v>51</v>
      </c>
      <c r="AN944" s="89" t="s">
        <v>21</v>
      </c>
      <c r="AO944" s="90" t="s">
        <v>15</v>
      </c>
      <c r="AP944" s="170">
        <v>10</v>
      </c>
      <c r="AQ944" s="36">
        <v>10</v>
      </c>
      <c r="AR944" s="36">
        <v>10</v>
      </c>
      <c r="AS944" s="36">
        <v>10</v>
      </c>
      <c r="AT944" s="36">
        <v>10</v>
      </c>
      <c r="AU944" s="36">
        <v>10</v>
      </c>
      <c r="AV944" s="36">
        <v>10</v>
      </c>
      <c r="AW944" s="36">
        <v>10</v>
      </c>
      <c r="AX944" s="36"/>
      <c r="AY944" s="36"/>
      <c r="AZ944" s="36"/>
      <c r="BA944" s="36" t="s">
        <v>335</v>
      </c>
      <c r="BB944" s="36">
        <v>0</v>
      </c>
      <c r="BC944" s="92">
        <v>45239</v>
      </c>
      <c r="BD944" s="93" t="s">
        <v>35</v>
      </c>
      <c r="DC944" s="121"/>
      <c r="DD944" s="86"/>
      <c r="DE944" s="122"/>
      <c r="DF944" s="123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4"/>
      <c r="DT944" s="125"/>
    </row>
    <row r="945" spans="39:124" ht="27" customHeight="1" x14ac:dyDescent="0.25">
      <c r="AM945" s="36" t="s">
        <v>54</v>
      </c>
      <c r="AN945" s="89" t="s">
        <v>24</v>
      </c>
      <c r="AO945" s="90" t="s">
        <v>15</v>
      </c>
      <c r="AP945" s="170">
        <v>10</v>
      </c>
      <c r="AQ945" s="36">
        <v>10</v>
      </c>
      <c r="AR945" s="36">
        <v>10</v>
      </c>
      <c r="AS945" s="36">
        <v>10</v>
      </c>
      <c r="AT945" s="36">
        <v>10</v>
      </c>
      <c r="AU945" s="36">
        <v>10</v>
      </c>
      <c r="AV945" s="36">
        <v>10</v>
      </c>
      <c r="AW945" s="36">
        <v>10</v>
      </c>
      <c r="AX945" s="36"/>
      <c r="AY945" s="36"/>
      <c r="AZ945" s="36"/>
      <c r="BA945" s="36" t="s">
        <v>335</v>
      </c>
      <c r="BB945" s="36">
        <v>0</v>
      </c>
      <c r="BC945" s="92">
        <v>45239</v>
      </c>
      <c r="BD945" s="93" t="s">
        <v>35</v>
      </c>
      <c r="DC945" s="121"/>
      <c r="DD945" s="86"/>
      <c r="DE945" s="122"/>
      <c r="DF945" s="123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4"/>
      <c r="DT945" s="125"/>
    </row>
    <row r="946" spans="39:124" ht="27" customHeight="1" x14ac:dyDescent="0.25">
      <c r="AM946" s="36" t="s">
        <v>57</v>
      </c>
      <c r="AN946" s="89" t="s">
        <v>27</v>
      </c>
      <c r="AO946" s="90" t="s">
        <v>15</v>
      </c>
      <c r="AP946" s="170">
        <v>10</v>
      </c>
      <c r="AQ946" s="36">
        <v>10</v>
      </c>
      <c r="AR946" s="36">
        <v>10</v>
      </c>
      <c r="AS946" s="36">
        <v>10</v>
      </c>
      <c r="AT946" s="36">
        <v>10</v>
      </c>
      <c r="AU946" s="36">
        <v>10</v>
      </c>
      <c r="AV946" s="36">
        <v>10</v>
      </c>
      <c r="AW946" s="36">
        <v>10</v>
      </c>
      <c r="AX946" s="36"/>
      <c r="AY946" s="36"/>
      <c r="AZ946" s="36"/>
      <c r="BA946" s="36" t="s">
        <v>335</v>
      </c>
      <c r="BB946" s="36">
        <v>0</v>
      </c>
      <c r="BC946" s="92">
        <v>45239</v>
      </c>
      <c r="BD946" s="93" t="s">
        <v>35</v>
      </c>
      <c r="DC946" s="121"/>
      <c r="DD946" s="86"/>
      <c r="DE946" s="122"/>
      <c r="DF946" s="123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4"/>
      <c r="DT946" s="125"/>
    </row>
    <row r="947" spans="39:124" ht="27" customHeight="1" x14ac:dyDescent="0.25">
      <c r="AM947" s="36" t="s">
        <v>60</v>
      </c>
      <c r="AN947" s="89" t="s">
        <v>61</v>
      </c>
      <c r="AO947" s="90" t="s">
        <v>15</v>
      </c>
      <c r="AP947" s="170">
        <v>10</v>
      </c>
      <c r="AQ947" s="36">
        <v>10</v>
      </c>
      <c r="AR947" s="36">
        <v>10</v>
      </c>
      <c r="AS947" s="36">
        <v>10</v>
      </c>
      <c r="AT947" s="36">
        <v>10</v>
      </c>
      <c r="AU947" s="36">
        <v>10</v>
      </c>
      <c r="AV947" s="36">
        <v>10</v>
      </c>
      <c r="AW947" s="36">
        <v>10</v>
      </c>
      <c r="AX947" s="36"/>
      <c r="AY947" s="36"/>
      <c r="AZ947" s="36"/>
      <c r="BA947" s="36" t="s">
        <v>335</v>
      </c>
      <c r="BB947" s="36">
        <v>0</v>
      </c>
      <c r="BC947" s="92">
        <v>45239</v>
      </c>
      <c r="BD947" s="93" t="s">
        <v>35</v>
      </c>
      <c r="DC947" s="121"/>
      <c r="DD947" s="86"/>
      <c r="DE947" s="122"/>
      <c r="DF947" s="123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4"/>
      <c r="DT947" s="125"/>
    </row>
    <row r="948" spans="39:124" ht="27" customHeight="1" x14ac:dyDescent="0.25">
      <c r="AM948" s="36" t="s">
        <v>64</v>
      </c>
      <c r="AN948" s="89" t="s">
        <v>65</v>
      </c>
      <c r="AO948" s="90" t="s">
        <v>15</v>
      </c>
      <c r="AP948" s="170">
        <v>10</v>
      </c>
      <c r="AQ948" s="36">
        <v>10</v>
      </c>
      <c r="AR948" s="36">
        <v>10</v>
      </c>
      <c r="AS948" s="36">
        <v>10</v>
      </c>
      <c r="AT948" s="36">
        <v>10</v>
      </c>
      <c r="AU948" s="36">
        <v>10</v>
      </c>
      <c r="AV948" s="36">
        <v>10</v>
      </c>
      <c r="AW948" s="36">
        <v>10</v>
      </c>
      <c r="AX948" s="36"/>
      <c r="AY948" s="36"/>
      <c r="AZ948" s="36"/>
      <c r="BA948" s="36" t="s">
        <v>335</v>
      </c>
      <c r="BB948" s="36">
        <v>0</v>
      </c>
      <c r="BC948" s="92">
        <v>45239</v>
      </c>
      <c r="BD948" s="93" t="s">
        <v>35</v>
      </c>
      <c r="DC948" s="121"/>
      <c r="DD948" s="86"/>
      <c r="DE948" s="122"/>
      <c r="DF948" s="123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4"/>
      <c r="DT948" s="125"/>
    </row>
    <row r="949" spans="39:124" ht="27" customHeight="1" x14ac:dyDescent="0.25">
      <c r="AM949" s="36" t="s">
        <v>68</v>
      </c>
      <c r="AN949" s="89" t="s">
        <v>69</v>
      </c>
      <c r="AO949" s="90" t="s">
        <v>15</v>
      </c>
      <c r="AP949" s="170">
        <v>10</v>
      </c>
      <c r="AQ949" s="36">
        <v>10</v>
      </c>
      <c r="AR949" s="36">
        <v>10</v>
      </c>
      <c r="AS949" s="36">
        <v>10</v>
      </c>
      <c r="AT949" s="36">
        <v>10</v>
      </c>
      <c r="AU949" s="36">
        <v>10</v>
      </c>
      <c r="AV949" s="36">
        <v>10</v>
      </c>
      <c r="AW949" s="36">
        <v>10</v>
      </c>
      <c r="AX949" s="36"/>
      <c r="AY949" s="36"/>
      <c r="AZ949" s="36"/>
      <c r="BA949" s="36" t="s">
        <v>335</v>
      </c>
      <c r="BB949" s="36">
        <v>0</v>
      </c>
      <c r="BC949" s="92">
        <v>45239</v>
      </c>
      <c r="BD949" s="93" t="s">
        <v>35</v>
      </c>
      <c r="DC949" s="121"/>
      <c r="DD949" s="86"/>
      <c r="DE949" s="122"/>
      <c r="DF949" s="123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4"/>
      <c r="DT949" s="125"/>
    </row>
    <row r="950" spans="39:124" ht="27" customHeight="1" x14ac:dyDescent="0.25">
      <c r="AM950" s="36" t="s">
        <v>72</v>
      </c>
      <c r="AN950" s="89" t="s">
        <v>73</v>
      </c>
      <c r="AO950" s="90" t="s">
        <v>15</v>
      </c>
      <c r="AP950" s="170">
        <v>10</v>
      </c>
      <c r="AQ950" s="36">
        <v>10</v>
      </c>
      <c r="AR950" s="36">
        <v>10</v>
      </c>
      <c r="AS950" s="36">
        <v>10</v>
      </c>
      <c r="AT950" s="36">
        <v>10</v>
      </c>
      <c r="AU950" s="36">
        <v>10</v>
      </c>
      <c r="AV950" s="36">
        <v>10</v>
      </c>
      <c r="AW950" s="36">
        <v>10</v>
      </c>
      <c r="AX950" s="36"/>
      <c r="AY950" s="36"/>
      <c r="AZ950" s="36"/>
      <c r="BA950" s="36" t="s">
        <v>335</v>
      </c>
      <c r="BB950" s="36">
        <v>0</v>
      </c>
      <c r="BC950" s="92">
        <v>45239</v>
      </c>
      <c r="BD950" s="93" t="s">
        <v>35</v>
      </c>
      <c r="DC950" s="121"/>
      <c r="DD950" s="86"/>
      <c r="DE950" s="122"/>
      <c r="DF950" s="123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4"/>
      <c r="DT950" s="125"/>
    </row>
    <row r="951" spans="39:124" ht="27" customHeight="1" x14ac:dyDescent="0.25">
      <c r="AM951" s="36" t="s">
        <v>76</v>
      </c>
      <c r="AN951" s="89" t="s">
        <v>77</v>
      </c>
      <c r="AO951" s="90" t="s">
        <v>15</v>
      </c>
      <c r="AP951" s="170">
        <v>10</v>
      </c>
      <c r="AQ951" s="36">
        <v>10</v>
      </c>
      <c r="AR951" s="36">
        <v>10</v>
      </c>
      <c r="AS951" s="36">
        <v>10</v>
      </c>
      <c r="AT951" s="36">
        <v>10</v>
      </c>
      <c r="AU951" s="36">
        <v>10</v>
      </c>
      <c r="AV951" s="36">
        <v>10</v>
      </c>
      <c r="AW951" s="36">
        <v>10</v>
      </c>
      <c r="AX951" s="36"/>
      <c r="AY951" s="36"/>
      <c r="AZ951" s="36"/>
      <c r="BA951" s="36" t="s">
        <v>335</v>
      </c>
      <c r="BB951" s="36">
        <v>0</v>
      </c>
      <c r="BC951" s="92">
        <v>45239</v>
      </c>
      <c r="BD951" s="93" t="s">
        <v>35</v>
      </c>
      <c r="DC951" s="121"/>
      <c r="DD951" s="86"/>
      <c r="DE951" s="122"/>
      <c r="DF951" s="123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4"/>
      <c r="DT951" s="125"/>
    </row>
    <row r="952" spans="39:124" ht="27" customHeight="1" x14ac:dyDescent="0.25">
      <c r="AM952" s="36" t="s">
        <v>80</v>
      </c>
      <c r="AN952" s="89" t="s">
        <v>81</v>
      </c>
      <c r="AO952" s="90" t="s">
        <v>15</v>
      </c>
      <c r="AP952" s="170">
        <v>10</v>
      </c>
      <c r="AQ952" s="36">
        <v>10</v>
      </c>
      <c r="AR952" s="36">
        <v>10</v>
      </c>
      <c r="AS952" s="36">
        <v>10</v>
      </c>
      <c r="AT952" s="36">
        <v>10</v>
      </c>
      <c r="AU952" s="36">
        <v>10</v>
      </c>
      <c r="AV952" s="36">
        <v>10</v>
      </c>
      <c r="AW952" s="36">
        <v>10</v>
      </c>
      <c r="AX952" s="36"/>
      <c r="AY952" s="36"/>
      <c r="AZ952" s="36"/>
      <c r="BA952" s="36" t="s">
        <v>335</v>
      </c>
      <c r="BB952" s="36">
        <v>0</v>
      </c>
      <c r="BC952" s="92">
        <v>45239</v>
      </c>
      <c r="BD952" s="93" t="s">
        <v>35</v>
      </c>
      <c r="DC952" s="121"/>
      <c r="DD952" s="86"/>
      <c r="DE952" s="122"/>
      <c r="DF952" s="123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4"/>
      <c r="DT952" s="125"/>
    </row>
    <row r="953" spans="39:124" ht="27" customHeight="1" x14ac:dyDescent="0.25">
      <c r="AM953" s="36" t="s">
        <v>84</v>
      </c>
      <c r="AN953" s="89" t="s">
        <v>85</v>
      </c>
      <c r="AO953" s="90" t="s">
        <v>15</v>
      </c>
      <c r="AP953" s="170">
        <v>10</v>
      </c>
      <c r="AQ953" s="36">
        <v>10</v>
      </c>
      <c r="AR953" s="36">
        <v>10</v>
      </c>
      <c r="AS953" s="36">
        <v>10</v>
      </c>
      <c r="AT953" s="36">
        <v>10</v>
      </c>
      <c r="AU953" s="36">
        <v>10</v>
      </c>
      <c r="AV953" s="36">
        <v>10</v>
      </c>
      <c r="AW953" s="36">
        <v>10</v>
      </c>
      <c r="AX953" s="36"/>
      <c r="AY953" s="36"/>
      <c r="AZ953" s="36"/>
      <c r="BA953" s="36" t="s">
        <v>335</v>
      </c>
      <c r="BB953" s="36">
        <v>0</v>
      </c>
      <c r="BC953" s="92">
        <v>45239</v>
      </c>
      <c r="BD953" s="93" t="s">
        <v>35</v>
      </c>
      <c r="DC953" s="121"/>
      <c r="DD953" s="86"/>
      <c r="DE953" s="122"/>
      <c r="DF953" s="123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4"/>
      <c r="DT953" s="125"/>
    </row>
    <row r="954" spans="39:124" ht="27" customHeight="1" x14ac:dyDescent="0.25">
      <c r="AM954" s="36" t="s">
        <v>88</v>
      </c>
      <c r="AN954" s="89" t="s">
        <v>89</v>
      </c>
      <c r="AO954" s="90" t="s">
        <v>15</v>
      </c>
      <c r="AP954" s="170">
        <v>10</v>
      </c>
      <c r="AQ954" s="36">
        <v>10</v>
      </c>
      <c r="AR954" s="36">
        <v>10</v>
      </c>
      <c r="AS954" s="36">
        <v>10</v>
      </c>
      <c r="AT954" s="36">
        <v>10</v>
      </c>
      <c r="AU954" s="36">
        <v>10</v>
      </c>
      <c r="AV954" s="36">
        <v>10</v>
      </c>
      <c r="AW954" s="36">
        <v>10</v>
      </c>
      <c r="AX954" s="36"/>
      <c r="AY954" s="36"/>
      <c r="AZ954" s="36"/>
      <c r="BA954" s="36" t="s">
        <v>335</v>
      </c>
      <c r="BB954" s="36">
        <v>0</v>
      </c>
      <c r="BC954" s="92">
        <v>45239</v>
      </c>
      <c r="BD954" s="93" t="s">
        <v>35</v>
      </c>
      <c r="DC954" s="121"/>
      <c r="DD954" s="86"/>
      <c r="DE954" s="122"/>
      <c r="DF954" s="123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4"/>
      <c r="DT954" s="125"/>
    </row>
    <row r="955" spans="39:124" ht="27" customHeight="1" x14ac:dyDescent="0.25">
      <c r="AM955" s="36" t="s">
        <v>92</v>
      </c>
      <c r="AN955" s="89" t="s">
        <v>93</v>
      </c>
      <c r="AO955" s="90" t="s">
        <v>15</v>
      </c>
      <c r="AP955" s="170">
        <v>10</v>
      </c>
      <c r="AQ955" s="36">
        <v>10</v>
      </c>
      <c r="AR955" s="36">
        <v>10</v>
      </c>
      <c r="AS955" s="36">
        <v>10</v>
      </c>
      <c r="AT955" s="36">
        <v>10</v>
      </c>
      <c r="AU955" s="36">
        <v>10</v>
      </c>
      <c r="AV955" s="36">
        <v>10</v>
      </c>
      <c r="AW955" s="36">
        <v>10</v>
      </c>
      <c r="AX955" s="36"/>
      <c r="AY955" s="36"/>
      <c r="AZ955" s="36"/>
      <c r="BA955" s="36" t="s">
        <v>335</v>
      </c>
      <c r="BB955" s="36">
        <v>0</v>
      </c>
      <c r="BC955" s="92">
        <v>45239</v>
      </c>
      <c r="BD955" s="93" t="s">
        <v>35</v>
      </c>
      <c r="DC955" s="121"/>
      <c r="DD955" s="86"/>
      <c r="DE955" s="122"/>
      <c r="DF955" s="123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4"/>
      <c r="DT955" s="125"/>
    </row>
    <row r="956" spans="39:124" ht="27" customHeight="1" x14ac:dyDescent="0.25">
      <c r="AM956" s="36" t="s">
        <v>96</v>
      </c>
      <c r="AN956" s="89" t="s">
        <v>97</v>
      </c>
      <c r="AO956" s="90" t="s">
        <v>15</v>
      </c>
      <c r="AP956" s="170">
        <v>10</v>
      </c>
      <c r="AQ956" s="36">
        <v>10</v>
      </c>
      <c r="AR956" s="36">
        <v>10</v>
      </c>
      <c r="AS956" s="36">
        <v>10</v>
      </c>
      <c r="AT956" s="36">
        <v>10</v>
      </c>
      <c r="AU956" s="36">
        <v>10</v>
      </c>
      <c r="AV956" s="36">
        <v>10</v>
      </c>
      <c r="AW956" s="36">
        <v>10</v>
      </c>
      <c r="AX956" s="36"/>
      <c r="AY956" s="36"/>
      <c r="AZ956" s="36"/>
      <c r="BA956" s="36" t="s">
        <v>335</v>
      </c>
      <c r="BB956" s="36">
        <v>0</v>
      </c>
      <c r="BC956" s="92">
        <v>45239</v>
      </c>
      <c r="BD956" s="93" t="s">
        <v>35</v>
      </c>
      <c r="DC956" s="121"/>
      <c r="DD956" s="86"/>
      <c r="DE956" s="122"/>
      <c r="DF956" s="123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4"/>
      <c r="DT956" s="125"/>
    </row>
    <row r="957" spans="39:124" ht="27" customHeight="1" x14ac:dyDescent="0.25">
      <c r="AM957" s="36" t="s">
        <v>100</v>
      </c>
      <c r="AN957" s="89" t="s">
        <v>101</v>
      </c>
      <c r="AO957" s="90" t="s">
        <v>15</v>
      </c>
      <c r="AP957" s="170">
        <v>10</v>
      </c>
      <c r="AQ957" s="36">
        <v>10</v>
      </c>
      <c r="AR957" s="36">
        <v>10</v>
      </c>
      <c r="AS957" s="36">
        <v>10</v>
      </c>
      <c r="AT957" s="36">
        <v>10</v>
      </c>
      <c r="AU957" s="36">
        <v>10</v>
      </c>
      <c r="AV957" s="36">
        <v>10</v>
      </c>
      <c r="AW957" s="36">
        <v>10</v>
      </c>
      <c r="AX957" s="36"/>
      <c r="AY957" s="36"/>
      <c r="AZ957" s="36"/>
      <c r="BA957" s="36" t="s">
        <v>335</v>
      </c>
      <c r="BB957" s="36">
        <v>0</v>
      </c>
      <c r="BC957" s="92">
        <v>45239</v>
      </c>
      <c r="BD957" s="93" t="s">
        <v>35</v>
      </c>
      <c r="DC957" s="121"/>
      <c r="DD957" s="86"/>
      <c r="DE957" s="122"/>
      <c r="DF957" s="123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4"/>
      <c r="DT957" s="125"/>
    </row>
    <row r="958" spans="39:124" ht="27" customHeight="1" x14ac:dyDescent="0.25">
      <c r="AM958" s="36" t="s">
        <v>104</v>
      </c>
      <c r="AN958" s="89" t="s">
        <v>105</v>
      </c>
      <c r="AO958" s="90" t="s">
        <v>15</v>
      </c>
      <c r="AP958" s="170">
        <v>10</v>
      </c>
      <c r="AQ958" s="36">
        <v>10</v>
      </c>
      <c r="AR958" s="36">
        <v>10</v>
      </c>
      <c r="AS958" s="36">
        <v>10</v>
      </c>
      <c r="AT958" s="36">
        <v>10</v>
      </c>
      <c r="AU958" s="36">
        <v>10</v>
      </c>
      <c r="AV958" s="36">
        <v>10</v>
      </c>
      <c r="AW958" s="36">
        <v>10</v>
      </c>
      <c r="AX958" s="36"/>
      <c r="AY958" s="36"/>
      <c r="AZ958" s="36"/>
      <c r="BA958" s="36" t="s">
        <v>335</v>
      </c>
      <c r="BB958" s="36">
        <v>0</v>
      </c>
      <c r="BC958" s="92">
        <v>45239</v>
      </c>
      <c r="BD958" s="93" t="s">
        <v>35</v>
      </c>
      <c r="DC958" s="121"/>
      <c r="DD958" s="86"/>
      <c r="DE958" s="122"/>
      <c r="DF958" s="123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4"/>
      <c r="DT958" s="125"/>
    </row>
    <row r="959" spans="39:124" ht="27" customHeight="1" x14ac:dyDescent="0.25">
      <c r="AM959" s="36" t="s">
        <v>108</v>
      </c>
      <c r="AN959" s="89" t="s">
        <v>109</v>
      </c>
      <c r="AO959" s="90" t="s">
        <v>15</v>
      </c>
      <c r="AP959" s="170">
        <v>10</v>
      </c>
      <c r="AQ959" s="36">
        <v>10</v>
      </c>
      <c r="AR959" s="36">
        <v>10</v>
      </c>
      <c r="AS959" s="36">
        <v>10</v>
      </c>
      <c r="AT959" s="36">
        <v>10</v>
      </c>
      <c r="AU959" s="36">
        <v>10</v>
      </c>
      <c r="AV959" s="36">
        <v>10</v>
      </c>
      <c r="AW959" s="36">
        <v>10</v>
      </c>
      <c r="AX959" s="36"/>
      <c r="AY959" s="36"/>
      <c r="AZ959" s="36"/>
      <c r="BA959" s="36" t="s">
        <v>335</v>
      </c>
      <c r="BB959" s="36">
        <v>0</v>
      </c>
      <c r="BC959" s="92">
        <v>45239</v>
      </c>
      <c r="BD959" s="93" t="s">
        <v>35</v>
      </c>
      <c r="DC959" s="121"/>
      <c r="DD959" s="86"/>
      <c r="DE959" s="122"/>
      <c r="DF959" s="123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4"/>
      <c r="DT959" s="125"/>
    </row>
    <row r="960" spans="39:124" ht="27" customHeight="1" x14ac:dyDescent="0.25">
      <c r="AM960" s="36" t="s">
        <v>112</v>
      </c>
      <c r="AN960" s="89" t="s">
        <v>113</v>
      </c>
      <c r="AO960" s="90" t="s">
        <v>15</v>
      </c>
      <c r="AP960" s="170">
        <v>10</v>
      </c>
      <c r="AQ960" s="36">
        <v>10</v>
      </c>
      <c r="AR960" s="36">
        <v>10</v>
      </c>
      <c r="AS960" s="36">
        <v>10</v>
      </c>
      <c r="AT960" s="36">
        <v>10</v>
      </c>
      <c r="AU960" s="36">
        <v>10</v>
      </c>
      <c r="AV960" s="36">
        <v>10</v>
      </c>
      <c r="AW960" s="36">
        <v>10</v>
      </c>
      <c r="AX960" s="36"/>
      <c r="AY960" s="36"/>
      <c r="AZ960" s="36"/>
      <c r="BA960" s="36" t="s">
        <v>335</v>
      </c>
      <c r="BB960" s="36">
        <v>0</v>
      </c>
      <c r="BC960" s="92">
        <v>45239</v>
      </c>
      <c r="BD960" s="93" t="s">
        <v>35</v>
      </c>
      <c r="DC960" s="121"/>
      <c r="DD960" s="86"/>
      <c r="DE960" s="122"/>
      <c r="DF960" s="123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4"/>
      <c r="DT960" s="125"/>
    </row>
    <row r="961" spans="39:124" ht="27" customHeight="1" x14ac:dyDescent="0.25">
      <c r="AM961" s="36" t="s">
        <v>116</v>
      </c>
      <c r="AN961" s="89" t="s">
        <v>117</v>
      </c>
      <c r="AO961" s="90" t="s">
        <v>15</v>
      </c>
      <c r="AP961" s="170">
        <v>10</v>
      </c>
      <c r="AQ961" s="36">
        <v>10</v>
      </c>
      <c r="AR961" s="36">
        <v>10</v>
      </c>
      <c r="AS961" s="36">
        <v>10</v>
      </c>
      <c r="AT961" s="36">
        <v>10</v>
      </c>
      <c r="AU961" s="36">
        <v>10</v>
      </c>
      <c r="AV961" s="36">
        <v>10</v>
      </c>
      <c r="AW961" s="36">
        <v>10</v>
      </c>
      <c r="AX961" s="36"/>
      <c r="AY961" s="36"/>
      <c r="AZ961" s="36"/>
      <c r="BA961" s="36" t="s">
        <v>335</v>
      </c>
      <c r="BB961" s="36">
        <v>0</v>
      </c>
      <c r="BC961" s="92">
        <v>45239</v>
      </c>
      <c r="BD961" s="93" t="s">
        <v>35</v>
      </c>
      <c r="DC961" s="121"/>
      <c r="DD961" s="86"/>
      <c r="DE961" s="122"/>
      <c r="DF961" s="123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4"/>
      <c r="DT961" s="125"/>
    </row>
    <row r="962" spans="39:124" ht="27" customHeight="1" x14ac:dyDescent="0.25">
      <c r="AM962" s="36" t="s">
        <v>120</v>
      </c>
      <c r="AN962" s="89" t="s">
        <v>121</v>
      </c>
      <c r="AO962" s="90" t="s">
        <v>15</v>
      </c>
      <c r="AP962" s="170">
        <v>10</v>
      </c>
      <c r="AQ962" s="36">
        <v>10</v>
      </c>
      <c r="AR962" s="36">
        <v>10</v>
      </c>
      <c r="AS962" s="36">
        <v>10</v>
      </c>
      <c r="AT962" s="36">
        <v>10</v>
      </c>
      <c r="AU962" s="36">
        <v>10</v>
      </c>
      <c r="AV962" s="36">
        <v>10</v>
      </c>
      <c r="AW962" s="36">
        <v>10</v>
      </c>
      <c r="AX962" s="36"/>
      <c r="AY962" s="36"/>
      <c r="AZ962" s="36"/>
      <c r="BA962" s="36" t="s">
        <v>335</v>
      </c>
      <c r="BB962" s="36">
        <v>0</v>
      </c>
      <c r="BC962" s="92">
        <v>45239</v>
      </c>
      <c r="BD962" s="93" t="s">
        <v>35</v>
      </c>
      <c r="DC962" s="121"/>
      <c r="DD962" s="86"/>
      <c r="DE962" s="122"/>
      <c r="DF962" s="123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4"/>
      <c r="DT962" s="125"/>
    </row>
    <row r="963" spans="39:124" ht="27" customHeight="1" x14ac:dyDescent="0.25">
      <c r="AM963" s="36" t="s">
        <v>45</v>
      </c>
      <c r="AN963" s="89" t="s">
        <v>14</v>
      </c>
      <c r="AO963" s="90" t="s">
        <v>15</v>
      </c>
      <c r="AP963" s="170">
        <v>10</v>
      </c>
      <c r="AQ963" s="36">
        <v>10</v>
      </c>
      <c r="AR963" s="36">
        <v>10</v>
      </c>
      <c r="AS963" s="36">
        <v>10</v>
      </c>
      <c r="AT963" s="36">
        <v>10</v>
      </c>
      <c r="AU963" s="36">
        <v>10</v>
      </c>
      <c r="AV963" s="36">
        <v>10</v>
      </c>
      <c r="AW963" s="36">
        <v>10</v>
      </c>
      <c r="AX963" s="36"/>
      <c r="AY963" s="36"/>
      <c r="AZ963" s="36"/>
      <c r="BA963" s="36" t="s">
        <v>336</v>
      </c>
      <c r="BB963" s="36">
        <v>3</v>
      </c>
      <c r="BC963" s="92">
        <v>45242</v>
      </c>
      <c r="BD963" s="93" t="s">
        <v>35</v>
      </c>
      <c r="DC963" s="121"/>
      <c r="DD963" s="86"/>
      <c r="DE963" s="122"/>
      <c r="DF963" s="123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4"/>
      <c r="DT963" s="125"/>
    </row>
    <row r="964" spans="39:124" ht="27" customHeight="1" x14ac:dyDescent="0.25">
      <c r="AM964" s="36" t="s">
        <v>51</v>
      </c>
      <c r="AN964" s="89" t="s">
        <v>21</v>
      </c>
      <c r="AO964" s="90" t="s">
        <v>15</v>
      </c>
      <c r="AP964" s="170">
        <v>10</v>
      </c>
      <c r="AQ964" s="36">
        <v>10</v>
      </c>
      <c r="AR964" s="36">
        <v>10</v>
      </c>
      <c r="AS964" s="36">
        <v>10</v>
      </c>
      <c r="AT964" s="36">
        <v>10</v>
      </c>
      <c r="AU964" s="36">
        <v>10</v>
      </c>
      <c r="AV964" s="36">
        <v>10</v>
      </c>
      <c r="AW964" s="36">
        <v>10</v>
      </c>
      <c r="AX964" s="36"/>
      <c r="AY964" s="36"/>
      <c r="AZ964" s="36"/>
      <c r="BA964" s="36" t="s">
        <v>336</v>
      </c>
      <c r="BB964" s="36">
        <v>3</v>
      </c>
      <c r="BC964" s="92">
        <v>45242</v>
      </c>
      <c r="BD964" s="93" t="s">
        <v>35</v>
      </c>
      <c r="DC964" s="121"/>
      <c r="DD964" s="86"/>
      <c r="DE964" s="122"/>
      <c r="DF964" s="123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4"/>
      <c r="DT964" s="125"/>
    </row>
    <row r="965" spans="39:124" ht="27" customHeight="1" x14ac:dyDescent="0.25">
      <c r="AM965" s="36" t="s">
        <v>54</v>
      </c>
      <c r="AN965" s="89" t="s">
        <v>24</v>
      </c>
      <c r="AO965" s="90" t="s">
        <v>15</v>
      </c>
      <c r="AP965" s="170">
        <v>10</v>
      </c>
      <c r="AQ965" s="36">
        <v>10</v>
      </c>
      <c r="AR965" s="36">
        <v>10</v>
      </c>
      <c r="AS965" s="36">
        <v>10</v>
      </c>
      <c r="AT965" s="36">
        <v>10</v>
      </c>
      <c r="AU965" s="36">
        <v>10</v>
      </c>
      <c r="AV965" s="36">
        <v>10</v>
      </c>
      <c r="AW965" s="36">
        <v>10</v>
      </c>
      <c r="AX965" s="36"/>
      <c r="AY965" s="36"/>
      <c r="AZ965" s="36"/>
      <c r="BA965" s="36" t="s">
        <v>336</v>
      </c>
      <c r="BB965" s="36">
        <v>3</v>
      </c>
      <c r="BC965" s="92">
        <v>45242</v>
      </c>
      <c r="BD965" s="93" t="s">
        <v>35</v>
      </c>
      <c r="DC965" s="121"/>
      <c r="DD965" s="86"/>
      <c r="DE965" s="122"/>
      <c r="DF965" s="123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4"/>
      <c r="DT965" s="125"/>
    </row>
    <row r="966" spans="39:124" ht="27" customHeight="1" x14ac:dyDescent="0.25">
      <c r="AM966" s="36" t="s">
        <v>57</v>
      </c>
      <c r="AN966" s="89" t="s">
        <v>27</v>
      </c>
      <c r="AO966" s="90" t="s">
        <v>15</v>
      </c>
      <c r="AP966" s="170">
        <v>9.7142857142857135</v>
      </c>
      <c r="AQ966" s="36">
        <v>10</v>
      </c>
      <c r="AR966" s="36">
        <v>10</v>
      </c>
      <c r="AS966" s="36">
        <v>9</v>
      </c>
      <c r="AT966" s="36">
        <v>10</v>
      </c>
      <c r="AU966" s="36">
        <v>9</v>
      </c>
      <c r="AV966" s="36">
        <v>10</v>
      </c>
      <c r="AW966" s="36">
        <v>10</v>
      </c>
      <c r="AX966" s="36"/>
      <c r="AY966" s="36"/>
      <c r="AZ966" s="36"/>
      <c r="BA966" s="36" t="s">
        <v>336</v>
      </c>
      <c r="BB966" s="36">
        <v>3</v>
      </c>
      <c r="BC966" s="92">
        <v>45242</v>
      </c>
      <c r="BD966" s="93" t="s">
        <v>35</v>
      </c>
      <c r="DC966" s="121"/>
      <c r="DD966" s="86"/>
      <c r="DE966" s="122"/>
      <c r="DF966" s="123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4"/>
      <c r="DT966" s="125"/>
    </row>
    <row r="967" spans="39:124" ht="27" customHeight="1" x14ac:dyDescent="0.25">
      <c r="AM967" s="36" t="s">
        <v>60</v>
      </c>
      <c r="AN967" s="89" t="s">
        <v>61</v>
      </c>
      <c r="AO967" s="90" t="s">
        <v>15</v>
      </c>
      <c r="AP967" s="170">
        <v>9.7142857142857135</v>
      </c>
      <c r="AQ967" s="36">
        <v>10</v>
      </c>
      <c r="AR967" s="36">
        <v>10</v>
      </c>
      <c r="AS967" s="36">
        <v>9</v>
      </c>
      <c r="AT967" s="36">
        <v>10</v>
      </c>
      <c r="AU967" s="36">
        <v>9</v>
      </c>
      <c r="AV967" s="36">
        <v>10</v>
      </c>
      <c r="AW967" s="36">
        <v>10</v>
      </c>
      <c r="AX967" s="36"/>
      <c r="AY967" s="36"/>
      <c r="AZ967" s="36"/>
      <c r="BA967" s="36" t="s">
        <v>336</v>
      </c>
      <c r="BB967" s="36">
        <v>3</v>
      </c>
      <c r="BC967" s="92">
        <v>45242</v>
      </c>
      <c r="BD967" s="93" t="s">
        <v>35</v>
      </c>
      <c r="DC967" s="121"/>
      <c r="DD967" s="86"/>
      <c r="DE967" s="122"/>
      <c r="DF967" s="123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4"/>
      <c r="DT967" s="125"/>
    </row>
    <row r="968" spans="39:124" ht="27" customHeight="1" x14ac:dyDescent="0.25">
      <c r="AM968" s="36" t="s">
        <v>64</v>
      </c>
      <c r="AN968" s="89" t="s">
        <v>65</v>
      </c>
      <c r="AO968" s="90" t="s">
        <v>15</v>
      </c>
      <c r="AP968" s="170">
        <v>10</v>
      </c>
      <c r="AQ968" s="36">
        <v>10</v>
      </c>
      <c r="AR968" s="36">
        <v>10</v>
      </c>
      <c r="AS968" s="36">
        <v>10</v>
      </c>
      <c r="AT968" s="36">
        <v>10</v>
      </c>
      <c r="AU968" s="36">
        <v>10</v>
      </c>
      <c r="AV968" s="36">
        <v>10</v>
      </c>
      <c r="AW968" s="36">
        <v>10</v>
      </c>
      <c r="AX968" s="36"/>
      <c r="AY968" s="36"/>
      <c r="AZ968" s="36"/>
      <c r="BA968" s="36" t="s">
        <v>336</v>
      </c>
      <c r="BB968" s="36">
        <v>3</v>
      </c>
      <c r="BC968" s="92">
        <v>45242</v>
      </c>
      <c r="BD968" s="93" t="s">
        <v>35</v>
      </c>
      <c r="DC968" s="121"/>
      <c r="DD968" s="86"/>
      <c r="DE968" s="122"/>
      <c r="DF968" s="123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4"/>
      <c r="DT968" s="125"/>
    </row>
    <row r="969" spans="39:124" ht="27" customHeight="1" x14ac:dyDescent="0.25">
      <c r="AM969" s="36" t="s">
        <v>68</v>
      </c>
      <c r="AN969" s="89" t="s">
        <v>69</v>
      </c>
      <c r="AO969" s="90" t="s">
        <v>15</v>
      </c>
      <c r="AP969" s="170">
        <v>9.7142857142857135</v>
      </c>
      <c r="AQ969" s="36">
        <v>10</v>
      </c>
      <c r="AR969" s="36">
        <v>10</v>
      </c>
      <c r="AS969" s="36">
        <v>9</v>
      </c>
      <c r="AT969" s="36">
        <v>10</v>
      </c>
      <c r="AU969" s="36">
        <v>9</v>
      </c>
      <c r="AV969" s="36">
        <v>10</v>
      </c>
      <c r="AW969" s="36">
        <v>10</v>
      </c>
      <c r="AX969" s="36"/>
      <c r="AY969" s="36"/>
      <c r="AZ969" s="36"/>
      <c r="BA969" s="36" t="s">
        <v>336</v>
      </c>
      <c r="BB969" s="36">
        <v>3</v>
      </c>
      <c r="BC969" s="92">
        <v>45242</v>
      </c>
      <c r="BD969" s="93" t="s">
        <v>35</v>
      </c>
      <c r="DC969" s="121"/>
      <c r="DD969" s="86"/>
      <c r="DE969" s="122"/>
      <c r="DF969" s="123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4"/>
      <c r="DT969" s="125"/>
    </row>
    <row r="970" spans="39:124" ht="27" customHeight="1" x14ac:dyDescent="0.25">
      <c r="AM970" s="36" t="s">
        <v>72</v>
      </c>
      <c r="AN970" s="89" t="s">
        <v>73</v>
      </c>
      <c r="AO970" s="90" t="s">
        <v>15</v>
      </c>
      <c r="AP970" s="170">
        <v>10</v>
      </c>
      <c r="AQ970" s="36">
        <v>10</v>
      </c>
      <c r="AR970" s="36">
        <v>10</v>
      </c>
      <c r="AS970" s="36">
        <v>10</v>
      </c>
      <c r="AT970" s="36">
        <v>10</v>
      </c>
      <c r="AU970" s="36">
        <v>10</v>
      </c>
      <c r="AV970" s="36">
        <v>10</v>
      </c>
      <c r="AW970" s="36">
        <v>10</v>
      </c>
      <c r="AX970" s="36"/>
      <c r="AY970" s="36"/>
      <c r="AZ970" s="36"/>
      <c r="BA970" s="36" t="s">
        <v>336</v>
      </c>
      <c r="BB970" s="36">
        <v>3</v>
      </c>
      <c r="BC970" s="92">
        <v>45242</v>
      </c>
      <c r="BD970" s="93" t="s">
        <v>35</v>
      </c>
      <c r="DC970" s="121"/>
      <c r="DD970" s="86"/>
      <c r="DE970" s="122"/>
      <c r="DF970" s="123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4"/>
      <c r="DT970" s="125"/>
    </row>
    <row r="971" spans="39:124" ht="27" customHeight="1" x14ac:dyDescent="0.25">
      <c r="AM971" s="36" t="s">
        <v>76</v>
      </c>
      <c r="AN971" s="89" t="s">
        <v>77</v>
      </c>
      <c r="AO971" s="90" t="s">
        <v>15</v>
      </c>
      <c r="AP971" s="170">
        <v>9.4285714285714288</v>
      </c>
      <c r="AQ971" s="36">
        <v>10</v>
      </c>
      <c r="AR971" s="36">
        <v>10</v>
      </c>
      <c r="AS971" s="36">
        <v>8</v>
      </c>
      <c r="AT971" s="36">
        <v>10</v>
      </c>
      <c r="AU971" s="36">
        <v>8</v>
      </c>
      <c r="AV971" s="36">
        <v>10</v>
      </c>
      <c r="AW971" s="36">
        <v>10</v>
      </c>
      <c r="AX971" s="36"/>
      <c r="AY971" s="36"/>
      <c r="AZ971" s="36"/>
      <c r="BA971" s="36" t="s">
        <v>336</v>
      </c>
      <c r="BB971" s="36">
        <v>3</v>
      </c>
      <c r="BC971" s="92">
        <v>45242</v>
      </c>
      <c r="BD971" s="93" t="s">
        <v>35</v>
      </c>
      <c r="DC971" s="121"/>
      <c r="DD971" s="86"/>
      <c r="DE971" s="122"/>
      <c r="DF971" s="123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4"/>
      <c r="DT971" s="125"/>
    </row>
    <row r="972" spans="39:124" ht="27" customHeight="1" x14ac:dyDescent="0.25">
      <c r="AM972" s="36" t="s">
        <v>80</v>
      </c>
      <c r="AN972" s="89" t="s">
        <v>81</v>
      </c>
      <c r="AO972" s="90" t="s">
        <v>15</v>
      </c>
      <c r="AP972" s="170">
        <v>10</v>
      </c>
      <c r="AQ972" s="36">
        <v>10</v>
      </c>
      <c r="AR972" s="36">
        <v>10</v>
      </c>
      <c r="AS972" s="36">
        <v>10</v>
      </c>
      <c r="AT972" s="36">
        <v>10</v>
      </c>
      <c r="AU972" s="36">
        <v>10</v>
      </c>
      <c r="AV972" s="36">
        <v>10</v>
      </c>
      <c r="AW972" s="36">
        <v>10</v>
      </c>
      <c r="AX972" s="36"/>
      <c r="AY972" s="36"/>
      <c r="AZ972" s="36"/>
      <c r="BA972" s="36" t="s">
        <v>336</v>
      </c>
      <c r="BB972" s="36">
        <v>3</v>
      </c>
      <c r="BC972" s="92">
        <v>45242</v>
      </c>
      <c r="BD972" s="93" t="s">
        <v>35</v>
      </c>
      <c r="DC972" s="121"/>
      <c r="DD972" s="86"/>
      <c r="DE972" s="122"/>
      <c r="DF972" s="123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4"/>
      <c r="DT972" s="125"/>
    </row>
    <row r="973" spans="39:124" ht="27" customHeight="1" x14ac:dyDescent="0.25">
      <c r="AM973" s="36" t="s">
        <v>84</v>
      </c>
      <c r="AN973" s="89" t="s">
        <v>85</v>
      </c>
      <c r="AO973" s="90" t="s">
        <v>15</v>
      </c>
      <c r="AP973" s="170">
        <v>9.7142857142857135</v>
      </c>
      <c r="AQ973" s="36">
        <v>10</v>
      </c>
      <c r="AR973" s="36">
        <v>10</v>
      </c>
      <c r="AS973" s="36">
        <v>9</v>
      </c>
      <c r="AT973" s="36">
        <v>10</v>
      </c>
      <c r="AU973" s="36">
        <v>9</v>
      </c>
      <c r="AV973" s="36">
        <v>10</v>
      </c>
      <c r="AW973" s="36">
        <v>10</v>
      </c>
      <c r="AX973" s="36"/>
      <c r="AY973" s="36"/>
      <c r="AZ973" s="36"/>
      <c r="BA973" s="36" t="s">
        <v>336</v>
      </c>
      <c r="BB973" s="36">
        <v>3</v>
      </c>
      <c r="BC973" s="92">
        <v>45242</v>
      </c>
      <c r="BD973" s="93" t="s">
        <v>35</v>
      </c>
      <c r="DC973" s="121"/>
      <c r="DD973" s="86"/>
      <c r="DE973" s="122"/>
      <c r="DF973" s="123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4"/>
      <c r="DT973" s="125"/>
    </row>
    <row r="974" spans="39:124" ht="27" customHeight="1" x14ac:dyDescent="0.25">
      <c r="AM974" s="36" t="s">
        <v>88</v>
      </c>
      <c r="AN974" s="89" t="s">
        <v>89</v>
      </c>
      <c r="AO974" s="90" t="s">
        <v>15</v>
      </c>
      <c r="AP974" s="170">
        <v>9.7142857142857135</v>
      </c>
      <c r="AQ974" s="36">
        <v>10</v>
      </c>
      <c r="AR974" s="36">
        <v>10</v>
      </c>
      <c r="AS974" s="36">
        <v>9</v>
      </c>
      <c r="AT974" s="36">
        <v>10</v>
      </c>
      <c r="AU974" s="36">
        <v>9</v>
      </c>
      <c r="AV974" s="36">
        <v>10</v>
      </c>
      <c r="AW974" s="36">
        <v>10</v>
      </c>
      <c r="AX974" s="36"/>
      <c r="AY974" s="36"/>
      <c r="AZ974" s="36"/>
      <c r="BA974" s="36" t="s">
        <v>336</v>
      </c>
      <c r="BB974" s="36">
        <v>3</v>
      </c>
      <c r="BC974" s="92">
        <v>45242</v>
      </c>
      <c r="BD974" s="93" t="s">
        <v>35</v>
      </c>
      <c r="DC974" s="121"/>
      <c r="DD974" s="86"/>
      <c r="DE974" s="122"/>
      <c r="DF974" s="123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4"/>
      <c r="DT974" s="125"/>
    </row>
    <row r="975" spans="39:124" ht="27" customHeight="1" x14ac:dyDescent="0.25">
      <c r="AM975" s="36" t="s">
        <v>92</v>
      </c>
      <c r="AN975" s="89" t="s">
        <v>93</v>
      </c>
      <c r="AO975" s="90" t="s">
        <v>15</v>
      </c>
      <c r="AP975" s="170">
        <v>10</v>
      </c>
      <c r="AQ975" s="36">
        <v>10</v>
      </c>
      <c r="AR975" s="36">
        <v>10</v>
      </c>
      <c r="AS975" s="36">
        <v>10</v>
      </c>
      <c r="AT975" s="36">
        <v>10</v>
      </c>
      <c r="AU975" s="36">
        <v>10</v>
      </c>
      <c r="AV975" s="36">
        <v>10</v>
      </c>
      <c r="AW975" s="36">
        <v>10</v>
      </c>
      <c r="AX975" s="36"/>
      <c r="AY975" s="36"/>
      <c r="AZ975" s="36"/>
      <c r="BA975" s="36" t="s">
        <v>336</v>
      </c>
      <c r="BB975" s="36">
        <v>3</v>
      </c>
      <c r="BC975" s="92">
        <v>45242</v>
      </c>
      <c r="BD975" s="93" t="s">
        <v>35</v>
      </c>
      <c r="DC975" s="121"/>
      <c r="DD975" s="86"/>
      <c r="DE975" s="122"/>
      <c r="DF975" s="123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4"/>
      <c r="DT975" s="125"/>
    </row>
    <row r="976" spans="39:124" ht="27" customHeight="1" x14ac:dyDescent="0.25">
      <c r="AM976" s="36" t="s">
        <v>96</v>
      </c>
      <c r="AN976" s="89" t="s">
        <v>97</v>
      </c>
      <c r="AO976" s="90" t="s">
        <v>15</v>
      </c>
      <c r="AP976" s="170">
        <v>10</v>
      </c>
      <c r="AQ976" s="36">
        <v>10</v>
      </c>
      <c r="AR976" s="36">
        <v>10</v>
      </c>
      <c r="AS976" s="36">
        <v>10</v>
      </c>
      <c r="AT976" s="36">
        <v>10</v>
      </c>
      <c r="AU976" s="36">
        <v>10</v>
      </c>
      <c r="AV976" s="36">
        <v>10</v>
      </c>
      <c r="AW976" s="36">
        <v>10</v>
      </c>
      <c r="AX976" s="36"/>
      <c r="AY976" s="36"/>
      <c r="AZ976" s="36"/>
      <c r="BA976" s="36" t="s">
        <v>336</v>
      </c>
      <c r="BB976" s="36">
        <v>3</v>
      </c>
      <c r="BC976" s="92">
        <v>45242</v>
      </c>
      <c r="BD976" s="93" t="s">
        <v>35</v>
      </c>
      <c r="DC976" s="121"/>
      <c r="DD976" s="86"/>
      <c r="DE976" s="122"/>
      <c r="DF976" s="123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4"/>
      <c r="DT976" s="125"/>
    </row>
    <row r="977" spans="39:124" ht="27" customHeight="1" x14ac:dyDescent="0.25">
      <c r="AM977" s="36" t="s">
        <v>100</v>
      </c>
      <c r="AN977" s="89" t="s">
        <v>101</v>
      </c>
      <c r="AO977" s="90" t="s">
        <v>15</v>
      </c>
      <c r="AP977" s="170">
        <v>10</v>
      </c>
      <c r="AQ977" s="36">
        <v>10</v>
      </c>
      <c r="AR977" s="36">
        <v>10</v>
      </c>
      <c r="AS977" s="36">
        <v>10</v>
      </c>
      <c r="AT977" s="36">
        <v>10</v>
      </c>
      <c r="AU977" s="36">
        <v>10</v>
      </c>
      <c r="AV977" s="36">
        <v>10</v>
      </c>
      <c r="AW977" s="36">
        <v>10</v>
      </c>
      <c r="AX977" s="36"/>
      <c r="AY977" s="36"/>
      <c r="AZ977" s="36"/>
      <c r="BA977" s="36" t="s">
        <v>336</v>
      </c>
      <c r="BB977" s="36">
        <v>3</v>
      </c>
      <c r="BC977" s="92">
        <v>45242</v>
      </c>
      <c r="BD977" s="93" t="s">
        <v>35</v>
      </c>
      <c r="DC977" s="121"/>
      <c r="DD977" s="86"/>
      <c r="DE977" s="122"/>
      <c r="DF977" s="123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4"/>
      <c r="DT977" s="125"/>
    </row>
    <row r="978" spans="39:124" ht="27" customHeight="1" x14ac:dyDescent="0.25">
      <c r="AM978" s="36" t="s">
        <v>104</v>
      </c>
      <c r="AN978" s="89" t="s">
        <v>105</v>
      </c>
      <c r="AO978" s="90" t="s">
        <v>15</v>
      </c>
      <c r="AP978" s="170">
        <v>10</v>
      </c>
      <c r="AQ978" s="36">
        <v>10</v>
      </c>
      <c r="AR978" s="36">
        <v>10</v>
      </c>
      <c r="AS978" s="36">
        <v>10</v>
      </c>
      <c r="AT978" s="36">
        <v>10</v>
      </c>
      <c r="AU978" s="36">
        <v>10</v>
      </c>
      <c r="AV978" s="36">
        <v>10</v>
      </c>
      <c r="AW978" s="36">
        <v>10</v>
      </c>
      <c r="AX978" s="36"/>
      <c r="AY978" s="36"/>
      <c r="AZ978" s="36"/>
      <c r="BA978" s="36" t="s">
        <v>336</v>
      </c>
      <c r="BB978" s="36">
        <v>3</v>
      </c>
      <c r="BC978" s="92">
        <v>45242</v>
      </c>
      <c r="BD978" s="93" t="s">
        <v>35</v>
      </c>
      <c r="DC978" s="121"/>
      <c r="DD978" s="86"/>
      <c r="DE978" s="122"/>
      <c r="DF978" s="123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4"/>
      <c r="DT978" s="125"/>
    </row>
    <row r="979" spans="39:124" ht="27" customHeight="1" x14ac:dyDescent="0.25">
      <c r="AM979" s="36" t="s">
        <v>108</v>
      </c>
      <c r="AN979" s="89" t="s">
        <v>109</v>
      </c>
      <c r="AO979" s="90" t="s">
        <v>15</v>
      </c>
      <c r="AP979" s="170">
        <v>10</v>
      </c>
      <c r="AQ979" s="36">
        <v>10</v>
      </c>
      <c r="AR979" s="36">
        <v>10</v>
      </c>
      <c r="AS979" s="36">
        <v>10</v>
      </c>
      <c r="AT979" s="36">
        <v>10</v>
      </c>
      <c r="AU979" s="36">
        <v>10</v>
      </c>
      <c r="AV979" s="36">
        <v>10</v>
      </c>
      <c r="AW979" s="36">
        <v>10</v>
      </c>
      <c r="AX979" s="36"/>
      <c r="AY979" s="36"/>
      <c r="AZ979" s="36"/>
      <c r="BA979" s="36" t="s">
        <v>336</v>
      </c>
      <c r="BB979" s="36">
        <v>3</v>
      </c>
      <c r="BC979" s="92">
        <v>45242</v>
      </c>
      <c r="BD979" s="93" t="s">
        <v>35</v>
      </c>
      <c r="DC979" s="121"/>
      <c r="DD979" s="86"/>
      <c r="DE979" s="122"/>
      <c r="DF979" s="123"/>
      <c r="DG979" s="121"/>
      <c r="DH979" s="121"/>
      <c r="DI979" s="121"/>
      <c r="DJ979" s="121"/>
      <c r="DK979" s="121"/>
      <c r="DL979" s="121"/>
      <c r="DM979" s="121"/>
      <c r="DN979" s="121"/>
      <c r="DO979" s="121"/>
      <c r="DP979" s="121"/>
      <c r="DQ979" s="121"/>
      <c r="DR979" s="121"/>
      <c r="DS979" s="124"/>
      <c r="DT979" s="125"/>
    </row>
    <row r="980" spans="39:124" ht="27" customHeight="1" x14ac:dyDescent="0.25">
      <c r="AM980" s="36" t="s">
        <v>112</v>
      </c>
      <c r="AN980" s="89" t="s">
        <v>113</v>
      </c>
      <c r="AO980" s="90" t="s">
        <v>15</v>
      </c>
      <c r="AP980" s="170">
        <v>9.7142857142857135</v>
      </c>
      <c r="AQ980" s="36">
        <v>10</v>
      </c>
      <c r="AR980" s="36">
        <v>10</v>
      </c>
      <c r="AS980" s="36">
        <v>9</v>
      </c>
      <c r="AT980" s="36">
        <v>10</v>
      </c>
      <c r="AU980" s="36">
        <v>9</v>
      </c>
      <c r="AV980" s="36">
        <v>10</v>
      </c>
      <c r="AW980" s="36">
        <v>10</v>
      </c>
      <c r="AX980" s="36"/>
      <c r="AY980" s="36"/>
      <c r="AZ980" s="36"/>
      <c r="BA980" s="36" t="s">
        <v>336</v>
      </c>
      <c r="BB980" s="36">
        <v>3</v>
      </c>
      <c r="BC980" s="92">
        <v>45242</v>
      </c>
      <c r="BD980" s="93" t="s">
        <v>35</v>
      </c>
      <c r="DC980" s="121"/>
      <c r="DD980" s="86"/>
      <c r="DE980" s="122"/>
      <c r="DF980" s="123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4"/>
      <c r="DT980" s="125"/>
    </row>
    <row r="981" spans="39:124" ht="27" customHeight="1" x14ac:dyDescent="0.25">
      <c r="AM981" s="36" t="s">
        <v>116</v>
      </c>
      <c r="AN981" s="89" t="s">
        <v>117</v>
      </c>
      <c r="AO981" s="90" t="s">
        <v>15</v>
      </c>
      <c r="AP981" s="170">
        <v>0</v>
      </c>
      <c r="AQ981" s="36">
        <v>0</v>
      </c>
      <c r="AR981" s="36">
        <v>0</v>
      </c>
      <c r="AS981" s="36">
        <v>0</v>
      </c>
      <c r="AT981" s="36">
        <v>0</v>
      </c>
      <c r="AU981" s="36">
        <v>0</v>
      </c>
      <c r="AV981" s="36">
        <v>0</v>
      </c>
      <c r="AW981" s="36">
        <v>0</v>
      </c>
      <c r="AX981" s="36"/>
      <c r="AY981" s="36"/>
      <c r="AZ981" s="36"/>
      <c r="BA981" s="36" t="s">
        <v>139</v>
      </c>
      <c r="BB981" s="36">
        <v>3</v>
      </c>
      <c r="BC981" s="92">
        <v>45242</v>
      </c>
      <c r="BD981" s="93" t="s">
        <v>35</v>
      </c>
      <c r="DC981" s="121"/>
      <c r="DD981" s="86"/>
      <c r="DE981" s="122"/>
      <c r="DF981" s="123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4"/>
      <c r="DT981" s="125"/>
    </row>
    <row r="982" spans="39:124" ht="27" customHeight="1" x14ac:dyDescent="0.25">
      <c r="AM982" s="36" t="s">
        <v>120</v>
      </c>
      <c r="AN982" s="89" t="s">
        <v>121</v>
      </c>
      <c r="AO982" s="90" t="s">
        <v>15</v>
      </c>
      <c r="AP982" s="170">
        <v>10</v>
      </c>
      <c r="AQ982" s="36">
        <v>10</v>
      </c>
      <c r="AR982" s="36">
        <v>10</v>
      </c>
      <c r="AS982" s="36">
        <v>10</v>
      </c>
      <c r="AT982" s="36">
        <v>10</v>
      </c>
      <c r="AU982" s="36">
        <v>10</v>
      </c>
      <c r="AV982" s="36">
        <v>10</v>
      </c>
      <c r="AW982" s="36">
        <v>10</v>
      </c>
      <c r="AX982" s="36"/>
      <c r="AY982" s="36"/>
      <c r="AZ982" s="36"/>
      <c r="BA982" s="36" t="s">
        <v>336</v>
      </c>
      <c r="BB982" s="36">
        <v>3</v>
      </c>
      <c r="BC982" s="92">
        <v>45242</v>
      </c>
      <c r="BD982" s="93" t="s">
        <v>35</v>
      </c>
      <c r="DC982" s="121"/>
      <c r="DD982" s="86"/>
      <c r="DE982" s="122"/>
      <c r="DF982" s="123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4"/>
      <c r="DT982" s="125"/>
    </row>
    <row r="983" spans="39:124" ht="27" customHeight="1" x14ac:dyDescent="0.25">
      <c r="AM983" s="36" t="s">
        <v>124</v>
      </c>
      <c r="AN983" s="89" t="s">
        <v>125</v>
      </c>
      <c r="AO983" s="90" t="s">
        <v>126</v>
      </c>
      <c r="AP983" s="170">
        <v>9.1999999999999993</v>
      </c>
      <c r="AQ983" s="36">
        <v>10</v>
      </c>
      <c r="AR983" s="36">
        <v>10</v>
      </c>
      <c r="AS983" s="36">
        <v>8</v>
      </c>
      <c r="AT983" s="36">
        <v>8</v>
      </c>
      <c r="AU983" s="36"/>
      <c r="AV983" s="36"/>
      <c r="AW983" s="36"/>
      <c r="AX983" s="36"/>
      <c r="AY983" s="36"/>
      <c r="AZ983" s="36">
        <v>10</v>
      </c>
      <c r="BA983" s="36" t="s">
        <v>337</v>
      </c>
      <c r="BB983" s="36">
        <v>4</v>
      </c>
      <c r="BC983" s="92">
        <v>45242</v>
      </c>
      <c r="BD983" s="93" t="s">
        <v>32</v>
      </c>
      <c r="DC983" s="121"/>
      <c r="DD983" s="86"/>
      <c r="DE983" s="122"/>
      <c r="DF983" s="123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4"/>
      <c r="DT983" s="125"/>
    </row>
    <row r="984" spans="39:124" ht="27" customHeight="1" x14ac:dyDescent="0.25">
      <c r="AM984" s="36" t="s">
        <v>129</v>
      </c>
      <c r="AN984" s="89" t="s">
        <v>130</v>
      </c>
      <c r="AO984" s="90" t="s">
        <v>126</v>
      </c>
      <c r="AP984" s="170">
        <v>9.1999999999999993</v>
      </c>
      <c r="AQ984" s="36">
        <v>10</v>
      </c>
      <c r="AR984" s="36">
        <v>10</v>
      </c>
      <c r="AS984" s="36">
        <v>8</v>
      </c>
      <c r="AT984" s="36">
        <v>8</v>
      </c>
      <c r="AU984" s="36"/>
      <c r="AV984" s="36"/>
      <c r="AW984" s="36"/>
      <c r="AX984" s="36"/>
      <c r="AY984" s="36"/>
      <c r="AZ984" s="36">
        <v>10</v>
      </c>
      <c r="BA984" s="36" t="s">
        <v>337</v>
      </c>
      <c r="BB984" s="36">
        <v>4</v>
      </c>
      <c r="BC984" s="92">
        <v>45242</v>
      </c>
      <c r="BD984" s="93" t="s">
        <v>32</v>
      </c>
      <c r="DC984" s="121"/>
      <c r="DD984" s="86"/>
      <c r="DE984" s="122"/>
      <c r="DF984" s="123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4"/>
      <c r="DT984" s="125"/>
    </row>
    <row r="985" spans="39:124" ht="27" customHeight="1" x14ac:dyDescent="0.25">
      <c r="AM985" s="36" t="s">
        <v>131</v>
      </c>
      <c r="AN985" s="89" t="s">
        <v>132</v>
      </c>
      <c r="AO985" s="90" t="s">
        <v>126</v>
      </c>
      <c r="AP985" s="170">
        <v>10</v>
      </c>
      <c r="AQ985" s="36">
        <v>10</v>
      </c>
      <c r="AR985" s="36">
        <v>10</v>
      </c>
      <c r="AS985" s="36">
        <v>10</v>
      </c>
      <c r="AT985" s="36">
        <v>10</v>
      </c>
      <c r="AU985" s="36"/>
      <c r="AV985" s="36"/>
      <c r="AW985" s="36"/>
      <c r="AX985" s="36"/>
      <c r="AY985" s="36"/>
      <c r="AZ985" s="36">
        <v>10</v>
      </c>
      <c r="BA985" s="36" t="s">
        <v>337</v>
      </c>
      <c r="BB985" s="36">
        <v>4</v>
      </c>
      <c r="BC985" s="92">
        <v>45242</v>
      </c>
      <c r="BD985" s="93" t="s">
        <v>32</v>
      </c>
      <c r="DC985" s="121"/>
      <c r="DD985" s="86"/>
      <c r="DE985" s="122"/>
      <c r="DF985" s="123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4"/>
      <c r="DT985" s="125"/>
    </row>
    <row r="986" spans="39:124" ht="27" customHeight="1" x14ac:dyDescent="0.25">
      <c r="AM986" s="36" t="s">
        <v>133</v>
      </c>
      <c r="AN986" s="89" t="s">
        <v>134</v>
      </c>
      <c r="AO986" s="90" t="s">
        <v>126</v>
      </c>
      <c r="AP986" s="170">
        <v>8.8000000000000007</v>
      </c>
      <c r="AQ986" s="36">
        <v>10</v>
      </c>
      <c r="AR986" s="36">
        <v>10</v>
      </c>
      <c r="AS986" s="36">
        <v>7</v>
      </c>
      <c r="AT986" s="36">
        <v>7</v>
      </c>
      <c r="AU986" s="36"/>
      <c r="AV986" s="36"/>
      <c r="AW986" s="36"/>
      <c r="AX986" s="36"/>
      <c r="AY986" s="36"/>
      <c r="AZ986" s="36">
        <v>10</v>
      </c>
      <c r="BA986" s="36" t="s">
        <v>337</v>
      </c>
      <c r="BB986" s="36">
        <v>4</v>
      </c>
      <c r="BC986" s="92">
        <v>45242</v>
      </c>
      <c r="BD986" s="93" t="s">
        <v>32</v>
      </c>
      <c r="DC986" s="121"/>
      <c r="DD986" s="86"/>
      <c r="DE986" s="122"/>
      <c r="DF986" s="123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4"/>
      <c r="DT986" s="125"/>
    </row>
    <row r="987" spans="39:124" ht="27" customHeight="1" x14ac:dyDescent="0.25">
      <c r="AM987" s="36" t="s">
        <v>135</v>
      </c>
      <c r="AN987" s="89" t="s">
        <v>136</v>
      </c>
      <c r="AO987" s="90" t="s">
        <v>126</v>
      </c>
      <c r="AP987" s="170">
        <v>9.1999999999999993</v>
      </c>
      <c r="AQ987" s="36">
        <v>10</v>
      </c>
      <c r="AR987" s="36">
        <v>10</v>
      </c>
      <c r="AS987" s="36">
        <v>8</v>
      </c>
      <c r="AT987" s="36">
        <v>8</v>
      </c>
      <c r="AU987" s="36"/>
      <c r="AV987" s="36"/>
      <c r="AW987" s="36"/>
      <c r="AX987" s="36"/>
      <c r="AY987" s="36"/>
      <c r="AZ987" s="36">
        <v>10</v>
      </c>
      <c r="BA987" s="36" t="s">
        <v>337</v>
      </c>
      <c r="BB987" s="36">
        <v>4</v>
      </c>
      <c r="BC987" s="92">
        <v>45242</v>
      </c>
      <c r="BD987" s="93" t="s">
        <v>32</v>
      </c>
      <c r="DC987" s="121"/>
      <c r="DD987" s="86"/>
      <c r="DE987" s="122"/>
      <c r="DF987" s="123"/>
      <c r="DG987" s="121"/>
      <c r="DH987" s="121"/>
      <c r="DI987" s="121"/>
      <c r="DJ987" s="121"/>
      <c r="DK987" s="121"/>
      <c r="DL987" s="121"/>
      <c r="DM987" s="121"/>
      <c r="DN987" s="121"/>
      <c r="DO987" s="121"/>
      <c r="DP987" s="121"/>
      <c r="DQ987" s="121"/>
      <c r="DR987" s="121"/>
      <c r="DS987" s="124"/>
      <c r="DT987" s="125"/>
    </row>
    <row r="988" spans="39:124" ht="27" customHeight="1" x14ac:dyDescent="0.25">
      <c r="AM988" s="36" t="s">
        <v>137</v>
      </c>
      <c r="AN988" s="89" t="s">
        <v>138</v>
      </c>
      <c r="AO988" s="90" t="s">
        <v>126</v>
      </c>
      <c r="AP988" s="170">
        <v>7.4</v>
      </c>
      <c r="AQ988" s="36">
        <v>10</v>
      </c>
      <c r="AR988" s="36">
        <v>10</v>
      </c>
      <c r="AS988" s="36">
        <v>6</v>
      </c>
      <c r="AT988" s="36">
        <v>6</v>
      </c>
      <c r="AU988" s="36"/>
      <c r="AV988" s="36"/>
      <c r="AW988" s="36"/>
      <c r="AX988" s="36"/>
      <c r="AY988" s="36"/>
      <c r="AZ988" s="36">
        <v>5</v>
      </c>
      <c r="BA988" s="36" t="s">
        <v>337</v>
      </c>
      <c r="BB988" s="36">
        <v>4</v>
      </c>
      <c r="BC988" s="92">
        <v>45242</v>
      </c>
      <c r="BD988" s="93" t="s">
        <v>32</v>
      </c>
      <c r="DC988" s="121"/>
      <c r="DD988" s="86"/>
      <c r="DE988" s="122"/>
      <c r="DF988" s="123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4"/>
      <c r="DT988" s="125"/>
    </row>
    <row r="989" spans="39:124" ht="27" customHeight="1" x14ac:dyDescent="0.25">
      <c r="AM989" s="36" t="s">
        <v>140</v>
      </c>
      <c r="AN989" s="89" t="s">
        <v>141</v>
      </c>
      <c r="AO989" s="90" t="s">
        <v>126</v>
      </c>
      <c r="AP989" s="170">
        <v>9.1999999999999993</v>
      </c>
      <c r="AQ989" s="36">
        <v>10</v>
      </c>
      <c r="AR989" s="36">
        <v>10</v>
      </c>
      <c r="AS989" s="36">
        <v>8</v>
      </c>
      <c r="AT989" s="36">
        <v>8</v>
      </c>
      <c r="AU989" s="36"/>
      <c r="AV989" s="36"/>
      <c r="AW989" s="36"/>
      <c r="AX989" s="36"/>
      <c r="AY989" s="36"/>
      <c r="AZ989" s="36">
        <v>10</v>
      </c>
      <c r="BA989" s="36" t="s">
        <v>337</v>
      </c>
      <c r="BB989" s="36">
        <v>4</v>
      </c>
      <c r="BC989" s="92">
        <v>45242</v>
      </c>
      <c r="BD989" s="93" t="s">
        <v>32</v>
      </c>
      <c r="DC989" s="121"/>
      <c r="DD989" s="86"/>
      <c r="DE989" s="122"/>
      <c r="DF989" s="123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4"/>
      <c r="DT989" s="125"/>
    </row>
    <row r="990" spans="39:124" ht="27" customHeight="1" x14ac:dyDescent="0.25">
      <c r="AM990" s="36" t="s">
        <v>142</v>
      </c>
      <c r="AN990" s="89" t="s">
        <v>143</v>
      </c>
      <c r="AO990" s="90" t="s">
        <v>126</v>
      </c>
      <c r="AP990" s="170">
        <v>9.6</v>
      </c>
      <c r="AQ990" s="36">
        <v>10</v>
      </c>
      <c r="AR990" s="36">
        <v>10</v>
      </c>
      <c r="AS990" s="36">
        <v>9</v>
      </c>
      <c r="AT990" s="36">
        <v>9</v>
      </c>
      <c r="AU990" s="36"/>
      <c r="AV990" s="36"/>
      <c r="AW990" s="36"/>
      <c r="AX990" s="36"/>
      <c r="AY990" s="36"/>
      <c r="AZ990" s="36">
        <v>10</v>
      </c>
      <c r="BA990" s="36" t="s">
        <v>337</v>
      </c>
      <c r="BB990" s="36">
        <v>4</v>
      </c>
      <c r="BC990" s="92">
        <v>45242</v>
      </c>
      <c r="BD990" s="93" t="s">
        <v>32</v>
      </c>
      <c r="DC990" s="121"/>
      <c r="DD990" s="86"/>
      <c r="DE990" s="122"/>
      <c r="DF990" s="123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4"/>
      <c r="DT990" s="125"/>
    </row>
    <row r="991" spans="39:124" ht="27" customHeight="1" x14ac:dyDescent="0.25">
      <c r="AM991" s="36" t="s">
        <v>256</v>
      </c>
      <c r="AN991" s="89" t="s">
        <v>257</v>
      </c>
      <c r="AO991" s="90" t="s">
        <v>126</v>
      </c>
      <c r="AP991" s="170">
        <v>9.1999999999999993</v>
      </c>
      <c r="AQ991" s="36">
        <v>10</v>
      </c>
      <c r="AR991" s="36">
        <v>10</v>
      </c>
      <c r="AS991" s="36">
        <v>8</v>
      </c>
      <c r="AT991" s="36">
        <v>8</v>
      </c>
      <c r="AU991" s="36"/>
      <c r="AV991" s="36"/>
      <c r="AW991" s="36"/>
      <c r="AX991" s="36"/>
      <c r="AY991" s="36"/>
      <c r="AZ991" s="36">
        <v>10</v>
      </c>
      <c r="BA991" s="36" t="s">
        <v>337</v>
      </c>
      <c r="BB991" s="36">
        <v>4</v>
      </c>
      <c r="BC991" s="92">
        <v>45242</v>
      </c>
      <c r="BD991" s="93" t="s">
        <v>32</v>
      </c>
      <c r="DC991" s="121"/>
      <c r="DD991" s="86"/>
      <c r="DE991" s="122"/>
      <c r="DF991" s="123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4"/>
      <c r="DT991" s="125"/>
    </row>
    <row r="992" spans="39:124" ht="27" customHeight="1" x14ac:dyDescent="0.25">
      <c r="AM992" s="36" t="s">
        <v>145</v>
      </c>
      <c r="AN992" s="89" t="s">
        <v>146</v>
      </c>
      <c r="AO992" s="90" t="s">
        <v>126</v>
      </c>
      <c r="AP992" s="170">
        <v>9.1999999999999993</v>
      </c>
      <c r="AQ992" s="36">
        <v>10</v>
      </c>
      <c r="AR992" s="36">
        <v>10</v>
      </c>
      <c r="AS992" s="36">
        <v>8</v>
      </c>
      <c r="AT992" s="36">
        <v>8</v>
      </c>
      <c r="AU992" s="36"/>
      <c r="AV992" s="36"/>
      <c r="AW992" s="36"/>
      <c r="AX992" s="36"/>
      <c r="AY992" s="36"/>
      <c r="AZ992" s="36">
        <v>10</v>
      </c>
      <c r="BA992" s="36" t="s">
        <v>337</v>
      </c>
      <c r="BB992" s="36">
        <v>4</v>
      </c>
      <c r="BC992" s="92">
        <v>45242</v>
      </c>
      <c r="BD992" s="93" t="s">
        <v>32</v>
      </c>
      <c r="DC992" s="121"/>
      <c r="DD992" s="86"/>
      <c r="DE992" s="122"/>
      <c r="DF992" s="123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4"/>
      <c r="DT992" s="125"/>
    </row>
    <row r="993" spans="39:124" ht="27" customHeight="1" x14ac:dyDescent="0.25">
      <c r="AM993" s="36" t="s">
        <v>147</v>
      </c>
      <c r="AN993" s="89" t="s">
        <v>148</v>
      </c>
      <c r="AO993" s="90" t="s">
        <v>126</v>
      </c>
      <c r="AP993" s="170">
        <v>9.1999999999999993</v>
      </c>
      <c r="AQ993" s="36">
        <v>10</v>
      </c>
      <c r="AR993" s="36">
        <v>10</v>
      </c>
      <c r="AS993" s="36">
        <v>8</v>
      </c>
      <c r="AT993" s="36">
        <v>8</v>
      </c>
      <c r="AU993" s="36"/>
      <c r="AV993" s="36"/>
      <c r="AW993" s="36"/>
      <c r="AX993" s="36"/>
      <c r="AY993" s="36"/>
      <c r="AZ993" s="36">
        <v>10</v>
      </c>
      <c r="BA993" s="36" t="s">
        <v>337</v>
      </c>
      <c r="BB993" s="36">
        <v>4</v>
      </c>
      <c r="BC993" s="92">
        <v>45242</v>
      </c>
      <c r="BD993" s="93" t="s">
        <v>32</v>
      </c>
      <c r="DC993" s="121"/>
      <c r="DD993" s="86"/>
      <c r="DE993" s="122"/>
      <c r="DF993" s="123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4"/>
      <c r="DT993" s="125"/>
    </row>
    <row r="994" spans="39:124" ht="27" customHeight="1" x14ac:dyDescent="0.25">
      <c r="AM994" s="36" t="s">
        <v>149</v>
      </c>
      <c r="AN994" s="89" t="s">
        <v>150</v>
      </c>
      <c r="AO994" s="90" t="s">
        <v>126</v>
      </c>
      <c r="AP994" s="170">
        <v>9.6</v>
      </c>
      <c r="AQ994" s="36">
        <v>10</v>
      </c>
      <c r="AR994" s="36">
        <v>10</v>
      </c>
      <c r="AS994" s="36">
        <v>9</v>
      </c>
      <c r="AT994" s="36">
        <v>9</v>
      </c>
      <c r="AU994" s="36"/>
      <c r="AV994" s="36"/>
      <c r="AW994" s="36"/>
      <c r="AX994" s="36"/>
      <c r="AY994" s="36"/>
      <c r="AZ994" s="36">
        <v>10</v>
      </c>
      <c r="BA994" s="36" t="s">
        <v>337</v>
      </c>
      <c r="BB994" s="36">
        <v>4</v>
      </c>
      <c r="BC994" s="92">
        <v>45242</v>
      </c>
      <c r="BD994" s="93" t="s">
        <v>32</v>
      </c>
      <c r="DC994" s="121"/>
      <c r="DD994" s="86"/>
      <c r="DE994" s="122"/>
      <c r="DF994" s="123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4"/>
      <c r="DT994" s="125"/>
    </row>
    <row r="995" spans="39:124" ht="27" customHeight="1" x14ac:dyDescent="0.25">
      <c r="AM995" s="36" t="s">
        <v>151</v>
      </c>
      <c r="AN995" s="89" t="s">
        <v>152</v>
      </c>
      <c r="AO995" s="90" t="s">
        <v>126</v>
      </c>
      <c r="AP995" s="170">
        <v>9.1999999999999993</v>
      </c>
      <c r="AQ995" s="36">
        <v>10</v>
      </c>
      <c r="AR995" s="36">
        <v>10</v>
      </c>
      <c r="AS995" s="36">
        <v>8</v>
      </c>
      <c r="AT995" s="36">
        <v>8</v>
      </c>
      <c r="AU995" s="36"/>
      <c r="AV995" s="36"/>
      <c r="AW995" s="36"/>
      <c r="AX995" s="36"/>
      <c r="AY995" s="36"/>
      <c r="AZ995" s="36">
        <v>10</v>
      </c>
      <c r="BA995" s="36" t="s">
        <v>337</v>
      </c>
      <c r="BB995" s="36">
        <v>4</v>
      </c>
      <c r="BC995" s="92">
        <v>45242</v>
      </c>
      <c r="BD995" s="93" t="s">
        <v>32</v>
      </c>
      <c r="DC995" s="121"/>
      <c r="DD995" s="86"/>
      <c r="DE995" s="122"/>
      <c r="DF995" s="123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4"/>
      <c r="DT995" s="125"/>
    </row>
    <row r="996" spans="39:124" ht="27" customHeight="1" x14ac:dyDescent="0.25">
      <c r="AM996" s="36" t="s">
        <v>153</v>
      </c>
      <c r="AN996" s="89" t="s">
        <v>154</v>
      </c>
      <c r="AO996" s="90" t="s">
        <v>126</v>
      </c>
      <c r="AP996" s="170">
        <v>9.6</v>
      </c>
      <c r="AQ996" s="36">
        <v>10</v>
      </c>
      <c r="AR996" s="36">
        <v>10</v>
      </c>
      <c r="AS996" s="36">
        <v>9</v>
      </c>
      <c r="AT996" s="36">
        <v>9</v>
      </c>
      <c r="AU996" s="36"/>
      <c r="AV996" s="36"/>
      <c r="AW996" s="36"/>
      <c r="AX996" s="36"/>
      <c r="AY996" s="36"/>
      <c r="AZ996" s="36">
        <v>10</v>
      </c>
      <c r="BA996" s="36" t="s">
        <v>337</v>
      </c>
      <c r="BB996" s="36">
        <v>4</v>
      </c>
      <c r="BC996" s="92">
        <v>45242</v>
      </c>
      <c r="BD996" s="93" t="s">
        <v>32</v>
      </c>
      <c r="DC996" s="121"/>
      <c r="DD996" s="86"/>
      <c r="DE996" s="122"/>
      <c r="DF996" s="123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4"/>
      <c r="DT996" s="125"/>
    </row>
    <row r="997" spans="39:124" ht="27" customHeight="1" x14ac:dyDescent="0.25">
      <c r="AM997" s="36" t="s">
        <v>155</v>
      </c>
      <c r="AN997" s="89" t="s">
        <v>156</v>
      </c>
      <c r="AO997" s="90" t="s">
        <v>126</v>
      </c>
      <c r="AP997" s="170">
        <v>9.1999999999999993</v>
      </c>
      <c r="AQ997" s="36">
        <v>10</v>
      </c>
      <c r="AR997" s="36">
        <v>10</v>
      </c>
      <c r="AS997" s="36">
        <v>8</v>
      </c>
      <c r="AT997" s="36">
        <v>8</v>
      </c>
      <c r="AU997" s="36"/>
      <c r="AV997" s="36"/>
      <c r="AW997" s="36"/>
      <c r="AX997" s="36"/>
      <c r="AY997" s="36"/>
      <c r="AZ997" s="36">
        <v>10</v>
      </c>
      <c r="BA997" s="36" t="s">
        <v>337</v>
      </c>
      <c r="BB997" s="36">
        <v>4</v>
      </c>
      <c r="BC997" s="92">
        <v>45242</v>
      </c>
      <c r="BD997" s="93" t="s">
        <v>32</v>
      </c>
      <c r="DC997" s="121"/>
      <c r="DD997" s="86"/>
      <c r="DE997" s="122"/>
      <c r="DF997" s="123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4"/>
      <c r="DT997" s="125"/>
    </row>
    <row r="998" spans="39:124" ht="27" customHeight="1" x14ac:dyDescent="0.25">
      <c r="AM998" s="36" t="s">
        <v>157</v>
      </c>
      <c r="AN998" s="89" t="s">
        <v>158</v>
      </c>
      <c r="AO998" s="90" t="s">
        <v>126</v>
      </c>
      <c r="AP998" s="170">
        <v>9.6</v>
      </c>
      <c r="AQ998" s="36">
        <v>10</v>
      </c>
      <c r="AR998" s="36">
        <v>10</v>
      </c>
      <c r="AS998" s="36">
        <v>9</v>
      </c>
      <c r="AT998" s="36">
        <v>9</v>
      </c>
      <c r="AU998" s="36"/>
      <c r="AV998" s="36"/>
      <c r="AW998" s="36"/>
      <c r="AX998" s="36"/>
      <c r="AY998" s="36"/>
      <c r="AZ998" s="36">
        <v>10</v>
      </c>
      <c r="BA998" s="36" t="s">
        <v>337</v>
      </c>
      <c r="BB998" s="36">
        <v>4</v>
      </c>
      <c r="BC998" s="92">
        <v>45242</v>
      </c>
      <c r="BD998" s="93" t="s">
        <v>32</v>
      </c>
      <c r="DC998" s="121"/>
      <c r="DD998" s="86"/>
      <c r="DE998" s="122"/>
      <c r="DF998" s="123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4"/>
      <c r="DT998" s="125"/>
    </row>
    <row r="999" spans="39:124" ht="27" customHeight="1" x14ac:dyDescent="0.25">
      <c r="AM999" s="36" t="s">
        <v>159</v>
      </c>
      <c r="AN999" s="89" t="s">
        <v>160</v>
      </c>
      <c r="AO999" s="90" t="s">
        <v>126</v>
      </c>
      <c r="AP999" s="170">
        <v>4</v>
      </c>
      <c r="AQ999" s="36">
        <v>10</v>
      </c>
      <c r="AR999" s="36">
        <v>10</v>
      </c>
      <c r="AS999" s="36">
        <v>0</v>
      </c>
      <c r="AT999" s="36">
        <v>0</v>
      </c>
      <c r="AU999" s="36"/>
      <c r="AV999" s="36"/>
      <c r="AW999" s="36"/>
      <c r="AX999" s="36"/>
      <c r="AY999" s="36"/>
      <c r="AZ999" s="36">
        <v>0</v>
      </c>
      <c r="BA999" s="36" t="s">
        <v>139</v>
      </c>
      <c r="BB999" s="36">
        <v>4</v>
      </c>
      <c r="BC999" s="92">
        <v>45242</v>
      </c>
      <c r="BD999" s="93" t="s">
        <v>32</v>
      </c>
      <c r="DC999" s="121"/>
      <c r="DD999" s="86"/>
      <c r="DE999" s="122"/>
      <c r="DF999" s="123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4"/>
      <c r="DT999" s="125"/>
    </row>
    <row r="1000" spans="39:124" ht="27" customHeight="1" x14ac:dyDescent="0.25">
      <c r="AM1000" s="36" t="s">
        <v>161</v>
      </c>
      <c r="AN1000" s="89" t="s">
        <v>162</v>
      </c>
      <c r="AO1000" s="90" t="s">
        <v>126</v>
      </c>
      <c r="AP1000" s="170">
        <v>9.6</v>
      </c>
      <c r="AQ1000" s="36">
        <v>10</v>
      </c>
      <c r="AR1000" s="36">
        <v>10</v>
      </c>
      <c r="AS1000" s="36">
        <v>9</v>
      </c>
      <c r="AT1000" s="36">
        <v>9</v>
      </c>
      <c r="AU1000" s="36"/>
      <c r="AV1000" s="36"/>
      <c r="AW1000" s="36"/>
      <c r="AX1000" s="36"/>
      <c r="AY1000" s="36"/>
      <c r="AZ1000" s="36">
        <v>10</v>
      </c>
      <c r="BA1000" s="36" t="s">
        <v>337</v>
      </c>
      <c r="BB1000" s="36">
        <v>4</v>
      </c>
      <c r="BC1000" s="92">
        <v>45242</v>
      </c>
      <c r="BD1000" s="93" t="s">
        <v>32</v>
      </c>
      <c r="DC1000" s="121"/>
      <c r="DD1000" s="86"/>
      <c r="DE1000" s="122"/>
      <c r="DF1000" s="123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4"/>
      <c r="DT1000" s="125"/>
    </row>
    <row r="1001" spans="39:124" ht="27" customHeight="1" x14ac:dyDescent="0.25">
      <c r="AM1001" s="36" t="s">
        <v>163</v>
      </c>
      <c r="AN1001" s="89" t="s">
        <v>164</v>
      </c>
      <c r="AO1001" s="90" t="s">
        <v>126</v>
      </c>
      <c r="AP1001" s="170">
        <v>9.6</v>
      </c>
      <c r="AQ1001" s="36">
        <v>10</v>
      </c>
      <c r="AR1001" s="36">
        <v>10</v>
      </c>
      <c r="AS1001" s="36">
        <v>9</v>
      </c>
      <c r="AT1001" s="36">
        <v>9</v>
      </c>
      <c r="AU1001" s="36"/>
      <c r="AV1001" s="36"/>
      <c r="AW1001" s="36"/>
      <c r="AX1001" s="36"/>
      <c r="AY1001" s="36"/>
      <c r="AZ1001" s="36">
        <v>10</v>
      </c>
      <c r="BA1001" s="36" t="s">
        <v>337</v>
      </c>
      <c r="BB1001" s="36">
        <v>4</v>
      </c>
      <c r="BC1001" s="92">
        <v>45242</v>
      </c>
      <c r="BD1001" s="93" t="s">
        <v>32</v>
      </c>
      <c r="DC1001" s="121"/>
      <c r="DD1001" s="86"/>
      <c r="DE1001" s="122"/>
      <c r="DF1001" s="123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4"/>
      <c r="DT1001" s="125"/>
    </row>
    <row r="1002" spans="39:124" ht="27" customHeight="1" x14ac:dyDescent="0.25">
      <c r="AM1002" s="36" t="s">
        <v>124</v>
      </c>
      <c r="AN1002" s="89" t="s">
        <v>125</v>
      </c>
      <c r="AO1002" s="90" t="s">
        <v>126</v>
      </c>
      <c r="AP1002" s="170">
        <v>9.4285714285714288</v>
      </c>
      <c r="AQ1002" s="36">
        <v>10</v>
      </c>
      <c r="AR1002" s="36">
        <v>10</v>
      </c>
      <c r="AS1002" s="36">
        <v>8</v>
      </c>
      <c r="AT1002" s="36">
        <v>10</v>
      </c>
      <c r="AU1002" s="36">
        <v>8</v>
      </c>
      <c r="AV1002" s="36">
        <v>10</v>
      </c>
      <c r="AW1002" s="36">
        <v>10</v>
      </c>
      <c r="AX1002" s="36"/>
      <c r="AY1002" s="36"/>
      <c r="AZ1002" s="36"/>
      <c r="BA1002" s="36" t="s">
        <v>338</v>
      </c>
      <c r="BB1002" s="36">
        <v>3</v>
      </c>
      <c r="BC1002" s="92">
        <v>45242</v>
      </c>
      <c r="BD1002" s="93" t="s">
        <v>35</v>
      </c>
      <c r="DC1002" s="121"/>
      <c r="DD1002" s="86"/>
      <c r="DE1002" s="122"/>
      <c r="DF1002" s="123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4"/>
      <c r="DT1002" s="125"/>
    </row>
    <row r="1003" spans="39:124" ht="27" customHeight="1" x14ac:dyDescent="0.25">
      <c r="AM1003" s="36" t="s">
        <v>129</v>
      </c>
      <c r="AN1003" s="89" t="s">
        <v>130</v>
      </c>
      <c r="AO1003" s="90" t="s">
        <v>126</v>
      </c>
      <c r="AP1003" s="170">
        <v>9.7142857142857135</v>
      </c>
      <c r="AQ1003" s="36">
        <v>10</v>
      </c>
      <c r="AR1003" s="36">
        <v>10</v>
      </c>
      <c r="AS1003" s="36">
        <v>9</v>
      </c>
      <c r="AT1003" s="36">
        <v>10</v>
      </c>
      <c r="AU1003" s="36">
        <v>9</v>
      </c>
      <c r="AV1003" s="36">
        <v>10</v>
      </c>
      <c r="AW1003" s="36">
        <v>10</v>
      </c>
      <c r="AX1003" s="36"/>
      <c r="AY1003" s="36"/>
      <c r="AZ1003" s="36"/>
      <c r="BA1003" s="36" t="s">
        <v>338</v>
      </c>
      <c r="BB1003" s="36">
        <v>3</v>
      </c>
      <c r="BC1003" s="92">
        <v>45242</v>
      </c>
      <c r="BD1003" s="93" t="s">
        <v>35</v>
      </c>
      <c r="DC1003" s="121"/>
      <c r="DD1003" s="86"/>
      <c r="DE1003" s="122"/>
      <c r="DF1003" s="123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4"/>
      <c r="DT1003" s="125"/>
    </row>
    <row r="1004" spans="39:124" ht="27" customHeight="1" x14ac:dyDescent="0.25">
      <c r="AM1004" s="36" t="s">
        <v>131</v>
      </c>
      <c r="AN1004" s="89" t="s">
        <v>132</v>
      </c>
      <c r="AO1004" s="90" t="s">
        <v>126</v>
      </c>
      <c r="AP1004" s="170">
        <v>9.4285714285714288</v>
      </c>
      <c r="AQ1004" s="36">
        <v>10</v>
      </c>
      <c r="AR1004" s="36">
        <v>10</v>
      </c>
      <c r="AS1004" s="36">
        <v>8</v>
      </c>
      <c r="AT1004" s="36">
        <v>10</v>
      </c>
      <c r="AU1004" s="36">
        <v>8</v>
      </c>
      <c r="AV1004" s="36">
        <v>10</v>
      </c>
      <c r="AW1004" s="36">
        <v>10</v>
      </c>
      <c r="AX1004" s="36"/>
      <c r="AY1004" s="36"/>
      <c r="AZ1004" s="36"/>
      <c r="BA1004" s="36" t="s">
        <v>338</v>
      </c>
      <c r="BB1004" s="36">
        <v>3</v>
      </c>
      <c r="BC1004" s="92">
        <v>45242</v>
      </c>
      <c r="BD1004" s="93" t="s">
        <v>35</v>
      </c>
      <c r="DC1004" s="121"/>
      <c r="DD1004" s="86"/>
      <c r="DE1004" s="122"/>
      <c r="DF1004" s="123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4"/>
      <c r="DT1004" s="125"/>
    </row>
    <row r="1005" spans="39:124" ht="27" customHeight="1" x14ac:dyDescent="0.25">
      <c r="AM1005" s="36" t="s">
        <v>133</v>
      </c>
      <c r="AN1005" s="89" t="s">
        <v>134</v>
      </c>
      <c r="AO1005" s="90" t="s">
        <v>126</v>
      </c>
      <c r="AP1005" s="170">
        <v>9.4285714285714288</v>
      </c>
      <c r="AQ1005" s="36">
        <v>10</v>
      </c>
      <c r="AR1005" s="36">
        <v>10</v>
      </c>
      <c r="AS1005" s="36">
        <v>8</v>
      </c>
      <c r="AT1005" s="36">
        <v>10</v>
      </c>
      <c r="AU1005" s="36">
        <v>8</v>
      </c>
      <c r="AV1005" s="36">
        <v>10</v>
      </c>
      <c r="AW1005" s="36">
        <v>10</v>
      </c>
      <c r="AX1005" s="36"/>
      <c r="AY1005" s="36"/>
      <c r="AZ1005" s="36"/>
      <c r="BA1005" s="36" t="s">
        <v>338</v>
      </c>
      <c r="BB1005" s="36">
        <v>3</v>
      </c>
      <c r="BC1005" s="92">
        <v>45242</v>
      </c>
      <c r="BD1005" s="93" t="s">
        <v>35</v>
      </c>
      <c r="DC1005" s="121"/>
      <c r="DD1005" s="86"/>
      <c r="DE1005" s="122"/>
      <c r="DF1005" s="123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4"/>
      <c r="DT1005" s="125"/>
    </row>
    <row r="1006" spans="39:124" ht="27" customHeight="1" x14ac:dyDescent="0.25">
      <c r="AM1006" s="36" t="s">
        <v>135</v>
      </c>
      <c r="AN1006" s="89" t="s">
        <v>136</v>
      </c>
      <c r="AO1006" s="90" t="s">
        <v>126</v>
      </c>
      <c r="AP1006" s="170">
        <v>9.7142857142857135</v>
      </c>
      <c r="AQ1006" s="36">
        <v>10</v>
      </c>
      <c r="AR1006" s="36">
        <v>10</v>
      </c>
      <c r="AS1006" s="36">
        <v>9</v>
      </c>
      <c r="AT1006" s="36">
        <v>10</v>
      </c>
      <c r="AU1006" s="36">
        <v>9</v>
      </c>
      <c r="AV1006" s="36">
        <v>10</v>
      </c>
      <c r="AW1006" s="36">
        <v>10</v>
      </c>
      <c r="AX1006" s="36"/>
      <c r="AY1006" s="36"/>
      <c r="AZ1006" s="36"/>
      <c r="BA1006" s="36" t="s">
        <v>338</v>
      </c>
      <c r="BB1006" s="36">
        <v>3</v>
      </c>
      <c r="BC1006" s="92">
        <v>45242</v>
      </c>
      <c r="BD1006" s="93" t="s">
        <v>35</v>
      </c>
      <c r="DC1006" s="121"/>
      <c r="DD1006" s="86"/>
      <c r="DE1006" s="122"/>
      <c r="DF1006" s="123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4"/>
      <c r="DT1006" s="125"/>
    </row>
    <row r="1007" spans="39:124" ht="27" customHeight="1" x14ac:dyDescent="0.25">
      <c r="AM1007" s="36" t="s">
        <v>137</v>
      </c>
      <c r="AN1007" s="89" t="s">
        <v>138</v>
      </c>
      <c r="AO1007" s="90" t="s">
        <v>126</v>
      </c>
      <c r="AP1007" s="170">
        <v>9.4285714285714288</v>
      </c>
      <c r="AQ1007" s="36">
        <v>10</v>
      </c>
      <c r="AR1007" s="36">
        <v>10</v>
      </c>
      <c r="AS1007" s="36">
        <v>8</v>
      </c>
      <c r="AT1007" s="36">
        <v>10</v>
      </c>
      <c r="AU1007" s="36">
        <v>8</v>
      </c>
      <c r="AV1007" s="36">
        <v>10</v>
      </c>
      <c r="AW1007" s="36">
        <v>10</v>
      </c>
      <c r="AX1007" s="36"/>
      <c r="AY1007" s="36"/>
      <c r="AZ1007" s="36"/>
      <c r="BA1007" s="36" t="s">
        <v>338</v>
      </c>
      <c r="BB1007" s="36">
        <v>3</v>
      </c>
      <c r="BC1007" s="92">
        <v>45242</v>
      </c>
      <c r="BD1007" s="93" t="s">
        <v>35</v>
      </c>
      <c r="DC1007" s="121"/>
      <c r="DD1007" s="86"/>
      <c r="DE1007" s="122"/>
      <c r="DF1007" s="123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4"/>
      <c r="DT1007" s="125"/>
    </row>
    <row r="1008" spans="39:124" ht="27" customHeight="1" x14ac:dyDescent="0.25">
      <c r="AM1008" s="36" t="s">
        <v>140</v>
      </c>
      <c r="AN1008" s="89" t="s">
        <v>141</v>
      </c>
      <c r="AO1008" s="90" t="s">
        <v>126</v>
      </c>
      <c r="AP1008" s="170">
        <v>9.7142857142857135</v>
      </c>
      <c r="AQ1008" s="36">
        <v>10</v>
      </c>
      <c r="AR1008" s="36">
        <v>10</v>
      </c>
      <c r="AS1008" s="36">
        <v>9</v>
      </c>
      <c r="AT1008" s="36">
        <v>10</v>
      </c>
      <c r="AU1008" s="36">
        <v>9</v>
      </c>
      <c r="AV1008" s="36">
        <v>10</v>
      </c>
      <c r="AW1008" s="36">
        <v>10</v>
      </c>
      <c r="AX1008" s="36"/>
      <c r="AY1008" s="36"/>
      <c r="AZ1008" s="36"/>
      <c r="BA1008" s="36" t="s">
        <v>338</v>
      </c>
      <c r="BB1008" s="36">
        <v>3</v>
      </c>
      <c r="BC1008" s="92">
        <v>45242</v>
      </c>
      <c r="BD1008" s="93" t="s">
        <v>35</v>
      </c>
      <c r="DC1008" s="121"/>
      <c r="DD1008" s="86"/>
      <c r="DE1008" s="122"/>
      <c r="DF1008" s="123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4"/>
      <c r="DT1008" s="125"/>
    </row>
    <row r="1009" spans="39:124" ht="27" customHeight="1" x14ac:dyDescent="0.25">
      <c r="AM1009" s="36" t="s">
        <v>142</v>
      </c>
      <c r="AN1009" s="89" t="s">
        <v>143</v>
      </c>
      <c r="AO1009" s="90" t="s">
        <v>126</v>
      </c>
      <c r="AP1009" s="170">
        <v>9.7142857142857135</v>
      </c>
      <c r="AQ1009" s="36">
        <v>10</v>
      </c>
      <c r="AR1009" s="36">
        <v>10</v>
      </c>
      <c r="AS1009" s="36">
        <v>9</v>
      </c>
      <c r="AT1009" s="36">
        <v>10</v>
      </c>
      <c r="AU1009" s="36">
        <v>9</v>
      </c>
      <c r="AV1009" s="36">
        <v>10</v>
      </c>
      <c r="AW1009" s="36">
        <v>10</v>
      </c>
      <c r="AX1009" s="36"/>
      <c r="AY1009" s="36"/>
      <c r="AZ1009" s="36"/>
      <c r="BA1009" s="36" t="s">
        <v>338</v>
      </c>
      <c r="BB1009" s="36">
        <v>3</v>
      </c>
      <c r="BC1009" s="92">
        <v>45242</v>
      </c>
      <c r="BD1009" s="93" t="s">
        <v>35</v>
      </c>
      <c r="DC1009" s="121"/>
      <c r="DD1009" s="86"/>
      <c r="DE1009" s="122"/>
      <c r="DF1009" s="123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4"/>
      <c r="DT1009" s="125"/>
    </row>
    <row r="1010" spans="39:124" ht="27" customHeight="1" x14ac:dyDescent="0.25">
      <c r="AM1010" s="36" t="s">
        <v>256</v>
      </c>
      <c r="AN1010" s="89" t="s">
        <v>257</v>
      </c>
      <c r="AO1010" s="90" t="s">
        <v>126</v>
      </c>
      <c r="AP1010" s="170">
        <v>10</v>
      </c>
      <c r="AQ1010" s="36">
        <v>10</v>
      </c>
      <c r="AR1010" s="36">
        <v>10</v>
      </c>
      <c r="AS1010" s="36">
        <v>10</v>
      </c>
      <c r="AT1010" s="36">
        <v>10</v>
      </c>
      <c r="AU1010" s="36">
        <v>10</v>
      </c>
      <c r="AV1010" s="36">
        <v>10</v>
      </c>
      <c r="AW1010" s="36">
        <v>10</v>
      </c>
      <c r="AX1010" s="36"/>
      <c r="AY1010" s="36"/>
      <c r="AZ1010" s="36"/>
      <c r="BA1010" s="36" t="s">
        <v>338</v>
      </c>
      <c r="BB1010" s="36">
        <v>3</v>
      </c>
      <c r="BC1010" s="92">
        <v>45242</v>
      </c>
      <c r="BD1010" s="93" t="s">
        <v>35</v>
      </c>
      <c r="DC1010" s="121"/>
      <c r="DD1010" s="86"/>
      <c r="DE1010" s="122"/>
      <c r="DF1010" s="123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4"/>
      <c r="DT1010" s="125"/>
    </row>
    <row r="1011" spans="39:124" ht="27" customHeight="1" x14ac:dyDescent="0.25">
      <c r="AM1011" s="36" t="s">
        <v>145</v>
      </c>
      <c r="AN1011" s="89" t="s">
        <v>146</v>
      </c>
      <c r="AO1011" s="90" t="s">
        <v>126</v>
      </c>
      <c r="AP1011" s="170">
        <v>9.7142857142857135</v>
      </c>
      <c r="AQ1011" s="36">
        <v>10</v>
      </c>
      <c r="AR1011" s="36">
        <v>10</v>
      </c>
      <c r="AS1011" s="36">
        <v>9</v>
      </c>
      <c r="AT1011" s="36">
        <v>10</v>
      </c>
      <c r="AU1011" s="36">
        <v>9</v>
      </c>
      <c r="AV1011" s="36">
        <v>10</v>
      </c>
      <c r="AW1011" s="36">
        <v>10</v>
      </c>
      <c r="AX1011" s="36"/>
      <c r="AY1011" s="36"/>
      <c r="AZ1011" s="36"/>
      <c r="BA1011" s="36" t="s">
        <v>338</v>
      </c>
      <c r="BB1011" s="36">
        <v>3</v>
      </c>
      <c r="BC1011" s="92">
        <v>45242</v>
      </c>
      <c r="BD1011" s="93" t="s">
        <v>35</v>
      </c>
      <c r="DC1011" s="121"/>
      <c r="DD1011" s="86"/>
      <c r="DE1011" s="122"/>
      <c r="DF1011" s="123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4"/>
      <c r="DT1011" s="125"/>
    </row>
    <row r="1012" spans="39:124" ht="27" customHeight="1" x14ac:dyDescent="0.25">
      <c r="AM1012" s="36" t="s">
        <v>147</v>
      </c>
      <c r="AN1012" s="89" t="s">
        <v>148</v>
      </c>
      <c r="AO1012" s="90" t="s">
        <v>126</v>
      </c>
      <c r="AP1012" s="170">
        <v>9.7142857142857135</v>
      </c>
      <c r="AQ1012" s="36">
        <v>10</v>
      </c>
      <c r="AR1012" s="36">
        <v>10</v>
      </c>
      <c r="AS1012" s="36">
        <v>9</v>
      </c>
      <c r="AT1012" s="36">
        <v>10</v>
      </c>
      <c r="AU1012" s="36">
        <v>9</v>
      </c>
      <c r="AV1012" s="36">
        <v>10</v>
      </c>
      <c r="AW1012" s="36">
        <v>10</v>
      </c>
      <c r="AX1012" s="36"/>
      <c r="AY1012" s="36"/>
      <c r="AZ1012" s="36"/>
      <c r="BA1012" s="36" t="s">
        <v>338</v>
      </c>
      <c r="BB1012" s="36">
        <v>3</v>
      </c>
      <c r="BC1012" s="92">
        <v>45242</v>
      </c>
      <c r="BD1012" s="93" t="s">
        <v>35</v>
      </c>
      <c r="DC1012" s="121"/>
      <c r="DD1012" s="86"/>
      <c r="DE1012" s="122"/>
      <c r="DF1012" s="123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4"/>
      <c r="DT1012" s="125"/>
    </row>
    <row r="1013" spans="39:124" ht="27" customHeight="1" x14ac:dyDescent="0.25">
      <c r="AM1013" s="36" t="s">
        <v>149</v>
      </c>
      <c r="AN1013" s="89" t="s">
        <v>150</v>
      </c>
      <c r="AO1013" s="90" t="s">
        <v>126</v>
      </c>
      <c r="AP1013" s="170">
        <v>9.7142857142857135</v>
      </c>
      <c r="AQ1013" s="36">
        <v>10</v>
      </c>
      <c r="AR1013" s="36">
        <v>10</v>
      </c>
      <c r="AS1013" s="36">
        <v>9</v>
      </c>
      <c r="AT1013" s="36">
        <v>10</v>
      </c>
      <c r="AU1013" s="36">
        <v>9</v>
      </c>
      <c r="AV1013" s="36">
        <v>10</v>
      </c>
      <c r="AW1013" s="36">
        <v>10</v>
      </c>
      <c r="AX1013" s="36"/>
      <c r="AY1013" s="36"/>
      <c r="AZ1013" s="36"/>
      <c r="BA1013" s="36" t="s">
        <v>338</v>
      </c>
      <c r="BB1013" s="36">
        <v>3</v>
      </c>
      <c r="BC1013" s="92">
        <v>45242</v>
      </c>
      <c r="BD1013" s="93" t="s">
        <v>35</v>
      </c>
      <c r="DC1013" s="121"/>
      <c r="DD1013" s="86"/>
      <c r="DE1013" s="122"/>
      <c r="DF1013" s="123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4"/>
      <c r="DT1013" s="125"/>
    </row>
    <row r="1014" spans="39:124" ht="27" customHeight="1" x14ac:dyDescent="0.25">
      <c r="AM1014" s="36" t="s">
        <v>151</v>
      </c>
      <c r="AN1014" s="89" t="s">
        <v>152</v>
      </c>
      <c r="AO1014" s="90" t="s">
        <v>126</v>
      </c>
      <c r="AP1014" s="170">
        <v>10</v>
      </c>
      <c r="AQ1014" s="36">
        <v>10</v>
      </c>
      <c r="AR1014" s="36">
        <v>10</v>
      </c>
      <c r="AS1014" s="36">
        <v>10</v>
      </c>
      <c r="AT1014" s="36">
        <v>10</v>
      </c>
      <c r="AU1014" s="36">
        <v>10</v>
      </c>
      <c r="AV1014" s="36">
        <v>10</v>
      </c>
      <c r="AW1014" s="36">
        <v>10</v>
      </c>
      <c r="AX1014" s="36"/>
      <c r="AY1014" s="36"/>
      <c r="AZ1014" s="36"/>
      <c r="BA1014" s="36" t="s">
        <v>338</v>
      </c>
      <c r="BB1014" s="36">
        <v>3</v>
      </c>
      <c r="BC1014" s="92">
        <v>45242</v>
      </c>
      <c r="BD1014" s="93" t="s">
        <v>35</v>
      </c>
      <c r="DC1014" s="121"/>
      <c r="DD1014" s="86"/>
      <c r="DE1014" s="122"/>
      <c r="DF1014" s="123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4"/>
      <c r="DT1014" s="125"/>
    </row>
    <row r="1015" spans="39:124" ht="27" customHeight="1" x14ac:dyDescent="0.25">
      <c r="AM1015" s="36" t="s">
        <v>153</v>
      </c>
      <c r="AN1015" s="89" t="s">
        <v>154</v>
      </c>
      <c r="AO1015" s="90" t="s">
        <v>126</v>
      </c>
      <c r="AP1015" s="170">
        <v>10</v>
      </c>
      <c r="AQ1015" s="36">
        <v>10</v>
      </c>
      <c r="AR1015" s="36">
        <v>10</v>
      </c>
      <c r="AS1015" s="36">
        <v>10</v>
      </c>
      <c r="AT1015" s="36">
        <v>10</v>
      </c>
      <c r="AU1015" s="36">
        <v>10</v>
      </c>
      <c r="AV1015" s="36">
        <v>10</v>
      </c>
      <c r="AW1015" s="36">
        <v>10</v>
      </c>
      <c r="AX1015" s="36"/>
      <c r="AY1015" s="36"/>
      <c r="AZ1015" s="36"/>
      <c r="BA1015" s="36" t="s">
        <v>338</v>
      </c>
      <c r="BB1015" s="36">
        <v>3</v>
      </c>
      <c r="BC1015" s="92">
        <v>45242</v>
      </c>
      <c r="BD1015" s="93" t="s">
        <v>35</v>
      </c>
      <c r="DC1015" s="121"/>
      <c r="DD1015" s="86"/>
      <c r="DE1015" s="122"/>
      <c r="DF1015" s="123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4"/>
      <c r="DT1015" s="125"/>
    </row>
    <row r="1016" spans="39:124" ht="27" customHeight="1" x14ac:dyDescent="0.25">
      <c r="AM1016" s="36" t="s">
        <v>155</v>
      </c>
      <c r="AN1016" s="89" t="s">
        <v>156</v>
      </c>
      <c r="AO1016" s="90" t="s">
        <v>126</v>
      </c>
      <c r="AP1016" s="170">
        <v>10</v>
      </c>
      <c r="AQ1016" s="36">
        <v>10</v>
      </c>
      <c r="AR1016" s="36">
        <v>10</v>
      </c>
      <c r="AS1016" s="36">
        <v>10</v>
      </c>
      <c r="AT1016" s="36">
        <v>10</v>
      </c>
      <c r="AU1016" s="36">
        <v>10</v>
      </c>
      <c r="AV1016" s="36">
        <v>10</v>
      </c>
      <c r="AW1016" s="36">
        <v>10</v>
      </c>
      <c r="AX1016" s="36"/>
      <c r="AY1016" s="36"/>
      <c r="AZ1016" s="36"/>
      <c r="BA1016" s="36" t="s">
        <v>338</v>
      </c>
      <c r="BB1016" s="36">
        <v>3</v>
      </c>
      <c r="BC1016" s="92">
        <v>45242</v>
      </c>
      <c r="BD1016" s="93" t="s">
        <v>35</v>
      </c>
      <c r="DC1016" s="121"/>
      <c r="DD1016" s="86"/>
      <c r="DE1016" s="122"/>
      <c r="DF1016" s="123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4"/>
      <c r="DT1016" s="125"/>
    </row>
    <row r="1017" spans="39:124" ht="27" customHeight="1" x14ac:dyDescent="0.25">
      <c r="AM1017" s="36" t="s">
        <v>157</v>
      </c>
      <c r="AN1017" s="89" t="s">
        <v>158</v>
      </c>
      <c r="AO1017" s="90" t="s">
        <v>126</v>
      </c>
      <c r="AP1017" s="170">
        <v>10</v>
      </c>
      <c r="AQ1017" s="36">
        <v>10</v>
      </c>
      <c r="AR1017" s="36">
        <v>10</v>
      </c>
      <c r="AS1017" s="36">
        <v>10</v>
      </c>
      <c r="AT1017" s="36">
        <v>10</v>
      </c>
      <c r="AU1017" s="36">
        <v>10</v>
      </c>
      <c r="AV1017" s="36">
        <v>10</v>
      </c>
      <c r="AW1017" s="36">
        <v>10</v>
      </c>
      <c r="AX1017" s="36"/>
      <c r="AY1017" s="36"/>
      <c r="AZ1017" s="36"/>
      <c r="BA1017" s="36" t="s">
        <v>338</v>
      </c>
      <c r="BB1017" s="36">
        <v>3</v>
      </c>
      <c r="BC1017" s="92">
        <v>45242</v>
      </c>
      <c r="BD1017" s="93" t="s">
        <v>35</v>
      </c>
      <c r="DC1017" s="121"/>
      <c r="DD1017" s="86"/>
      <c r="DE1017" s="122"/>
      <c r="DF1017" s="123"/>
      <c r="DG1017" s="121"/>
      <c r="DH1017" s="121"/>
      <c r="DI1017" s="121"/>
      <c r="DJ1017" s="121"/>
      <c r="DK1017" s="121"/>
      <c r="DL1017" s="121"/>
      <c r="DM1017" s="121"/>
      <c r="DN1017" s="121"/>
      <c r="DO1017" s="121"/>
      <c r="DP1017" s="121"/>
      <c r="DQ1017" s="121"/>
      <c r="DR1017" s="121"/>
      <c r="DS1017" s="124"/>
      <c r="DT1017" s="125"/>
    </row>
    <row r="1018" spans="39:124" ht="27" customHeight="1" x14ac:dyDescent="0.25">
      <c r="AM1018" s="36" t="s">
        <v>159</v>
      </c>
      <c r="AN1018" s="89" t="s">
        <v>160</v>
      </c>
      <c r="AO1018" s="90" t="s">
        <v>126</v>
      </c>
      <c r="AP1018" s="170">
        <v>0</v>
      </c>
      <c r="AQ1018" s="36">
        <v>0</v>
      </c>
      <c r="AR1018" s="36">
        <v>0</v>
      </c>
      <c r="AS1018" s="36">
        <v>0</v>
      </c>
      <c r="AT1018" s="36">
        <v>0</v>
      </c>
      <c r="AU1018" s="36">
        <v>0</v>
      </c>
      <c r="AV1018" s="36">
        <v>0</v>
      </c>
      <c r="AW1018" s="36">
        <v>0</v>
      </c>
      <c r="AX1018" s="36"/>
      <c r="AY1018" s="36"/>
      <c r="AZ1018" s="36"/>
      <c r="BA1018" s="36" t="s">
        <v>139</v>
      </c>
      <c r="BB1018" s="36">
        <v>3</v>
      </c>
      <c r="BC1018" s="92">
        <v>45242</v>
      </c>
      <c r="BD1018" s="93" t="s">
        <v>35</v>
      </c>
      <c r="DC1018" s="121"/>
      <c r="DD1018" s="86"/>
      <c r="DE1018" s="122"/>
      <c r="DF1018" s="123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4"/>
      <c r="DT1018" s="125"/>
    </row>
    <row r="1019" spans="39:124" ht="27" customHeight="1" x14ac:dyDescent="0.25">
      <c r="AM1019" s="36" t="s">
        <v>161</v>
      </c>
      <c r="AN1019" s="89" t="s">
        <v>162</v>
      </c>
      <c r="AO1019" s="90" t="s">
        <v>126</v>
      </c>
      <c r="AP1019" s="170">
        <v>10</v>
      </c>
      <c r="AQ1019" s="36">
        <v>10</v>
      </c>
      <c r="AR1019" s="36">
        <v>10</v>
      </c>
      <c r="AS1019" s="36">
        <v>10</v>
      </c>
      <c r="AT1019" s="36">
        <v>10</v>
      </c>
      <c r="AU1019" s="36">
        <v>10</v>
      </c>
      <c r="AV1019" s="36">
        <v>10</v>
      </c>
      <c r="AW1019" s="36">
        <v>10</v>
      </c>
      <c r="AX1019" s="36"/>
      <c r="AY1019" s="36"/>
      <c r="AZ1019" s="36"/>
      <c r="BA1019" s="36" t="s">
        <v>338</v>
      </c>
      <c r="BB1019" s="36">
        <v>3</v>
      </c>
      <c r="BC1019" s="92">
        <v>45242</v>
      </c>
      <c r="BD1019" s="93" t="s">
        <v>35</v>
      </c>
      <c r="DC1019" s="121"/>
      <c r="DD1019" s="86"/>
      <c r="DE1019" s="122"/>
      <c r="DF1019" s="123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4"/>
      <c r="DT1019" s="125"/>
    </row>
    <row r="1020" spans="39:124" ht="27" customHeight="1" x14ac:dyDescent="0.25">
      <c r="AM1020" s="36" t="s">
        <v>163</v>
      </c>
      <c r="AN1020" s="89" t="s">
        <v>164</v>
      </c>
      <c r="AO1020" s="90" t="s">
        <v>126</v>
      </c>
      <c r="AP1020" s="170">
        <v>10</v>
      </c>
      <c r="AQ1020" s="36">
        <v>10</v>
      </c>
      <c r="AR1020" s="36">
        <v>10</v>
      </c>
      <c r="AS1020" s="36">
        <v>10</v>
      </c>
      <c r="AT1020" s="36">
        <v>10</v>
      </c>
      <c r="AU1020" s="36">
        <v>10</v>
      </c>
      <c r="AV1020" s="36">
        <v>10</v>
      </c>
      <c r="AW1020" s="36">
        <v>10</v>
      </c>
      <c r="AX1020" s="36"/>
      <c r="AY1020" s="36"/>
      <c r="AZ1020" s="36"/>
      <c r="BA1020" s="36" t="s">
        <v>338</v>
      </c>
      <c r="BB1020" s="36">
        <v>3</v>
      </c>
      <c r="BC1020" s="92">
        <v>45242</v>
      </c>
      <c r="BD1020" s="93" t="s">
        <v>35</v>
      </c>
      <c r="DC1020" s="121"/>
      <c r="DD1020" s="86"/>
      <c r="DE1020" s="122"/>
      <c r="DF1020" s="123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4"/>
      <c r="DT1020" s="125"/>
    </row>
    <row r="1021" spans="39:124" ht="27" customHeight="1" x14ac:dyDescent="0.25">
      <c r="AM1021" s="36" t="s">
        <v>165</v>
      </c>
      <c r="AN1021" s="89" t="s">
        <v>166</v>
      </c>
      <c r="AO1021" s="90" t="s">
        <v>167</v>
      </c>
      <c r="AP1021" s="170">
        <v>10</v>
      </c>
      <c r="AQ1021" s="36"/>
      <c r="AR1021" s="36"/>
      <c r="AS1021" s="36"/>
      <c r="AT1021" s="36"/>
      <c r="AU1021" s="36"/>
      <c r="AV1021" s="36" t="s">
        <v>339</v>
      </c>
      <c r="AW1021" s="36"/>
      <c r="AX1021" s="36"/>
      <c r="AY1021" s="36"/>
      <c r="AZ1021" s="36"/>
      <c r="BA1021" s="36" t="s">
        <v>340</v>
      </c>
      <c r="BB1021" s="36">
        <v>7</v>
      </c>
      <c r="BC1021" s="92">
        <v>45243</v>
      </c>
      <c r="BD1021" s="93" t="s">
        <v>40</v>
      </c>
      <c r="DC1021" s="121"/>
      <c r="DD1021" s="86"/>
      <c r="DE1021" s="122"/>
      <c r="DF1021" s="123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4"/>
      <c r="DT1021" s="125"/>
    </row>
    <row r="1022" spans="39:124" ht="27" customHeight="1" x14ac:dyDescent="0.25">
      <c r="AM1022" s="36" t="s">
        <v>168</v>
      </c>
      <c r="AN1022" s="89" t="s">
        <v>169</v>
      </c>
      <c r="AO1022" s="90" t="s">
        <v>167</v>
      </c>
      <c r="AP1022" s="170">
        <v>10</v>
      </c>
      <c r="AQ1022" s="36"/>
      <c r="AR1022" s="36"/>
      <c r="AS1022" s="36"/>
      <c r="AT1022" s="36"/>
      <c r="AU1022" s="36"/>
      <c r="AV1022" s="36" t="s">
        <v>339</v>
      </c>
      <c r="AW1022" s="36"/>
      <c r="AX1022" s="36"/>
      <c r="AY1022" s="36"/>
      <c r="AZ1022" s="36"/>
      <c r="BA1022" s="36" t="s">
        <v>340</v>
      </c>
      <c r="BB1022" s="36">
        <v>7</v>
      </c>
      <c r="BC1022" s="92">
        <v>45243</v>
      </c>
      <c r="BD1022" s="93" t="s">
        <v>40</v>
      </c>
      <c r="DC1022" s="121"/>
      <c r="DD1022" s="86"/>
      <c r="DE1022" s="122"/>
      <c r="DF1022" s="123"/>
      <c r="DG1022" s="121"/>
      <c r="DH1022" s="121"/>
      <c r="DI1022" s="121"/>
      <c r="DJ1022" s="121"/>
      <c r="DK1022" s="121"/>
      <c r="DL1022" s="121"/>
      <c r="DM1022" s="121"/>
      <c r="DN1022" s="121"/>
      <c r="DO1022" s="121"/>
      <c r="DP1022" s="121"/>
      <c r="DQ1022" s="121"/>
      <c r="DR1022" s="121"/>
      <c r="DS1022" s="124"/>
      <c r="DT1022" s="125"/>
    </row>
    <row r="1023" spans="39:124" ht="27" customHeight="1" x14ac:dyDescent="0.25">
      <c r="AM1023" s="36" t="s">
        <v>172</v>
      </c>
      <c r="AN1023" s="89" t="s">
        <v>173</v>
      </c>
      <c r="AO1023" s="90" t="s">
        <v>167</v>
      </c>
      <c r="AP1023" s="170">
        <v>10</v>
      </c>
      <c r="AQ1023" s="36"/>
      <c r="AR1023" s="36"/>
      <c r="AS1023" s="36"/>
      <c r="AT1023" s="36"/>
      <c r="AU1023" s="36"/>
      <c r="AV1023" s="36" t="s">
        <v>339</v>
      </c>
      <c r="AW1023" s="36"/>
      <c r="AX1023" s="36"/>
      <c r="AY1023" s="36"/>
      <c r="AZ1023" s="36"/>
      <c r="BA1023" s="36" t="s">
        <v>340</v>
      </c>
      <c r="BB1023" s="36">
        <v>7</v>
      </c>
      <c r="BC1023" s="92">
        <v>45243</v>
      </c>
      <c r="BD1023" s="93" t="s">
        <v>40</v>
      </c>
      <c r="DC1023" s="121"/>
      <c r="DD1023" s="86"/>
      <c r="DE1023" s="122"/>
      <c r="DF1023" s="123"/>
      <c r="DG1023" s="121"/>
      <c r="DH1023" s="121"/>
      <c r="DI1023" s="121"/>
      <c r="DJ1023" s="121"/>
      <c r="DK1023" s="121"/>
      <c r="DL1023" s="121"/>
      <c r="DM1023" s="121"/>
      <c r="DN1023" s="121"/>
      <c r="DO1023" s="121"/>
      <c r="DP1023" s="121"/>
      <c r="DQ1023" s="121"/>
      <c r="DR1023" s="121"/>
      <c r="DS1023" s="124"/>
      <c r="DT1023" s="125"/>
    </row>
    <row r="1024" spans="39:124" ht="27" customHeight="1" x14ac:dyDescent="0.25">
      <c r="AM1024" s="36" t="s">
        <v>174</v>
      </c>
      <c r="AN1024" s="89" t="s">
        <v>175</v>
      </c>
      <c r="AO1024" s="90" t="s">
        <v>167</v>
      </c>
      <c r="AP1024" s="170">
        <v>10</v>
      </c>
      <c r="AQ1024" s="36"/>
      <c r="AR1024" s="36"/>
      <c r="AS1024" s="36"/>
      <c r="AT1024" s="36"/>
      <c r="AU1024" s="36"/>
      <c r="AV1024" s="36" t="s">
        <v>339</v>
      </c>
      <c r="AW1024" s="36"/>
      <c r="AX1024" s="36"/>
      <c r="AY1024" s="36"/>
      <c r="AZ1024" s="36"/>
      <c r="BA1024" s="36" t="s">
        <v>340</v>
      </c>
      <c r="BB1024" s="36">
        <v>7</v>
      </c>
      <c r="BC1024" s="92">
        <v>45243</v>
      </c>
      <c r="BD1024" s="93" t="s">
        <v>40</v>
      </c>
      <c r="DC1024" s="121"/>
      <c r="DD1024" s="86"/>
      <c r="DE1024" s="122"/>
      <c r="DF1024" s="123"/>
      <c r="DG1024" s="121"/>
      <c r="DH1024" s="121"/>
      <c r="DI1024" s="121"/>
      <c r="DJ1024" s="121"/>
      <c r="DK1024" s="121"/>
      <c r="DL1024" s="121"/>
      <c r="DM1024" s="121"/>
      <c r="DN1024" s="121"/>
      <c r="DO1024" s="121"/>
      <c r="DP1024" s="121"/>
      <c r="DQ1024" s="121"/>
      <c r="DR1024" s="121"/>
      <c r="DS1024" s="124"/>
      <c r="DT1024" s="125"/>
    </row>
    <row r="1025" spans="39:124" ht="27" customHeight="1" x14ac:dyDescent="0.25">
      <c r="AM1025" s="36" t="s">
        <v>176</v>
      </c>
      <c r="AN1025" s="89" t="s">
        <v>177</v>
      </c>
      <c r="AO1025" s="90" t="s">
        <v>167</v>
      </c>
      <c r="AP1025" s="170">
        <v>10</v>
      </c>
      <c r="AQ1025" s="36"/>
      <c r="AR1025" s="36"/>
      <c r="AS1025" s="36"/>
      <c r="AT1025" s="36"/>
      <c r="AU1025" s="36"/>
      <c r="AV1025" s="36" t="s">
        <v>339</v>
      </c>
      <c r="AW1025" s="36"/>
      <c r="AX1025" s="36"/>
      <c r="AY1025" s="36"/>
      <c r="AZ1025" s="36"/>
      <c r="BA1025" s="36" t="s">
        <v>341</v>
      </c>
      <c r="BB1025" s="36">
        <v>7</v>
      </c>
      <c r="BC1025" s="92">
        <v>45243</v>
      </c>
      <c r="BD1025" s="93" t="s">
        <v>40</v>
      </c>
      <c r="DC1025" s="121"/>
      <c r="DD1025" s="86"/>
      <c r="DE1025" s="122"/>
      <c r="DF1025" s="123"/>
      <c r="DG1025" s="121"/>
      <c r="DH1025" s="121"/>
      <c r="DI1025" s="121"/>
      <c r="DJ1025" s="121"/>
      <c r="DK1025" s="121"/>
      <c r="DL1025" s="121"/>
      <c r="DM1025" s="121"/>
      <c r="DN1025" s="121"/>
      <c r="DO1025" s="121"/>
      <c r="DP1025" s="121"/>
      <c r="DQ1025" s="121"/>
      <c r="DR1025" s="121"/>
      <c r="DS1025" s="124"/>
      <c r="DT1025" s="125"/>
    </row>
    <row r="1026" spans="39:124" ht="27" customHeight="1" x14ac:dyDescent="0.25">
      <c r="AM1026" s="36" t="s">
        <v>178</v>
      </c>
      <c r="AN1026" s="89" t="s">
        <v>179</v>
      </c>
      <c r="AO1026" s="90" t="s">
        <v>167</v>
      </c>
      <c r="AP1026" s="170">
        <v>8</v>
      </c>
      <c r="AQ1026" s="36"/>
      <c r="AR1026" s="36"/>
      <c r="AS1026" s="36"/>
      <c r="AT1026" s="36"/>
      <c r="AU1026" s="36"/>
      <c r="AV1026" s="36" t="s">
        <v>322</v>
      </c>
      <c r="AW1026" s="36"/>
      <c r="AX1026" s="36"/>
      <c r="AY1026" s="36"/>
      <c r="AZ1026" s="36"/>
      <c r="BA1026" s="36" t="s">
        <v>342</v>
      </c>
      <c r="BB1026" s="36">
        <v>7</v>
      </c>
      <c r="BC1026" s="92">
        <v>45243</v>
      </c>
      <c r="BD1026" s="93" t="s">
        <v>324</v>
      </c>
      <c r="DC1026" s="121"/>
      <c r="DD1026" s="86"/>
      <c r="DE1026" s="122"/>
      <c r="DF1026" s="123"/>
      <c r="DG1026" s="121"/>
      <c r="DH1026" s="121"/>
      <c r="DI1026" s="121"/>
      <c r="DJ1026" s="121"/>
      <c r="DK1026" s="121"/>
      <c r="DL1026" s="121"/>
      <c r="DM1026" s="121"/>
      <c r="DN1026" s="121"/>
      <c r="DO1026" s="121"/>
      <c r="DP1026" s="121"/>
      <c r="DQ1026" s="121"/>
      <c r="DR1026" s="121"/>
      <c r="DS1026" s="124"/>
      <c r="DT1026" s="125"/>
    </row>
    <row r="1027" spans="39:124" ht="27" customHeight="1" x14ac:dyDescent="0.25">
      <c r="AM1027" s="36" t="s">
        <v>180</v>
      </c>
      <c r="AN1027" s="89" t="s">
        <v>181</v>
      </c>
      <c r="AO1027" s="90" t="s">
        <v>167</v>
      </c>
      <c r="AP1027" s="170">
        <v>8</v>
      </c>
      <c r="AQ1027" s="36"/>
      <c r="AR1027" s="36"/>
      <c r="AS1027" s="36"/>
      <c r="AT1027" s="36"/>
      <c r="AU1027" s="36"/>
      <c r="AV1027" s="36" t="s">
        <v>322</v>
      </c>
      <c r="AW1027" s="36"/>
      <c r="AX1027" s="36"/>
      <c r="AY1027" s="36"/>
      <c r="AZ1027" s="36"/>
      <c r="BA1027" s="36" t="s">
        <v>342</v>
      </c>
      <c r="BB1027" s="36">
        <v>7</v>
      </c>
      <c r="BC1027" s="92">
        <v>45243</v>
      </c>
      <c r="BD1027" s="93" t="s">
        <v>324</v>
      </c>
      <c r="DC1027" s="121"/>
      <c r="DD1027" s="86"/>
      <c r="DE1027" s="122"/>
      <c r="DF1027" s="123"/>
      <c r="DG1027" s="121"/>
      <c r="DH1027" s="121"/>
      <c r="DI1027" s="121"/>
      <c r="DJ1027" s="121"/>
      <c r="DK1027" s="121"/>
      <c r="DL1027" s="121"/>
      <c r="DM1027" s="121"/>
      <c r="DN1027" s="121"/>
      <c r="DO1027" s="121"/>
      <c r="DP1027" s="121"/>
      <c r="DQ1027" s="121"/>
      <c r="DR1027" s="121"/>
      <c r="DS1027" s="124"/>
      <c r="DT1027" s="125"/>
    </row>
    <row r="1028" spans="39:124" ht="27" customHeight="1" x14ac:dyDescent="0.25">
      <c r="AM1028" s="36" t="s">
        <v>182</v>
      </c>
      <c r="AN1028" s="89" t="s">
        <v>183</v>
      </c>
      <c r="AO1028" s="90" t="s">
        <v>167</v>
      </c>
      <c r="AP1028" s="170">
        <v>8</v>
      </c>
      <c r="AQ1028" s="36"/>
      <c r="AR1028" s="36"/>
      <c r="AS1028" s="36"/>
      <c r="AT1028" s="36"/>
      <c r="AU1028" s="36"/>
      <c r="AV1028" s="36" t="s">
        <v>322</v>
      </c>
      <c r="AW1028" s="36"/>
      <c r="AX1028" s="36"/>
      <c r="AY1028" s="36"/>
      <c r="AZ1028" s="36"/>
      <c r="BA1028" s="36" t="s">
        <v>342</v>
      </c>
      <c r="BB1028" s="36">
        <v>7</v>
      </c>
      <c r="BC1028" s="92">
        <v>45243</v>
      </c>
      <c r="BD1028" s="93" t="s">
        <v>324</v>
      </c>
      <c r="DC1028" s="121"/>
      <c r="DD1028" s="86"/>
      <c r="DE1028" s="122"/>
      <c r="DF1028" s="123"/>
      <c r="DG1028" s="121"/>
      <c r="DH1028" s="121"/>
      <c r="DI1028" s="121"/>
      <c r="DJ1028" s="121"/>
      <c r="DK1028" s="121"/>
      <c r="DL1028" s="121"/>
      <c r="DM1028" s="121"/>
      <c r="DN1028" s="121"/>
      <c r="DO1028" s="121"/>
      <c r="DP1028" s="121"/>
      <c r="DQ1028" s="121"/>
      <c r="DR1028" s="121"/>
      <c r="DS1028" s="124"/>
      <c r="DT1028" s="125"/>
    </row>
    <row r="1029" spans="39:124" ht="27" customHeight="1" x14ac:dyDescent="0.25">
      <c r="AM1029" s="36" t="s">
        <v>184</v>
      </c>
      <c r="AN1029" s="89" t="s">
        <v>185</v>
      </c>
      <c r="AO1029" s="90" t="s">
        <v>167</v>
      </c>
      <c r="AP1029" s="170">
        <v>9</v>
      </c>
      <c r="AQ1029" s="36"/>
      <c r="AR1029" s="36"/>
      <c r="AS1029" s="36"/>
      <c r="AT1029" s="36"/>
      <c r="AU1029" s="36"/>
      <c r="AV1029" s="36" t="s">
        <v>322</v>
      </c>
      <c r="AW1029" s="36"/>
      <c r="AX1029" s="36"/>
      <c r="AY1029" s="36"/>
      <c r="AZ1029" s="36"/>
      <c r="BA1029" s="36" t="s">
        <v>342</v>
      </c>
      <c r="BB1029" s="36">
        <v>7</v>
      </c>
      <c r="BC1029" s="92">
        <v>45243</v>
      </c>
      <c r="BD1029" s="93" t="s">
        <v>324</v>
      </c>
      <c r="DC1029" s="121"/>
      <c r="DD1029" s="86"/>
      <c r="DE1029" s="122"/>
      <c r="DF1029" s="123"/>
      <c r="DG1029" s="121"/>
      <c r="DH1029" s="121"/>
      <c r="DI1029" s="121"/>
      <c r="DJ1029" s="121"/>
      <c r="DK1029" s="121"/>
      <c r="DL1029" s="121"/>
      <c r="DM1029" s="121"/>
      <c r="DN1029" s="121"/>
      <c r="DO1029" s="121"/>
      <c r="DP1029" s="121"/>
      <c r="DQ1029" s="121"/>
      <c r="DR1029" s="121"/>
      <c r="DS1029" s="124"/>
      <c r="DT1029" s="125"/>
    </row>
    <row r="1030" spans="39:124" ht="27" customHeight="1" x14ac:dyDescent="0.25">
      <c r="AM1030" s="36" t="s">
        <v>186</v>
      </c>
      <c r="AN1030" s="89" t="s">
        <v>187</v>
      </c>
      <c r="AO1030" s="90" t="s">
        <v>167</v>
      </c>
      <c r="AP1030" s="170">
        <v>9</v>
      </c>
      <c r="AQ1030" s="36"/>
      <c r="AR1030" s="36"/>
      <c r="AS1030" s="36"/>
      <c r="AT1030" s="36"/>
      <c r="AU1030" s="36"/>
      <c r="AV1030" s="36" t="s">
        <v>322</v>
      </c>
      <c r="AW1030" s="36"/>
      <c r="AX1030" s="36"/>
      <c r="AY1030" s="36"/>
      <c r="AZ1030" s="36"/>
      <c r="BA1030" s="36" t="s">
        <v>342</v>
      </c>
      <c r="BB1030" s="36">
        <v>7</v>
      </c>
      <c r="BC1030" s="92">
        <v>45243</v>
      </c>
      <c r="BD1030" s="93" t="s">
        <v>324</v>
      </c>
      <c r="DC1030" s="121"/>
      <c r="DD1030" s="86"/>
      <c r="DE1030" s="122"/>
      <c r="DF1030" s="123"/>
      <c r="DG1030" s="121"/>
      <c r="DH1030" s="121"/>
      <c r="DI1030" s="121"/>
      <c r="DJ1030" s="121"/>
      <c r="DK1030" s="121"/>
      <c r="DL1030" s="121"/>
      <c r="DM1030" s="121"/>
      <c r="DN1030" s="121"/>
      <c r="DO1030" s="121"/>
      <c r="DP1030" s="121"/>
      <c r="DQ1030" s="121"/>
      <c r="DR1030" s="121"/>
      <c r="DS1030" s="124"/>
      <c r="DT1030" s="125"/>
    </row>
    <row r="1031" spans="39:124" ht="27" customHeight="1" x14ac:dyDescent="0.25">
      <c r="AM1031" s="36" t="s">
        <v>188</v>
      </c>
      <c r="AN1031" s="89" t="s">
        <v>189</v>
      </c>
      <c r="AO1031" s="90" t="s">
        <v>167</v>
      </c>
      <c r="AP1031" s="170">
        <v>8</v>
      </c>
      <c r="AQ1031" s="36"/>
      <c r="AR1031" s="36"/>
      <c r="AS1031" s="36"/>
      <c r="AT1031" s="36"/>
      <c r="AU1031" s="36"/>
      <c r="AV1031" s="36" t="s">
        <v>322</v>
      </c>
      <c r="AW1031" s="36"/>
      <c r="AX1031" s="36"/>
      <c r="AY1031" s="36"/>
      <c r="AZ1031" s="36"/>
      <c r="BA1031" s="36" t="s">
        <v>342</v>
      </c>
      <c r="BB1031" s="36">
        <v>7</v>
      </c>
      <c r="BC1031" s="92">
        <v>45243</v>
      </c>
      <c r="BD1031" s="93" t="s">
        <v>324</v>
      </c>
      <c r="DC1031" s="121"/>
      <c r="DD1031" s="86"/>
      <c r="DE1031" s="122"/>
      <c r="DF1031" s="123"/>
      <c r="DG1031" s="121"/>
      <c r="DH1031" s="121"/>
      <c r="DI1031" s="121"/>
      <c r="DJ1031" s="121"/>
      <c r="DK1031" s="121"/>
      <c r="DL1031" s="121"/>
      <c r="DM1031" s="121"/>
      <c r="DN1031" s="121"/>
      <c r="DO1031" s="121"/>
      <c r="DP1031" s="121"/>
      <c r="DQ1031" s="121"/>
      <c r="DR1031" s="121"/>
      <c r="DS1031" s="124"/>
      <c r="DT1031" s="125"/>
    </row>
    <row r="1032" spans="39:124" ht="27" customHeight="1" x14ac:dyDescent="0.25">
      <c r="AM1032" s="36" t="s">
        <v>190</v>
      </c>
      <c r="AN1032" s="89" t="s">
        <v>191</v>
      </c>
      <c r="AO1032" s="90" t="s">
        <v>167</v>
      </c>
      <c r="AP1032" s="170">
        <v>9</v>
      </c>
      <c r="AQ1032" s="36"/>
      <c r="AR1032" s="36"/>
      <c r="AS1032" s="36"/>
      <c r="AT1032" s="36"/>
      <c r="AU1032" s="36"/>
      <c r="AV1032" s="36" t="s">
        <v>322</v>
      </c>
      <c r="AW1032" s="36"/>
      <c r="AX1032" s="36"/>
      <c r="AY1032" s="36"/>
      <c r="AZ1032" s="36"/>
      <c r="BA1032" s="36" t="s">
        <v>342</v>
      </c>
      <c r="BB1032" s="36">
        <v>7</v>
      </c>
      <c r="BC1032" s="92">
        <v>45243</v>
      </c>
      <c r="BD1032" s="93" t="s">
        <v>324</v>
      </c>
      <c r="DC1032" s="121"/>
      <c r="DD1032" s="86"/>
      <c r="DE1032" s="122"/>
      <c r="DF1032" s="123"/>
      <c r="DG1032" s="121"/>
      <c r="DH1032" s="121"/>
      <c r="DI1032" s="121"/>
      <c r="DJ1032" s="121"/>
      <c r="DK1032" s="121"/>
      <c r="DL1032" s="121"/>
      <c r="DM1032" s="121"/>
      <c r="DN1032" s="121"/>
      <c r="DO1032" s="121"/>
      <c r="DP1032" s="121"/>
      <c r="DQ1032" s="121"/>
      <c r="DR1032" s="121"/>
      <c r="DS1032" s="124"/>
      <c r="DT1032" s="125"/>
    </row>
    <row r="1033" spans="39:124" ht="27" customHeight="1" x14ac:dyDescent="0.25">
      <c r="AM1033" s="36" t="s">
        <v>192</v>
      </c>
      <c r="AN1033" s="89" t="s">
        <v>193</v>
      </c>
      <c r="AO1033" s="90" t="s">
        <v>167</v>
      </c>
      <c r="AP1033" s="170">
        <v>9</v>
      </c>
      <c r="AQ1033" s="36"/>
      <c r="AR1033" s="36"/>
      <c r="AS1033" s="36"/>
      <c r="AT1033" s="36"/>
      <c r="AU1033" s="36"/>
      <c r="AV1033" s="36" t="s">
        <v>322</v>
      </c>
      <c r="AW1033" s="36"/>
      <c r="AX1033" s="36"/>
      <c r="AY1033" s="36"/>
      <c r="AZ1033" s="36"/>
      <c r="BA1033" s="36" t="s">
        <v>342</v>
      </c>
      <c r="BB1033" s="36">
        <v>7</v>
      </c>
      <c r="BC1033" s="92">
        <v>45243</v>
      </c>
      <c r="BD1033" s="93" t="s">
        <v>324</v>
      </c>
      <c r="DC1033" s="121"/>
      <c r="DD1033" s="86"/>
      <c r="DE1033" s="122"/>
      <c r="DF1033" s="123"/>
      <c r="DG1033" s="121"/>
      <c r="DH1033" s="121"/>
      <c r="DI1033" s="121"/>
      <c r="DJ1033" s="121"/>
      <c r="DK1033" s="121"/>
      <c r="DL1033" s="121"/>
      <c r="DM1033" s="121"/>
      <c r="DN1033" s="121"/>
      <c r="DO1033" s="121"/>
      <c r="DP1033" s="121"/>
      <c r="DQ1033" s="121"/>
      <c r="DR1033" s="121"/>
      <c r="DS1033" s="124"/>
      <c r="DT1033" s="125"/>
    </row>
    <row r="1034" spans="39:124" ht="27" customHeight="1" x14ac:dyDescent="0.25">
      <c r="AM1034" s="36" t="s">
        <v>194</v>
      </c>
      <c r="AN1034" s="89" t="s">
        <v>195</v>
      </c>
      <c r="AO1034" s="90" t="s">
        <v>167</v>
      </c>
      <c r="AP1034" s="170">
        <v>8</v>
      </c>
      <c r="AQ1034" s="36"/>
      <c r="AR1034" s="36"/>
      <c r="AS1034" s="36"/>
      <c r="AT1034" s="36"/>
      <c r="AU1034" s="36"/>
      <c r="AV1034" s="36" t="s">
        <v>322</v>
      </c>
      <c r="AW1034" s="36"/>
      <c r="AX1034" s="36"/>
      <c r="AY1034" s="36"/>
      <c r="AZ1034" s="36"/>
      <c r="BA1034" s="36" t="s">
        <v>342</v>
      </c>
      <c r="BB1034" s="36">
        <v>7</v>
      </c>
      <c r="BC1034" s="92">
        <v>45243</v>
      </c>
      <c r="BD1034" s="93" t="s">
        <v>324</v>
      </c>
      <c r="DC1034" s="121"/>
      <c r="DD1034" s="86"/>
      <c r="DE1034" s="122"/>
      <c r="DF1034" s="123"/>
      <c r="DG1034" s="121"/>
      <c r="DH1034" s="121"/>
      <c r="DI1034" s="121"/>
      <c r="DJ1034" s="121"/>
      <c r="DK1034" s="121"/>
      <c r="DL1034" s="121"/>
      <c r="DM1034" s="121"/>
      <c r="DN1034" s="121"/>
      <c r="DO1034" s="121"/>
      <c r="DP1034" s="121"/>
      <c r="DQ1034" s="121"/>
      <c r="DR1034" s="121"/>
      <c r="DS1034" s="124"/>
      <c r="DT1034" s="125"/>
    </row>
    <row r="1035" spans="39:124" ht="27" customHeight="1" x14ac:dyDescent="0.25">
      <c r="AM1035" s="36" t="s">
        <v>196</v>
      </c>
      <c r="AN1035" s="89" t="s">
        <v>197</v>
      </c>
      <c r="AO1035" s="90" t="s">
        <v>167</v>
      </c>
      <c r="AP1035" s="170">
        <v>9</v>
      </c>
      <c r="AQ1035" s="36"/>
      <c r="AR1035" s="36"/>
      <c r="AS1035" s="36"/>
      <c r="AT1035" s="36"/>
      <c r="AU1035" s="36"/>
      <c r="AV1035" s="36" t="s">
        <v>322</v>
      </c>
      <c r="AW1035" s="36"/>
      <c r="AX1035" s="36"/>
      <c r="AY1035" s="36"/>
      <c r="AZ1035" s="36"/>
      <c r="BA1035" s="36" t="s">
        <v>342</v>
      </c>
      <c r="BB1035" s="36">
        <v>7</v>
      </c>
      <c r="BC1035" s="92">
        <v>45243</v>
      </c>
      <c r="BD1035" s="93" t="s">
        <v>324</v>
      </c>
      <c r="DC1035" s="121"/>
      <c r="DD1035" s="86"/>
      <c r="DE1035" s="122"/>
      <c r="DF1035" s="123"/>
      <c r="DG1035" s="121"/>
      <c r="DH1035" s="121"/>
      <c r="DI1035" s="121"/>
      <c r="DJ1035" s="121"/>
      <c r="DK1035" s="121"/>
      <c r="DL1035" s="121"/>
      <c r="DM1035" s="121"/>
      <c r="DN1035" s="121"/>
      <c r="DO1035" s="121"/>
      <c r="DP1035" s="121"/>
      <c r="DQ1035" s="121"/>
      <c r="DR1035" s="121"/>
      <c r="DS1035" s="124"/>
      <c r="DT1035" s="125"/>
    </row>
    <row r="1036" spans="39:124" ht="27" customHeight="1" x14ac:dyDescent="0.25">
      <c r="AM1036" s="36" t="s">
        <v>198</v>
      </c>
      <c r="AN1036" s="89" t="s">
        <v>199</v>
      </c>
      <c r="AO1036" s="90" t="s">
        <v>167</v>
      </c>
      <c r="AP1036" s="170">
        <v>10</v>
      </c>
      <c r="AQ1036" s="36"/>
      <c r="AR1036" s="36"/>
      <c r="AS1036" s="36"/>
      <c r="AT1036" s="36"/>
      <c r="AU1036" s="36"/>
      <c r="AV1036" s="36" t="s">
        <v>322</v>
      </c>
      <c r="AW1036" s="36"/>
      <c r="AX1036" s="36"/>
      <c r="AY1036" s="36"/>
      <c r="AZ1036" s="36"/>
      <c r="BA1036" s="36" t="s">
        <v>342</v>
      </c>
      <c r="BB1036" s="36">
        <v>7</v>
      </c>
      <c r="BC1036" s="92">
        <v>45243</v>
      </c>
      <c r="BD1036" s="93" t="s">
        <v>324</v>
      </c>
      <c r="DC1036" s="121"/>
      <c r="DD1036" s="86"/>
      <c r="DE1036" s="122"/>
      <c r="DF1036" s="123"/>
      <c r="DG1036" s="121"/>
      <c r="DH1036" s="121"/>
      <c r="DI1036" s="121"/>
      <c r="DJ1036" s="121"/>
      <c r="DK1036" s="121"/>
      <c r="DL1036" s="121"/>
      <c r="DM1036" s="121"/>
      <c r="DN1036" s="121"/>
      <c r="DO1036" s="121"/>
      <c r="DP1036" s="121"/>
      <c r="DQ1036" s="121"/>
      <c r="DR1036" s="121"/>
      <c r="DS1036" s="124"/>
      <c r="DT1036" s="125"/>
    </row>
    <row r="1037" spans="39:124" ht="27" customHeight="1" x14ac:dyDescent="0.25">
      <c r="AM1037" s="36" t="s">
        <v>200</v>
      </c>
      <c r="AN1037" s="89" t="s">
        <v>201</v>
      </c>
      <c r="AO1037" s="90" t="s">
        <v>167</v>
      </c>
      <c r="AP1037" s="170">
        <v>8</v>
      </c>
      <c r="AQ1037" s="36"/>
      <c r="AR1037" s="36"/>
      <c r="AS1037" s="36"/>
      <c r="AT1037" s="36"/>
      <c r="AU1037" s="36"/>
      <c r="AV1037" s="36" t="s">
        <v>322</v>
      </c>
      <c r="AW1037" s="36"/>
      <c r="AX1037" s="36"/>
      <c r="AY1037" s="36"/>
      <c r="AZ1037" s="36"/>
      <c r="BA1037" s="36" t="s">
        <v>342</v>
      </c>
      <c r="BB1037" s="36">
        <v>7</v>
      </c>
      <c r="BC1037" s="92">
        <v>45243</v>
      </c>
      <c r="BD1037" s="93" t="s">
        <v>324</v>
      </c>
      <c r="DC1037" s="121"/>
      <c r="DD1037" s="86"/>
      <c r="DE1037" s="122"/>
      <c r="DF1037" s="123"/>
      <c r="DG1037" s="121"/>
      <c r="DH1037" s="121"/>
      <c r="DI1037" s="121"/>
      <c r="DJ1037" s="121"/>
      <c r="DK1037" s="121"/>
      <c r="DL1037" s="121"/>
      <c r="DM1037" s="121"/>
      <c r="DN1037" s="121"/>
      <c r="DO1037" s="121"/>
      <c r="DP1037" s="121"/>
      <c r="DQ1037" s="121"/>
      <c r="DR1037" s="121"/>
      <c r="DS1037" s="124"/>
      <c r="DT1037" s="125"/>
    </row>
    <row r="1038" spans="39:124" ht="27" customHeight="1" x14ac:dyDescent="0.25">
      <c r="AM1038" s="36" t="s">
        <v>202</v>
      </c>
      <c r="AN1038" s="89" t="s">
        <v>203</v>
      </c>
      <c r="AO1038" s="90" t="s">
        <v>167</v>
      </c>
      <c r="AP1038" s="170">
        <v>8</v>
      </c>
      <c r="AQ1038" s="36"/>
      <c r="AR1038" s="36"/>
      <c r="AS1038" s="36"/>
      <c r="AT1038" s="36"/>
      <c r="AU1038" s="36"/>
      <c r="AV1038" s="36" t="s">
        <v>322</v>
      </c>
      <c r="AW1038" s="36"/>
      <c r="AX1038" s="36"/>
      <c r="AY1038" s="36"/>
      <c r="AZ1038" s="36"/>
      <c r="BA1038" s="36" t="s">
        <v>342</v>
      </c>
      <c r="BB1038" s="36">
        <v>7</v>
      </c>
      <c r="BC1038" s="92">
        <v>45243</v>
      </c>
      <c r="BD1038" s="93" t="s">
        <v>324</v>
      </c>
      <c r="DC1038" s="121"/>
      <c r="DD1038" s="86"/>
      <c r="DE1038" s="122"/>
      <c r="DF1038" s="123"/>
      <c r="DG1038" s="121"/>
      <c r="DH1038" s="121"/>
      <c r="DI1038" s="121"/>
      <c r="DJ1038" s="121"/>
      <c r="DK1038" s="121"/>
      <c r="DL1038" s="121"/>
      <c r="DM1038" s="121"/>
      <c r="DN1038" s="121"/>
      <c r="DO1038" s="121"/>
      <c r="DP1038" s="121"/>
      <c r="DQ1038" s="121"/>
      <c r="DR1038" s="121"/>
      <c r="DS1038" s="124"/>
      <c r="DT1038" s="125"/>
    </row>
    <row r="1039" spans="39:124" ht="27" customHeight="1" x14ac:dyDescent="0.25">
      <c r="AM1039" s="36" t="s">
        <v>204</v>
      </c>
      <c r="AN1039" s="89" t="s">
        <v>205</v>
      </c>
      <c r="AO1039" s="90" t="s">
        <v>167</v>
      </c>
      <c r="AP1039" s="170">
        <v>8</v>
      </c>
      <c r="AQ1039" s="36"/>
      <c r="AR1039" s="36"/>
      <c r="AS1039" s="36"/>
      <c r="AT1039" s="36"/>
      <c r="AU1039" s="36"/>
      <c r="AV1039" s="36" t="s">
        <v>322</v>
      </c>
      <c r="AW1039" s="36"/>
      <c r="AX1039" s="36"/>
      <c r="AY1039" s="36"/>
      <c r="AZ1039" s="36"/>
      <c r="BA1039" s="36" t="s">
        <v>342</v>
      </c>
      <c r="BB1039" s="36">
        <v>7</v>
      </c>
      <c r="BC1039" s="92">
        <v>45243</v>
      </c>
      <c r="BD1039" s="93" t="s">
        <v>324</v>
      </c>
      <c r="DC1039" s="121"/>
      <c r="DD1039" s="86"/>
      <c r="DE1039" s="122"/>
      <c r="DF1039" s="123"/>
      <c r="DG1039" s="121"/>
      <c r="DH1039" s="121"/>
      <c r="DI1039" s="121"/>
      <c r="DJ1039" s="121"/>
      <c r="DK1039" s="121"/>
      <c r="DL1039" s="121"/>
      <c r="DM1039" s="121"/>
      <c r="DN1039" s="121"/>
      <c r="DO1039" s="121"/>
      <c r="DP1039" s="121"/>
      <c r="DQ1039" s="121"/>
      <c r="DR1039" s="121"/>
      <c r="DS1039" s="124"/>
      <c r="DT1039" s="125"/>
    </row>
    <row r="1040" spans="39:124" ht="27" customHeight="1" x14ac:dyDescent="0.25">
      <c r="AM1040" s="36">
        <v>23011</v>
      </c>
      <c r="AN1040" s="89" t="s">
        <v>46</v>
      </c>
      <c r="AO1040" s="90" t="s">
        <v>47</v>
      </c>
      <c r="AP1040" s="170">
        <v>8</v>
      </c>
      <c r="AQ1040" s="36"/>
      <c r="AR1040" s="36"/>
      <c r="AS1040" s="36"/>
      <c r="AT1040" s="36"/>
      <c r="AU1040" s="36"/>
      <c r="AV1040" s="36" t="s">
        <v>322</v>
      </c>
      <c r="AW1040" s="36"/>
      <c r="AX1040" s="36"/>
      <c r="AY1040" s="36"/>
      <c r="AZ1040" s="36"/>
      <c r="BA1040" s="36" t="s">
        <v>323</v>
      </c>
      <c r="BB1040" s="36">
        <v>7</v>
      </c>
      <c r="BC1040" s="92">
        <v>45243</v>
      </c>
      <c r="BD1040" s="93" t="s">
        <v>324</v>
      </c>
      <c r="DC1040" s="121"/>
      <c r="DD1040" s="86"/>
      <c r="DE1040" s="122"/>
      <c r="DF1040" s="123"/>
      <c r="DG1040" s="121"/>
      <c r="DH1040" s="121"/>
      <c r="DI1040" s="121"/>
      <c r="DJ1040" s="121"/>
      <c r="DK1040" s="121"/>
      <c r="DL1040" s="121"/>
      <c r="DM1040" s="121"/>
      <c r="DN1040" s="121"/>
      <c r="DO1040" s="121"/>
      <c r="DP1040" s="121"/>
      <c r="DQ1040" s="121"/>
      <c r="DR1040" s="121"/>
      <c r="DS1040" s="124"/>
      <c r="DT1040" s="125"/>
    </row>
    <row r="1041" spans="39:124" ht="27" customHeight="1" x14ac:dyDescent="0.25">
      <c r="AM1041" s="36">
        <v>23017</v>
      </c>
      <c r="AN1041" s="89" t="s">
        <v>52</v>
      </c>
      <c r="AO1041" s="90" t="s">
        <v>47</v>
      </c>
      <c r="AP1041" s="170">
        <v>9</v>
      </c>
      <c r="AQ1041" s="36"/>
      <c r="AR1041" s="36"/>
      <c r="AS1041" s="36"/>
      <c r="AT1041" s="36"/>
      <c r="AU1041" s="36"/>
      <c r="AV1041" s="36" t="s">
        <v>322</v>
      </c>
      <c r="AW1041" s="36"/>
      <c r="AX1041" s="36"/>
      <c r="AY1041" s="36"/>
      <c r="AZ1041" s="36"/>
      <c r="BA1041" s="36" t="s">
        <v>343</v>
      </c>
      <c r="BB1041" s="36">
        <v>7</v>
      </c>
      <c r="BC1041" s="92">
        <v>45243</v>
      </c>
      <c r="BD1041" s="93" t="s">
        <v>324</v>
      </c>
      <c r="DC1041" s="121"/>
      <c r="DD1041" s="86"/>
      <c r="DE1041" s="122"/>
      <c r="DF1041" s="123"/>
      <c r="DG1041" s="121"/>
      <c r="DH1041" s="121"/>
      <c r="DI1041" s="121"/>
      <c r="DJ1041" s="121"/>
      <c r="DK1041" s="121"/>
      <c r="DL1041" s="121"/>
      <c r="DM1041" s="121"/>
      <c r="DN1041" s="121"/>
      <c r="DO1041" s="121"/>
      <c r="DP1041" s="121"/>
      <c r="DQ1041" s="121"/>
      <c r="DR1041" s="121"/>
      <c r="DS1041" s="124"/>
      <c r="DT1041" s="125"/>
    </row>
    <row r="1042" spans="39:124" ht="27" customHeight="1" x14ac:dyDescent="0.25">
      <c r="AM1042" s="36">
        <v>23059</v>
      </c>
      <c r="AN1042" s="89" t="s">
        <v>55</v>
      </c>
      <c r="AO1042" s="90" t="s">
        <v>47</v>
      </c>
      <c r="AP1042" s="170">
        <v>9</v>
      </c>
      <c r="AQ1042" s="36"/>
      <c r="AR1042" s="36"/>
      <c r="AS1042" s="36"/>
      <c r="AT1042" s="36"/>
      <c r="AU1042" s="36"/>
      <c r="AV1042" s="36" t="s">
        <v>322</v>
      </c>
      <c r="AW1042" s="36"/>
      <c r="AX1042" s="36"/>
      <c r="AY1042" s="36"/>
      <c r="AZ1042" s="36"/>
      <c r="BA1042" s="36" t="s">
        <v>323</v>
      </c>
      <c r="BB1042" s="36">
        <v>7</v>
      </c>
      <c r="BC1042" s="92">
        <v>45243</v>
      </c>
      <c r="BD1042" s="93" t="s">
        <v>324</v>
      </c>
      <c r="DC1042" s="121"/>
      <c r="DD1042" s="86"/>
      <c r="DE1042" s="122"/>
      <c r="DF1042" s="123"/>
      <c r="DG1042" s="121"/>
      <c r="DH1042" s="121"/>
      <c r="DI1042" s="121"/>
      <c r="DJ1042" s="121"/>
      <c r="DK1042" s="121"/>
      <c r="DL1042" s="121"/>
      <c r="DM1042" s="121"/>
      <c r="DN1042" s="121"/>
      <c r="DO1042" s="121"/>
      <c r="DP1042" s="121"/>
      <c r="DQ1042" s="121"/>
      <c r="DR1042" s="121"/>
      <c r="DS1042" s="124"/>
      <c r="DT1042" s="125"/>
    </row>
    <row r="1043" spans="39:124" ht="27" customHeight="1" x14ac:dyDescent="0.25">
      <c r="AM1043" s="36">
        <v>23004</v>
      </c>
      <c r="AN1043" s="89" t="s">
        <v>58</v>
      </c>
      <c r="AO1043" s="90" t="s">
        <v>47</v>
      </c>
      <c r="AP1043" s="170">
        <v>0</v>
      </c>
      <c r="AQ1043" s="36"/>
      <c r="AR1043" s="36"/>
      <c r="AS1043" s="36"/>
      <c r="AT1043" s="36"/>
      <c r="AU1043" s="36"/>
      <c r="AV1043" s="36" t="s">
        <v>322</v>
      </c>
      <c r="AW1043" s="36"/>
      <c r="AX1043" s="36"/>
      <c r="AY1043" s="36"/>
      <c r="AZ1043" s="36"/>
      <c r="BA1043" s="36" t="s">
        <v>139</v>
      </c>
      <c r="BB1043" s="36">
        <v>7</v>
      </c>
      <c r="BC1043" s="92">
        <v>45243</v>
      </c>
      <c r="BD1043" s="93" t="s">
        <v>324</v>
      </c>
      <c r="DC1043" s="121"/>
      <c r="DD1043" s="86"/>
      <c r="DE1043" s="122"/>
      <c r="DF1043" s="123"/>
      <c r="DG1043" s="121"/>
      <c r="DH1043" s="121"/>
      <c r="DI1043" s="121"/>
      <c r="DJ1043" s="121"/>
      <c r="DK1043" s="121"/>
      <c r="DL1043" s="121"/>
      <c r="DM1043" s="121"/>
      <c r="DN1043" s="121"/>
      <c r="DO1043" s="121"/>
      <c r="DP1043" s="121"/>
      <c r="DQ1043" s="121"/>
      <c r="DR1043" s="121"/>
      <c r="DS1043" s="124"/>
      <c r="DT1043" s="125"/>
    </row>
    <row r="1044" spans="39:124" ht="27" customHeight="1" x14ac:dyDescent="0.25">
      <c r="AM1044" s="36">
        <v>23027</v>
      </c>
      <c r="AN1044" s="89" t="s">
        <v>237</v>
      </c>
      <c r="AO1044" s="90" t="s">
        <v>47</v>
      </c>
      <c r="AP1044" s="170">
        <v>9</v>
      </c>
      <c r="AQ1044" s="36"/>
      <c r="AR1044" s="36"/>
      <c r="AS1044" s="36"/>
      <c r="AT1044" s="36"/>
      <c r="AU1044" s="36"/>
      <c r="AV1044" s="36" t="s">
        <v>322</v>
      </c>
      <c r="AW1044" s="36"/>
      <c r="AX1044" s="36"/>
      <c r="AY1044" s="36"/>
      <c r="AZ1044" s="36"/>
      <c r="BA1044" s="36" t="s">
        <v>323</v>
      </c>
      <c r="BB1044" s="36">
        <v>7</v>
      </c>
      <c r="BC1044" s="92">
        <v>45243</v>
      </c>
      <c r="BD1044" s="93" t="s">
        <v>324</v>
      </c>
      <c r="DC1044" s="121"/>
      <c r="DD1044" s="86"/>
      <c r="DE1044" s="122"/>
      <c r="DF1044" s="123"/>
      <c r="DG1044" s="121"/>
      <c r="DH1044" s="121"/>
      <c r="DI1044" s="121"/>
      <c r="DJ1044" s="121"/>
      <c r="DK1044" s="121"/>
      <c r="DL1044" s="121"/>
      <c r="DM1044" s="121"/>
      <c r="DN1044" s="121"/>
      <c r="DO1044" s="121"/>
      <c r="DP1044" s="121"/>
      <c r="DQ1044" s="121"/>
      <c r="DR1044" s="121"/>
      <c r="DS1044" s="124"/>
      <c r="DT1044" s="125"/>
    </row>
    <row r="1045" spans="39:124" ht="27" customHeight="1" x14ac:dyDescent="0.25">
      <c r="AM1045" s="36">
        <v>23047</v>
      </c>
      <c r="AN1045" s="89" t="s">
        <v>62</v>
      </c>
      <c r="AO1045" s="90" t="s">
        <v>47</v>
      </c>
      <c r="AP1045" s="170">
        <v>8</v>
      </c>
      <c r="AQ1045" s="36"/>
      <c r="AR1045" s="36"/>
      <c r="AS1045" s="36"/>
      <c r="AT1045" s="36"/>
      <c r="AU1045" s="36"/>
      <c r="AV1045" s="36" t="s">
        <v>322</v>
      </c>
      <c r="AW1045" s="36"/>
      <c r="AX1045" s="36"/>
      <c r="AY1045" s="36"/>
      <c r="AZ1045" s="36"/>
      <c r="BA1045" s="36" t="s">
        <v>344</v>
      </c>
      <c r="BB1045" s="36">
        <v>7</v>
      </c>
      <c r="BC1045" s="92">
        <v>45243</v>
      </c>
      <c r="BD1045" s="93" t="s">
        <v>324</v>
      </c>
      <c r="DC1045" s="121"/>
      <c r="DD1045" s="86"/>
      <c r="DE1045" s="122"/>
      <c r="DF1045" s="123"/>
      <c r="DG1045" s="121"/>
      <c r="DH1045" s="121"/>
      <c r="DI1045" s="121"/>
      <c r="DJ1045" s="121"/>
      <c r="DK1045" s="121"/>
      <c r="DL1045" s="121"/>
      <c r="DM1045" s="121"/>
      <c r="DN1045" s="121"/>
      <c r="DO1045" s="121"/>
      <c r="DP1045" s="121"/>
      <c r="DQ1045" s="121"/>
      <c r="DR1045" s="121"/>
      <c r="DS1045" s="124"/>
      <c r="DT1045" s="125"/>
    </row>
    <row r="1046" spans="39:124" ht="27" customHeight="1" x14ac:dyDescent="0.25">
      <c r="AM1046" s="36">
        <v>23014</v>
      </c>
      <c r="AN1046" s="89" t="s">
        <v>66</v>
      </c>
      <c r="AO1046" s="90" t="s">
        <v>47</v>
      </c>
      <c r="AP1046" s="170">
        <v>9</v>
      </c>
      <c r="AQ1046" s="36"/>
      <c r="AR1046" s="36"/>
      <c r="AS1046" s="36"/>
      <c r="AT1046" s="36"/>
      <c r="AU1046" s="36"/>
      <c r="AV1046" s="36" t="s">
        <v>322</v>
      </c>
      <c r="AW1046" s="36"/>
      <c r="AX1046" s="36"/>
      <c r="AY1046" s="36"/>
      <c r="AZ1046" s="36"/>
      <c r="BA1046" s="36" t="s">
        <v>323</v>
      </c>
      <c r="BB1046" s="36">
        <v>7</v>
      </c>
      <c r="BC1046" s="92">
        <v>45243</v>
      </c>
      <c r="BD1046" s="93" t="s">
        <v>324</v>
      </c>
      <c r="DC1046" s="121"/>
      <c r="DD1046" s="86"/>
      <c r="DE1046" s="122"/>
      <c r="DF1046" s="123"/>
      <c r="DG1046" s="121"/>
      <c r="DH1046" s="121"/>
      <c r="DI1046" s="121"/>
      <c r="DJ1046" s="121"/>
      <c r="DK1046" s="121"/>
      <c r="DL1046" s="121"/>
      <c r="DM1046" s="121"/>
      <c r="DN1046" s="121"/>
      <c r="DO1046" s="121"/>
      <c r="DP1046" s="121"/>
      <c r="DQ1046" s="121"/>
      <c r="DR1046" s="121"/>
      <c r="DS1046" s="124"/>
      <c r="DT1046" s="125"/>
    </row>
    <row r="1047" spans="39:124" ht="27" customHeight="1" x14ac:dyDescent="0.25">
      <c r="AM1047" s="36">
        <v>23060</v>
      </c>
      <c r="AN1047" s="89" t="s">
        <v>74</v>
      </c>
      <c r="AO1047" s="90" t="s">
        <v>47</v>
      </c>
      <c r="AP1047" s="170">
        <v>8</v>
      </c>
      <c r="AQ1047" s="36"/>
      <c r="AR1047" s="36"/>
      <c r="AS1047" s="36"/>
      <c r="AT1047" s="36"/>
      <c r="AU1047" s="36"/>
      <c r="AV1047" s="36" t="s">
        <v>322</v>
      </c>
      <c r="AW1047" s="36"/>
      <c r="AX1047" s="36"/>
      <c r="AY1047" s="36"/>
      <c r="AZ1047" s="36"/>
      <c r="BA1047" s="36" t="s">
        <v>323</v>
      </c>
      <c r="BB1047" s="36">
        <v>7</v>
      </c>
      <c r="BC1047" s="92">
        <v>45243</v>
      </c>
      <c r="BD1047" s="93" t="s">
        <v>324</v>
      </c>
      <c r="DC1047" s="121"/>
      <c r="DD1047" s="86"/>
      <c r="DE1047" s="122"/>
      <c r="DF1047" s="123"/>
      <c r="DG1047" s="121"/>
      <c r="DH1047" s="121"/>
      <c r="DI1047" s="121"/>
      <c r="DJ1047" s="121"/>
      <c r="DK1047" s="121"/>
      <c r="DL1047" s="121"/>
      <c r="DM1047" s="121"/>
      <c r="DN1047" s="121"/>
      <c r="DO1047" s="121"/>
      <c r="DP1047" s="121"/>
      <c r="DQ1047" s="121"/>
      <c r="DR1047" s="121"/>
      <c r="DS1047" s="124"/>
      <c r="DT1047" s="125"/>
    </row>
    <row r="1048" spans="39:124" ht="27" customHeight="1" x14ac:dyDescent="0.25">
      <c r="AM1048" s="36">
        <v>23045</v>
      </c>
      <c r="AN1048" s="89" t="s">
        <v>78</v>
      </c>
      <c r="AO1048" s="90" t="s">
        <v>47</v>
      </c>
      <c r="AP1048" s="170">
        <v>8</v>
      </c>
      <c r="AQ1048" s="36"/>
      <c r="AR1048" s="36"/>
      <c r="AS1048" s="36"/>
      <c r="AT1048" s="36"/>
      <c r="AU1048" s="36"/>
      <c r="AV1048" s="36" t="s">
        <v>322</v>
      </c>
      <c r="AW1048" s="36"/>
      <c r="AX1048" s="36"/>
      <c r="AY1048" s="36"/>
      <c r="AZ1048" s="36"/>
      <c r="BA1048" s="36" t="s">
        <v>344</v>
      </c>
      <c r="BB1048" s="36">
        <v>7</v>
      </c>
      <c r="BC1048" s="92">
        <v>45243</v>
      </c>
      <c r="BD1048" s="93" t="s">
        <v>324</v>
      </c>
      <c r="DC1048" s="121"/>
      <c r="DD1048" s="86"/>
      <c r="DE1048" s="122"/>
      <c r="DF1048" s="123"/>
      <c r="DG1048" s="121"/>
      <c r="DH1048" s="121"/>
      <c r="DI1048" s="121"/>
      <c r="DJ1048" s="121"/>
      <c r="DK1048" s="121"/>
      <c r="DL1048" s="121"/>
      <c r="DM1048" s="121"/>
      <c r="DN1048" s="121"/>
      <c r="DO1048" s="121"/>
      <c r="DP1048" s="121"/>
      <c r="DQ1048" s="121"/>
      <c r="DR1048" s="121"/>
      <c r="DS1048" s="124"/>
      <c r="DT1048" s="125"/>
    </row>
    <row r="1049" spans="39:124" ht="27" customHeight="1" x14ac:dyDescent="0.25">
      <c r="AM1049" s="36">
        <v>23001</v>
      </c>
      <c r="AN1049" s="89" t="s">
        <v>82</v>
      </c>
      <c r="AO1049" s="90" t="s">
        <v>47</v>
      </c>
      <c r="AP1049" s="170">
        <v>8</v>
      </c>
      <c r="AQ1049" s="36"/>
      <c r="AR1049" s="36"/>
      <c r="AS1049" s="36"/>
      <c r="AT1049" s="36"/>
      <c r="AU1049" s="36"/>
      <c r="AV1049" s="36" t="s">
        <v>322</v>
      </c>
      <c r="AW1049" s="36"/>
      <c r="AX1049" s="36"/>
      <c r="AY1049" s="36"/>
      <c r="AZ1049" s="36"/>
      <c r="BA1049" s="36" t="s">
        <v>323</v>
      </c>
      <c r="BB1049" s="36">
        <v>7</v>
      </c>
      <c r="BC1049" s="92">
        <v>45243</v>
      </c>
      <c r="BD1049" s="93" t="s">
        <v>324</v>
      </c>
      <c r="DC1049" s="121"/>
      <c r="DD1049" s="86"/>
      <c r="DE1049" s="122"/>
      <c r="DF1049" s="123"/>
      <c r="DG1049" s="121"/>
      <c r="DH1049" s="121"/>
      <c r="DI1049" s="121"/>
      <c r="DJ1049" s="121"/>
      <c r="DK1049" s="121"/>
      <c r="DL1049" s="121"/>
      <c r="DM1049" s="121"/>
      <c r="DN1049" s="121"/>
      <c r="DO1049" s="121"/>
      <c r="DP1049" s="121"/>
      <c r="DQ1049" s="121"/>
      <c r="DR1049" s="121"/>
      <c r="DS1049" s="124"/>
      <c r="DT1049" s="125"/>
    </row>
    <row r="1050" spans="39:124" ht="27" customHeight="1" x14ac:dyDescent="0.25">
      <c r="AM1050" s="36">
        <v>23003</v>
      </c>
      <c r="AN1050" s="89" t="s">
        <v>90</v>
      </c>
      <c r="AO1050" s="90" t="s">
        <v>47</v>
      </c>
      <c r="AP1050" s="170">
        <v>9</v>
      </c>
      <c r="AQ1050" s="36"/>
      <c r="AR1050" s="36"/>
      <c r="AS1050" s="36"/>
      <c r="AT1050" s="36"/>
      <c r="AU1050" s="36"/>
      <c r="AV1050" s="36" t="s">
        <v>322</v>
      </c>
      <c r="AW1050" s="36"/>
      <c r="AX1050" s="36"/>
      <c r="AY1050" s="36"/>
      <c r="AZ1050" s="36"/>
      <c r="BA1050" s="36" t="s">
        <v>323</v>
      </c>
      <c r="BB1050" s="36">
        <v>7</v>
      </c>
      <c r="BC1050" s="92">
        <v>45243</v>
      </c>
      <c r="BD1050" s="93" t="s">
        <v>324</v>
      </c>
      <c r="DC1050" s="121"/>
      <c r="DD1050" s="86"/>
      <c r="DE1050" s="122"/>
      <c r="DF1050" s="123"/>
      <c r="DG1050" s="121"/>
      <c r="DH1050" s="121"/>
      <c r="DI1050" s="121"/>
      <c r="DJ1050" s="121"/>
      <c r="DK1050" s="121"/>
      <c r="DL1050" s="121"/>
      <c r="DM1050" s="121"/>
      <c r="DN1050" s="121"/>
      <c r="DO1050" s="121"/>
      <c r="DP1050" s="121"/>
      <c r="DQ1050" s="121"/>
      <c r="DR1050" s="121"/>
      <c r="DS1050" s="124"/>
      <c r="DT1050" s="125"/>
    </row>
    <row r="1051" spans="39:124" ht="27" customHeight="1" x14ac:dyDescent="0.25">
      <c r="AM1051" s="36">
        <v>23030</v>
      </c>
      <c r="AN1051" s="89" t="s">
        <v>94</v>
      </c>
      <c r="AO1051" s="90" t="s">
        <v>47</v>
      </c>
      <c r="AP1051" s="170">
        <v>8</v>
      </c>
      <c r="AQ1051" s="36"/>
      <c r="AR1051" s="36"/>
      <c r="AS1051" s="36"/>
      <c r="AT1051" s="36"/>
      <c r="AU1051" s="36"/>
      <c r="AV1051" s="36" t="s">
        <v>322</v>
      </c>
      <c r="AW1051" s="36"/>
      <c r="AX1051" s="36"/>
      <c r="AY1051" s="36"/>
      <c r="AZ1051" s="36"/>
      <c r="BA1051" s="36" t="s">
        <v>323</v>
      </c>
      <c r="BB1051" s="36">
        <v>7</v>
      </c>
      <c r="BC1051" s="92">
        <v>45243</v>
      </c>
      <c r="BD1051" s="93" t="s">
        <v>324</v>
      </c>
      <c r="DC1051" s="121"/>
      <c r="DD1051" s="86"/>
      <c r="DE1051" s="122"/>
      <c r="DF1051" s="123"/>
      <c r="DG1051" s="121"/>
      <c r="DH1051" s="121"/>
      <c r="DI1051" s="121"/>
      <c r="DJ1051" s="121"/>
      <c r="DK1051" s="121"/>
      <c r="DL1051" s="121"/>
      <c r="DM1051" s="121"/>
      <c r="DN1051" s="121"/>
      <c r="DO1051" s="121"/>
      <c r="DP1051" s="121"/>
      <c r="DQ1051" s="121"/>
      <c r="DR1051" s="121"/>
      <c r="DS1051" s="124"/>
      <c r="DT1051" s="125"/>
    </row>
    <row r="1052" spans="39:124" ht="27" customHeight="1" x14ac:dyDescent="0.25">
      <c r="AM1052" s="36">
        <v>23064</v>
      </c>
      <c r="AN1052" s="89" t="s">
        <v>238</v>
      </c>
      <c r="AO1052" s="90" t="s">
        <v>47</v>
      </c>
      <c r="AP1052" s="170">
        <v>8</v>
      </c>
      <c r="AQ1052" s="36"/>
      <c r="AR1052" s="36"/>
      <c r="AS1052" s="36"/>
      <c r="AT1052" s="36"/>
      <c r="AU1052" s="36"/>
      <c r="AV1052" s="36" t="s">
        <v>322</v>
      </c>
      <c r="AW1052" s="36"/>
      <c r="AX1052" s="36"/>
      <c r="AY1052" s="36"/>
      <c r="AZ1052" s="36"/>
      <c r="BA1052" s="36" t="s">
        <v>323</v>
      </c>
      <c r="BB1052" s="36">
        <v>7</v>
      </c>
      <c r="BC1052" s="92">
        <v>45243</v>
      </c>
      <c r="BD1052" s="93" t="s">
        <v>324</v>
      </c>
      <c r="DC1052" s="121"/>
      <c r="DD1052" s="86"/>
      <c r="DE1052" s="122"/>
      <c r="DF1052" s="123"/>
      <c r="DG1052" s="121"/>
      <c r="DH1052" s="121"/>
      <c r="DI1052" s="121"/>
      <c r="DJ1052" s="121"/>
      <c r="DK1052" s="121"/>
      <c r="DL1052" s="121"/>
      <c r="DM1052" s="121"/>
      <c r="DN1052" s="121"/>
      <c r="DO1052" s="121"/>
      <c r="DP1052" s="121"/>
      <c r="DQ1052" s="121"/>
      <c r="DR1052" s="121"/>
      <c r="DS1052" s="124"/>
      <c r="DT1052" s="125"/>
    </row>
    <row r="1053" spans="39:124" ht="27" customHeight="1" x14ac:dyDescent="0.25">
      <c r="AM1053" s="36">
        <v>23050</v>
      </c>
      <c r="AN1053" s="89" t="s">
        <v>102</v>
      </c>
      <c r="AO1053" s="90" t="s">
        <v>47</v>
      </c>
      <c r="AP1053" s="170">
        <v>8</v>
      </c>
      <c r="AQ1053" s="36"/>
      <c r="AR1053" s="36"/>
      <c r="AS1053" s="36"/>
      <c r="AT1053" s="36"/>
      <c r="AU1053" s="36"/>
      <c r="AV1053" s="36" t="s">
        <v>322</v>
      </c>
      <c r="AW1053" s="36"/>
      <c r="AX1053" s="36"/>
      <c r="AY1053" s="36"/>
      <c r="AZ1053" s="36"/>
      <c r="BA1053" s="36" t="s">
        <v>323</v>
      </c>
      <c r="BB1053" s="36">
        <v>7</v>
      </c>
      <c r="BC1053" s="92">
        <v>45243</v>
      </c>
      <c r="BD1053" s="93" t="s">
        <v>324</v>
      </c>
      <c r="DC1053" s="121"/>
      <c r="DD1053" s="86"/>
      <c r="DE1053" s="122"/>
      <c r="DF1053" s="123"/>
      <c r="DG1053" s="121"/>
      <c r="DH1053" s="121"/>
      <c r="DI1053" s="121"/>
      <c r="DJ1053" s="121"/>
      <c r="DK1053" s="121"/>
      <c r="DL1053" s="121"/>
      <c r="DM1053" s="121"/>
      <c r="DN1053" s="121"/>
      <c r="DO1053" s="121"/>
      <c r="DP1053" s="121"/>
      <c r="DQ1053" s="121"/>
      <c r="DR1053" s="121"/>
      <c r="DS1053" s="124"/>
      <c r="DT1053" s="125"/>
    </row>
    <row r="1054" spans="39:124" ht="27" customHeight="1" x14ac:dyDescent="0.25">
      <c r="AM1054" s="36">
        <v>23062</v>
      </c>
      <c r="AN1054" s="89" t="s">
        <v>106</v>
      </c>
      <c r="AO1054" s="90" t="s">
        <v>47</v>
      </c>
      <c r="AP1054" s="170">
        <v>9</v>
      </c>
      <c r="AQ1054" s="36"/>
      <c r="AR1054" s="36"/>
      <c r="AS1054" s="36"/>
      <c r="AT1054" s="36"/>
      <c r="AU1054" s="36"/>
      <c r="AV1054" s="36" t="s">
        <v>322</v>
      </c>
      <c r="AW1054" s="36"/>
      <c r="AX1054" s="36"/>
      <c r="AY1054" s="36"/>
      <c r="AZ1054" s="36"/>
      <c r="BA1054" s="36" t="s">
        <v>323</v>
      </c>
      <c r="BB1054" s="36">
        <v>7</v>
      </c>
      <c r="BC1054" s="92">
        <v>45243</v>
      </c>
      <c r="BD1054" s="93" t="s">
        <v>324</v>
      </c>
      <c r="DC1054" s="121"/>
      <c r="DD1054" s="86"/>
      <c r="DE1054" s="122"/>
      <c r="DF1054" s="123"/>
      <c r="DG1054" s="121"/>
      <c r="DH1054" s="121"/>
      <c r="DI1054" s="121"/>
      <c r="DJ1054" s="121"/>
      <c r="DK1054" s="121"/>
      <c r="DL1054" s="121"/>
      <c r="DM1054" s="121"/>
      <c r="DN1054" s="121"/>
      <c r="DO1054" s="121"/>
      <c r="DP1054" s="121"/>
      <c r="DQ1054" s="121"/>
      <c r="DR1054" s="121"/>
      <c r="DS1054" s="124"/>
      <c r="DT1054" s="125"/>
    </row>
    <row r="1055" spans="39:124" ht="27" customHeight="1" x14ac:dyDescent="0.25">
      <c r="AM1055" s="36">
        <v>23057</v>
      </c>
      <c r="AN1055" s="89" t="s">
        <v>239</v>
      </c>
      <c r="AO1055" s="90" t="s">
        <v>47</v>
      </c>
      <c r="AP1055" s="170">
        <v>8</v>
      </c>
      <c r="AQ1055" s="36"/>
      <c r="AR1055" s="36"/>
      <c r="AS1055" s="36"/>
      <c r="AT1055" s="36"/>
      <c r="AU1055" s="36"/>
      <c r="AV1055" s="36" t="s">
        <v>322</v>
      </c>
      <c r="AW1055" s="36"/>
      <c r="AX1055" s="36"/>
      <c r="AY1055" s="36"/>
      <c r="AZ1055" s="36"/>
      <c r="BA1055" s="36" t="s">
        <v>323</v>
      </c>
      <c r="BB1055" s="36">
        <v>7</v>
      </c>
      <c r="BC1055" s="92">
        <v>45243</v>
      </c>
      <c r="BD1055" s="93" t="s">
        <v>324</v>
      </c>
      <c r="DC1055" s="121"/>
      <c r="DD1055" s="86"/>
      <c r="DE1055" s="122"/>
      <c r="DF1055" s="123"/>
      <c r="DG1055" s="121"/>
      <c r="DH1055" s="121"/>
      <c r="DI1055" s="121"/>
      <c r="DJ1055" s="121"/>
      <c r="DK1055" s="121"/>
      <c r="DL1055" s="121"/>
      <c r="DM1055" s="121"/>
      <c r="DN1055" s="121"/>
      <c r="DO1055" s="121"/>
      <c r="DP1055" s="121"/>
      <c r="DQ1055" s="121"/>
      <c r="DR1055" s="121"/>
      <c r="DS1055" s="124"/>
      <c r="DT1055" s="125"/>
    </row>
    <row r="1056" spans="39:124" ht="27" customHeight="1" x14ac:dyDescent="0.25">
      <c r="AM1056" s="36">
        <v>23048</v>
      </c>
      <c r="AN1056" s="89" t="s">
        <v>110</v>
      </c>
      <c r="AO1056" s="90" t="s">
        <v>47</v>
      </c>
      <c r="AP1056" s="170">
        <v>0</v>
      </c>
      <c r="AQ1056" s="36"/>
      <c r="AR1056" s="36"/>
      <c r="AS1056" s="36"/>
      <c r="AT1056" s="36"/>
      <c r="AU1056" s="36"/>
      <c r="AV1056" s="36" t="s">
        <v>322</v>
      </c>
      <c r="AW1056" s="36"/>
      <c r="AX1056" s="36"/>
      <c r="AY1056" s="36"/>
      <c r="AZ1056" s="36"/>
      <c r="BA1056" s="36" t="s">
        <v>139</v>
      </c>
      <c r="BB1056" s="36">
        <v>7</v>
      </c>
      <c r="BC1056" s="92">
        <v>45243</v>
      </c>
      <c r="BD1056" s="93" t="s">
        <v>324</v>
      </c>
      <c r="DC1056" s="121"/>
      <c r="DD1056" s="86"/>
      <c r="DE1056" s="122"/>
      <c r="DF1056" s="123"/>
      <c r="DG1056" s="121"/>
      <c r="DH1056" s="121"/>
      <c r="DI1056" s="121"/>
      <c r="DJ1056" s="121"/>
      <c r="DK1056" s="121"/>
      <c r="DL1056" s="121"/>
      <c r="DM1056" s="121"/>
      <c r="DN1056" s="121"/>
      <c r="DO1056" s="121"/>
      <c r="DP1056" s="121"/>
      <c r="DQ1056" s="121"/>
      <c r="DR1056" s="121"/>
      <c r="DS1056" s="124"/>
      <c r="DT1056" s="125"/>
    </row>
    <row r="1057" spans="39:124" ht="27" customHeight="1" x14ac:dyDescent="0.25">
      <c r="AM1057" s="36">
        <v>23051</v>
      </c>
      <c r="AN1057" s="89" t="s">
        <v>114</v>
      </c>
      <c r="AO1057" s="90" t="s">
        <v>47</v>
      </c>
      <c r="AP1057" s="170">
        <v>8</v>
      </c>
      <c r="AQ1057" s="36"/>
      <c r="AR1057" s="36"/>
      <c r="AS1057" s="36"/>
      <c r="AT1057" s="36"/>
      <c r="AU1057" s="36"/>
      <c r="AV1057" s="36" t="s">
        <v>322</v>
      </c>
      <c r="AW1057" s="36"/>
      <c r="AX1057" s="36"/>
      <c r="AY1057" s="36"/>
      <c r="AZ1057" s="36"/>
      <c r="BA1057" s="36" t="s">
        <v>323</v>
      </c>
      <c r="BB1057" s="36">
        <v>7</v>
      </c>
      <c r="BC1057" s="92">
        <v>45243</v>
      </c>
      <c r="BD1057" s="93" t="s">
        <v>324</v>
      </c>
      <c r="DC1057" s="121"/>
      <c r="DD1057" s="86"/>
      <c r="DE1057" s="122"/>
      <c r="DF1057" s="123"/>
      <c r="DG1057" s="121"/>
      <c r="DH1057" s="121"/>
      <c r="DI1057" s="121"/>
      <c r="DJ1057" s="121"/>
      <c r="DK1057" s="121"/>
      <c r="DL1057" s="121"/>
      <c r="DM1057" s="121"/>
      <c r="DN1057" s="121"/>
      <c r="DO1057" s="121"/>
      <c r="DP1057" s="121"/>
      <c r="DQ1057" s="121"/>
      <c r="DR1057" s="121"/>
      <c r="DS1057" s="124"/>
      <c r="DT1057" s="125"/>
    </row>
    <row r="1058" spans="39:124" ht="27" customHeight="1" x14ac:dyDescent="0.25">
      <c r="AM1058" s="36">
        <v>22023</v>
      </c>
      <c r="AN1058" s="89" t="s">
        <v>118</v>
      </c>
      <c r="AO1058" s="90" t="s">
        <v>47</v>
      </c>
      <c r="AP1058" s="170">
        <v>0</v>
      </c>
      <c r="AQ1058" s="36"/>
      <c r="AR1058" s="36"/>
      <c r="AS1058" s="36"/>
      <c r="AT1058" s="36"/>
      <c r="AU1058" s="36"/>
      <c r="AV1058" s="36" t="s">
        <v>322</v>
      </c>
      <c r="AW1058" s="36"/>
      <c r="AX1058" s="36"/>
      <c r="AY1058" s="36"/>
      <c r="AZ1058" s="36"/>
      <c r="BA1058" s="36" t="s">
        <v>260</v>
      </c>
      <c r="BB1058" s="36">
        <v>7</v>
      </c>
      <c r="BC1058" s="92">
        <v>45243</v>
      </c>
      <c r="BD1058" s="93" t="s">
        <v>324</v>
      </c>
      <c r="DC1058" s="121"/>
      <c r="DD1058" s="86"/>
      <c r="DE1058" s="122"/>
      <c r="DF1058" s="123"/>
      <c r="DG1058" s="121"/>
      <c r="DH1058" s="121"/>
      <c r="DI1058" s="121"/>
      <c r="DJ1058" s="121"/>
      <c r="DK1058" s="121"/>
      <c r="DL1058" s="121"/>
      <c r="DM1058" s="121"/>
      <c r="DN1058" s="121"/>
      <c r="DO1058" s="121"/>
      <c r="DP1058" s="121"/>
      <c r="DQ1058" s="121"/>
      <c r="DR1058" s="121"/>
      <c r="DS1058" s="124"/>
      <c r="DT1058" s="125"/>
    </row>
    <row r="1059" spans="39:124" ht="27" customHeight="1" x14ac:dyDescent="0.25">
      <c r="AM1059" s="36" t="s">
        <v>165</v>
      </c>
      <c r="AN1059" s="89" t="s">
        <v>166</v>
      </c>
      <c r="AO1059" s="90" t="s">
        <v>167</v>
      </c>
      <c r="AP1059" s="170">
        <v>9.1999999999999993</v>
      </c>
      <c r="AQ1059" s="36">
        <v>10</v>
      </c>
      <c r="AR1059" s="36">
        <v>10</v>
      </c>
      <c r="AS1059" s="36">
        <v>8</v>
      </c>
      <c r="AT1059" s="36">
        <v>8</v>
      </c>
      <c r="AU1059" s="36"/>
      <c r="AV1059" s="36"/>
      <c r="AW1059" s="36"/>
      <c r="AX1059" s="36"/>
      <c r="AY1059" s="36"/>
      <c r="AZ1059" s="36">
        <v>10</v>
      </c>
      <c r="BA1059" s="36" t="s">
        <v>210</v>
      </c>
      <c r="BB1059" s="36">
        <v>3</v>
      </c>
      <c r="BC1059" s="92">
        <v>45244</v>
      </c>
      <c r="BD1059" s="93" t="s">
        <v>6</v>
      </c>
      <c r="DC1059" s="121"/>
      <c r="DD1059" s="86"/>
      <c r="DE1059" s="122"/>
      <c r="DF1059" s="123"/>
      <c r="DG1059" s="121"/>
      <c r="DH1059" s="121"/>
      <c r="DI1059" s="121"/>
      <c r="DJ1059" s="121"/>
      <c r="DK1059" s="121"/>
      <c r="DL1059" s="121"/>
      <c r="DM1059" s="121"/>
      <c r="DN1059" s="121"/>
      <c r="DO1059" s="121"/>
      <c r="DP1059" s="121"/>
      <c r="DQ1059" s="121"/>
      <c r="DR1059" s="121"/>
      <c r="DS1059" s="124"/>
      <c r="DT1059" s="125"/>
    </row>
    <row r="1060" spans="39:124" ht="27" customHeight="1" x14ac:dyDescent="0.25">
      <c r="AM1060" s="36" t="s">
        <v>168</v>
      </c>
      <c r="AN1060" s="89" t="s">
        <v>169</v>
      </c>
      <c r="AO1060" s="90" t="s">
        <v>167</v>
      </c>
      <c r="AP1060" s="170">
        <v>8.8000000000000007</v>
      </c>
      <c r="AQ1060" s="36">
        <v>10</v>
      </c>
      <c r="AR1060" s="36">
        <v>10</v>
      </c>
      <c r="AS1060" s="36">
        <v>7</v>
      </c>
      <c r="AT1060" s="36">
        <v>7</v>
      </c>
      <c r="AU1060" s="36"/>
      <c r="AV1060" s="36"/>
      <c r="AW1060" s="36"/>
      <c r="AX1060" s="36"/>
      <c r="AY1060" s="36"/>
      <c r="AZ1060" s="36">
        <v>10</v>
      </c>
      <c r="BA1060" s="36" t="s">
        <v>210</v>
      </c>
      <c r="BB1060" s="36">
        <v>3</v>
      </c>
      <c r="BC1060" s="92">
        <v>45244</v>
      </c>
      <c r="BD1060" s="93" t="s">
        <v>6</v>
      </c>
      <c r="DC1060" s="121"/>
      <c r="DD1060" s="86"/>
      <c r="DE1060" s="122"/>
      <c r="DF1060" s="123"/>
      <c r="DG1060" s="121"/>
      <c r="DH1060" s="121"/>
      <c r="DI1060" s="121"/>
      <c r="DJ1060" s="121"/>
      <c r="DK1060" s="121"/>
      <c r="DL1060" s="121"/>
      <c r="DM1060" s="121"/>
      <c r="DN1060" s="121"/>
      <c r="DO1060" s="121"/>
      <c r="DP1060" s="121"/>
      <c r="DQ1060" s="121"/>
      <c r="DR1060" s="121"/>
      <c r="DS1060" s="124"/>
      <c r="DT1060" s="125"/>
    </row>
    <row r="1061" spans="39:124" ht="27" customHeight="1" x14ac:dyDescent="0.25">
      <c r="AM1061" s="36" t="s">
        <v>172</v>
      </c>
      <c r="AN1061" s="89" t="s">
        <v>173</v>
      </c>
      <c r="AO1061" s="90" t="s">
        <v>167</v>
      </c>
      <c r="AP1061" s="170">
        <v>9.6</v>
      </c>
      <c r="AQ1061" s="36">
        <v>10</v>
      </c>
      <c r="AR1061" s="36">
        <v>10</v>
      </c>
      <c r="AS1061" s="36">
        <v>9</v>
      </c>
      <c r="AT1061" s="36">
        <v>9</v>
      </c>
      <c r="AU1061" s="36"/>
      <c r="AV1061" s="36"/>
      <c r="AW1061" s="36"/>
      <c r="AX1061" s="36"/>
      <c r="AY1061" s="36"/>
      <c r="AZ1061" s="36">
        <v>10</v>
      </c>
      <c r="BA1061" s="36" t="s">
        <v>210</v>
      </c>
      <c r="BB1061" s="36">
        <v>3</v>
      </c>
      <c r="BC1061" s="92">
        <v>45244</v>
      </c>
      <c r="BD1061" s="93" t="s">
        <v>6</v>
      </c>
      <c r="DC1061" s="121"/>
      <c r="DD1061" s="86"/>
      <c r="DE1061" s="122"/>
      <c r="DF1061" s="123"/>
      <c r="DG1061" s="121"/>
      <c r="DH1061" s="121"/>
      <c r="DI1061" s="121"/>
      <c r="DJ1061" s="121"/>
      <c r="DK1061" s="121"/>
      <c r="DL1061" s="121"/>
      <c r="DM1061" s="121"/>
      <c r="DN1061" s="121"/>
      <c r="DO1061" s="121"/>
      <c r="DP1061" s="121"/>
      <c r="DQ1061" s="121"/>
      <c r="DR1061" s="121"/>
      <c r="DS1061" s="124"/>
      <c r="DT1061" s="125"/>
    </row>
    <row r="1062" spans="39:124" ht="27" customHeight="1" x14ac:dyDescent="0.25">
      <c r="AM1062" s="36" t="s">
        <v>174</v>
      </c>
      <c r="AN1062" s="89" t="s">
        <v>175</v>
      </c>
      <c r="AO1062" s="90" t="s">
        <v>167</v>
      </c>
      <c r="AP1062" s="170">
        <v>8.8000000000000007</v>
      </c>
      <c r="AQ1062" s="36">
        <v>10</v>
      </c>
      <c r="AR1062" s="36">
        <v>10</v>
      </c>
      <c r="AS1062" s="36">
        <v>7</v>
      </c>
      <c r="AT1062" s="36">
        <v>7</v>
      </c>
      <c r="AU1062" s="36"/>
      <c r="AV1062" s="36"/>
      <c r="AW1062" s="36"/>
      <c r="AX1062" s="36"/>
      <c r="AY1062" s="36"/>
      <c r="AZ1062" s="36">
        <v>10</v>
      </c>
      <c r="BA1062" s="36" t="s">
        <v>210</v>
      </c>
      <c r="BB1062" s="36">
        <v>3</v>
      </c>
      <c r="BC1062" s="92">
        <v>45244</v>
      </c>
      <c r="BD1062" s="93" t="s">
        <v>6</v>
      </c>
      <c r="DC1062" s="121"/>
      <c r="DD1062" s="86"/>
      <c r="DE1062" s="122"/>
      <c r="DF1062" s="123"/>
      <c r="DG1062" s="121"/>
      <c r="DH1062" s="121"/>
      <c r="DI1062" s="121"/>
      <c r="DJ1062" s="121"/>
      <c r="DK1062" s="121"/>
      <c r="DL1062" s="121"/>
      <c r="DM1062" s="121"/>
      <c r="DN1062" s="121"/>
      <c r="DO1062" s="121"/>
      <c r="DP1062" s="121"/>
      <c r="DQ1062" s="121"/>
      <c r="DR1062" s="121"/>
      <c r="DS1062" s="124"/>
      <c r="DT1062" s="125"/>
    </row>
    <row r="1063" spans="39:124" ht="27" customHeight="1" x14ac:dyDescent="0.25">
      <c r="AM1063" s="36" t="s">
        <v>176</v>
      </c>
      <c r="AN1063" s="89" t="s">
        <v>177</v>
      </c>
      <c r="AO1063" s="90" t="s">
        <v>167</v>
      </c>
      <c r="AP1063" s="170">
        <v>8.8000000000000007</v>
      </c>
      <c r="AQ1063" s="36">
        <v>10</v>
      </c>
      <c r="AR1063" s="36">
        <v>10</v>
      </c>
      <c r="AS1063" s="36">
        <v>7</v>
      </c>
      <c r="AT1063" s="36">
        <v>7</v>
      </c>
      <c r="AU1063" s="36"/>
      <c r="AV1063" s="36"/>
      <c r="AW1063" s="36"/>
      <c r="AX1063" s="36"/>
      <c r="AY1063" s="36"/>
      <c r="AZ1063" s="36">
        <v>10</v>
      </c>
      <c r="BA1063" s="36" t="s">
        <v>210</v>
      </c>
      <c r="BB1063" s="36">
        <v>3</v>
      </c>
      <c r="BC1063" s="92">
        <v>45244</v>
      </c>
      <c r="BD1063" s="93" t="s">
        <v>6</v>
      </c>
      <c r="DC1063" s="121"/>
      <c r="DD1063" s="86"/>
      <c r="DE1063" s="122"/>
      <c r="DF1063" s="123"/>
      <c r="DG1063" s="121"/>
      <c r="DH1063" s="121"/>
      <c r="DI1063" s="121"/>
      <c r="DJ1063" s="121"/>
      <c r="DK1063" s="121"/>
      <c r="DL1063" s="121"/>
      <c r="DM1063" s="121"/>
      <c r="DN1063" s="121"/>
      <c r="DO1063" s="121"/>
      <c r="DP1063" s="121"/>
      <c r="DQ1063" s="121"/>
      <c r="DR1063" s="121"/>
      <c r="DS1063" s="124"/>
      <c r="DT1063" s="125"/>
    </row>
    <row r="1064" spans="39:124" ht="27" customHeight="1" x14ac:dyDescent="0.25">
      <c r="AM1064" s="36" t="s">
        <v>178</v>
      </c>
      <c r="AN1064" s="89" t="s">
        <v>179</v>
      </c>
      <c r="AO1064" s="90" t="s">
        <v>167</v>
      </c>
      <c r="AP1064" s="170">
        <v>9.1999999999999993</v>
      </c>
      <c r="AQ1064" s="36">
        <v>10</v>
      </c>
      <c r="AR1064" s="36">
        <v>10</v>
      </c>
      <c r="AS1064" s="36">
        <v>8</v>
      </c>
      <c r="AT1064" s="36">
        <v>8</v>
      </c>
      <c r="AU1064" s="36"/>
      <c r="AV1064" s="36"/>
      <c r="AW1064" s="36"/>
      <c r="AX1064" s="36"/>
      <c r="AY1064" s="36"/>
      <c r="AZ1064" s="36">
        <v>10</v>
      </c>
      <c r="BA1064" s="36" t="s">
        <v>210</v>
      </c>
      <c r="BB1064" s="36">
        <v>3</v>
      </c>
      <c r="BC1064" s="92">
        <v>45244</v>
      </c>
      <c r="BD1064" s="93" t="s">
        <v>6</v>
      </c>
      <c r="DC1064" s="121"/>
      <c r="DD1064" s="86"/>
      <c r="DE1064" s="122"/>
      <c r="DF1064" s="123"/>
      <c r="DG1064" s="121"/>
      <c r="DH1064" s="121"/>
      <c r="DI1064" s="121"/>
      <c r="DJ1064" s="121"/>
      <c r="DK1064" s="121"/>
      <c r="DL1064" s="121"/>
      <c r="DM1064" s="121"/>
      <c r="DN1064" s="121"/>
      <c r="DO1064" s="121"/>
      <c r="DP1064" s="121"/>
      <c r="DQ1064" s="121"/>
      <c r="DR1064" s="121"/>
      <c r="DS1064" s="124"/>
      <c r="DT1064" s="125"/>
    </row>
    <row r="1065" spans="39:124" ht="27" customHeight="1" x14ac:dyDescent="0.25">
      <c r="AM1065" s="36" t="s">
        <v>180</v>
      </c>
      <c r="AN1065" s="89" t="s">
        <v>181</v>
      </c>
      <c r="AO1065" s="90" t="s">
        <v>167</v>
      </c>
      <c r="AP1065" s="170">
        <v>10</v>
      </c>
      <c r="AQ1065" s="36">
        <v>10</v>
      </c>
      <c r="AR1065" s="36">
        <v>10</v>
      </c>
      <c r="AS1065" s="36">
        <v>10</v>
      </c>
      <c r="AT1065" s="36">
        <v>10</v>
      </c>
      <c r="AU1065" s="36"/>
      <c r="AV1065" s="36"/>
      <c r="AW1065" s="36"/>
      <c r="AX1065" s="36"/>
      <c r="AY1065" s="36"/>
      <c r="AZ1065" s="36">
        <v>10</v>
      </c>
      <c r="BA1065" s="36" t="s">
        <v>210</v>
      </c>
      <c r="BB1065" s="36">
        <v>3</v>
      </c>
      <c r="BC1065" s="92">
        <v>45244</v>
      </c>
      <c r="BD1065" s="93" t="s">
        <v>6</v>
      </c>
      <c r="DC1065" s="121"/>
      <c r="DD1065" s="86"/>
      <c r="DE1065" s="122"/>
      <c r="DF1065" s="123"/>
      <c r="DG1065" s="121"/>
      <c r="DH1065" s="121"/>
      <c r="DI1065" s="121"/>
      <c r="DJ1065" s="121"/>
      <c r="DK1065" s="121"/>
      <c r="DL1065" s="121"/>
      <c r="DM1065" s="121"/>
      <c r="DN1065" s="121"/>
      <c r="DO1065" s="121"/>
      <c r="DP1065" s="121"/>
      <c r="DQ1065" s="121"/>
      <c r="DR1065" s="121"/>
      <c r="DS1065" s="124"/>
      <c r="DT1065" s="125"/>
    </row>
    <row r="1066" spans="39:124" ht="27" customHeight="1" x14ac:dyDescent="0.25">
      <c r="AM1066" s="36" t="s">
        <v>182</v>
      </c>
      <c r="AN1066" s="89" t="s">
        <v>183</v>
      </c>
      <c r="AO1066" s="90" t="s">
        <v>167</v>
      </c>
      <c r="AP1066" s="170">
        <v>10</v>
      </c>
      <c r="AQ1066" s="36">
        <v>10</v>
      </c>
      <c r="AR1066" s="36">
        <v>10</v>
      </c>
      <c r="AS1066" s="36">
        <v>10</v>
      </c>
      <c r="AT1066" s="36">
        <v>10</v>
      </c>
      <c r="AU1066" s="36"/>
      <c r="AV1066" s="36"/>
      <c r="AW1066" s="36"/>
      <c r="AX1066" s="36"/>
      <c r="AY1066" s="36"/>
      <c r="AZ1066" s="36">
        <v>10</v>
      </c>
      <c r="BA1066" s="36" t="s">
        <v>210</v>
      </c>
      <c r="BB1066" s="36">
        <v>3</v>
      </c>
      <c r="BC1066" s="92">
        <v>45244</v>
      </c>
      <c r="BD1066" s="93" t="s">
        <v>6</v>
      </c>
      <c r="DC1066" s="121"/>
      <c r="DD1066" s="86"/>
      <c r="DE1066" s="122"/>
      <c r="DF1066" s="123"/>
      <c r="DG1066" s="121"/>
      <c r="DH1066" s="121"/>
      <c r="DI1066" s="121"/>
      <c r="DJ1066" s="121"/>
      <c r="DK1066" s="121"/>
      <c r="DL1066" s="121"/>
      <c r="DM1066" s="121"/>
      <c r="DN1066" s="121"/>
      <c r="DO1066" s="121"/>
      <c r="DP1066" s="121"/>
      <c r="DQ1066" s="121"/>
      <c r="DR1066" s="121"/>
      <c r="DS1066" s="124"/>
      <c r="DT1066" s="125"/>
    </row>
    <row r="1067" spans="39:124" ht="27" customHeight="1" x14ac:dyDescent="0.25">
      <c r="AM1067" s="36" t="s">
        <v>184</v>
      </c>
      <c r="AN1067" s="89" t="s">
        <v>185</v>
      </c>
      <c r="AO1067" s="90" t="s">
        <v>167</v>
      </c>
      <c r="AP1067" s="170">
        <v>0</v>
      </c>
      <c r="AQ1067" s="36">
        <v>0</v>
      </c>
      <c r="AR1067" s="36">
        <v>0</v>
      </c>
      <c r="AS1067" s="36">
        <v>0</v>
      </c>
      <c r="AT1067" s="36">
        <v>0</v>
      </c>
      <c r="AU1067" s="36"/>
      <c r="AV1067" s="36"/>
      <c r="AW1067" s="36"/>
      <c r="AX1067" s="36"/>
      <c r="AY1067" s="36"/>
      <c r="AZ1067" s="36">
        <v>0</v>
      </c>
      <c r="BA1067" s="36" t="s">
        <v>139</v>
      </c>
      <c r="BB1067" s="36">
        <v>3</v>
      </c>
      <c r="BC1067" s="92">
        <v>45244</v>
      </c>
      <c r="BD1067" s="93" t="s">
        <v>6</v>
      </c>
      <c r="DC1067" s="121"/>
      <c r="DD1067" s="86"/>
      <c r="DE1067" s="122"/>
      <c r="DF1067" s="123"/>
      <c r="DG1067" s="121"/>
      <c r="DH1067" s="121"/>
      <c r="DI1067" s="121"/>
      <c r="DJ1067" s="121"/>
      <c r="DK1067" s="121"/>
      <c r="DL1067" s="121"/>
      <c r="DM1067" s="121"/>
      <c r="DN1067" s="121"/>
      <c r="DO1067" s="121"/>
      <c r="DP1067" s="121"/>
      <c r="DQ1067" s="121"/>
      <c r="DR1067" s="121"/>
      <c r="DS1067" s="124"/>
      <c r="DT1067" s="125"/>
    </row>
    <row r="1068" spans="39:124" ht="27" customHeight="1" x14ac:dyDescent="0.25">
      <c r="AM1068" s="36" t="s">
        <v>186</v>
      </c>
      <c r="AN1068" s="89" t="s">
        <v>187</v>
      </c>
      <c r="AO1068" s="90" t="s">
        <v>167</v>
      </c>
      <c r="AP1068" s="170">
        <v>9.1999999999999993</v>
      </c>
      <c r="AQ1068" s="36">
        <v>10</v>
      </c>
      <c r="AR1068" s="36">
        <v>10</v>
      </c>
      <c r="AS1068" s="36">
        <v>8</v>
      </c>
      <c r="AT1068" s="36">
        <v>8</v>
      </c>
      <c r="AU1068" s="36"/>
      <c r="AV1068" s="36"/>
      <c r="AW1068" s="36"/>
      <c r="AX1068" s="36"/>
      <c r="AY1068" s="36"/>
      <c r="AZ1068" s="36">
        <v>10</v>
      </c>
      <c r="BA1068" s="36" t="s">
        <v>210</v>
      </c>
      <c r="BB1068" s="36">
        <v>3</v>
      </c>
      <c r="BC1068" s="92">
        <v>45244</v>
      </c>
      <c r="BD1068" s="93" t="s">
        <v>6</v>
      </c>
      <c r="DC1068" s="121"/>
      <c r="DD1068" s="86"/>
      <c r="DE1068" s="122"/>
      <c r="DF1068" s="123"/>
      <c r="DG1068" s="121"/>
      <c r="DH1068" s="121"/>
      <c r="DI1068" s="121"/>
      <c r="DJ1068" s="121"/>
      <c r="DK1068" s="121"/>
      <c r="DL1068" s="121"/>
      <c r="DM1068" s="121"/>
      <c r="DN1068" s="121"/>
      <c r="DO1068" s="121"/>
      <c r="DP1068" s="121"/>
      <c r="DQ1068" s="121"/>
      <c r="DR1068" s="121"/>
      <c r="DS1068" s="124"/>
      <c r="DT1068" s="125"/>
    </row>
    <row r="1069" spans="39:124" ht="27" customHeight="1" x14ac:dyDescent="0.25">
      <c r="AM1069" s="36" t="s">
        <v>188</v>
      </c>
      <c r="AN1069" s="89" t="s">
        <v>189</v>
      </c>
      <c r="AO1069" s="90" t="s">
        <v>167</v>
      </c>
      <c r="AP1069" s="170">
        <v>9.1999999999999993</v>
      </c>
      <c r="AQ1069" s="36">
        <v>10</v>
      </c>
      <c r="AR1069" s="36">
        <v>10</v>
      </c>
      <c r="AS1069" s="36">
        <v>8</v>
      </c>
      <c r="AT1069" s="36">
        <v>8</v>
      </c>
      <c r="AU1069" s="36"/>
      <c r="AV1069" s="36"/>
      <c r="AW1069" s="36"/>
      <c r="AX1069" s="36"/>
      <c r="AY1069" s="36"/>
      <c r="AZ1069" s="36">
        <v>10</v>
      </c>
      <c r="BA1069" s="36" t="s">
        <v>210</v>
      </c>
      <c r="BB1069" s="36">
        <v>3</v>
      </c>
      <c r="BC1069" s="92">
        <v>45244</v>
      </c>
      <c r="BD1069" s="93" t="s">
        <v>6</v>
      </c>
      <c r="DC1069" s="121"/>
      <c r="DD1069" s="86"/>
      <c r="DE1069" s="122"/>
      <c r="DF1069" s="123"/>
      <c r="DG1069" s="121"/>
      <c r="DH1069" s="121"/>
      <c r="DI1069" s="121"/>
      <c r="DJ1069" s="121"/>
      <c r="DK1069" s="121"/>
      <c r="DL1069" s="121"/>
      <c r="DM1069" s="121"/>
      <c r="DN1069" s="121"/>
      <c r="DO1069" s="121"/>
      <c r="DP1069" s="121"/>
      <c r="DQ1069" s="121"/>
      <c r="DR1069" s="121"/>
      <c r="DS1069" s="124"/>
      <c r="DT1069" s="125"/>
    </row>
    <row r="1070" spans="39:124" ht="27" customHeight="1" x14ac:dyDescent="0.25">
      <c r="AM1070" s="36" t="s">
        <v>190</v>
      </c>
      <c r="AN1070" s="89" t="s">
        <v>191</v>
      </c>
      <c r="AO1070" s="90" t="s">
        <v>167</v>
      </c>
      <c r="AP1070" s="170">
        <v>9.6</v>
      </c>
      <c r="AQ1070" s="36">
        <v>10</v>
      </c>
      <c r="AR1070" s="36">
        <v>10</v>
      </c>
      <c r="AS1070" s="36">
        <v>9</v>
      </c>
      <c r="AT1070" s="36">
        <v>9</v>
      </c>
      <c r="AU1070" s="36"/>
      <c r="AV1070" s="36"/>
      <c r="AW1070" s="36"/>
      <c r="AX1070" s="36"/>
      <c r="AY1070" s="36"/>
      <c r="AZ1070" s="36">
        <v>10</v>
      </c>
      <c r="BA1070" s="36" t="s">
        <v>210</v>
      </c>
      <c r="BB1070" s="36">
        <v>3</v>
      </c>
      <c r="BC1070" s="92">
        <v>45244</v>
      </c>
      <c r="BD1070" s="93" t="s">
        <v>6</v>
      </c>
      <c r="DC1070" s="121"/>
      <c r="DD1070" s="86"/>
      <c r="DE1070" s="122"/>
      <c r="DF1070" s="123"/>
      <c r="DG1070" s="121"/>
      <c r="DH1070" s="121"/>
      <c r="DI1070" s="121"/>
      <c r="DJ1070" s="121"/>
      <c r="DK1070" s="121"/>
      <c r="DL1070" s="121"/>
      <c r="DM1070" s="121"/>
      <c r="DN1070" s="121"/>
      <c r="DO1070" s="121"/>
      <c r="DP1070" s="121"/>
      <c r="DQ1070" s="121"/>
      <c r="DR1070" s="121"/>
      <c r="DS1070" s="124"/>
      <c r="DT1070" s="125"/>
    </row>
    <row r="1071" spans="39:124" ht="27" customHeight="1" x14ac:dyDescent="0.25">
      <c r="AM1071" s="36" t="s">
        <v>192</v>
      </c>
      <c r="AN1071" s="89" t="s">
        <v>193</v>
      </c>
      <c r="AO1071" s="90" t="s">
        <v>167</v>
      </c>
      <c r="AP1071" s="170">
        <v>9.4</v>
      </c>
      <c r="AQ1071" s="36">
        <v>10</v>
      </c>
      <c r="AR1071" s="36">
        <v>10</v>
      </c>
      <c r="AS1071" s="36">
        <v>9</v>
      </c>
      <c r="AT1071" s="36">
        <v>8</v>
      </c>
      <c r="AU1071" s="36"/>
      <c r="AV1071" s="36"/>
      <c r="AW1071" s="36"/>
      <c r="AX1071" s="36"/>
      <c r="AY1071" s="36"/>
      <c r="AZ1071" s="36">
        <v>10</v>
      </c>
      <c r="BA1071" s="36" t="s">
        <v>210</v>
      </c>
      <c r="BB1071" s="36">
        <v>3</v>
      </c>
      <c r="BC1071" s="92">
        <v>45244</v>
      </c>
      <c r="BD1071" s="93" t="s">
        <v>6</v>
      </c>
      <c r="DC1071" s="121"/>
      <c r="DD1071" s="86"/>
      <c r="DE1071" s="122"/>
      <c r="DF1071" s="123"/>
      <c r="DG1071" s="121"/>
      <c r="DH1071" s="121"/>
      <c r="DI1071" s="121"/>
      <c r="DJ1071" s="121"/>
      <c r="DK1071" s="121"/>
      <c r="DL1071" s="121"/>
      <c r="DM1071" s="121"/>
      <c r="DN1071" s="121"/>
      <c r="DO1071" s="121"/>
      <c r="DP1071" s="121"/>
      <c r="DQ1071" s="121"/>
      <c r="DR1071" s="121"/>
      <c r="DS1071" s="124"/>
      <c r="DT1071" s="125"/>
    </row>
    <row r="1072" spans="39:124" ht="27" customHeight="1" x14ac:dyDescent="0.25">
      <c r="AM1072" s="36" t="s">
        <v>194</v>
      </c>
      <c r="AN1072" s="89" t="s">
        <v>195</v>
      </c>
      <c r="AO1072" s="90" t="s">
        <v>167</v>
      </c>
      <c r="AP1072" s="170">
        <v>9.1999999999999993</v>
      </c>
      <c r="AQ1072" s="36">
        <v>10</v>
      </c>
      <c r="AR1072" s="36">
        <v>10</v>
      </c>
      <c r="AS1072" s="36">
        <v>8</v>
      </c>
      <c r="AT1072" s="36">
        <v>8</v>
      </c>
      <c r="AU1072" s="36"/>
      <c r="AV1072" s="36"/>
      <c r="AW1072" s="36"/>
      <c r="AX1072" s="36"/>
      <c r="AY1072" s="36"/>
      <c r="AZ1072" s="36">
        <v>10</v>
      </c>
      <c r="BA1072" s="36" t="s">
        <v>210</v>
      </c>
      <c r="BB1072" s="36">
        <v>3</v>
      </c>
      <c r="BC1072" s="92">
        <v>45244</v>
      </c>
      <c r="BD1072" s="93" t="s">
        <v>6</v>
      </c>
      <c r="DC1072" s="121"/>
      <c r="DD1072" s="86"/>
      <c r="DE1072" s="122"/>
      <c r="DF1072" s="123"/>
      <c r="DG1072" s="121"/>
      <c r="DH1072" s="121"/>
      <c r="DI1072" s="121"/>
      <c r="DJ1072" s="121"/>
      <c r="DK1072" s="121"/>
      <c r="DL1072" s="121"/>
      <c r="DM1072" s="121"/>
      <c r="DN1072" s="121"/>
      <c r="DO1072" s="121"/>
      <c r="DP1072" s="121"/>
      <c r="DQ1072" s="121"/>
      <c r="DR1072" s="121"/>
      <c r="DS1072" s="124"/>
      <c r="DT1072" s="125"/>
    </row>
    <row r="1073" spans="39:124" ht="27" customHeight="1" x14ac:dyDescent="0.25">
      <c r="AM1073" s="36" t="s">
        <v>196</v>
      </c>
      <c r="AN1073" s="89" t="s">
        <v>197</v>
      </c>
      <c r="AO1073" s="90" t="s">
        <v>167</v>
      </c>
      <c r="AP1073" s="170">
        <v>8.8000000000000007</v>
      </c>
      <c r="AQ1073" s="36">
        <v>10</v>
      </c>
      <c r="AR1073" s="36">
        <v>10</v>
      </c>
      <c r="AS1073" s="36">
        <v>7</v>
      </c>
      <c r="AT1073" s="36">
        <v>7</v>
      </c>
      <c r="AU1073" s="36"/>
      <c r="AV1073" s="36"/>
      <c r="AW1073" s="36"/>
      <c r="AX1073" s="36"/>
      <c r="AY1073" s="36"/>
      <c r="AZ1073" s="36">
        <v>10</v>
      </c>
      <c r="BA1073" s="36" t="s">
        <v>210</v>
      </c>
      <c r="BB1073" s="36">
        <v>3</v>
      </c>
      <c r="BC1073" s="92">
        <v>45244</v>
      </c>
      <c r="BD1073" s="93" t="s">
        <v>6</v>
      </c>
      <c r="DC1073" s="121"/>
      <c r="DD1073" s="86"/>
      <c r="DE1073" s="122"/>
      <c r="DF1073" s="123"/>
      <c r="DG1073" s="121"/>
      <c r="DH1073" s="121"/>
      <c r="DI1073" s="121"/>
      <c r="DJ1073" s="121"/>
      <c r="DK1073" s="121"/>
      <c r="DL1073" s="121"/>
      <c r="DM1073" s="121"/>
      <c r="DN1073" s="121"/>
      <c r="DO1073" s="121"/>
      <c r="DP1073" s="121"/>
      <c r="DQ1073" s="121"/>
      <c r="DR1073" s="121"/>
      <c r="DS1073" s="124"/>
      <c r="DT1073" s="125"/>
    </row>
    <row r="1074" spans="39:124" ht="27" customHeight="1" x14ac:dyDescent="0.25">
      <c r="AM1074" s="36" t="s">
        <v>198</v>
      </c>
      <c r="AN1074" s="89" t="s">
        <v>199</v>
      </c>
      <c r="AO1074" s="90" t="s">
        <v>167</v>
      </c>
      <c r="AP1074" s="170">
        <v>9.1999999999999993</v>
      </c>
      <c r="AQ1074" s="36">
        <v>10</v>
      </c>
      <c r="AR1074" s="36">
        <v>10</v>
      </c>
      <c r="AS1074" s="36">
        <v>8</v>
      </c>
      <c r="AT1074" s="36">
        <v>8</v>
      </c>
      <c r="AU1074" s="36"/>
      <c r="AV1074" s="36"/>
      <c r="AW1074" s="36"/>
      <c r="AX1074" s="36"/>
      <c r="AY1074" s="36"/>
      <c r="AZ1074" s="36">
        <v>10</v>
      </c>
      <c r="BA1074" s="36" t="s">
        <v>210</v>
      </c>
      <c r="BB1074" s="36">
        <v>3</v>
      </c>
      <c r="BC1074" s="92">
        <v>45244</v>
      </c>
      <c r="BD1074" s="93" t="s">
        <v>6</v>
      </c>
      <c r="DC1074" s="121"/>
      <c r="DD1074" s="86"/>
      <c r="DE1074" s="122"/>
      <c r="DF1074" s="123"/>
      <c r="DG1074" s="121"/>
      <c r="DH1074" s="121"/>
      <c r="DI1074" s="121"/>
      <c r="DJ1074" s="121"/>
      <c r="DK1074" s="121"/>
      <c r="DL1074" s="121"/>
      <c r="DM1074" s="121"/>
      <c r="DN1074" s="121"/>
      <c r="DO1074" s="121"/>
      <c r="DP1074" s="121"/>
      <c r="DQ1074" s="121"/>
      <c r="DR1074" s="121"/>
      <c r="DS1074" s="124"/>
      <c r="DT1074" s="125"/>
    </row>
    <row r="1075" spans="39:124" ht="27" customHeight="1" x14ac:dyDescent="0.25">
      <c r="AM1075" s="36" t="s">
        <v>200</v>
      </c>
      <c r="AN1075" s="89" t="s">
        <v>201</v>
      </c>
      <c r="AO1075" s="90" t="s">
        <v>167</v>
      </c>
      <c r="AP1075" s="170">
        <v>9.1999999999999993</v>
      </c>
      <c r="AQ1075" s="36">
        <v>10</v>
      </c>
      <c r="AR1075" s="36">
        <v>10</v>
      </c>
      <c r="AS1075" s="36">
        <v>8</v>
      </c>
      <c r="AT1075" s="36">
        <v>8</v>
      </c>
      <c r="AU1075" s="36"/>
      <c r="AV1075" s="36"/>
      <c r="AW1075" s="36"/>
      <c r="AX1075" s="36"/>
      <c r="AY1075" s="36"/>
      <c r="AZ1075" s="36">
        <v>10</v>
      </c>
      <c r="BA1075" s="36" t="s">
        <v>210</v>
      </c>
      <c r="BB1075" s="36">
        <v>3</v>
      </c>
      <c r="BC1075" s="92">
        <v>45244</v>
      </c>
      <c r="BD1075" s="93" t="s">
        <v>6</v>
      </c>
      <c r="DC1075" s="121"/>
      <c r="DD1075" s="86"/>
      <c r="DE1075" s="122"/>
      <c r="DF1075" s="123"/>
      <c r="DG1075" s="121"/>
      <c r="DH1075" s="121"/>
      <c r="DI1075" s="121"/>
      <c r="DJ1075" s="121"/>
      <c r="DK1075" s="121"/>
      <c r="DL1075" s="121"/>
      <c r="DM1075" s="121"/>
      <c r="DN1075" s="121"/>
      <c r="DO1075" s="121"/>
      <c r="DP1075" s="121"/>
      <c r="DQ1075" s="121"/>
      <c r="DR1075" s="121"/>
      <c r="DS1075" s="124"/>
      <c r="DT1075" s="125"/>
    </row>
    <row r="1076" spans="39:124" ht="27" customHeight="1" x14ac:dyDescent="0.25">
      <c r="AM1076" s="36" t="s">
        <v>202</v>
      </c>
      <c r="AN1076" s="89" t="s">
        <v>203</v>
      </c>
      <c r="AO1076" s="90" t="s">
        <v>167</v>
      </c>
      <c r="AP1076" s="170">
        <v>8.8000000000000007</v>
      </c>
      <c r="AQ1076" s="36">
        <v>10</v>
      </c>
      <c r="AR1076" s="36">
        <v>10</v>
      </c>
      <c r="AS1076" s="36">
        <v>7</v>
      </c>
      <c r="AT1076" s="36">
        <v>7</v>
      </c>
      <c r="AU1076" s="36"/>
      <c r="AV1076" s="36"/>
      <c r="AW1076" s="36"/>
      <c r="AX1076" s="36"/>
      <c r="AY1076" s="36"/>
      <c r="AZ1076" s="36">
        <v>10</v>
      </c>
      <c r="BA1076" s="36" t="s">
        <v>210</v>
      </c>
      <c r="BB1076" s="36">
        <v>3</v>
      </c>
      <c r="BC1076" s="92">
        <v>45244</v>
      </c>
      <c r="BD1076" s="93" t="s">
        <v>6</v>
      </c>
      <c r="DC1076" s="121"/>
      <c r="DD1076" s="86"/>
      <c r="DE1076" s="122"/>
      <c r="DF1076" s="123"/>
      <c r="DG1076" s="121"/>
      <c r="DH1076" s="121"/>
      <c r="DI1076" s="121"/>
      <c r="DJ1076" s="121"/>
      <c r="DK1076" s="121"/>
      <c r="DL1076" s="121"/>
      <c r="DM1076" s="121"/>
      <c r="DN1076" s="121"/>
      <c r="DO1076" s="121"/>
      <c r="DP1076" s="121"/>
      <c r="DQ1076" s="121"/>
      <c r="DR1076" s="121"/>
      <c r="DS1076" s="124"/>
      <c r="DT1076" s="125"/>
    </row>
    <row r="1077" spans="39:124" ht="27" customHeight="1" x14ac:dyDescent="0.25">
      <c r="AM1077" s="36" t="s">
        <v>204</v>
      </c>
      <c r="AN1077" s="89" t="s">
        <v>205</v>
      </c>
      <c r="AO1077" s="90" t="s">
        <v>167</v>
      </c>
      <c r="AP1077" s="170">
        <v>9.1999999999999993</v>
      </c>
      <c r="AQ1077" s="36">
        <v>10</v>
      </c>
      <c r="AR1077" s="36">
        <v>10</v>
      </c>
      <c r="AS1077" s="36">
        <v>8</v>
      </c>
      <c r="AT1077" s="36">
        <v>8</v>
      </c>
      <c r="AU1077" s="36"/>
      <c r="AV1077" s="36"/>
      <c r="AW1077" s="36"/>
      <c r="AX1077" s="36"/>
      <c r="AY1077" s="36"/>
      <c r="AZ1077" s="36">
        <v>10</v>
      </c>
      <c r="BA1077" s="36" t="s">
        <v>210</v>
      </c>
      <c r="BB1077" s="36">
        <v>3</v>
      </c>
      <c r="BC1077" s="92">
        <v>45244</v>
      </c>
      <c r="BD1077" s="93" t="s">
        <v>6</v>
      </c>
      <c r="DC1077" s="121"/>
      <c r="DD1077" s="86"/>
      <c r="DE1077" s="122"/>
      <c r="DF1077" s="123"/>
      <c r="DG1077" s="121"/>
      <c r="DH1077" s="121"/>
      <c r="DI1077" s="121"/>
      <c r="DJ1077" s="121"/>
      <c r="DK1077" s="121"/>
      <c r="DL1077" s="121"/>
      <c r="DM1077" s="121"/>
      <c r="DN1077" s="121"/>
      <c r="DO1077" s="121"/>
      <c r="DP1077" s="121"/>
      <c r="DQ1077" s="121"/>
      <c r="DR1077" s="121"/>
      <c r="DS1077" s="124"/>
      <c r="DT1077" s="125"/>
    </row>
    <row r="1078" spans="39:124" ht="27" customHeight="1" x14ac:dyDescent="0.25">
      <c r="AM1078" s="36" t="s">
        <v>165</v>
      </c>
      <c r="AN1078" s="89" t="s">
        <v>166</v>
      </c>
      <c r="AO1078" s="90" t="s">
        <v>167</v>
      </c>
      <c r="AP1078" s="170">
        <v>10</v>
      </c>
      <c r="AQ1078" s="36">
        <v>10</v>
      </c>
      <c r="AR1078" s="36">
        <v>10</v>
      </c>
      <c r="AS1078" s="36">
        <v>10</v>
      </c>
      <c r="AT1078" s="36">
        <v>10</v>
      </c>
      <c r="AU1078" s="36">
        <v>10</v>
      </c>
      <c r="AV1078" s="36">
        <v>10</v>
      </c>
      <c r="AW1078" s="36">
        <v>10</v>
      </c>
      <c r="AX1078" s="36"/>
      <c r="AY1078" s="36"/>
      <c r="AZ1078" s="36"/>
      <c r="BA1078" s="36" t="s">
        <v>345</v>
      </c>
      <c r="BB1078" s="36">
        <v>4</v>
      </c>
      <c r="BC1078" s="92">
        <v>45244</v>
      </c>
      <c r="BD1078" s="93" t="s">
        <v>35</v>
      </c>
      <c r="DC1078" s="121"/>
      <c r="DD1078" s="86"/>
      <c r="DE1078" s="122"/>
      <c r="DF1078" s="123"/>
      <c r="DG1078" s="121"/>
      <c r="DH1078" s="121"/>
      <c r="DI1078" s="121"/>
      <c r="DJ1078" s="121"/>
      <c r="DK1078" s="121"/>
      <c r="DL1078" s="121"/>
      <c r="DM1078" s="121"/>
      <c r="DN1078" s="121"/>
      <c r="DO1078" s="121"/>
      <c r="DP1078" s="121"/>
      <c r="DQ1078" s="121"/>
      <c r="DR1078" s="121"/>
      <c r="DS1078" s="124"/>
      <c r="DT1078" s="125"/>
    </row>
    <row r="1079" spans="39:124" ht="27" customHeight="1" x14ac:dyDescent="0.25">
      <c r="AM1079" s="36" t="s">
        <v>168</v>
      </c>
      <c r="AN1079" s="89" t="s">
        <v>169</v>
      </c>
      <c r="AO1079" s="90" t="s">
        <v>167</v>
      </c>
      <c r="AP1079" s="170">
        <v>10</v>
      </c>
      <c r="AQ1079" s="36">
        <v>10</v>
      </c>
      <c r="AR1079" s="36">
        <v>10</v>
      </c>
      <c r="AS1079" s="36">
        <v>10</v>
      </c>
      <c r="AT1079" s="36">
        <v>10</v>
      </c>
      <c r="AU1079" s="36">
        <v>10</v>
      </c>
      <c r="AV1079" s="36">
        <v>10</v>
      </c>
      <c r="AW1079" s="36">
        <v>10</v>
      </c>
      <c r="AX1079" s="36"/>
      <c r="AY1079" s="36"/>
      <c r="AZ1079" s="36"/>
      <c r="BA1079" s="36" t="s">
        <v>345</v>
      </c>
      <c r="BB1079" s="36">
        <v>4</v>
      </c>
      <c r="BC1079" s="92">
        <v>45244</v>
      </c>
      <c r="BD1079" s="93" t="s">
        <v>35</v>
      </c>
      <c r="DC1079" s="121"/>
      <c r="DD1079" s="86"/>
      <c r="DE1079" s="122"/>
      <c r="DF1079" s="123"/>
      <c r="DG1079" s="121"/>
      <c r="DH1079" s="121"/>
      <c r="DI1079" s="121"/>
      <c r="DJ1079" s="121"/>
      <c r="DK1079" s="121"/>
      <c r="DL1079" s="121"/>
      <c r="DM1079" s="121"/>
      <c r="DN1079" s="121"/>
      <c r="DO1079" s="121"/>
      <c r="DP1079" s="121"/>
      <c r="DQ1079" s="121"/>
      <c r="DR1079" s="121"/>
      <c r="DS1079" s="124"/>
      <c r="DT1079" s="125"/>
    </row>
    <row r="1080" spans="39:124" ht="27" customHeight="1" x14ac:dyDescent="0.25">
      <c r="AM1080" s="36" t="s">
        <v>172</v>
      </c>
      <c r="AN1080" s="89" t="s">
        <v>173</v>
      </c>
      <c r="AO1080" s="90" t="s">
        <v>167</v>
      </c>
      <c r="AP1080" s="170">
        <v>10</v>
      </c>
      <c r="AQ1080" s="36">
        <v>10</v>
      </c>
      <c r="AR1080" s="36">
        <v>10</v>
      </c>
      <c r="AS1080" s="36">
        <v>10</v>
      </c>
      <c r="AT1080" s="36">
        <v>10</v>
      </c>
      <c r="AU1080" s="36">
        <v>10</v>
      </c>
      <c r="AV1080" s="36">
        <v>10</v>
      </c>
      <c r="AW1080" s="36">
        <v>10</v>
      </c>
      <c r="AX1080" s="36"/>
      <c r="AY1080" s="36"/>
      <c r="AZ1080" s="36"/>
      <c r="BA1080" s="36" t="s">
        <v>345</v>
      </c>
      <c r="BB1080" s="36">
        <v>4</v>
      </c>
      <c r="BC1080" s="92">
        <v>45244</v>
      </c>
      <c r="BD1080" s="93" t="s">
        <v>35</v>
      </c>
      <c r="DC1080" s="121"/>
      <c r="DD1080" s="86"/>
      <c r="DE1080" s="122"/>
      <c r="DF1080" s="123"/>
      <c r="DG1080" s="121"/>
      <c r="DH1080" s="121"/>
      <c r="DI1080" s="121"/>
      <c r="DJ1080" s="121"/>
      <c r="DK1080" s="121"/>
      <c r="DL1080" s="121"/>
      <c r="DM1080" s="121"/>
      <c r="DN1080" s="121"/>
      <c r="DO1080" s="121"/>
      <c r="DP1080" s="121"/>
      <c r="DQ1080" s="121"/>
      <c r="DR1080" s="121"/>
      <c r="DS1080" s="124"/>
      <c r="DT1080" s="125"/>
    </row>
    <row r="1081" spans="39:124" ht="27" customHeight="1" x14ac:dyDescent="0.25">
      <c r="AM1081" s="36" t="s">
        <v>174</v>
      </c>
      <c r="AN1081" s="89" t="s">
        <v>175</v>
      </c>
      <c r="AO1081" s="90" t="s">
        <v>167</v>
      </c>
      <c r="AP1081" s="170">
        <v>10</v>
      </c>
      <c r="AQ1081" s="36">
        <v>10</v>
      </c>
      <c r="AR1081" s="36">
        <v>10</v>
      </c>
      <c r="AS1081" s="36">
        <v>10</v>
      </c>
      <c r="AT1081" s="36">
        <v>10</v>
      </c>
      <c r="AU1081" s="36">
        <v>10</v>
      </c>
      <c r="AV1081" s="36">
        <v>10</v>
      </c>
      <c r="AW1081" s="36">
        <v>10</v>
      </c>
      <c r="AX1081" s="36"/>
      <c r="AY1081" s="36"/>
      <c r="AZ1081" s="36"/>
      <c r="BA1081" s="36" t="s">
        <v>345</v>
      </c>
      <c r="BB1081" s="36">
        <v>4</v>
      </c>
      <c r="BC1081" s="92">
        <v>45244</v>
      </c>
      <c r="BD1081" s="93" t="s">
        <v>35</v>
      </c>
      <c r="DC1081" s="121"/>
      <c r="DD1081" s="86"/>
      <c r="DE1081" s="122"/>
      <c r="DF1081" s="123"/>
      <c r="DG1081" s="121"/>
      <c r="DH1081" s="121"/>
      <c r="DI1081" s="121"/>
      <c r="DJ1081" s="121"/>
      <c r="DK1081" s="121"/>
      <c r="DL1081" s="121"/>
      <c r="DM1081" s="121"/>
      <c r="DN1081" s="121"/>
      <c r="DO1081" s="121"/>
      <c r="DP1081" s="121"/>
      <c r="DQ1081" s="121"/>
      <c r="DR1081" s="121"/>
      <c r="DS1081" s="124"/>
      <c r="DT1081" s="125"/>
    </row>
    <row r="1082" spans="39:124" ht="27" customHeight="1" x14ac:dyDescent="0.25">
      <c r="AM1082" s="36" t="s">
        <v>176</v>
      </c>
      <c r="AN1082" s="89" t="s">
        <v>177</v>
      </c>
      <c r="AO1082" s="90" t="s">
        <v>167</v>
      </c>
      <c r="AP1082" s="170">
        <v>10</v>
      </c>
      <c r="AQ1082" s="36">
        <v>10</v>
      </c>
      <c r="AR1082" s="36">
        <v>10</v>
      </c>
      <c r="AS1082" s="36">
        <v>10</v>
      </c>
      <c r="AT1082" s="36">
        <v>10</v>
      </c>
      <c r="AU1082" s="36">
        <v>10</v>
      </c>
      <c r="AV1082" s="36">
        <v>10</v>
      </c>
      <c r="AW1082" s="36">
        <v>10</v>
      </c>
      <c r="AX1082" s="36"/>
      <c r="AY1082" s="36"/>
      <c r="AZ1082" s="36"/>
      <c r="BA1082" s="36" t="s">
        <v>345</v>
      </c>
      <c r="BB1082" s="36">
        <v>4</v>
      </c>
      <c r="BC1082" s="92">
        <v>45244</v>
      </c>
      <c r="BD1082" s="93" t="s">
        <v>35</v>
      </c>
      <c r="DC1082" s="121"/>
      <c r="DD1082" s="86"/>
      <c r="DE1082" s="122"/>
      <c r="DF1082" s="123"/>
      <c r="DG1082" s="121"/>
      <c r="DH1082" s="121"/>
      <c r="DI1082" s="121"/>
      <c r="DJ1082" s="121"/>
      <c r="DK1082" s="121"/>
      <c r="DL1082" s="121"/>
      <c r="DM1082" s="121"/>
      <c r="DN1082" s="121"/>
      <c r="DO1082" s="121"/>
      <c r="DP1082" s="121"/>
      <c r="DQ1082" s="121"/>
      <c r="DR1082" s="121"/>
      <c r="DS1082" s="124"/>
      <c r="DT1082" s="125"/>
    </row>
    <row r="1083" spans="39:124" ht="27" customHeight="1" x14ac:dyDescent="0.25">
      <c r="AM1083" s="36" t="s">
        <v>178</v>
      </c>
      <c r="AN1083" s="89" t="s">
        <v>179</v>
      </c>
      <c r="AO1083" s="90" t="s">
        <v>167</v>
      </c>
      <c r="AP1083" s="170">
        <v>10</v>
      </c>
      <c r="AQ1083" s="36">
        <v>10</v>
      </c>
      <c r="AR1083" s="36">
        <v>10</v>
      </c>
      <c r="AS1083" s="36">
        <v>10</v>
      </c>
      <c r="AT1083" s="36">
        <v>10</v>
      </c>
      <c r="AU1083" s="36">
        <v>10</v>
      </c>
      <c r="AV1083" s="36">
        <v>10</v>
      </c>
      <c r="AW1083" s="36">
        <v>10</v>
      </c>
      <c r="AX1083" s="36"/>
      <c r="AY1083" s="36"/>
      <c r="AZ1083" s="36"/>
      <c r="BA1083" s="36" t="s">
        <v>345</v>
      </c>
      <c r="BB1083" s="36">
        <v>4</v>
      </c>
      <c r="BC1083" s="92">
        <v>45244</v>
      </c>
      <c r="BD1083" s="93" t="s">
        <v>35</v>
      </c>
      <c r="DC1083" s="121"/>
      <c r="DD1083" s="86"/>
      <c r="DE1083" s="122"/>
      <c r="DF1083" s="123"/>
      <c r="DG1083" s="121"/>
      <c r="DH1083" s="121"/>
      <c r="DI1083" s="121"/>
      <c r="DJ1083" s="121"/>
      <c r="DK1083" s="121"/>
      <c r="DL1083" s="121"/>
      <c r="DM1083" s="121"/>
      <c r="DN1083" s="121"/>
      <c r="DO1083" s="121"/>
      <c r="DP1083" s="121"/>
      <c r="DQ1083" s="121"/>
      <c r="DR1083" s="121"/>
      <c r="DS1083" s="124"/>
      <c r="DT1083" s="125"/>
    </row>
    <row r="1084" spans="39:124" ht="27" customHeight="1" x14ac:dyDescent="0.25">
      <c r="AM1084" s="36" t="s">
        <v>180</v>
      </c>
      <c r="AN1084" s="89" t="s">
        <v>181</v>
      </c>
      <c r="AO1084" s="90" t="s">
        <v>167</v>
      </c>
      <c r="AP1084" s="170">
        <v>10</v>
      </c>
      <c r="AQ1084" s="36">
        <v>10</v>
      </c>
      <c r="AR1084" s="36">
        <v>10</v>
      </c>
      <c r="AS1084" s="36">
        <v>10</v>
      </c>
      <c r="AT1084" s="36">
        <v>10</v>
      </c>
      <c r="AU1084" s="36">
        <v>10</v>
      </c>
      <c r="AV1084" s="36">
        <v>10</v>
      </c>
      <c r="AW1084" s="36">
        <v>10</v>
      </c>
      <c r="AX1084" s="36"/>
      <c r="AY1084" s="36"/>
      <c r="AZ1084" s="36"/>
      <c r="BA1084" s="36" t="s">
        <v>345</v>
      </c>
      <c r="BB1084" s="36">
        <v>4</v>
      </c>
      <c r="BC1084" s="92">
        <v>45244</v>
      </c>
      <c r="BD1084" s="93" t="s">
        <v>35</v>
      </c>
      <c r="DC1084" s="121"/>
      <c r="DD1084" s="86"/>
      <c r="DE1084" s="122"/>
      <c r="DF1084" s="123"/>
      <c r="DG1084" s="121"/>
      <c r="DH1084" s="121"/>
      <c r="DI1084" s="121"/>
      <c r="DJ1084" s="121"/>
      <c r="DK1084" s="121"/>
      <c r="DL1084" s="121"/>
      <c r="DM1084" s="121"/>
      <c r="DN1084" s="121"/>
      <c r="DO1084" s="121"/>
      <c r="DP1084" s="121"/>
      <c r="DQ1084" s="121"/>
      <c r="DR1084" s="121"/>
      <c r="DS1084" s="124"/>
      <c r="DT1084" s="125"/>
    </row>
    <row r="1085" spans="39:124" ht="27" customHeight="1" x14ac:dyDescent="0.25">
      <c r="AM1085" s="36" t="s">
        <v>182</v>
      </c>
      <c r="AN1085" s="89" t="s">
        <v>183</v>
      </c>
      <c r="AO1085" s="90" t="s">
        <v>167</v>
      </c>
      <c r="AP1085" s="170">
        <v>10</v>
      </c>
      <c r="AQ1085" s="36">
        <v>10</v>
      </c>
      <c r="AR1085" s="36">
        <v>10</v>
      </c>
      <c r="AS1085" s="36">
        <v>10</v>
      </c>
      <c r="AT1085" s="36">
        <v>10</v>
      </c>
      <c r="AU1085" s="36">
        <v>10</v>
      </c>
      <c r="AV1085" s="36">
        <v>10</v>
      </c>
      <c r="AW1085" s="36">
        <v>10</v>
      </c>
      <c r="AX1085" s="36"/>
      <c r="AY1085" s="36"/>
      <c r="AZ1085" s="36"/>
      <c r="BA1085" s="36" t="s">
        <v>345</v>
      </c>
      <c r="BB1085" s="36">
        <v>4</v>
      </c>
      <c r="BC1085" s="92">
        <v>45244</v>
      </c>
      <c r="BD1085" s="93" t="s">
        <v>35</v>
      </c>
      <c r="DC1085" s="121"/>
      <c r="DD1085" s="86"/>
      <c r="DE1085" s="122"/>
      <c r="DF1085" s="123"/>
      <c r="DG1085" s="121"/>
      <c r="DH1085" s="121"/>
      <c r="DI1085" s="121"/>
      <c r="DJ1085" s="121"/>
      <c r="DK1085" s="121"/>
      <c r="DL1085" s="121"/>
      <c r="DM1085" s="121"/>
      <c r="DN1085" s="121"/>
      <c r="DO1085" s="121"/>
      <c r="DP1085" s="121"/>
      <c r="DQ1085" s="121"/>
      <c r="DR1085" s="121"/>
      <c r="DS1085" s="124"/>
      <c r="DT1085" s="125"/>
    </row>
    <row r="1086" spans="39:124" ht="27" customHeight="1" x14ac:dyDescent="0.25">
      <c r="AM1086" s="36" t="s">
        <v>184</v>
      </c>
      <c r="AN1086" s="89" t="s">
        <v>185</v>
      </c>
      <c r="AO1086" s="90" t="s">
        <v>167</v>
      </c>
      <c r="AP1086" s="170">
        <v>0</v>
      </c>
      <c r="AQ1086" s="36">
        <v>0</v>
      </c>
      <c r="AR1086" s="36">
        <v>0</v>
      </c>
      <c r="AS1086" s="36">
        <v>0</v>
      </c>
      <c r="AT1086" s="36">
        <v>0</v>
      </c>
      <c r="AU1086" s="36">
        <v>0</v>
      </c>
      <c r="AV1086" s="36">
        <v>0</v>
      </c>
      <c r="AW1086" s="36">
        <v>0</v>
      </c>
      <c r="AX1086" s="36"/>
      <c r="AY1086" s="36"/>
      <c r="AZ1086" s="36"/>
      <c r="BA1086" s="36" t="s">
        <v>139</v>
      </c>
      <c r="BB1086" s="36">
        <v>4</v>
      </c>
      <c r="BC1086" s="92">
        <v>45244</v>
      </c>
      <c r="BD1086" s="93" t="s">
        <v>35</v>
      </c>
      <c r="DC1086" s="121"/>
      <c r="DD1086" s="86"/>
      <c r="DE1086" s="122"/>
      <c r="DF1086" s="123"/>
      <c r="DG1086" s="121"/>
      <c r="DH1086" s="121"/>
      <c r="DI1086" s="121"/>
      <c r="DJ1086" s="121"/>
      <c r="DK1086" s="121"/>
      <c r="DL1086" s="121"/>
      <c r="DM1086" s="121"/>
      <c r="DN1086" s="121"/>
      <c r="DO1086" s="121"/>
      <c r="DP1086" s="121"/>
      <c r="DQ1086" s="121"/>
      <c r="DR1086" s="121"/>
      <c r="DS1086" s="124"/>
      <c r="DT1086" s="125"/>
    </row>
    <row r="1087" spans="39:124" ht="27" customHeight="1" x14ac:dyDescent="0.25">
      <c r="AM1087" s="36" t="s">
        <v>186</v>
      </c>
      <c r="AN1087" s="89" t="s">
        <v>187</v>
      </c>
      <c r="AO1087" s="90" t="s">
        <v>167</v>
      </c>
      <c r="AP1087" s="170">
        <v>10</v>
      </c>
      <c r="AQ1087" s="36">
        <v>10</v>
      </c>
      <c r="AR1087" s="36">
        <v>10</v>
      </c>
      <c r="AS1087" s="36">
        <v>10</v>
      </c>
      <c r="AT1087" s="36">
        <v>10</v>
      </c>
      <c r="AU1087" s="36">
        <v>10</v>
      </c>
      <c r="AV1087" s="36">
        <v>10</v>
      </c>
      <c r="AW1087" s="36">
        <v>10</v>
      </c>
      <c r="AX1087" s="36"/>
      <c r="AY1087" s="36"/>
      <c r="AZ1087" s="36"/>
      <c r="BA1087" s="36" t="s">
        <v>345</v>
      </c>
      <c r="BB1087" s="36">
        <v>4</v>
      </c>
      <c r="BC1087" s="92">
        <v>45244</v>
      </c>
      <c r="BD1087" s="93" t="s">
        <v>35</v>
      </c>
      <c r="DC1087" s="121"/>
      <c r="DD1087" s="86"/>
      <c r="DE1087" s="122"/>
      <c r="DF1087" s="123"/>
      <c r="DG1087" s="121"/>
      <c r="DH1087" s="121"/>
      <c r="DI1087" s="121"/>
      <c r="DJ1087" s="121"/>
      <c r="DK1087" s="121"/>
      <c r="DL1087" s="121"/>
      <c r="DM1087" s="121"/>
      <c r="DN1087" s="121"/>
      <c r="DO1087" s="121"/>
      <c r="DP1087" s="121"/>
      <c r="DQ1087" s="121"/>
      <c r="DR1087" s="121"/>
      <c r="DS1087" s="124"/>
      <c r="DT1087" s="125"/>
    </row>
    <row r="1088" spans="39:124" ht="27" customHeight="1" x14ac:dyDescent="0.25">
      <c r="AM1088" s="36" t="s">
        <v>188</v>
      </c>
      <c r="AN1088" s="89" t="s">
        <v>189</v>
      </c>
      <c r="AO1088" s="90" t="s">
        <v>167</v>
      </c>
      <c r="AP1088" s="170">
        <v>10</v>
      </c>
      <c r="AQ1088" s="36">
        <v>10</v>
      </c>
      <c r="AR1088" s="36">
        <v>10</v>
      </c>
      <c r="AS1088" s="36">
        <v>10</v>
      </c>
      <c r="AT1088" s="36">
        <v>10</v>
      </c>
      <c r="AU1088" s="36">
        <v>10</v>
      </c>
      <c r="AV1088" s="36">
        <v>10</v>
      </c>
      <c r="AW1088" s="36">
        <v>10</v>
      </c>
      <c r="AX1088" s="36"/>
      <c r="AY1088" s="36"/>
      <c r="AZ1088" s="36"/>
      <c r="BA1088" s="36" t="s">
        <v>345</v>
      </c>
      <c r="BB1088" s="36">
        <v>4</v>
      </c>
      <c r="BC1088" s="92">
        <v>45244</v>
      </c>
      <c r="BD1088" s="93" t="s">
        <v>35</v>
      </c>
      <c r="DC1088" s="121"/>
      <c r="DD1088" s="86"/>
      <c r="DE1088" s="122"/>
      <c r="DF1088" s="123"/>
      <c r="DG1088" s="121"/>
      <c r="DH1088" s="121"/>
      <c r="DI1088" s="121"/>
      <c r="DJ1088" s="121"/>
      <c r="DK1088" s="121"/>
      <c r="DL1088" s="121"/>
      <c r="DM1088" s="121"/>
      <c r="DN1088" s="121"/>
      <c r="DO1088" s="121"/>
      <c r="DP1088" s="121"/>
      <c r="DQ1088" s="121"/>
      <c r="DR1088" s="121"/>
      <c r="DS1088" s="124"/>
      <c r="DT1088" s="125"/>
    </row>
    <row r="1089" spans="39:124" ht="27" customHeight="1" x14ac:dyDescent="0.25">
      <c r="AM1089" s="36" t="s">
        <v>190</v>
      </c>
      <c r="AN1089" s="89" t="s">
        <v>191</v>
      </c>
      <c r="AO1089" s="90" t="s">
        <v>167</v>
      </c>
      <c r="AP1089" s="170">
        <v>10</v>
      </c>
      <c r="AQ1089" s="36">
        <v>10</v>
      </c>
      <c r="AR1089" s="36">
        <v>10</v>
      </c>
      <c r="AS1089" s="36">
        <v>10</v>
      </c>
      <c r="AT1089" s="36">
        <v>10</v>
      </c>
      <c r="AU1089" s="36">
        <v>10</v>
      </c>
      <c r="AV1089" s="36">
        <v>10</v>
      </c>
      <c r="AW1089" s="36">
        <v>10</v>
      </c>
      <c r="AX1089" s="36"/>
      <c r="AY1089" s="36"/>
      <c r="AZ1089" s="36"/>
      <c r="BA1089" s="36" t="s">
        <v>345</v>
      </c>
      <c r="BB1089" s="36">
        <v>4</v>
      </c>
      <c r="BC1089" s="92">
        <v>45244</v>
      </c>
      <c r="BD1089" s="93" t="s">
        <v>35</v>
      </c>
      <c r="DC1089" s="121"/>
      <c r="DD1089" s="86"/>
      <c r="DE1089" s="122"/>
      <c r="DF1089" s="123"/>
      <c r="DG1089" s="121"/>
      <c r="DH1089" s="121"/>
      <c r="DI1089" s="121"/>
      <c r="DJ1089" s="121"/>
      <c r="DK1089" s="121"/>
      <c r="DL1089" s="121"/>
      <c r="DM1089" s="121"/>
      <c r="DN1089" s="121"/>
      <c r="DO1089" s="121"/>
      <c r="DP1089" s="121"/>
      <c r="DQ1089" s="121"/>
      <c r="DR1089" s="121"/>
      <c r="DS1089" s="124"/>
      <c r="DT1089" s="125"/>
    </row>
    <row r="1090" spans="39:124" ht="27" customHeight="1" x14ac:dyDescent="0.25">
      <c r="AM1090" s="36" t="s">
        <v>192</v>
      </c>
      <c r="AN1090" s="89" t="s">
        <v>193</v>
      </c>
      <c r="AO1090" s="90" t="s">
        <v>167</v>
      </c>
      <c r="AP1090" s="170">
        <v>10</v>
      </c>
      <c r="AQ1090" s="36">
        <v>10</v>
      </c>
      <c r="AR1090" s="36">
        <v>10</v>
      </c>
      <c r="AS1090" s="36">
        <v>10</v>
      </c>
      <c r="AT1090" s="36">
        <v>10</v>
      </c>
      <c r="AU1090" s="36">
        <v>10</v>
      </c>
      <c r="AV1090" s="36">
        <v>10</v>
      </c>
      <c r="AW1090" s="36">
        <v>10</v>
      </c>
      <c r="AX1090" s="36"/>
      <c r="AY1090" s="36"/>
      <c r="AZ1090" s="36"/>
      <c r="BA1090" s="36" t="s">
        <v>345</v>
      </c>
      <c r="BB1090" s="36">
        <v>4</v>
      </c>
      <c r="BC1090" s="92">
        <v>45244</v>
      </c>
      <c r="BD1090" s="93" t="s">
        <v>35</v>
      </c>
      <c r="DC1090" s="121"/>
      <c r="DD1090" s="86"/>
      <c r="DE1090" s="122"/>
      <c r="DF1090" s="123"/>
      <c r="DG1090" s="121"/>
      <c r="DH1090" s="121"/>
      <c r="DI1090" s="121"/>
      <c r="DJ1090" s="121"/>
      <c r="DK1090" s="121"/>
      <c r="DL1090" s="121"/>
      <c r="DM1090" s="121"/>
      <c r="DN1090" s="121"/>
      <c r="DO1090" s="121"/>
      <c r="DP1090" s="121"/>
      <c r="DQ1090" s="121"/>
      <c r="DR1090" s="121"/>
      <c r="DS1090" s="124"/>
      <c r="DT1090" s="125"/>
    </row>
    <row r="1091" spans="39:124" ht="27" customHeight="1" x14ac:dyDescent="0.25">
      <c r="AM1091" s="36" t="s">
        <v>194</v>
      </c>
      <c r="AN1091" s="89" t="s">
        <v>195</v>
      </c>
      <c r="AO1091" s="90" t="s">
        <v>167</v>
      </c>
      <c r="AP1091" s="170">
        <v>10</v>
      </c>
      <c r="AQ1091" s="36">
        <v>10</v>
      </c>
      <c r="AR1091" s="36">
        <v>10</v>
      </c>
      <c r="AS1091" s="36">
        <v>10</v>
      </c>
      <c r="AT1091" s="36">
        <v>10</v>
      </c>
      <c r="AU1091" s="36">
        <v>10</v>
      </c>
      <c r="AV1091" s="36">
        <v>10</v>
      </c>
      <c r="AW1091" s="36">
        <v>10</v>
      </c>
      <c r="AX1091" s="36"/>
      <c r="AY1091" s="36"/>
      <c r="AZ1091" s="36"/>
      <c r="BA1091" s="36" t="s">
        <v>345</v>
      </c>
      <c r="BB1091" s="36">
        <v>4</v>
      </c>
      <c r="BC1091" s="92">
        <v>45244</v>
      </c>
      <c r="BD1091" s="93" t="s">
        <v>35</v>
      </c>
      <c r="DC1091" s="121"/>
      <c r="DD1091" s="86"/>
      <c r="DE1091" s="122"/>
      <c r="DF1091" s="123"/>
      <c r="DG1091" s="121"/>
      <c r="DH1091" s="121"/>
      <c r="DI1091" s="121"/>
      <c r="DJ1091" s="121"/>
      <c r="DK1091" s="121"/>
      <c r="DL1091" s="121"/>
      <c r="DM1091" s="121"/>
      <c r="DN1091" s="121"/>
      <c r="DO1091" s="121"/>
      <c r="DP1091" s="121"/>
      <c r="DQ1091" s="121"/>
      <c r="DR1091" s="121"/>
      <c r="DS1091" s="124"/>
      <c r="DT1091" s="125"/>
    </row>
    <row r="1092" spans="39:124" ht="27" customHeight="1" x14ac:dyDescent="0.25">
      <c r="AM1092" s="36" t="s">
        <v>196</v>
      </c>
      <c r="AN1092" s="89" t="s">
        <v>197</v>
      </c>
      <c r="AO1092" s="90" t="s">
        <v>167</v>
      </c>
      <c r="AP1092" s="170">
        <v>10</v>
      </c>
      <c r="AQ1092" s="36">
        <v>10</v>
      </c>
      <c r="AR1092" s="36">
        <v>10</v>
      </c>
      <c r="AS1092" s="36">
        <v>10</v>
      </c>
      <c r="AT1092" s="36">
        <v>10</v>
      </c>
      <c r="AU1092" s="36">
        <v>10</v>
      </c>
      <c r="AV1092" s="36">
        <v>10</v>
      </c>
      <c r="AW1092" s="36">
        <v>10</v>
      </c>
      <c r="AX1092" s="36"/>
      <c r="AY1092" s="36"/>
      <c r="AZ1092" s="36"/>
      <c r="BA1092" s="36" t="s">
        <v>345</v>
      </c>
      <c r="BB1092" s="36">
        <v>4</v>
      </c>
      <c r="BC1092" s="92">
        <v>45244</v>
      </c>
      <c r="BD1092" s="93" t="s">
        <v>35</v>
      </c>
      <c r="DC1092" s="121"/>
      <c r="DD1092" s="86"/>
      <c r="DE1092" s="122"/>
      <c r="DF1092" s="123"/>
      <c r="DG1092" s="121"/>
      <c r="DH1092" s="121"/>
      <c r="DI1092" s="121"/>
      <c r="DJ1092" s="121"/>
      <c r="DK1092" s="121"/>
      <c r="DL1092" s="121"/>
      <c r="DM1092" s="121"/>
      <c r="DN1092" s="121"/>
      <c r="DO1092" s="121"/>
      <c r="DP1092" s="121"/>
      <c r="DQ1092" s="121"/>
      <c r="DR1092" s="121"/>
      <c r="DS1092" s="124"/>
      <c r="DT1092" s="125"/>
    </row>
    <row r="1093" spans="39:124" ht="27" customHeight="1" x14ac:dyDescent="0.25">
      <c r="AM1093" s="36" t="s">
        <v>198</v>
      </c>
      <c r="AN1093" s="89" t="s">
        <v>199</v>
      </c>
      <c r="AO1093" s="90" t="s">
        <v>167</v>
      </c>
      <c r="AP1093" s="170">
        <v>10</v>
      </c>
      <c r="AQ1093" s="36">
        <v>10</v>
      </c>
      <c r="AR1093" s="36">
        <v>10</v>
      </c>
      <c r="AS1093" s="36">
        <v>10</v>
      </c>
      <c r="AT1093" s="36">
        <v>10</v>
      </c>
      <c r="AU1093" s="36">
        <v>10</v>
      </c>
      <c r="AV1093" s="36">
        <v>10</v>
      </c>
      <c r="AW1093" s="36">
        <v>10</v>
      </c>
      <c r="AX1093" s="36"/>
      <c r="AY1093" s="36"/>
      <c r="AZ1093" s="36"/>
      <c r="BA1093" s="36" t="s">
        <v>345</v>
      </c>
      <c r="BB1093" s="36">
        <v>4</v>
      </c>
      <c r="BC1093" s="92">
        <v>45244</v>
      </c>
      <c r="BD1093" s="93" t="s">
        <v>35</v>
      </c>
      <c r="DC1093" s="121"/>
      <c r="DD1093" s="86"/>
      <c r="DE1093" s="122"/>
      <c r="DF1093" s="123"/>
      <c r="DG1093" s="121"/>
      <c r="DH1093" s="121"/>
      <c r="DI1093" s="121"/>
      <c r="DJ1093" s="121"/>
      <c r="DK1093" s="121"/>
      <c r="DL1093" s="121"/>
      <c r="DM1093" s="121"/>
      <c r="DN1093" s="121"/>
      <c r="DO1093" s="121"/>
      <c r="DP1093" s="121"/>
      <c r="DQ1093" s="121"/>
      <c r="DR1093" s="121"/>
      <c r="DS1093" s="124"/>
      <c r="DT1093" s="125"/>
    </row>
    <row r="1094" spans="39:124" ht="27" customHeight="1" x14ac:dyDescent="0.25">
      <c r="AM1094" s="36" t="s">
        <v>200</v>
      </c>
      <c r="AN1094" s="89" t="s">
        <v>201</v>
      </c>
      <c r="AO1094" s="90" t="s">
        <v>167</v>
      </c>
      <c r="AP1094" s="170">
        <v>10</v>
      </c>
      <c r="AQ1094" s="36">
        <v>10</v>
      </c>
      <c r="AR1094" s="36">
        <v>10</v>
      </c>
      <c r="AS1094" s="36">
        <v>10</v>
      </c>
      <c r="AT1094" s="36">
        <v>10</v>
      </c>
      <c r="AU1094" s="36">
        <v>10</v>
      </c>
      <c r="AV1094" s="36">
        <v>10</v>
      </c>
      <c r="AW1094" s="36">
        <v>10</v>
      </c>
      <c r="AX1094" s="36"/>
      <c r="AY1094" s="36"/>
      <c r="AZ1094" s="36"/>
      <c r="BA1094" s="36" t="s">
        <v>345</v>
      </c>
      <c r="BB1094" s="36">
        <v>4</v>
      </c>
      <c r="BC1094" s="92">
        <v>45244</v>
      </c>
      <c r="BD1094" s="93" t="s">
        <v>35</v>
      </c>
      <c r="DC1094" s="121"/>
      <c r="DD1094" s="86"/>
      <c r="DE1094" s="122"/>
      <c r="DF1094" s="123"/>
      <c r="DG1094" s="121"/>
      <c r="DH1094" s="121"/>
      <c r="DI1094" s="121"/>
      <c r="DJ1094" s="121"/>
      <c r="DK1094" s="121"/>
      <c r="DL1094" s="121"/>
      <c r="DM1094" s="121"/>
      <c r="DN1094" s="121"/>
      <c r="DO1094" s="121"/>
      <c r="DP1094" s="121"/>
      <c r="DQ1094" s="121"/>
      <c r="DR1094" s="121"/>
      <c r="DS1094" s="124"/>
      <c r="DT1094" s="125"/>
    </row>
    <row r="1095" spans="39:124" ht="27" customHeight="1" x14ac:dyDescent="0.25">
      <c r="AM1095" s="36" t="s">
        <v>202</v>
      </c>
      <c r="AN1095" s="89" t="s">
        <v>203</v>
      </c>
      <c r="AO1095" s="90" t="s">
        <v>167</v>
      </c>
      <c r="AP1095" s="170">
        <v>10</v>
      </c>
      <c r="AQ1095" s="36">
        <v>10</v>
      </c>
      <c r="AR1095" s="36">
        <v>10</v>
      </c>
      <c r="AS1095" s="36">
        <v>10</v>
      </c>
      <c r="AT1095" s="36">
        <v>10</v>
      </c>
      <c r="AU1095" s="36">
        <v>10</v>
      </c>
      <c r="AV1095" s="36">
        <v>10</v>
      </c>
      <c r="AW1095" s="36">
        <v>10</v>
      </c>
      <c r="AX1095" s="36"/>
      <c r="AY1095" s="36"/>
      <c r="AZ1095" s="36"/>
      <c r="BA1095" s="36" t="s">
        <v>345</v>
      </c>
      <c r="BB1095" s="36">
        <v>4</v>
      </c>
      <c r="BC1095" s="92">
        <v>45244</v>
      </c>
      <c r="BD1095" s="93" t="s">
        <v>35</v>
      </c>
      <c r="DC1095" s="121"/>
      <c r="DD1095" s="86"/>
      <c r="DE1095" s="122"/>
      <c r="DF1095" s="123"/>
      <c r="DG1095" s="121"/>
      <c r="DH1095" s="121"/>
      <c r="DI1095" s="121"/>
      <c r="DJ1095" s="121"/>
      <c r="DK1095" s="121"/>
      <c r="DL1095" s="121"/>
      <c r="DM1095" s="121"/>
      <c r="DN1095" s="121"/>
      <c r="DO1095" s="121"/>
      <c r="DP1095" s="121"/>
      <c r="DQ1095" s="121"/>
      <c r="DR1095" s="121"/>
      <c r="DS1095" s="124"/>
      <c r="DT1095" s="125"/>
    </row>
    <row r="1096" spans="39:124" ht="27" customHeight="1" x14ac:dyDescent="0.25">
      <c r="AM1096" s="36" t="s">
        <v>204</v>
      </c>
      <c r="AN1096" s="89" t="s">
        <v>205</v>
      </c>
      <c r="AO1096" s="90" t="s">
        <v>167</v>
      </c>
      <c r="AP1096" s="170">
        <v>10</v>
      </c>
      <c r="AQ1096" s="36">
        <v>10</v>
      </c>
      <c r="AR1096" s="36">
        <v>10</v>
      </c>
      <c r="AS1096" s="36">
        <v>10</v>
      </c>
      <c r="AT1096" s="36">
        <v>10</v>
      </c>
      <c r="AU1096" s="36">
        <v>10</v>
      </c>
      <c r="AV1096" s="36">
        <v>10</v>
      </c>
      <c r="AW1096" s="36">
        <v>10</v>
      </c>
      <c r="AX1096" s="36"/>
      <c r="AY1096" s="36"/>
      <c r="AZ1096" s="36"/>
      <c r="BA1096" s="36" t="s">
        <v>345</v>
      </c>
      <c r="BB1096" s="36">
        <v>4</v>
      </c>
      <c r="BC1096" s="92">
        <v>45244</v>
      </c>
      <c r="BD1096" s="93" t="s">
        <v>35</v>
      </c>
      <c r="DC1096" s="121"/>
      <c r="DD1096" s="86"/>
      <c r="DE1096" s="122"/>
      <c r="DF1096" s="123"/>
      <c r="DG1096" s="121"/>
      <c r="DH1096" s="121"/>
      <c r="DI1096" s="121"/>
      <c r="DJ1096" s="121"/>
      <c r="DK1096" s="121"/>
      <c r="DL1096" s="121"/>
      <c r="DM1096" s="121"/>
      <c r="DN1096" s="121"/>
      <c r="DO1096" s="121"/>
      <c r="DP1096" s="121"/>
      <c r="DQ1096" s="121"/>
      <c r="DR1096" s="121"/>
      <c r="DS1096" s="124"/>
      <c r="DT1096" s="125"/>
    </row>
    <row r="1097" spans="39:124" ht="27" customHeight="1" x14ac:dyDescent="0.25">
      <c r="AM1097" s="36">
        <v>23005</v>
      </c>
      <c r="AN1097" s="89" t="s">
        <v>206</v>
      </c>
      <c r="AO1097" s="90" t="s">
        <v>207</v>
      </c>
      <c r="AP1097" s="170">
        <v>9</v>
      </c>
      <c r="AQ1097" s="36"/>
      <c r="AR1097" s="36"/>
      <c r="AS1097" s="36"/>
      <c r="AT1097" s="36"/>
      <c r="AU1097" s="36"/>
      <c r="AV1097" s="36" t="s">
        <v>322</v>
      </c>
      <c r="AW1097" s="36"/>
      <c r="AX1097" s="36"/>
      <c r="AY1097" s="36"/>
      <c r="AZ1097" s="36"/>
      <c r="BA1097" s="36" t="s">
        <v>346</v>
      </c>
      <c r="BB1097" s="36">
        <v>7</v>
      </c>
      <c r="BC1097" s="92">
        <v>45244</v>
      </c>
      <c r="BD1097" s="93" t="s">
        <v>324</v>
      </c>
      <c r="DC1097" s="121"/>
      <c r="DD1097" s="86"/>
      <c r="DE1097" s="122"/>
      <c r="DF1097" s="123"/>
      <c r="DG1097" s="121"/>
      <c r="DH1097" s="121"/>
      <c r="DI1097" s="121"/>
      <c r="DJ1097" s="121"/>
      <c r="DK1097" s="121"/>
      <c r="DL1097" s="121"/>
      <c r="DM1097" s="121"/>
      <c r="DN1097" s="121"/>
      <c r="DO1097" s="121"/>
      <c r="DP1097" s="121"/>
      <c r="DQ1097" s="121"/>
      <c r="DR1097" s="121"/>
      <c r="DS1097" s="124"/>
      <c r="DT1097" s="125"/>
    </row>
    <row r="1098" spans="39:124" ht="27" customHeight="1" x14ac:dyDescent="0.25">
      <c r="AM1098" s="36">
        <v>23021</v>
      </c>
      <c r="AN1098" s="89" t="s">
        <v>209</v>
      </c>
      <c r="AO1098" s="90" t="s">
        <v>207</v>
      </c>
      <c r="AP1098" s="170">
        <v>7</v>
      </c>
      <c r="AQ1098" s="36"/>
      <c r="AR1098" s="36"/>
      <c r="AS1098" s="36"/>
      <c r="AT1098" s="36"/>
      <c r="AU1098" s="36"/>
      <c r="AV1098" s="36" t="s">
        <v>322</v>
      </c>
      <c r="AW1098" s="36"/>
      <c r="AX1098" s="36"/>
      <c r="AY1098" s="36"/>
      <c r="AZ1098" s="36"/>
      <c r="BA1098" s="36" t="s">
        <v>346</v>
      </c>
      <c r="BB1098" s="36">
        <v>7</v>
      </c>
      <c r="BC1098" s="92">
        <v>45244</v>
      </c>
      <c r="BD1098" s="93" t="s">
        <v>324</v>
      </c>
      <c r="DC1098" s="121"/>
      <c r="DD1098" s="86"/>
      <c r="DE1098" s="122"/>
      <c r="DF1098" s="123"/>
      <c r="DG1098" s="121"/>
      <c r="DH1098" s="121"/>
      <c r="DI1098" s="121"/>
      <c r="DJ1098" s="121"/>
      <c r="DK1098" s="121"/>
      <c r="DL1098" s="121"/>
      <c r="DM1098" s="121"/>
      <c r="DN1098" s="121"/>
      <c r="DO1098" s="121"/>
      <c r="DP1098" s="121"/>
      <c r="DQ1098" s="121"/>
      <c r="DR1098" s="121"/>
      <c r="DS1098" s="124"/>
      <c r="DT1098" s="125"/>
    </row>
    <row r="1099" spans="39:124" ht="27" customHeight="1" x14ac:dyDescent="0.25">
      <c r="AM1099" s="36">
        <v>23035</v>
      </c>
      <c r="AN1099" s="89" t="s">
        <v>211</v>
      </c>
      <c r="AO1099" s="90" t="s">
        <v>207</v>
      </c>
      <c r="AP1099" s="170">
        <v>7</v>
      </c>
      <c r="AQ1099" s="36"/>
      <c r="AR1099" s="36"/>
      <c r="AS1099" s="36"/>
      <c r="AT1099" s="36"/>
      <c r="AU1099" s="36"/>
      <c r="AV1099" s="36" t="s">
        <v>322</v>
      </c>
      <c r="AW1099" s="36"/>
      <c r="AX1099" s="36"/>
      <c r="AY1099" s="36"/>
      <c r="AZ1099" s="36"/>
      <c r="BA1099" s="36" t="s">
        <v>346</v>
      </c>
      <c r="BB1099" s="36">
        <v>7</v>
      </c>
      <c r="BC1099" s="92">
        <v>45244</v>
      </c>
      <c r="BD1099" s="93" t="s">
        <v>324</v>
      </c>
      <c r="DC1099" s="121"/>
      <c r="DD1099" s="86"/>
      <c r="DE1099" s="122"/>
      <c r="DF1099" s="123"/>
      <c r="DG1099" s="121"/>
      <c r="DH1099" s="121"/>
      <c r="DI1099" s="121"/>
      <c r="DJ1099" s="121"/>
      <c r="DK1099" s="121"/>
      <c r="DL1099" s="121"/>
      <c r="DM1099" s="121"/>
      <c r="DN1099" s="121"/>
      <c r="DO1099" s="121"/>
      <c r="DP1099" s="121"/>
      <c r="DQ1099" s="121"/>
      <c r="DR1099" s="121"/>
      <c r="DS1099" s="124"/>
      <c r="DT1099" s="125"/>
    </row>
    <row r="1100" spans="39:124" ht="27" customHeight="1" x14ac:dyDescent="0.25">
      <c r="AM1100" s="36">
        <v>23016</v>
      </c>
      <c r="AN1100" s="89" t="s">
        <v>212</v>
      </c>
      <c r="AO1100" s="90" t="s">
        <v>207</v>
      </c>
      <c r="AP1100" s="170">
        <v>7</v>
      </c>
      <c r="AQ1100" s="36"/>
      <c r="AR1100" s="36"/>
      <c r="AS1100" s="36"/>
      <c r="AT1100" s="36"/>
      <c r="AU1100" s="36"/>
      <c r="AV1100" s="36" t="s">
        <v>322</v>
      </c>
      <c r="AW1100" s="36"/>
      <c r="AX1100" s="36"/>
      <c r="AY1100" s="36"/>
      <c r="AZ1100" s="36"/>
      <c r="BA1100" s="36" t="s">
        <v>346</v>
      </c>
      <c r="BB1100" s="36">
        <v>7</v>
      </c>
      <c r="BC1100" s="92">
        <v>45244</v>
      </c>
      <c r="BD1100" s="93" t="s">
        <v>324</v>
      </c>
      <c r="DC1100" s="121"/>
      <c r="DD1100" s="86"/>
      <c r="DE1100" s="122"/>
      <c r="DF1100" s="123"/>
      <c r="DG1100" s="121"/>
      <c r="DH1100" s="121"/>
      <c r="DI1100" s="121"/>
      <c r="DJ1100" s="121"/>
      <c r="DK1100" s="121"/>
      <c r="DL1100" s="121"/>
      <c r="DM1100" s="121"/>
      <c r="DN1100" s="121"/>
      <c r="DO1100" s="121"/>
      <c r="DP1100" s="121"/>
      <c r="DQ1100" s="121"/>
      <c r="DR1100" s="121"/>
      <c r="DS1100" s="124"/>
      <c r="DT1100" s="125"/>
    </row>
    <row r="1101" spans="39:124" ht="27" customHeight="1" x14ac:dyDescent="0.25">
      <c r="AM1101" s="36">
        <v>23006</v>
      </c>
      <c r="AN1101" s="89" t="s">
        <v>213</v>
      </c>
      <c r="AO1101" s="90" t="s">
        <v>207</v>
      </c>
      <c r="AP1101" s="170">
        <v>7</v>
      </c>
      <c r="AQ1101" s="36"/>
      <c r="AR1101" s="36"/>
      <c r="AS1101" s="36"/>
      <c r="AT1101" s="36"/>
      <c r="AU1101" s="36"/>
      <c r="AV1101" s="36" t="s">
        <v>322</v>
      </c>
      <c r="AW1101" s="36"/>
      <c r="AX1101" s="36"/>
      <c r="AY1101" s="36"/>
      <c r="AZ1101" s="36"/>
      <c r="BA1101" s="36" t="s">
        <v>346</v>
      </c>
      <c r="BB1101" s="36">
        <v>7</v>
      </c>
      <c r="BC1101" s="92">
        <v>45244</v>
      </c>
      <c r="BD1101" s="93" t="s">
        <v>324</v>
      </c>
      <c r="DC1101" s="121"/>
      <c r="DD1101" s="86"/>
      <c r="DE1101" s="122"/>
      <c r="DF1101" s="123"/>
      <c r="DG1101" s="121"/>
      <c r="DH1101" s="121"/>
      <c r="DI1101" s="121"/>
      <c r="DJ1101" s="121"/>
      <c r="DK1101" s="121"/>
      <c r="DL1101" s="121"/>
      <c r="DM1101" s="121"/>
      <c r="DN1101" s="121"/>
      <c r="DO1101" s="121"/>
      <c r="DP1101" s="121"/>
      <c r="DQ1101" s="121"/>
      <c r="DR1101" s="121"/>
      <c r="DS1101" s="124"/>
      <c r="DT1101" s="125"/>
    </row>
    <row r="1102" spans="39:124" ht="27" customHeight="1" x14ac:dyDescent="0.25">
      <c r="AM1102" s="36">
        <v>23020</v>
      </c>
      <c r="AN1102" s="89" t="s">
        <v>214</v>
      </c>
      <c r="AO1102" s="90" t="s">
        <v>207</v>
      </c>
      <c r="AP1102" s="170">
        <v>7</v>
      </c>
      <c r="AQ1102" s="36"/>
      <c r="AR1102" s="36"/>
      <c r="AS1102" s="36"/>
      <c r="AT1102" s="36"/>
      <c r="AU1102" s="36"/>
      <c r="AV1102" s="36" t="s">
        <v>322</v>
      </c>
      <c r="AW1102" s="36"/>
      <c r="AX1102" s="36"/>
      <c r="AY1102" s="36"/>
      <c r="AZ1102" s="36"/>
      <c r="BA1102" s="36" t="s">
        <v>346</v>
      </c>
      <c r="BB1102" s="36">
        <v>7</v>
      </c>
      <c r="BC1102" s="92">
        <v>45244</v>
      </c>
      <c r="BD1102" s="93" t="s">
        <v>324</v>
      </c>
      <c r="DC1102" s="121"/>
      <c r="DD1102" s="86"/>
      <c r="DE1102" s="122"/>
      <c r="DF1102" s="123"/>
      <c r="DG1102" s="121"/>
      <c r="DH1102" s="121"/>
      <c r="DI1102" s="121"/>
      <c r="DJ1102" s="121"/>
      <c r="DK1102" s="121"/>
      <c r="DL1102" s="121"/>
      <c r="DM1102" s="121"/>
      <c r="DN1102" s="121"/>
      <c r="DO1102" s="121"/>
      <c r="DP1102" s="121"/>
      <c r="DQ1102" s="121"/>
      <c r="DR1102" s="121"/>
      <c r="DS1102" s="124"/>
      <c r="DT1102" s="125"/>
    </row>
    <row r="1103" spans="39:124" ht="27" customHeight="1" x14ac:dyDescent="0.25">
      <c r="AM1103" s="36">
        <v>23043</v>
      </c>
      <c r="AN1103" s="89" t="s">
        <v>215</v>
      </c>
      <c r="AO1103" s="90" t="s">
        <v>207</v>
      </c>
      <c r="AP1103" s="170">
        <v>8</v>
      </c>
      <c r="AQ1103" s="36"/>
      <c r="AR1103" s="36"/>
      <c r="AS1103" s="36"/>
      <c r="AT1103" s="36"/>
      <c r="AU1103" s="36"/>
      <c r="AV1103" s="36" t="s">
        <v>322</v>
      </c>
      <c r="AW1103" s="36"/>
      <c r="AX1103" s="36"/>
      <c r="AY1103" s="36"/>
      <c r="AZ1103" s="36"/>
      <c r="BA1103" s="36" t="s">
        <v>347</v>
      </c>
      <c r="BB1103" s="36">
        <v>7</v>
      </c>
      <c r="BC1103" s="92">
        <v>45244</v>
      </c>
      <c r="BD1103" s="93" t="s">
        <v>324</v>
      </c>
      <c r="DC1103" s="121"/>
      <c r="DD1103" s="86"/>
      <c r="DE1103" s="122"/>
      <c r="DF1103" s="123"/>
      <c r="DG1103" s="121"/>
      <c r="DH1103" s="121"/>
      <c r="DI1103" s="121"/>
      <c r="DJ1103" s="121"/>
      <c r="DK1103" s="121"/>
      <c r="DL1103" s="121"/>
      <c r="DM1103" s="121"/>
      <c r="DN1103" s="121"/>
      <c r="DO1103" s="121"/>
      <c r="DP1103" s="121"/>
      <c r="DQ1103" s="121"/>
      <c r="DR1103" s="121"/>
      <c r="DS1103" s="124"/>
      <c r="DT1103" s="125"/>
    </row>
    <row r="1104" spans="39:124" ht="27" customHeight="1" x14ac:dyDescent="0.25">
      <c r="AM1104" s="36">
        <v>23015</v>
      </c>
      <c r="AN1104" s="89" t="s">
        <v>216</v>
      </c>
      <c r="AO1104" s="90" t="s">
        <v>207</v>
      </c>
      <c r="AP1104" s="170">
        <v>9</v>
      </c>
      <c r="AQ1104" s="36"/>
      <c r="AR1104" s="36"/>
      <c r="AS1104" s="36"/>
      <c r="AT1104" s="36"/>
      <c r="AU1104" s="36"/>
      <c r="AV1104" s="36" t="s">
        <v>322</v>
      </c>
      <c r="AW1104" s="36"/>
      <c r="AX1104" s="36"/>
      <c r="AY1104" s="36"/>
      <c r="AZ1104" s="36"/>
      <c r="BA1104" s="36" t="s">
        <v>346</v>
      </c>
      <c r="BB1104" s="36">
        <v>7</v>
      </c>
      <c r="BC1104" s="92">
        <v>45244</v>
      </c>
      <c r="BD1104" s="93" t="s">
        <v>324</v>
      </c>
      <c r="DC1104" s="121"/>
      <c r="DD1104" s="86"/>
      <c r="DE1104" s="122"/>
      <c r="DF1104" s="123"/>
      <c r="DG1104" s="121"/>
      <c r="DH1104" s="121"/>
      <c r="DI1104" s="121"/>
      <c r="DJ1104" s="121"/>
      <c r="DK1104" s="121"/>
      <c r="DL1104" s="121"/>
      <c r="DM1104" s="121"/>
      <c r="DN1104" s="121"/>
      <c r="DO1104" s="121"/>
      <c r="DP1104" s="121"/>
      <c r="DQ1104" s="121"/>
      <c r="DR1104" s="121"/>
      <c r="DS1104" s="124"/>
      <c r="DT1104" s="125"/>
    </row>
    <row r="1105" spans="39:124" ht="27" customHeight="1" x14ac:dyDescent="0.25">
      <c r="AM1105" s="36">
        <v>23007</v>
      </c>
      <c r="AN1105" s="89" t="s">
        <v>217</v>
      </c>
      <c r="AO1105" s="90" t="s">
        <v>207</v>
      </c>
      <c r="AP1105" s="170">
        <v>0</v>
      </c>
      <c r="AQ1105" s="36"/>
      <c r="AR1105" s="36"/>
      <c r="AS1105" s="36"/>
      <c r="AT1105" s="36"/>
      <c r="AU1105" s="36"/>
      <c r="AV1105" s="36" t="s">
        <v>322</v>
      </c>
      <c r="AW1105" s="36"/>
      <c r="AX1105" s="36"/>
      <c r="AY1105" s="36"/>
      <c r="AZ1105" s="36"/>
      <c r="BA1105" s="36" t="s">
        <v>139</v>
      </c>
      <c r="BB1105" s="36">
        <v>7</v>
      </c>
      <c r="BC1105" s="92">
        <v>45244</v>
      </c>
      <c r="BD1105" s="93" t="s">
        <v>324</v>
      </c>
      <c r="DC1105" s="121"/>
      <c r="DD1105" s="86"/>
      <c r="DE1105" s="122"/>
      <c r="DF1105" s="123"/>
      <c r="DG1105" s="121"/>
      <c r="DH1105" s="121"/>
      <c r="DI1105" s="121"/>
      <c r="DJ1105" s="121"/>
      <c r="DK1105" s="121"/>
      <c r="DL1105" s="121"/>
      <c r="DM1105" s="121"/>
      <c r="DN1105" s="121"/>
      <c r="DO1105" s="121"/>
      <c r="DP1105" s="121"/>
      <c r="DQ1105" s="121"/>
      <c r="DR1105" s="121"/>
      <c r="DS1105" s="124"/>
      <c r="DT1105" s="125"/>
    </row>
    <row r="1106" spans="39:124" ht="27" customHeight="1" x14ac:dyDescent="0.25">
      <c r="AM1106" s="36">
        <v>23008</v>
      </c>
      <c r="AN1106" s="89" t="s">
        <v>218</v>
      </c>
      <c r="AO1106" s="90" t="s">
        <v>207</v>
      </c>
      <c r="AP1106" s="170">
        <v>7</v>
      </c>
      <c r="AQ1106" s="36"/>
      <c r="AR1106" s="36"/>
      <c r="AS1106" s="36"/>
      <c r="AT1106" s="36"/>
      <c r="AU1106" s="36"/>
      <c r="AV1106" s="36" t="s">
        <v>322</v>
      </c>
      <c r="AW1106" s="36"/>
      <c r="AX1106" s="36"/>
      <c r="AY1106" s="36"/>
      <c r="AZ1106" s="36"/>
      <c r="BA1106" s="36" t="s">
        <v>346</v>
      </c>
      <c r="BB1106" s="36">
        <v>7</v>
      </c>
      <c r="BC1106" s="92">
        <v>45244</v>
      </c>
      <c r="BD1106" s="93" t="s">
        <v>324</v>
      </c>
      <c r="DC1106" s="121"/>
      <c r="DD1106" s="86"/>
      <c r="DE1106" s="122"/>
      <c r="DF1106" s="123"/>
      <c r="DG1106" s="121"/>
      <c r="DH1106" s="121"/>
      <c r="DI1106" s="121"/>
      <c r="DJ1106" s="121"/>
      <c r="DK1106" s="121"/>
      <c r="DL1106" s="121"/>
      <c r="DM1106" s="121"/>
      <c r="DN1106" s="121"/>
      <c r="DO1106" s="121"/>
      <c r="DP1106" s="121"/>
      <c r="DQ1106" s="121"/>
      <c r="DR1106" s="121"/>
      <c r="DS1106" s="124"/>
      <c r="DT1106" s="125"/>
    </row>
    <row r="1107" spans="39:124" ht="27" customHeight="1" x14ac:dyDescent="0.25">
      <c r="AM1107" s="36">
        <v>23012</v>
      </c>
      <c r="AN1107" s="89" t="s">
        <v>219</v>
      </c>
      <c r="AO1107" s="90" t="s">
        <v>207</v>
      </c>
      <c r="AP1107" s="170">
        <v>0</v>
      </c>
      <c r="AQ1107" s="36"/>
      <c r="AR1107" s="36"/>
      <c r="AS1107" s="36"/>
      <c r="AT1107" s="36"/>
      <c r="AU1107" s="36"/>
      <c r="AV1107" s="36" t="s">
        <v>322</v>
      </c>
      <c r="AW1107" s="36"/>
      <c r="AX1107" s="36"/>
      <c r="AY1107" s="36"/>
      <c r="AZ1107" s="36"/>
      <c r="BA1107" s="36" t="s">
        <v>139</v>
      </c>
      <c r="BB1107" s="36">
        <v>7</v>
      </c>
      <c r="BC1107" s="92">
        <v>45244</v>
      </c>
      <c r="BD1107" s="93" t="s">
        <v>324</v>
      </c>
      <c r="DC1107" s="121"/>
      <c r="DD1107" s="86"/>
      <c r="DE1107" s="122"/>
      <c r="DF1107" s="123"/>
      <c r="DG1107" s="121"/>
      <c r="DH1107" s="121"/>
      <c r="DI1107" s="121"/>
      <c r="DJ1107" s="121"/>
      <c r="DK1107" s="121"/>
      <c r="DL1107" s="121"/>
      <c r="DM1107" s="121"/>
      <c r="DN1107" s="121"/>
      <c r="DO1107" s="121"/>
      <c r="DP1107" s="121"/>
      <c r="DQ1107" s="121"/>
      <c r="DR1107" s="121"/>
      <c r="DS1107" s="124"/>
      <c r="DT1107" s="125"/>
    </row>
    <row r="1108" spans="39:124" ht="27" customHeight="1" x14ac:dyDescent="0.25">
      <c r="AM1108" s="36">
        <v>23032</v>
      </c>
      <c r="AN1108" s="89" t="s">
        <v>220</v>
      </c>
      <c r="AO1108" s="90" t="s">
        <v>207</v>
      </c>
      <c r="AP1108" s="170">
        <v>8</v>
      </c>
      <c r="AQ1108" s="36"/>
      <c r="AR1108" s="36"/>
      <c r="AS1108" s="36"/>
      <c r="AT1108" s="36"/>
      <c r="AU1108" s="36"/>
      <c r="AV1108" s="36" t="s">
        <v>322</v>
      </c>
      <c r="AW1108" s="36"/>
      <c r="AX1108" s="36"/>
      <c r="AY1108" s="36"/>
      <c r="AZ1108" s="36"/>
      <c r="BA1108" s="36" t="s">
        <v>344</v>
      </c>
      <c r="BB1108" s="36">
        <v>7</v>
      </c>
      <c r="BC1108" s="92">
        <v>45244</v>
      </c>
      <c r="BD1108" s="93" t="s">
        <v>324</v>
      </c>
      <c r="DC1108" s="121"/>
      <c r="DD1108" s="86"/>
      <c r="DE1108" s="122"/>
      <c r="DF1108" s="123"/>
      <c r="DG1108" s="121"/>
      <c r="DH1108" s="121"/>
      <c r="DI1108" s="121"/>
      <c r="DJ1108" s="121"/>
      <c r="DK1108" s="121"/>
      <c r="DL1108" s="121"/>
      <c r="DM1108" s="121"/>
      <c r="DN1108" s="121"/>
      <c r="DO1108" s="121"/>
      <c r="DP1108" s="121"/>
      <c r="DQ1108" s="121"/>
      <c r="DR1108" s="121"/>
      <c r="DS1108" s="124"/>
      <c r="DT1108" s="125"/>
    </row>
    <row r="1109" spans="39:124" ht="27" customHeight="1" x14ac:dyDescent="0.25">
      <c r="AM1109" s="36">
        <v>23031</v>
      </c>
      <c r="AN1109" s="89" t="s">
        <v>221</v>
      </c>
      <c r="AO1109" s="90" t="s">
        <v>207</v>
      </c>
      <c r="AP1109" s="170">
        <v>9</v>
      </c>
      <c r="AQ1109" s="36"/>
      <c r="AR1109" s="36"/>
      <c r="AS1109" s="36"/>
      <c r="AT1109" s="36"/>
      <c r="AU1109" s="36"/>
      <c r="AV1109" s="36" t="s">
        <v>322</v>
      </c>
      <c r="AW1109" s="36"/>
      <c r="AX1109" s="36"/>
      <c r="AY1109" s="36"/>
      <c r="AZ1109" s="36"/>
      <c r="BA1109" s="36" t="s">
        <v>344</v>
      </c>
      <c r="BB1109" s="36">
        <v>7</v>
      </c>
      <c r="BC1109" s="92">
        <v>45244</v>
      </c>
      <c r="BD1109" s="93" t="s">
        <v>324</v>
      </c>
      <c r="DC1109" s="121"/>
      <c r="DD1109" s="86"/>
      <c r="DE1109" s="122"/>
      <c r="DF1109" s="123"/>
      <c r="DG1109" s="121"/>
      <c r="DH1109" s="121"/>
      <c r="DI1109" s="121"/>
      <c r="DJ1109" s="121"/>
      <c r="DK1109" s="121"/>
      <c r="DL1109" s="121"/>
      <c r="DM1109" s="121"/>
      <c r="DN1109" s="121"/>
      <c r="DO1109" s="121"/>
      <c r="DP1109" s="121"/>
      <c r="DQ1109" s="121"/>
      <c r="DR1109" s="121"/>
      <c r="DS1109" s="124"/>
      <c r="DT1109" s="125"/>
    </row>
    <row r="1110" spans="39:124" ht="27" customHeight="1" x14ac:dyDescent="0.25">
      <c r="AM1110" s="36">
        <v>23042</v>
      </c>
      <c r="AN1110" s="89" t="s">
        <v>222</v>
      </c>
      <c r="AO1110" s="90" t="s">
        <v>207</v>
      </c>
      <c r="AP1110" s="170">
        <v>9</v>
      </c>
      <c r="AQ1110" s="36"/>
      <c r="AR1110" s="36"/>
      <c r="AS1110" s="36"/>
      <c r="AT1110" s="36"/>
      <c r="AU1110" s="36"/>
      <c r="AV1110" s="36" t="s">
        <v>322</v>
      </c>
      <c r="AW1110" s="36"/>
      <c r="AX1110" s="36"/>
      <c r="AY1110" s="36"/>
      <c r="AZ1110" s="36"/>
      <c r="BA1110" s="36" t="s">
        <v>346</v>
      </c>
      <c r="BB1110" s="36">
        <v>7</v>
      </c>
      <c r="BC1110" s="92">
        <v>45244</v>
      </c>
      <c r="BD1110" s="93" t="s">
        <v>324</v>
      </c>
      <c r="DC1110" s="121"/>
      <c r="DD1110" s="86"/>
      <c r="DE1110" s="122"/>
      <c r="DF1110" s="123"/>
      <c r="DG1110" s="121"/>
      <c r="DH1110" s="121"/>
      <c r="DI1110" s="121"/>
      <c r="DJ1110" s="121"/>
      <c r="DK1110" s="121"/>
      <c r="DL1110" s="121"/>
      <c r="DM1110" s="121"/>
      <c r="DN1110" s="121"/>
      <c r="DO1110" s="121"/>
      <c r="DP1110" s="121"/>
      <c r="DQ1110" s="121"/>
      <c r="DR1110" s="121"/>
      <c r="DS1110" s="124"/>
      <c r="DT1110" s="125"/>
    </row>
    <row r="1111" spans="39:124" ht="27" customHeight="1" x14ac:dyDescent="0.25">
      <c r="AM1111" s="36">
        <v>23061</v>
      </c>
      <c r="AN1111" s="89" t="s">
        <v>223</v>
      </c>
      <c r="AO1111" s="90" t="s">
        <v>207</v>
      </c>
      <c r="AP1111" s="170">
        <v>8</v>
      </c>
      <c r="AQ1111" s="36"/>
      <c r="AR1111" s="36"/>
      <c r="AS1111" s="36"/>
      <c r="AT1111" s="36"/>
      <c r="AU1111" s="36"/>
      <c r="AV1111" s="36" t="s">
        <v>322</v>
      </c>
      <c r="AW1111" s="36"/>
      <c r="AX1111" s="36"/>
      <c r="AY1111" s="36"/>
      <c r="AZ1111" s="36"/>
      <c r="BA1111" s="36" t="s">
        <v>346</v>
      </c>
      <c r="BB1111" s="36">
        <v>7</v>
      </c>
      <c r="BC1111" s="92">
        <v>45244</v>
      </c>
      <c r="BD1111" s="93" t="s">
        <v>324</v>
      </c>
      <c r="DC1111" s="121"/>
      <c r="DD1111" s="86"/>
      <c r="DE1111" s="122"/>
      <c r="DF1111" s="123"/>
      <c r="DG1111" s="121"/>
      <c r="DH1111" s="121"/>
      <c r="DI1111" s="121"/>
      <c r="DJ1111" s="121"/>
      <c r="DK1111" s="121"/>
      <c r="DL1111" s="121"/>
      <c r="DM1111" s="121"/>
      <c r="DN1111" s="121"/>
      <c r="DO1111" s="121"/>
      <c r="DP1111" s="121"/>
      <c r="DQ1111" s="121"/>
      <c r="DR1111" s="121"/>
      <c r="DS1111" s="124"/>
      <c r="DT1111" s="125"/>
    </row>
    <row r="1112" spans="39:124" ht="27" customHeight="1" x14ac:dyDescent="0.25">
      <c r="AM1112" s="36">
        <v>23054</v>
      </c>
      <c r="AN1112" s="89" t="s">
        <v>224</v>
      </c>
      <c r="AO1112" s="90" t="s">
        <v>207</v>
      </c>
      <c r="AP1112" s="170">
        <v>8</v>
      </c>
      <c r="AQ1112" s="36"/>
      <c r="AR1112" s="36"/>
      <c r="AS1112" s="36"/>
      <c r="AT1112" s="36"/>
      <c r="AU1112" s="36"/>
      <c r="AV1112" s="36" t="s">
        <v>322</v>
      </c>
      <c r="AW1112" s="36"/>
      <c r="AX1112" s="36"/>
      <c r="AY1112" s="36"/>
      <c r="AZ1112" s="36"/>
      <c r="BA1112" s="36" t="s">
        <v>346</v>
      </c>
      <c r="BB1112" s="36">
        <v>7</v>
      </c>
      <c r="BC1112" s="92">
        <v>45244</v>
      </c>
      <c r="BD1112" s="93" t="s">
        <v>324</v>
      </c>
      <c r="DC1112" s="121"/>
      <c r="DD1112" s="86"/>
      <c r="DE1112" s="122"/>
      <c r="DF1112" s="123"/>
      <c r="DG1112" s="121"/>
      <c r="DH1112" s="121"/>
      <c r="DI1112" s="121"/>
      <c r="DJ1112" s="121"/>
      <c r="DK1112" s="121"/>
      <c r="DL1112" s="121"/>
      <c r="DM1112" s="121"/>
      <c r="DN1112" s="121"/>
      <c r="DO1112" s="121"/>
      <c r="DP1112" s="121"/>
      <c r="DQ1112" s="121"/>
      <c r="DR1112" s="121"/>
      <c r="DS1112" s="124"/>
      <c r="DT1112" s="125"/>
    </row>
    <row r="1113" spans="39:124" ht="27" customHeight="1" x14ac:dyDescent="0.25">
      <c r="AM1113" s="36">
        <v>23063</v>
      </c>
      <c r="AN1113" s="89" t="s">
        <v>225</v>
      </c>
      <c r="AO1113" s="90" t="s">
        <v>207</v>
      </c>
      <c r="AP1113" s="170">
        <v>9</v>
      </c>
      <c r="AQ1113" s="36"/>
      <c r="AR1113" s="36"/>
      <c r="AS1113" s="36"/>
      <c r="AT1113" s="36"/>
      <c r="AU1113" s="36"/>
      <c r="AV1113" s="36" t="s">
        <v>322</v>
      </c>
      <c r="AW1113" s="36"/>
      <c r="AX1113" s="36"/>
      <c r="AY1113" s="36"/>
      <c r="AZ1113" s="36"/>
      <c r="BA1113" s="36" t="s">
        <v>346</v>
      </c>
      <c r="BB1113" s="36">
        <v>7</v>
      </c>
      <c r="BC1113" s="92">
        <v>45244</v>
      </c>
      <c r="BD1113" s="93" t="s">
        <v>324</v>
      </c>
      <c r="DC1113" s="121"/>
      <c r="DD1113" s="86"/>
      <c r="DE1113" s="122"/>
      <c r="DF1113" s="123"/>
      <c r="DG1113" s="121"/>
      <c r="DH1113" s="121"/>
      <c r="DI1113" s="121"/>
      <c r="DJ1113" s="121"/>
      <c r="DK1113" s="121"/>
      <c r="DL1113" s="121"/>
      <c r="DM1113" s="121"/>
      <c r="DN1113" s="121"/>
      <c r="DO1113" s="121"/>
      <c r="DP1113" s="121"/>
      <c r="DQ1113" s="121"/>
      <c r="DR1113" s="121"/>
      <c r="DS1113" s="124"/>
      <c r="DT1113" s="125"/>
    </row>
    <row r="1114" spans="39:124" ht="27" customHeight="1" x14ac:dyDescent="0.25">
      <c r="AM1114" s="36">
        <v>23037</v>
      </c>
      <c r="AN1114" s="89" t="s">
        <v>226</v>
      </c>
      <c r="AO1114" s="90" t="s">
        <v>207</v>
      </c>
      <c r="AP1114" s="170">
        <v>8</v>
      </c>
      <c r="AQ1114" s="36"/>
      <c r="AR1114" s="36"/>
      <c r="AS1114" s="36"/>
      <c r="AT1114" s="36"/>
      <c r="AU1114" s="36"/>
      <c r="AV1114" s="36" t="s">
        <v>322</v>
      </c>
      <c r="AW1114" s="36"/>
      <c r="AX1114" s="36"/>
      <c r="AY1114" s="36"/>
      <c r="AZ1114" s="36"/>
      <c r="BA1114" s="36" t="s">
        <v>346</v>
      </c>
      <c r="BB1114" s="36">
        <v>7</v>
      </c>
      <c r="BC1114" s="92">
        <v>45244</v>
      </c>
      <c r="BD1114" s="93" t="s">
        <v>324</v>
      </c>
      <c r="DC1114" s="121"/>
      <c r="DD1114" s="86"/>
      <c r="DE1114" s="122"/>
      <c r="DF1114" s="123"/>
      <c r="DG1114" s="121"/>
      <c r="DH1114" s="121"/>
      <c r="DI1114" s="121"/>
      <c r="DJ1114" s="121"/>
      <c r="DK1114" s="121"/>
      <c r="DL1114" s="121"/>
      <c r="DM1114" s="121"/>
      <c r="DN1114" s="121"/>
      <c r="DO1114" s="121"/>
      <c r="DP1114" s="121"/>
      <c r="DQ1114" s="121"/>
      <c r="DR1114" s="121"/>
      <c r="DS1114" s="124"/>
      <c r="DT1114" s="125"/>
    </row>
    <row r="1115" spans="39:124" ht="27" customHeight="1" x14ac:dyDescent="0.25">
      <c r="AM1115" s="36">
        <v>23026</v>
      </c>
      <c r="AN1115" s="89" t="s">
        <v>227</v>
      </c>
      <c r="AO1115" s="90" t="s">
        <v>207</v>
      </c>
      <c r="AP1115" s="170">
        <v>7</v>
      </c>
      <c r="AQ1115" s="36"/>
      <c r="AR1115" s="36"/>
      <c r="AS1115" s="36"/>
      <c r="AT1115" s="36"/>
      <c r="AU1115" s="36"/>
      <c r="AV1115" s="36" t="s">
        <v>322</v>
      </c>
      <c r="AW1115" s="36"/>
      <c r="AX1115" s="36"/>
      <c r="AY1115" s="36"/>
      <c r="AZ1115" s="36"/>
      <c r="BA1115" s="36" t="s">
        <v>346</v>
      </c>
      <c r="BB1115" s="36">
        <v>7</v>
      </c>
      <c r="BC1115" s="92">
        <v>45244</v>
      </c>
      <c r="BD1115" s="93" t="s">
        <v>324</v>
      </c>
      <c r="DC1115" s="121"/>
      <c r="DD1115" s="86"/>
      <c r="DE1115" s="122"/>
      <c r="DF1115" s="123"/>
      <c r="DG1115" s="121"/>
      <c r="DH1115" s="121"/>
      <c r="DI1115" s="121"/>
      <c r="DJ1115" s="121"/>
      <c r="DK1115" s="121"/>
      <c r="DL1115" s="121"/>
      <c r="DM1115" s="121"/>
      <c r="DN1115" s="121"/>
      <c r="DO1115" s="121"/>
      <c r="DP1115" s="121"/>
      <c r="DQ1115" s="121"/>
      <c r="DR1115" s="121"/>
      <c r="DS1115" s="124"/>
      <c r="DT1115" s="125"/>
    </row>
    <row r="1116" spans="39:124" ht="27" customHeight="1" x14ac:dyDescent="0.25">
      <c r="AM1116" s="36">
        <v>23058</v>
      </c>
      <c r="AN1116" s="89" t="s">
        <v>228</v>
      </c>
      <c r="AO1116" s="90" t="s">
        <v>207</v>
      </c>
      <c r="AP1116" s="170">
        <v>0</v>
      </c>
      <c r="AQ1116" s="36"/>
      <c r="AR1116" s="36"/>
      <c r="AS1116" s="36"/>
      <c r="AT1116" s="36"/>
      <c r="AU1116" s="36"/>
      <c r="AV1116" s="36" t="s">
        <v>322</v>
      </c>
      <c r="AW1116" s="36"/>
      <c r="AX1116" s="36"/>
      <c r="AY1116" s="36"/>
      <c r="AZ1116" s="36"/>
      <c r="BA1116" s="36" t="s">
        <v>139</v>
      </c>
      <c r="BB1116" s="36">
        <v>7</v>
      </c>
      <c r="BC1116" s="92">
        <v>45244</v>
      </c>
      <c r="BD1116" s="93" t="s">
        <v>324</v>
      </c>
      <c r="DC1116" s="121"/>
      <c r="DD1116" s="86"/>
      <c r="DE1116" s="122"/>
      <c r="DF1116" s="123"/>
      <c r="DG1116" s="121"/>
      <c r="DH1116" s="121"/>
      <c r="DI1116" s="121"/>
      <c r="DJ1116" s="121"/>
      <c r="DK1116" s="121"/>
      <c r="DL1116" s="121"/>
      <c r="DM1116" s="121"/>
      <c r="DN1116" s="121"/>
      <c r="DO1116" s="121"/>
      <c r="DP1116" s="121"/>
      <c r="DQ1116" s="121"/>
      <c r="DR1116" s="121"/>
      <c r="DS1116" s="124"/>
      <c r="DT1116" s="125"/>
    </row>
    <row r="1117" spans="39:124" ht="27" customHeight="1" x14ac:dyDescent="0.25">
      <c r="AM1117" s="36">
        <v>23044</v>
      </c>
      <c r="AN1117" s="89" t="s">
        <v>230</v>
      </c>
      <c r="AO1117" s="90" t="s">
        <v>207</v>
      </c>
      <c r="AP1117" s="170">
        <v>9</v>
      </c>
      <c r="AQ1117" s="36"/>
      <c r="AR1117" s="36"/>
      <c r="AS1117" s="36"/>
      <c r="AT1117" s="36"/>
      <c r="AU1117" s="36"/>
      <c r="AV1117" s="36" t="s">
        <v>322</v>
      </c>
      <c r="AW1117" s="36"/>
      <c r="AX1117" s="36"/>
      <c r="AY1117" s="36"/>
      <c r="AZ1117" s="36"/>
      <c r="BA1117" s="36" t="s">
        <v>346</v>
      </c>
      <c r="BB1117" s="36">
        <v>7</v>
      </c>
      <c r="BC1117" s="92">
        <v>45244</v>
      </c>
      <c r="BD1117" s="93" t="s">
        <v>324</v>
      </c>
      <c r="DC1117" s="121"/>
      <c r="DD1117" s="86"/>
      <c r="DE1117" s="122"/>
      <c r="DF1117" s="123"/>
      <c r="DG1117" s="121"/>
      <c r="DH1117" s="121"/>
      <c r="DI1117" s="121"/>
      <c r="DJ1117" s="121"/>
      <c r="DK1117" s="121"/>
      <c r="DL1117" s="121"/>
      <c r="DM1117" s="121"/>
      <c r="DN1117" s="121"/>
      <c r="DO1117" s="121"/>
      <c r="DP1117" s="121"/>
      <c r="DQ1117" s="121"/>
      <c r="DR1117" s="121"/>
      <c r="DS1117" s="124"/>
      <c r="DT1117" s="125"/>
    </row>
    <row r="1118" spans="39:124" ht="27" customHeight="1" x14ac:dyDescent="0.25">
      <c r="AM1118" s="36">
        <v>23066</v>
      </c>
      <c r="AN1118" s="89" t="s">
        <v>232</v>
      </c>
      <c r="AO1118" s="90" t="s">
        <v>207</v>
      </c>
      <c r="AP1118" s="170">
        <v>0</v>
      </c>
      <c r="AQ1118" s="36"/>
      <c r="AR1118" s="36"/>
      <c r="AS1118" s="36"/>
      <c r="AT1118" s="36"/>
      <c r="AU1118" s="36"/>
      <c r="AV1118" s="36" t="s">
        <v>322</v>
      </c>
      <c r="AW1118" s="36"/>
      <c r="AX1118" s="36"/>
      <c r="AY1118" s="36"/>
      <c r="AZ1118" s="36"/>
      <c r="BA1118" s="36" t="s">
        <v>139</v>
      </c>
      <c r="BB1118" s="36">
        <v>7</v>
      </c>
      <c r="BC1118" s="92">
        <v>45244</v>
      </c>
      <c r="BD1118" s="93" t="s">
        <v>324</v>
      </c>
      <c r="DC1118" s="121"/>
      <c r="DD1118" s="86"/>
      <c r="DE1118" s="122"/>
      <c r="DF1118" s="123"/>
      <c r="DG1118" s="121"/>
      <c r="DH1118" s="121"/>
      <c r="DI1118" s="121"/>
      <c r="DJ1118" s="121"/>
      <c r="DK1118" s="121"/>
      <c r="DL1118" s="121"/>
      <c r="DM1118" s="121"/>
      <c r="DN1118" s="121"/>
      <c r="DO1118" s="121"/>
      <c r="DP1118" s="121"/>
      <c r="DQ1118" s="121"/>
      <c r="DR1118" s="121"/>
      <c r="DS1118" s="124"/>
      <c r="DT1118" s="125"/>
    </row>
    <row r="1119" spans="39:124" ht="27" customHeight="1" x14ac:dyDescent="0.25">
      <c r="AM1119" s="36">
        <v>23011</v>
      </c>
      <c r="AN1119" s="89" t="s">
        <v>46</v>
      </c>
      <c r="AO1119" s="90" t="s">
        <v>47</v>
      </c>
      <c r="AP1119" s="170">
        <v>10</v>
      </c>
      <c r="AQ1119" s="36">
        <v>10</v>
      </c>
      <c r="AR1119" s="36">
        <v>10</v>
      </c>
      <c r="AS1119" s="36">
        <v>10</v>
      </c>
      <c r="AT1119" s="36">
        <v>10</v>
      </c>
      <c r="AU1119" s="36">
        <v>10</v>
      </c>
      <c r="AV1119" s="36">
        <v>10</v>
      </c>
      <c r="AW1119" s="36">
        <v>10</v>
      </c>
      <c r="AX1119" s="36"/>
      <c r="AY1119" s="36"/>
      <c r="AZ1119" s="36"/>
      <c r="BA1119" s="36" t="s">
        <v>255</v>
      </c>
      <c r="BB1119" s="36">
        <v>4</v>
      </c>
      <c r="BC1119" s="92">
        <v>45244</v>
      </c>
      <c r="BD1119" s="93" t="s">
        <v>17</v>
      </c>
      <c r="DC1119" s="121"/>
      <c r="DD1119" s="86"/>
      <c r="DE1119" s="122"/>
      <c r="DF1119" s="123"/>
      <c r="DG1119" s="121"/>
      <c r="DH1119" s="121"/>
      <c r="DI1119" s="121"/>
      <c r="DJ1119" s="121"/>
      <c r="DK1119" s="121"/>
      <c r="DL1119" s="121"/>
      <c r="DM1119" s="121"/>
      <c r="DN1119" s="121"/>
      <c r="DO1119" s="121"/>
      <c r="DP1119" s="121"/>
      <c r="DQ1119" s="121"/>
      <c r="DR1119" s="121"/>
      <c r="DS1119" s="124"/>
      <c r="DT1119" s="125"/>
    </row>
    <row r="1120" spans="39:124" ht="27" customHeight="1" x14ac:dyDescent="0.25">
      <c r="AM1120" s="36">
        <v>23017</v>
      </c>
      <c r="AN1120" s="89" t="s">
        <v>52</v>
      </c>
      <c r="AO1120" s="90" t="s">
        <v>47</v>
      </c>
      <c r="AP1120" s="170">
        <v>10</v>
      </c>
      <c r="AQ1120" s="36">
        <v>10</v>
      </c>
      <c r="AR1120" s="36">
        <v>10</v>
      </c>
      <c r="AS1120" s="36">
        <v>10</v>
      </c>
      <c r="AT1120" s="36">
        <v>10</v>
      </c>
      <c r="AU1120" s="36">
        <v>10</v>
      </c>
      <c r="AV1120" s="36">
        <v>10</v>
      </c>
      <c r="AW1120" s="36">
        <v>10</v>
      </c>
      <c r="AX1120" s="36"/>
      <c r="AY1120" s="36"/>
      <c r="AZ1120" s="36"/>
      <c r="BA1120" s="36" t="s">
        <v>255</v>
      </c>
      <c r="BB1120" s="36">
        <v>4</v>
      </c>
      <c r="BC1120" s="92">
        <v>45244</v>
      </c>
      <c r="BD1120" s="93" t="s">
        <v>17</v>
      </c>
      <c r="DC1120" s="121"/>
      <c r="DD1120" s="86"/>
      <c r="DE1120" s="122"/>
      <c r="DF1120" s="123"/>
      <c r="DG1120" s="121"/>
      <c r="DH1120" s="121"/>
      <c r="DI1120" s="121"/>
      <c r="DJ1120" s="121"/>
      <c r="DK1120" s="121"/>
      <c r="DL1120" s="121"/>
      <c r="DM1120" s="121"/>
      <c r="DN1120" s="121"/>
      <c r="DO1120" s="121"/>
      <c r="DP1120" s="121"/>
      <c r="DQ1120" s="121"/>
      <c r="DR1120" s="121"/>
      <c r="DS1120" s="124"/>
      <c r="DT1120" s="125"/>
    </row>
    <row r="1121" spans="39:124" ht="27" customHeight="1" x14ac:dyDescent="0.25">
      <c r="AM1121" s="36">
        <v>23059</v>
      </c>
      <c r="AN1121" s="89" t="s">
        <v>55</v>
      </c>
      <c r="AO1121" s="90" t="s">
        <v>47</v>
      </c>
      <c r="AP1121" s="170">
        <v>10</v>
      </c>
      <c r="AQ1121" s="36">
        <v>10</v>
      </c>
      <c r="AR1121" s="36">
        <v>10</v>
      </c>
      <c r="AS1121" s="36">
        <v>10</v>
      </c>
      <c r="AT1121" s="36">
        <v>10</v>
      </c>
      <c r="AU1121" s="36">
        <v>10</v>
      </c>
      <c r="AV1121" s="36">
        <v>10</v>
      </c>
      <c r="AW1121" s="36">
        <v>10</v>
      </c>
      <c r="AX1121" s="36"/>
      <c r="AY1121" s="36"/>
      <c r="AZ1121" s="36"/>
      <c r="BA1121" s="36" t="s">
        <v>255</v>
      </c>
      <c r="BB1121" s="36">
        <v>4</v>
      </c>
      <c r="BC1121" s="92">
        <v>45244</v>
      </c>
      <c r="BD1121" s="93" t="s">
        <v>17</v>
      </c>
      <c r="DC1121" s="121"/>
      <c r="DD1121" s="86"/>
      <c r="DE1121" s="122"/>
      <c r="DF1121" s="123"/>
      <c r="DG1121" s="121"/>
      <c r="DH1121" s="121"/>
      <c r="DI1121" s="121"/>
      <c r="DJ1121" s="121"/>
      <c r="DK1121" s="121"/>
      <c r="DL1121" s="121"/>
      <c r="DM1121" s="121"/>
      <c r="DN1121" s="121"/>
      <c r="DO1121" s="121"/>
      <c r="DP1121" s="121"/>
      <c r="DQ1121" s="121"/>
      <c r="DR1121" s="121"/>
      <c r="DS1121" s="124"/>
      <c r="DT1121" s="125"/>
    </row>
    <row r="1122" spans="39:124" ht="27" customHeight="1" x14ac:dyDescent="0.25">
      <c r="AM1122" s="36">
        <v>23004</v>
      </c>
      <c r="AN1122" s="89" t="s">
        <v>58</v>
      </c>
      <c r="AO1122" s="90" t="s">
        <v>47</v>
      </c>
      <c r="AP1122" s="170">
        <v>9.4285714285714288</v>
      </c>
      <c r="AQ1122" s="36">
        <v>10</v>
      </c>
      <c r="AR1122" s="36">
        <v>10</v>
      </c>
      <c r="AS1122" s="36">
        <v>9</v>
      </c>
      <c r="AT1122" s="36">
        <v>9</v>
      </c>
      <c r="AU1122" s="36">
        <v>9</v>
      </c>
      <c r="AV1122" s="36">
        <v>9</v>
      </c>
      <c r="AW1122" s="36">
        <v>10</v>
      </c>
      <c r="AX1122" s="36"/>
      <c r="AY1122" s="36"/>
      <c r="AZ1122" s="36"/>
      <c r="BA1122" s="36" t="s">
        <v>255</v>
      </c>
      <c r="BB1122" s="36">
        <v>4</v>
      </c>
      <c r="BC1122" s="92">
        <v>45244</v>
      </c>
      <c r="BD1122" s="93" t="s">
        <v>17</v>
      </c>
      <c r="DC1122" s="121"/>
      <c r="DD1122" s="86"/>
      <c r="DE1122" s="122"/>
      <c r="DF1122" s="123"/>
      <c r="DG1122" s="121"/>
      <c r="DH1122" s="121"/>
      <c r="DI1122" s="121"/>
      <c r="DJ1122" s="121"/>
      <c r="DK1122" s="121"/>
      <c r="DL1122" s="121"/>
      <c r="DM1122" s="121"/>
      <c r="DN1122" s="121"/>
      <c r="DO1122" s="121"/>
      <c r="DP1122" s="121"/>
      <c r="DQ1122" s="121"/>
      <c r="DR1122" s="121"/>
      <c r="DS1122" s="124"/>
      <c r="DT1122" s="125"/>
    </row>
    <row r="1123" spans="39:124" ht="27" customHeight="1" x14ac:dyDescent="0.25">
      <c r="AM1123" s="36">
        <v>23027</v>
      </c>
      <c r="AN1123" s="89" t="s">
        <v>237</v>
      </c>
      <c r="AO1123" s="90" t="s">
        <v>47</v>
      </c>
      <c r="AP1123" s="170">
        <v>10</v>
      </c>
      <c r="AQ1123" s="36">
        <v>10</v>
      </c>
      <c r="AR1123" s="36">
        <v>10</v>
      </c>
      <c r="AS1123" s="36">
        <v>10</v>
      </c>
      <c r="AT1123" s="36">
        <v>10</v>
      </c>
      <c r="AU1123" s="36">
        <v>10</v>
      </c>
      <c r="AV1123" s="36">
        <v>10</v>
      </c>
      <c r="AW1123" s="36">
        <v>10</v>
      </c>
      <c r="AX1123" s="36"/>
      <c r="AY1123" s="36"/>
      <c r="AZ1123" s="36"/>
      <c r="BA1123" s="36" t="s">
        <v>255</v>
      </c>
      <c r="BB1123" s="36">
        <v>4</v>
      </c>
      <c r="BC1123" s="92">
        <v>45244</v>
      </c>
      <c r="BD1123" s="93" t="s">
        <v>17</v>
      </c>
      <c r="DC1123" s="121"/>
      <c r="DD1123" s="86"/>
      <c r="DE1123" s="122"/>
      <c r="DF1123" s="123"/>
      <c r="DG1123" s="121"/>
      <c r="DH1123" s="121"/>
      <c r="DI1123" s="121"/>
      <c r="DJ1123" s="121"/>
      <c r="DK1123" s="121"/>
      <c r="DL1123" s="121"/>
      <c r="DM1123" s="121"/>
      <c r="DN1123" s="121"/>
      <c r="DO1123" s="121"/>
      <c r="DP1123" s="121"/>
      <c r="DQ1123" s="121"/>
      <c r="DR1123" s="121"/>
      <c r="DS1123" s="124"/>
      <c r="DT1123" s="125"/>
    </row>
    <row r="1124" spans="39:124" ht="27" customHeight="1" x14ac:dyDescent="0.25">
      <c r="AM1124" s="36">
        <v>23047</v>
      </c>
      <c r="AN1124" s="89" t="s">
        <v>62</v>
      </c>
      <c r="AO1124" s="90" t="s">
        <v>47</v>
      </c>
      <c r="AP1124" s="170">
        <v>10</v>
      </c>
      <c r="AQ1124" s="36">
        <v>10</v>
      </c>
      <c r="AR1124" s="36">
        <v>10</v>
      </c>
      <c r="AS1124" s="36">
        <v>10</v>
      </c>
      <c r="AT1124" s="36">
        <v>10</v>
      </c>
      <c r="AU1124" s="36">
        <v>10</v>
      </c>
      <c r="AV1124" s="36">
        <v>10</v>
      </c>
      <c r="AW1124" s="36">
        <v>10</v>
      </c>
      <c r="AX1124" s="36"/>
      <c r="AY1124" s="36"/>
      <c r="AZ1124" s="36"/>
      <c r="BA1124" s="36" t="s">
        <v>255</v>
      </c>
      <c r="BB1124" s="36">
        <v>4</v>
      </c>
      <c r="BC1124" s="92">
        <v>45244</v>
      </c>
      <c r="BD1124" s="93" t="s">
        <v>17</v>
      </c>
      <c r="DC1124" s="121"/>
      <c r="DD1124" s="86"/>
      <c r="DE1124" s="122"/>
      <c r="DF1124" s="123"/>
      <c r="DG1124" s="121"/>
      <c r="DH1124" s="121"/>
      <c r="DI1124" s="121"/>
      <c r="DJ1124" s="121"/>
      <c r="DK1124" s="121"/>
      <c r="DL1124" s="121"/>
      <c r="DM1124" s="121"/>
      <c r="DN1124" s="121"/>
      <c r="DO1124" s="121"/>
      <c r="DP1124" s="121"/>
      <c r="DQ1124" s="121"/>
      <c r="DR1124" s="121"/>
      <c r="DS1124" s="124"/>
      <c r="DT1124" s="125"/>
    </row>
    <row r="1125" spans="39:124" ht="27" customHeight="1" x14ac:dyDescent="0.25">
      <c r="AM1125" s="36">
        <v>23014</v>
      </c>
      <c r="AN1125" s="89" t="s">
        <v>66</v>
      </c>
      <c r="AO1125" s="90" t="s">
        <v>47</v>
      </c>
      <c r="AP1125" s="170">
        <v>10</v>
      </c>
      <c r="AQ1125" s="36">
        <v>10</v>
      </c>
      <c r="AR1125" s="36">
        <v>10</v>
      </c>
      <c r="AS1125" s="36">
        <v>10</v>
      </c>
      <c r="AT1125" s="36">
        <v>10</v>
      </c>
      <c r="AU1125" s="36">
        <v>10</v>
      </c>
      <c r="AV1125" s="36">
        <v>10</v>
      </c>
      <c r="AW1125" s="36">
        <v>10</v>
      </c>
      <c r="AX1125" s="36"/>
      <c r="AY1125" s="36"/>
      <c r="AZ1125" s="36"/>
      <c r="BA1125" s="36" t="s">
        <v>255</v>
      </c>
      <c r="BB1125" s="36">
        <v>4</v>
      </c>
      <c r="BC1125" s="92">
        <v>45244</v>
      </c>
      <c r="BD1125" s="93" t="s">
        <v>17</v>
      </c>
      <c r="DC1125" s="121"/>
      <c r="DD1125" s="86"/>
      <c r="DE1125" s="122"/>
      <c r="DF1125" s="123"/>
      <c r="DG1125" s="121"/>
      <c r="DH1125" s="121"/>
      <c r="DI1125" s="121"/>
      <c r="DJ1125" s="121"/>
      <c r="DK1125" s="121"/>
      <c r="DL1125" s="121"/>
      <c r="DM1125" s="121"/>
      <c r="DN1125" s="121"/>
      <c r="DO1125" s="121"/>
      <c r="DP1125" s="121"/>
      <c r="DQ1125" s="121"/>
      <c r="DR1125" s="121"/>
      <c r="DS1125" s="124"/>
      <c r="DT1125" s="125"/>
    </row>
    <row r="1126" spans="39:124" ht="27" customHeight="1" x14ac:dyDescent="0.25">
      <c r="AM1126" s="36">
        <v>23029</v>
      </c>
      <c r="AN1126" s="89" t="s">
        <v>70</v>
      </c>
      <c r="AO1126" s="90" t="s">
        <v>47</v>
      </c>
      <c r="AP1126" s="170">
        <v>10</v>
      </c>
      <c r="AQ1126" s="36">
        <v>10</v>
      </c>
      <c r="AR1126" s="36">
        <v>10</v>
      </c>
      <c r="AS1126" s="36">
        <v>10</v>
      </c>
      <c r="AT1126" s="36">
        <v>10</v>
      </c>
      <c r="AU1126" s="36">
        <v>10</v>
      </c>
      <c r="AV1126" s="36">
        <v>10</v>
      </c>
      <c r="AW1126" s="36">
        <v>10</v>
      </c>
      <c r="AX1126" s="36"/>
      <c r="AY1126" s="36"/>
      <c r="AZ1126" s="36"/>
      <c r="BA1126" s="36" t="s">
        <v>255</v>
      </c>
      <c r="BB1126" s="36">
        <v>4</v>
      </c>
      <c r="BC1126" s="92">
        <v>45244</v>
      </c>
      <c r="BD1126" s="93" t="s">
        <v>17</v>
      </c>
      <c r="DC1126" s="121"/>
      <c r="DD1126" s="86"/>
      <c r="DE1126" s="122"/>
      <c r="DF1126" s="123"/>
      <c r="DG1126" s="121"/>
      <c r="DH1126" s="121"/>
      <c r="DI1126" s="121"/>
      <c r="DJ1126" s="121"/>
      <c r="DK1126" s="121"/>
      <c r="DL1126" s="121"/>
      <c r="DM1126" s="121"/>
      <c r="DN1126" s="121"/>
      <c r="DO1126" s="121"/>
      <c r="DP1126" s="121"/>
      <c r="DQ1126" s="121"/>
      <c r="DR1126" s="121"/>
      <c r="DS1126" s="124"/>
      <c r="DT1126" s="125"/>
    </row>
    <row r="1127" spans="39:124" ht="27" customHeight="1" x14ac:dyDescent="0.25">
      <c r="AM1127" s="36">
        <v>23060</v>
      </c>
      <c r="AN1127" s="89" t="s">
        <v>74</v>
      </c>
      <c r="AO1127" s="90" t="s">
        <v>47</v>
      </c>
      <c r="AP1127" s="170">
        <v>10</v>
      </c>
      <c r="AQ1127" s="36">
        <v>10</v>
      </c>
      <c r="AR1127" s="36">
        <v>10</v>
      </c>
      <c r="AS1127" s="36">
        <v>10</v>
      </c>
      <c r="AT1127" s="36">
        <v>10</v>
      </c>
      <c r="AU1127" s="36">
        <v>10</v>
      </c>
      <c r="AV1127" s="36">
        <v>10</v>
      </c>
      <c r="AW1127" s="36">
        <v>10</v>
      </c>
      <c r="AX1127" s="36"/>
      <c r="AY1127" s="36"/>
      <c r="AZ1127" s="36"/>
      <c r="BA1127" s="36" t="s">
        <v>255</v>
      </c>
      <c r="BB1127" s="36">
        <v>4</v>
      </c>
      <c r="BC1127" s="92">
        <v>45244</v>
      </c>
      <c r="BD1127" s="93" t="s">
        <v>17</v>
      </c>
      <c r="DC1127" s="121"/>
      <c r="DD1127" s="86"/>
      <c r="DE1127" s="122"/>
      <c r="DF1127" s="123"/>
      <c r="DG1127" s="121"/>
      <c r="DH1127" s="121"/>
      <c r="DI1127" s="121"/>
      <c r="DJ1127" s="121"/>
      <c r="DK1127" s="121"/>
      <c r="DL1127" s="121"/>
      <c r="DM1127" s="121"/>
      <c r="DN1127" s="121"/>
      <c r="DO1127" s="121"/>
      <c r="DP1127" s="121"/>
      <c r="DQ1127" s="121"/>
      <c r="DR1127" s="121"/>
      <c r="DS1127" s="124"/>
      <c r="DT1127" s="125"/>
    </row>
    <row r="1128" spans="39:124" ht="27" customHeight="1" x14ac:dyDescent="0.25">
      <c r="AM1128" s="36">
        <v>23045</v>
      </c>
      <c r="AN1128" s="89" t="s">
        <v>78</v>
      </c>
      <c r="AO1128" s="90" t="s">
        <v>47</v>
      </c>
      <c r="AP1128" s="170">
        <v>0</v>
      </c>
      <c r="AQ1128" s="36">
        <v>0</v>
      </c>
      <c r="AR1128" s="36">
        <v>0</v>
      </c>
      <c r="AS1128" s="36">
        <v>0</v>
      </c>
      <c r="AT1128" s="36">
        <v>0</v>
      </c>
      <c r="AU1128" s="36">
        <v>0</v>
      </c>
      <c r="AV1128" s="36">
        <v>0</v>
      </c>
      <c r="AW1128" s="36">
        <v>0</v>
      </c>
      <c r="AX1128" s="36"/>
      <c r="AY1128" s="36"/>
      <c r="AZ1128" s="36"/>
      <c r="BA1128" s="36" t="s">
        <v>139</v>
      </c>
      <c r="BB1128" s="36">
        <v>4</v>
      </c>
      <c r="BC1128" s="92">
        <v>45244</v>
      </c>
      <c r="BD1128" s="93" t="s">
        <v>17</v>
      </c>
      <c r="DC1128" s="121"/>
      <c r="DD1128" s="86"/>
      <c r="DE1128" s="122"/>
      <c r="DF1128" s="123"/>
      <c r="DG1128" s="121"/>
      <c r="DH1128" s="121"/>
      <c r="DI1128" s="121"/>
      <c r="DJ1128" s="121"/>
      <c r="DK1128" s="121"/>
      <c r="DL1128" s="121"/>
      <c r="DM1128" s="121"/>
      <c r="DN1128" s="121"/>
      <c r="DO1128" s="121"/>
      <c r="DP1128" s="121"/>
      <c r="DQ1128" s="121"/>
      <c r="DR1128" s="121"/>
      <c r="DS1128" s="124"/>
      <c r="DT1128" s="125"/>
    </row>
    <row r="1129" spans="39:124" ht="27" customHeight="1" x14ac:dyDescent="0.25">
      <c r="AM1129" s="36">
        <v>23001</v>
      </c>
      <c r="AN1129" s="89" t="s">
        <v>82</v>
      </c>
      <c r="AO1129" s="90" t="s">
        <v>47</v>
      </c>
      <c r="AP1129" s="170">
        <v>10</v>
      </c>
      <c r="AQ1129" s="36">
        <v>10</v>
      </c>
      <c r="AR1129" s="36">
        <v>10</v>
      </c>
      <c r="AS1129" s="36">
        <v>10</v>
      </c>
      <c r="AT1129" s="36">
        <v>10</v>
      </c>
      <c r="AU1129" s="36">
        <v>10</v>
      </c>
      <c r="AV1129" s="36">
        <v>10</v>
      </c>
      <c r="AW1129" s="36">
        <v>10</v>
      </c>
      <c r="AX1129" s="36"/>
      <c r="AY1129" s="36"/>
      <c r="AZ1129" s="36"/>
      <c r="BA1129" s="36" t="s">
        <v>255</v>
      </c>
      <c r="BB1129" s="36">
        <v>4</v>
      </c>
      <c r="BC1129" s="92">
        <v>45244</v>
      </c>
      <c r="BD1129" s="93" t="s">
        <v>17</v>
      </c>
      <c r="DC1129" s="121"/>
      <c r="DD1129" s="86"/>
      <c r="DE1129" s="122"/>
      <c r="DF1129" s="123"/>
      <c r="DG1129" s="121"/>
      <c r="DH1129" s="121"/>
      <c r="DI1129" s="121"/>
      <c r="DJ1129" s="121"/>
      <c r="DK1129" s="121"/>
      <c r="DL1129" s="121"/>
      <c r="DM1129" s="121"/>
      <c r="DN1129" s="121"/>
      <c r="DO1129" s="121"/>
      <c r="DP1129" s="121"/>
      <c r="DQ1129" s="121"/>
      <c r="DR1129" s="121"/>
      <c r="DS1129" s="124"/>
      <c r="DT1129" s="125"/>
    </row>
    <row r="1130" spans="39:124" ht="27" customHeight="1" x14ac:dyDescent="0.25">
      <c r="AM1130" s="36">
        <v>23034</v>
      </c>
      <c r="AN1130" s="89" t="s">
        <v>86</v>
      </c>
      <c r="AO1130" s="90" t="s">
        <v>47</v>
      </c>
      <c r="AP1130" s="170">
        <v>10</v>
      </c>
      <c r="AQ1130" s="36">
        <v>10</v>
      </c>
      <c r="AR1130" s="36">
        <v>10</v>
      </c>
      <c r="AS1130" s="36">
        <v>10</v>
      </c>
      <c r="AT1130" s="36">
        <v>10</v>
      </c>
      <c r="AU1130" s="36">
        <v>10</v>
      </c>
      <c r="AV1130" s="36">
        <v>10</v>
      </c>
      <c r="AW1130" s="36">
        <v>10</v>
      </c>
      <c r="AX1130" s="36"/>
      <c r="AY1130" s="36"/>
      <c r="AZ1130" s="36"/>
      <c r="BA1130" s="36" t="s">
        <v>255</v>
      </c>
      <c r="BB1130" s="36">
        <v>4</v>
      </c>
      <c r="BC1130" s="92">
        <v>45244</v>
      </c>
      <c r="BD1130" s="93" t="s">
        <v>17</v>
      </c>
      <c r="DC1130" s="121"/>
      <c r="DD1130" s="86"/>
      <c r="DE1130" s="122"/>
      <c r="DF1130" s="123"/>
      <c r="DG1130" s="121"/>
      <c r="DH1130" s="121"/>
      <c r="DI1130" s="121"/>
      <c r="DJ1130" s="121"/>
      <c r="DK1130" s="121"/>
      <c r="DL1130" s="121"/>
      <c r="DM1130" s="121"/>
      <c r="DN1130" s="121"/>
      <c r="DO1130" s="121"/>
      <c r="DP1130" s="121"/>
      <c r="DQ1130" s="121"/>
      <c r="DR1130" s="121"/>
      <c r="DS1130" s="124"/>
      <c r="DT1130" s="125"/>
    </row>
    <row r="1131" spans="39:124" ht="27" customHeight="1" x14ac:dyDescent="0.25">
      <c r="AM1131" s="36">
        <v>23003</v>
      </c>
      <c r="AN1131" s="89" t="s">
        <v>90</v>
      </c>
      <c r="AO1131" s="90" t="s">
        <v>47</v>
      </c>
      <c r="AP1131" s="170">
        <v>10</v>
      </c>
      <c r="AQ1131" s="36">
        <v>10</v>
      </c>
      <c r="AR1131" s="36">
        <v>10</v>
      </c>
      <c r="AS1131" s="36">
        <v>10</v>
      </c>
      <c r="AT1131" s="36">
        <v>10</v>
      </c>
      <c r="AU1131" s="36">
        <v>10</v>
      </c>
      <c r="AV1131" s="36">
        <v>10</v>
      </c>
      <c r="AW1131" s="36">
        <v>10</v>
      </c>
      <c r="AX1131" s="36"/>
      <c r="AY1131" s="36"/>
      <c r="AZ1131" s="36"/>
      <c r="BA1131" s="36" t="s">
        <v>255</v>
      </c>
      <c r="BB1131" s="36">
        <v>4</v>
      </c>
      <c r="BC1131" s="92">
        <v>45244</v>
      </c>
      <c r="BD1131" s="93" t="s">
        <v>17</v>
      </c>
      <c r="DC1131" s="121"/>
      <c r="DD1131" s="86"/>
      <c r="DE1131" s="122"/>
      <c r="DF1131" s="123"/>
      <c r="DG1131" s="121"/>
      <c r="DH1131" s="121"/>
      <c r="DI1131" s="121"/>
      <c r="DJ1131" s="121"/>
      <c r="DK1131" s="121"/>
      <c r="DL1131" s="121"/>
      <c r="DM1131" s="121"/>
      <c r="DN1131" s="121"/>
      <c r="DO1131" s="121"/>
      <c r="DP1131" s="121"/>
      <c r="DQ1131" s="121"/>
      <c r="DR1131" s="121"/>
      <c r="DS1131" s="124"/>
      <c r="DT1131" s="125"/>
    </row>
    <row r="1132" spans="39:124" ht="27" customHeight="1" x14ac:dyDescent="0.25">
      <c r="AM1132" s="36">
        <v>23030</v>
      </c>
      <c r="AN1132" s="89" t="s">
        <v>94</v>
      </c>
      <c r="AO1132" s="90" t="s">
        <v>47</v>
      </c>
      <c r="AP1132" s="170">
        <v>0</v>
      </c>
      <c r="AQ1132" s="36">
        <v>0</v>
      </c>
      <c r="AR1132" s="36">
        <v>0</v>
      </c>
      <c r="AS1132" s="36">
        <v>0</v>
      </c>
      <c r="AT1132" s="36">
        <v>0</v>
      </c>
      <c r="AU1132" s="36">
        <v>0</v>
      </c>
      <c r="AV1132" s="36">
        <v>0</v>
      </c>
      <c r="AW1132" s="36">
        <v>0</v>
      </c>
      <c r="AX1132" s="36"/>
      <c r="AY1132" s="36"/>
      <c r="AZ1132" s="36"/>
      <c r="BA1132" s="36" t="s">
        <v>139</v>
      </c>
      <c r="BB1132" s="36">
        <v>4</v>
      </c>
      <c r="BC1132" s="92">
        <v>45244</v>
      </c>
      <c r="BD1132" s="93" t="s">
        <v>17</v>
      </c>
      <c r="DC1132" s="121"/>
      <c r="DD1132" s="86"/>
      <c r="DE1132" s="122"/>
      <c r="DF1132" s="123"/>
      <c r="DG1132" s="121"/>
      <c r="DH1132" s="121"/>
      <c r="DI1132" s="121"/>
      <c r="DJ1132" s="121"/>
      <c r="DK1132" s="121"/>
      <c r="DL1132" s="121"/>
      <c r="DM1132" s="121"/>
      <c r="DN1132" s="121"/>
      <c r="DO1132" s="121"/>
      <c r="DP1132" s="121"/>
      <c r="DQ1132" s="121"/>
      <c r="DR1132" s="121"/>
      <c r="DS1132" s="124"/>
      <c r="DT1132" s="125"/>
    </row>
    <row r="1133" spans="39:124" ht="27" customHeight="1" x14ac:dyDescent="0.25">
      <c r="AM1133" s="36">
        <v>23040</v>
      </c>
      <c r="AN1133" s="89" t="s">
        <v>98</v>
      </c>
      <c r="AO1133" s="90" t="s">
        <v>47</v>
      </c>
      <c r="AP1133" s="170">
        <v>9.4285714285714288</v>
      </c>
      <c r="AQ1133" s="36">
        <v>10</v>
      </c>
      <c r="AR1133" s="36">
        <v>10</v>
      </c>
      <c r="AS1133" s="36">
        <v>9</v>
      </c>
      <c r="AT1133" s="36">
        <v>9</v>
      </c>
      <c r="AU1133" s="36">
        <v>9</v>
      </c>
      <c r="AV1133" s="36">
        <v>9</v>
      </c>
      <c r="AW1133" s="36">
        <v>10</v>
      </c>
      <c r="AX1133" s="36"/>
      <c r="AY1133" s="36"/>
      <c r="AZ1133" s="36"/>
      <c r="BA1133" s="36" t="s">
        <v>255</v>
      </c>
      <c r="BB1133" s="36">
        <v>4</v>
      </c>
      <c r="BC1133" s="92">
        <v>45244</v>
      </c>
      <c r="BD1133" s="93" t="s">
        <v>17</v>
      </c>
      <c r="DC1133" s="121"/>
      <c r="DD1133" s="86"/>
      <c r="DE1133" s="122"/>
      <c r="DF1133" s="123"/>
      <c r="DG1133" s="121"/>
      <c r="DH1133" s="121"/>
      <c r="DI1133" s="121"/>
      <c r="DJ1133" s="121"/>
      <c r="DK1133" s="121"/>
      <c r="DL1133" s="121"/>
      <c r="DM1133" s="121"/>
      <c r="DN1133" s="121"/>
      <c r="DO1133" s="121"/>
      <c r="DP1133" s="121"/>
      <c r="DQ1133" s="121"/>
      <c r="DR1133" s="121"/>
      <c r="DS1133" s="124"/>
      <c r="DT1133" s="125"/>
    </row>
    <row r="1134" spans="39:124" ht="27" customHeight="1" x14ac:dyDescent="0.25">
      <c r="AM1134" s="36">
        <v>23064</v>
      </c>
      <c r="AN1134" s="89" t="s">
        <v>238</v>
      </c>
      <c r="AO1134" s="90" t="s">
        <v>47</v>
      </c>
      <c r="AP1134" s="170">
        <v>10</v>
      </c>
      <c r="AQ1134" s="36">
        <v>10</v>
      </c>
      <c r="AR1134" s="36">
        <v>10</v>
      </c>
      <c r="AS1134" s="36">
        <v>10</v>
      </c>
      <c r="AT1134" s="36">
        <v>10</v>
      </c>
      <c r="AU1134" s="36">
        <v>10</v>
      </c>
      <c r="AV1134" s="36">
        <v>10</v>
      </c>
      <c r="AW1134" s="36">
        <v>10</v>
      </c>
      <c r="AX1134" s="36"/>
      <c r="AY1134" s="36"/>
      <c r="AZ1134" s="36"/>
      <c r="BA1134" s="36" t="s">
        <v>255</v>
      </c>
      <c r="BB1134" s="36">
        <v>4</v>
      </c>
      <c r="BC1134" s="92">
        <v>45244</v>
      </c>
      <c r="BD1134" s="93" t="s">
        <v>17</v>
      </c>
      <c r="DC1134" s="121"/>
      <c r="DD1134" s="86"/>
      <c r="DE1134" s="122"/>
      <c r="DF1134" s="123"/>
      <c r="DG1134" s="121"/>
      <c r="DH1134" s="121"/>
      <c r="DI1134" s="121"/>
      <c r="DJ1134" s="121"/>
      <c r="DK1134" s="121"/>
      <c r="DL1134" s="121"/>
      <c r="DM1134" s="121"/>
      <c r="DN1134" s="121"/>
      <c r="DO1134" s="121"/>
      <c r="DP1134" s="121"/>
      <c r="DQ1134" s="121"/>
      <c r="DR1134" s="121"/>
      <c r="DS1134" s="124"/>
      <c r="DT1134" s="125"/>
    </row>
    <row r="1135" spans="39:124" ht="27" customHeight="1" x14ac:dyDescent="0.25">
      <c r="AM1135" s="36">
        <v>23050</v>
      </c>
      <c r="AN1135" s="89" t="s">
        <v>102</v>
      </c>
      <c r="AO1135" s="90" t="s">
        <v>47</v>
      </c>
      <c r="AP1135" s="170">
        <v>9.4285714285714288</v>
      </c>
      <c r="AQ1135" s="36">
        <v>10</v>
      </c>
      <c r="AR1135" s="36">
        <v>10</v>
      </c>
      <c r="AS1135" s="36">
        <v>9</v>
      </c>
      <c r="AT1135" s="36">
        <v>9</v>
      </c>
      <c r="AU1135" s="36">
        <v>9</v>
      </c>
      <c r="AV1135" s="36">
        <v>9</v>
      </c>
      <c r="AW1135" s="36">
        <v>10</v>
      </c>
      <c r="AX1135" s="36"/>
      <c r="AY1135" s="36"/>
      <c r="AZ1135" s="36"/>
      <c r="BA1135" s="36" t="s">
        <v>255</v>
      </c>
      <c r="BB1135" s="36">
        <v>4</v>
      </c>
      <c r="BC1135" s="92">
        <v>45244</v>
      </c>
      <c r="BD1135" s="93" t="s">
        <v>17</v>
      </c>
      <c r="DC1135" s="121"/>
      <c r="DD1135" s="86"/>
      <c r="DE1135" s="122"/>
      <c r="DF1135" s="123"/>
      <c r="DG1135" s="121"/>
      <c r="DH1135" s="121"/>
      <c r="DI1135" s="121"/>
      <c r="DJ1135" s="121"/>
      <c r="DK1135" s="121"/>
      <c r="DL1135" s="121"/>
      <c r="DM1135" s="121"/>
      <c r="DN1135" s="121"/>
      <c r="DO1135" s="121"/>
      <c r="DP1135" s="121"/>
      <c r="DQ1135" s="121"/>
      <c r="DR1135" s="121"/>
      <c r="DS1135" s="124"/>
      <c r="DT1135" s="125"/>
    </row>
    <row r="1136" spans="39:124" ht="27" customHeight="1" x14ac:dyDescent="0.25">
      <c r="AM1136" s="36">
        <v>23062</v>
      </c>
      <c r="AN1136" s="89" t="s">
        <v>106</v>
      </c>
      <c r="AO1136" s="90" t="s">
        <v>47</v>
      </c>
      <c r="AP1136" s="170">
        <v>10</v>
      </c>
      <c r="AQ1136" s="36">
        <v>10</v>
      </c>
      <c r="AR1136" s="36">
        <v>10</v>
      </c>
      <c r="AS1136" s="36">
        <v>10</v>
      </c>
      <c r="AT1136" s="36">
        <v>10</v>
      </c>
      <c r="AU1136" s="36">
        <v>10</v>
      </c>
      <c r="AV1136" s="36">
        <v>10</v>
      </c>
      <c r="AW1136" s="36">
        <v>10</v>
      </c>
      <c r="AX1136" s="36"/>
      <c r="AY1136" s="36"/>
      <c r="AZ1136" s="36"/>
      <c r="BA1136" s="36" t="s">
        <v>255</v>
      </c>
      <c r="BB1136" s="36">
        <v>4</v>
      </c>
      <c r="BC1136" s="92">
        <v>45244</v>
      </c>
      <c r="BD1136" s="93" t="s">
        <v>17</v>
      </c>
      <c r="DC1136" s="121"/>
      <c r="DD1136" s="86"/>
      <c r="DE1136" s="122"/>
      <c r="DF1136" s="123"/>
      <c r="DG1136" s="121"/>
      <c r="DH1136" s="121"/>
      <c r="DI1136" s="121"/>
      <c r="DJ1136" s="121"/>
      <c r="DK1136" s="121"/>
      <c r="DL1136" s="121"/>
      <c r="DM1136" s="121"/>
      <c r="DN1136" s="121"/>
      <c r="DO1136" s="121"/>
      <c r="DP1136" s="121"/>
      <c r="DQ1136" s="121"/>
      <c r="DR1136" s="121"/>
      <c r="DS1136" s="124"/>
      <c r="DT1136" s="125"/>
    </row>
    <row r="1137" spans="39:124" ht="27" customHeight="1" x14ac:dyDescent="0.25">
      <c r="AM1137" s="36">
        <v>23057</v>
      </c>
      <c r="AN1137" s="89" t="s">
        <v>239</v>
      </c>
      <c r="AO1137" s="90" t="s">
        <v>47</v>
      </c>
      <c r="AP1137" s="170">
        <v>10</v>
      </c>
      <c r="AQ1137" s="36">
        <v>10</v>
      </c>
      <c r="AR1137" s="36">
        <v>10</v>
      </c>
      <c r="AS1137" s="36">
        <v>10</v>
      </c>
      <c r="AT1137" s="36">
        <v>10</v>
      </c>
      <c r="AU1137" s="36">
        <v>10</v>
      </c>
      <c r="AV1137" s="36">
        <v>10</v>
      </c>
      <c r="AW1137" s="36">
        <v>10</v>
      </c>
      <c r="AX1137" s="36"/>
      <c r="AY1137" s="36"/>
      <c r="AZ1137" s="36"/>
      <c r="BA1137" s="36" t="s">
        <v>255</v>
      </c>
      <c r="BB1137" s="36">
        <v>4</v>
      </c>
      <c r="BC1137" s="92">
        <v>45244</v>
      </c>
      <c r="BD1137" s="93" t="s">
        <v>17</v>
      </c>
      <c r="DC1137" s="121"/>
      <c r="DD1137" s="86"/>
      <c r="DE1137" s="122"/>
      <c r="DF1137" s="123"/>
      <c r="DG1137" s="121"/>
      <c r="DH1137" s="121"/>
      <c r="DI1137" s="121"/>
      <c r="DJ1137" s="121"/>
      <c r="DK1137" s="121"/>
      <c r="DL1137" s="121"/>
      <c r="DM1137" s="121"/>
      <c r="DN1137" s="121"/>
      <c r="DO1137" s="121"/>
      <c r="DP1137" s="121"/>
      <c r="DQ1137" s="121"/>
      <c r="DR1137" s="121"/>
      <c r="DS1137" s="124"/>
      <c r="DT1137" s="125"/>
    </row>
    <row r="1138" spans="39:124" ht="27" customHeight="1" x14ac:dyDescent="0.25">
      <c r="AM1138" s="36">
        <v>23048</v>
      </c>
      <c r="AN1138" s="89" t="s">
        <v>110</v>
      </c>
      <c r="AO1138" s="90" t="s">
        <v>47</v>
      </c>
      <c r="AP1138" s="170">
        <v>0</v>
      </c>
      <c r="AQ1138" s="36">
        <v>0</v>
      </c>
      <c r="AR1138" s="36">
        <v>0</v>
      </c>
      <c r="AS1138" s="36">
        <v>0</v>
      </c>
      <c r="AT1138" s="36">
        <v>0</v>
      </c>
      <c r="AU1138" s="36">
        <v>0</v>
      </c>
      <c r="AV1138" s="36">
        <v>0</v>
      </c>
      <c r="AW1138" s="36">
        <v>0</v>
      </c>
      <c r="AX1138" s="36"/>
      <c r="AY1138" s="36"/>
      <c r="AZ1138" s="36"/>
      <c r="BA1138" s="36" t="s">
        <v>139</v>
      </c>
      <c r="BB1138" s="36">
        <v>4</v>
      </c>
      <c r="BC1138" s="92">
        <v>45244</v>
      </c>
      <c r="BD1138" s="93" t="s">
        <v>17</v>
      </c>
      <c r="DC1138" s="121"/>
      <c r="DD1138" s="86"/>
      <c r="DE1138" s="122"/>
      <c r="DF1138" s="123"/>
      <c r="DG1138" s="121"/>
      <c r="DH1138" s="121"/>
      <c r="DI1138" s="121"/>
      <c r="DJ1138" s="121"/>
      <c r="DK1138" s="121"/>
      <c r="DL1138" s="121"/>
      <c r="DM1138" s="121"/>
      <c r="DN1138" s="121"/>
      <c r="DO1138" s="121"/>
      <c r="DP1138" s="121"/>
      <c r="DQ1138" s="121"/>
      <c r="DR1138" s="121"/>
      <c r="DS1138" s="124"/>
      <c r="DT1138" s="125"/>
    </row>
    <row r="1139" spans="39:124" ht="27" customHeight="1" x14ac:dyDescent="0.25">
      <c r="AM1139" s="36">
        <v>23051</v>
      </c>
      <c r="AN1139" s="89" t="s">
        <v>114</v>
      </c>
      <c r="AO1139" s="90" t="s">
        <v>47</v>
      </c>
      <c r="AP1139" s="170">
        <v>10</v>
      </c>
      <c r="AQ1139" s="36">
        <v>10</v>
      </c>
      <c r="AR1139" s="36">
        <v>10</v>
      </c>
      <c r="AS1139" s="36">
        <v>10</v>
      </c>
      <c r="AT1139" s="36">
        <v>10</v>
      </c>
      <c r="AU1139" s="36">
        <v>10</v>
      </c>
      <c r="AV1139" s="36">
        <v>10</v>
      </c>
      <c r="AW1139" s="36">
        <v>10</v>
      </c>
      <c r="AX1139" s="36"/>
      <c r="AY1139" s="36"/>
      <c r="AZ1139" s="36"/>
      <c r="BA1139" s="36" t="s">
        <v>255</v>
      </c>
      <c r="BB1139" s="36">
        <v>4</v>
      </c>
      <c r="BC1139" s="92">
        <v>45244</v>
      </c>
      <c r="BD1139" s="93" t="s">
        <v>17</v>
      </c>
      <c r="DC1139" s="121"/>
      <c r="DD1139" s="86"/>
      <c r="DE1139" s="122"/>
      <c r="DF1139" s="123"/>
      <c r="DG1139" s="121"/>
      <c r="DH1139" s="121"/>
      <c r="DI1139" s="121"/>
      <c r="DJ1139" s="121"/>
      <c r="DK1139" s="121"/>
      <c r="DL1139" s="121"/>
      <c r="DM1139" s="121"/>
      <c r="DN1139" s="121"/>
      <c r="DO1139" s="121"/>
      <c r="DP1139" s="121"/>
      <c r="DQ1139" s="121"/>
      <c r="DR1139" s="121"/>
      <c r="DS1139" s="124"/>
      <c r="DT1139" s="125"/>
    </row>
    <row r="1140" spans="39:124" ht="27" customHeight="1" x14ac:dyDescent="0.25">
      <c r="AM1140" s="36">
        <v>22023</v>
      </c>
      <c r="AN1140" s="89" t="s">
        <v>118</v>
      </c>
      <c r="AO1140" s="90" t="s">
        <v>47</v>
      </c>
      <c r="AP1140" s="170">
        <v>0</v>
      </c>
      <c r="AQ1140" s="36">
        <v>0</v>
      </c>
      <c r="AR1140" s="36">
        <v>0</v>
      </c>
      <c r="AS1140" s="36">
        <v>0</v>
      </c>
      <c r="AT1140" s="36">
        <v>0</v>
      </c>
      <c r="AU1140" s="36">
        <v>0</v>
      </c>
      <c r="AV1140" s="36">
        <v>0</v>
      </c>
      <c r="AW1140" s="36">
        <v>0</v>
      </c>
      <c r="AX1140" s="36"/>
      <c r="AY1140" s="36"/>
      <c r="AZ1140" s="36"/>
      <c r="BA1140" s="36" t="s">
        <v>139</v>
      </c>
      <c r="BB1140" s="36">
        <v>4</v>
      </c>
      <c r="BC1140" s="92">
        <v>45244</v>
      </c>
      <c r="BD1140" s="93" t="s">
        <v>17</v>
      </c>
      <c r="DC1140" s="121"/>
      <c r="DD1140" s="86"/>
      <c r="DE1140" s="122"/>
      <c r="DF1140" s="123"/>
      <c r="DG1140" s="121"/>
      <c r="DH1140" s="121"/>
      <c r="DI1140" s="121"/>
      <c r="DJ1140" s="121"/>
      <c r="DK1140" s="121"/>
      <c r="DL1140" s="121"/>
      <c r="DM1140" s="121"/>
      <c r="DN1140" s="121"/>
      <c r="DO1140" s="121"/>
      <c r="DP1140" s="121"/>
      <c r="DQ1140" s="121"/>
      <c r="DR1140" s="121"/>
      <c r="DS1140" s="124"/>
      <c r="DT1140" s="125"/>
    </row>
    <row r="1141" spans="39:124" ht="27" customHeight="1" x14ac:dyDescent="0.25">
      <c r="AM1141" s="36">
        <v>23011</v>
      </c>
      <c r="AN1141" s="89" t="s">
        <v>46</v>
      </c>
      <c r="AO1141" s="90" t="s">
        <v>47</v>
      </c>
      <c r="AP1141" s="170">
        <v>9.4</v>
      </c>
      <c r="AQ1141" s="36">
        <v>10</v>
      </c>
      <c r="AR1141" s="36">
        <v>9</v>
      </c>
      <c r="AS1141" s="36">
        <v>9</v>
      </c>
      <c r="AT1141" s="36">
        <v>9</v>
      </c>
      <c r="AU1141" s="36">
        <v>10</v>
      </c>
      <c r="AV1141" s="36"/>
      <c r="AW1141" s="36"/>
      <c r="AX1141" s="36"/>
      <c r="AY1141" s="36"/>
      <c r="AZ1141" s="36"/>
      <c r="BA1141" s="36" t="s">
        <v>262</v>
      </c>
      <c r="BB1141" s="36">
        <v>3</v>
      </c>
      <c r="BC1141" s="92">
        <v>45244</v>
      </c>
      <c r="BD1141" s="93" t="s">
        <v>36</v>
      </c>
      <c r="DC1141" s="121"/>
      <c r="DD1141" s="86"/>
      <c r="DE1141" s="122"/>
      <c r="DF1141" s="123"/>
      <c r="DG1141" s="121"/>
      <c r="DH1141" s="121"/>
      <c r="DI1141" s="121"/>
      <c r="DJ1141" s="121"/>
      <c r="DK1141" s="121"/>
      <c r="DL1141" s="121"/>
      <c r="DM1141" s="121"/>
      <c r="DN1141" s="121"/>
      <c r="DO1141" s="121"/>
      <c r="DP1141" s="121"/>
      <c r="DQ1141" s="121"/>
      <c r="DR1141" s="121"/>
      <c r="DS1141" s="124"/>
      <c r="DT1141" s="125"/>
    </row>
    <row r="1142" spans="39:124" ht="27" customHeight="1" x14ac:dyDescent="0.25">
      <c r="AM1142" s="36">
        <v>23017</v>
      </c>
      <c r="AN1142" s="89" t="s">
        <v>52</v>
      </c>
      <c r="AO1142" s="90" t="s">
        <v>47</v>
      </c>
      <c r="AP1142" s="170">
        <v>9.4</v>
      </c>
      <c r="AQ1142" s="36">
        <v>10</v>
      </c>
      <c r="AR1142" s="36">
        <v>9</v>
      </c>
      <c r="AS1142" s="36">
        <v>9</v>
      </c>
      <c r="AT1142" s="36">
        <v>9</v>
      </c>
      <c r="AU1142" s="36">
        <v>10</v>
      </c>
      <c r="AV1142" s="36"/>
      <c r="AW1142" s="36"/>
      <c r="AX1142" s="36"/>
      <c r="AY1142" s="36"/>
      <c r="AZ1142" s="36"/>
      <c r="BA1142" s="36" t="s">
        <v>262</v>
      </c>
      <c r="BB1142" s="36">
        <v>3</v>
      </c>
      <c r="BC1142" s="92">
        <v>45244</v>
      </c>
      <c r="BD1142" s="93" t="s">
        <v>36</v>
      </c>
      <c r="DC1142" s="121"/>
      <c r="DD1142" s="86"/>
      <c r="DE1142" s="122"/>
      <c r="DF1142" s="123"/>
      <c r="DG1142" s="121"/>
      <c r="DH1142" s="121"/>
      <c r="DI1142" s="121"/>
      <c r="DJ1142" s="121"/>
      <c r="DK1142" s="121"/>
      <c r="DL1142" s="121"/>
      <c r="DM1142" s="121"/>
      <c r="DN1142" s="121"/>
      <c r="DO1142" s="121"/>
      <c r="DP1142" s="121"/>
      <c r="DQ1142" s="121"/>
      <c r="DR1142" s="121"/>
      <c r="DS1142" s="124"/>
      <c r="DT1142" s="125"/>
    </row>
    <row r="1143" spans="39:124" ht="27" customHeight="1" x14ac:dyDescent="0.25">
      <c r="AM1143" s="36">
        <v>23059</v>
      </c>
      <c r="AN1143" s="89" t="s">
        <v>55</v>
      </c>
      <c r="AO1143" s="90" t="s">
        <v>47</v>
      </c>
      <c r="AP1143" s="170">
        <v>9.4</v>
      </c>
      <c r="AQ1143" s="36">
        <v>10</v>
      </c>
      <c r="AR1143" s="36">
        <v>9</v>
      </c>
      <c r="AS1143" s="36">
        <v>9</v>
      </c>
      <c r="AT1143" s="36">
        <v>9</v>
      </c>
      <c r="AU1143" s="36">
        <v>10</v>
      </c>
      <c r="AV1143" s="36"/>
      <c r="AW1143" s="36"/>
      <c r="AX1143" s="36"/>
      <c r="AY1143" s="36"/>
      <c r="AZ1143" s="36"/>
      <c r="BA1143" s="36" t="s">
        <v>262</v>
      </c>
      <c r="BB1143" s="36">
        <v>3</v>
      </c>
      <c r="BC1143" s="92">
        <v>45244</v>
      </c>
      <c r="BD1143" s="93" t="s">
        <v>36</v>
      </c>
      <c r="DC1143" s="121"/>
      <c r="DD1143" s="86"/>
      <c r="DE1143" s="122"/>
      <c r="DF1143" s="123"/>
      <c r="DG1143" s="121"/>
      <c r="DH1143" s="121"/>
      <c r="DI1143" s="121"/>
      <c r="DJ1143" s="121"/>
      <c r="DK1143" s="121"/>
      <c r="DL1143" s="121"/>
      <c r="DM1143" s="121"/>
      <c r="DN1143" s="121"/>
      <c r="DO1143" s="121"/>
      <c r="DP1143" s="121"/>
      <c r="DQ1143" s="121"/>
      <c r="DR1143" s="121"/>
      <c r="DS1143" s="124"/>
      <c r="DT1143" s="125"/>
    </row>
    <row r="1144" spans="39:124" ht="27" customHeight="1" x14ac:dyDescent="0.25">
      <c r="AM1144" s="36">
        <v>23004</v>
      </c>
      <c r="AN1144" s="89" t="s">
        <v>58</v>
      </c>
      <c r="AO1144" s="90" t="s">
        <v>47</v>
      </c>
      <c r="AP1144" s="170">
        <v>9</v>
      </c>
      <c r="AQ1144" s="36">
        <v>10</v>
      </c>
      <c r="AR1144" s="36">
        <v>9</v>
      </c>
      <c r="AS1144" s="36">
        <v>8</v>
      </c>
      <c r="AT1144" s="36">
        <v>8</v>
      </c>
      <c r="AU1144" s="36">
        <v>10</v>
      </c>
      <c r="AV1144" s="36"/>
      <c r="AW1144" s="36"/>
      <c r="AX1144" s="36"/>
      <c r="AY1144" s="36"/>
      <c r="AZ1144" s="36"/>
      <c r="BA1144" s="36" t="s">
        <v>262</v>
      </c>
      <c r="BB1144" s="36">
        <v>3</v>
      </c>
      <c r="BC1144" s="92">
        <v>45244</v>
      </c>
      <c r="BD1144" s="93" t="s">
        <v>36</v>
      </c>
      <c r="DC1144" s="121"/>
      <c r="DD1144" s="86"/>
      <c r="DE1144" s="122"/>
      <c r="DF1144" s="123"/>
      <c r="DG1144" s="121"/>
      <c r="DH1144" s="121"/>
      <c r="DI1144" s="121"/>
      <c r="DJ1144" s="121"/>
      <c r="DK1144" s="121"/>
      <c r="DL1144" s="121"/>
      <c r="DM1144" s="121"/>
      <c r="DN1144" s="121"/>
      <c r="DO1144" s="121"/>
      <c r="DP1144" s="121"/>
      <c r="DQ1144" s="121"/>
      <c r="DR1144" s="121"/>
      <c r="DS1144" s="124"/>
      <c r="DT1144" s="125"/>
    </row>
    <row r="1145" spans="39:124" ht="27" customHeight="1" x14ac:dyDescent="0.25">
      <c r="AM1145" s="36">
        <v>23027</v>
      </c>
      <c r="AN1145" s="89" t="s">
        <v>237</v>
      </c>
      <c r="AO1145" s="90" t="s">
        <v>47</v>
      </c>
      <c r="AP1145" s="170">
        <v>9.8000000000000007</v>
      </c>
      <c r="AQ1145" s="36">
        <v>10</v>
      </c>
      <c r="AR1145" s="36">
        <v>10</v>
      </c>
      <c r="AS1145" s="36">
        <v>9</v>
      </c>
      <c r="AT1145" s="36">
        <v>10</v>
      </c>
      <c r="AU1145" s="36">
        <v>10</v>
      </c>
      <c r="AV1145" s="36"/>
      <c r="AW1145" s="36"/>
      <c r="AX1145" s="36"/>
      <c r="AY1145" s="36"/>
      <c r="AZ1145" s="36"/>
      <c r="BA1145" s="36" t="s">
        <v>262</v>
      </c>
      <c r="BB1145" s="36">
        <v>3</v>
      </c>
      <c r="BC1145" s="92">
        <v>45244</v>
      </c>
      <c r="BD1145" s="93" t="s">
        <v>36</v>
      </c>
      <c r="DC1145" s="121"/>
      <c r="DD1145" s="86"/>
      <c r="DE1145" s="122"/>
      <c r="DF1145" s="123"/>
      <c r="DG1145" s="121"/>
      <c r="DH1145" s="121"/>
      <c r="DI1145" s="121"/>
      <c r="DJ1145" s="121"/>
      <c r="DK1145" s="121"/>
      <c r="DL1145" s="121"/>
      <c r="DM1145" s="121"/>
      <c r="DN1145" s="121"/>
      <c r="DO1145" s="121"/>
      <c r="DP1145" s="121"/>
      <c r="DQ1145" s="121"/>
      <c r="DR1145" s="121"/>
      <c r="DS1145" s="124"/>
      <c r="DT1145" s="125"/>
    </row>
    <row r="1146" spans="39:124" ht="27" customHeight="1" x14ac:dyDescent="0.25">
      <c r="AM1146" s="36">
        <v>23047</v>
      </c>
      <c r="AN1146" s="89" t="s">
        <v>62</v>
      </c>
      <c r="AO1146" s="90" t="s">
        <v>47</v>
      </c>
      <c r="AP1146" s="170">
        <v>9.8000000000000007</v>
      </c>
      <c r="AQ1146" s="36">
        <v>10</v>
      </c>
      <c r="AR1146" s="36">
        <v>10</v>
      </c>
      <c r="AS1146" s="36">
        <v>9</v>
      </c>
      <c r="AT1146" s="36">
        <v>10</v>
      </c>
      <c r="AU1146" s="36">
        <v>10</v>
      </c>
      <c r="AV1146" s="36"/>
      <c r="AW1146" s="36"/>
      <c r="AX1146" s="36"/>
      <c r="AY1146" s="36"/>
      <c r="AZ1146" s="36"/>
      <c r="BA1146" s="36" t="s">
        <v>262</v>
      </c>
      <c r="BB1146" s="36">
        <v>3</v>
      </c>
      <c r="BC1146" s="92">
        <v>45244</v>
      </c>
      <c r="BD1146" s="93" t="s">
        <v>36</v>
      </c>
      <c r="DC1146" s="121"/>
      <c r="DD1146" s="86"/>
      <c r="DE1146" s="122"/>
      <c r="DF1146" s="123"/>
      <c r="DG1146" s="121"/>
      <c r="DH1146" s="121"/>
      <c r="DI1146" s="121"/>
      <c r="DJ1146" s="121"/>
      <c r="DK1146" s="121"/>
      <c r="DL1146" s="121"/>
      <c r="DM1146" s="121"/>
      <c r="DN1146" s="121"/>
      <c r="DO1146" s="121"/>
      <c r="DP1146" s="121"/>
      <c r="DQ1146" s="121"/>
      <c r="DR1146" s="121"/>
      <c r="DS1146" s="124"/>
      <c r="DT1146" s="125"/>
    </row>
    <row r="1147" spans="39:124" ht="27" customHeight="1" x14ac:dyDescent="0.25">
      <c r="AM1147" s="36">
        <v>23014</v>
      </c>
      <c r="AN1147" s="89" t="s">
        <v>66</v>
      </c>
      <c r="AO1147" s="90" t="s">
        <v>47</v>
      </c>
      <c r="AP1147" s="170">
        <v>9.4</v>
      </c>
      <c r="AQ1147" s="36">
        <v>10</v>
      </c>
      <c r="AR1147" s="36">
        <v>9</v>
      </c>
      <c r="AS1147" s="36">
        <v>9</v>
      </c>
      <c r="AT1147" s="36">
        <v>9</v>
      </c>
      <c r="AU1147" s="36">
        <v>10</v>
      </c>
      <c r="AV1147" s="36"/>
      <c r="AW1147" s="36"/>
      <c r="AX1147" s="36"/>
      <c r="AY1147" s="36"/>
      <c r="AZ1147" s="36"/>
      <c r="BA1147" s="36" t="s">
        <v>262</v>
      </c>
      <c r="BB1147" s="36">
        <v>3</v>
      </c>
      <c r="BC1147" s="92">
        <v>45244</v>
      </c>
      <c r="BD1147" s="93" t="s">
        <v>36</v>
      </c>
      <c r="DC1147" s="121"/>
      <c r="DD1147" s="86"/>
      <c r="DE1147" s="122"/>
      <c r="DF1147" s="123"/>
      <c r="DG1147" s="121"/>
      <c r="DH1147" s="121"/>
      <c r="DI1147" s="121"/>
      <c r="DJ1147" s="121"/>
      <c r="DK1147" s="121"/>
      <c r="DL1147" s="121"/>
      <c r="DM1147" s="121"/>
      <c r="DN1147" s="121"/>
      <c r="DO1147" s="121"/>
      <c r="DP1147" s="121"/>
      <c r="DQ1147" s="121"/>
      <c r="DR1147" s="121"/>
      <c r="DS1147" s="124"/>
      <c r="DT1147" s="125"/>
    </row>
    <row r="1148" spans="39:124" ht="27" customHeight="1" x14ac:dyDescent="0.25">
      <c r="AM1148" s="36">
        <v>23029</v>
      </c>
      <c r="AN1148" s="89" t="s">
        <v>70</v>
      </c>
      <c r="AO1148" s="90" t="s">
        <v>47</v>
      </c>
      <c r="AP1148" s="170">
        <v>9</v>
      </c>
      <c r="AQ1148" s="36">
        <v>10</v>
      </c>
      <c r="AR1148" s="36">
        <v>9</v>
      </c>
      <c r="AS1148" s="36">
        <v>8</v>
      </c>
      <c r="AT1148" s="36">
        <v>8</v>
      </c>
      <c r="AU1148" s="36">
        <v>10</v>
      </c>
      <c r="AV1148" s="36"/>
      <c r="AW1148" s="36"/>
      <c r="AX1148" s="36"/>
      <c r="AY1148" s="36"/>
      <c r="AZ1148" s="36"/>
      <c r="BA1148" s="36" t="s">
        <v>262</v>
      </c>
      <c r="BB1148" s="36">
        <v>3</v>
      </c>
      <c r="BC1148" s="92">
        <v>45244</v>
      </c>
      <c r="BD1148" s="93" t="s">
        <v>36</v>
      </c>
      <c r="DC1148" s="121"/>
      <c r="DD1148" s="86"/>
      <c r="DE1148" s="122"/>
      <c r="DF1148" s="123"/>
      <c r="DG1148" s="121"/>
      <c r="DH1148" s="121"/>
      <c r="DI1148" s="121"/>
      <c r="DJ1148" s="121"/>
      <c r="DK1148" s="121"/>
      <c r="DL1148" s="121"/>
      <c r="DM1148" s="121"/>
      <c r="DN1148" s="121"/>
      <c r="DO1148" s="121"/>
      <c r="DP1148" s="121"/>
      <c r="DQ1148" s="121"/>
      <c r="DR1148" s="121"/>
      <c r="DS1148" s="124"/>
      <c r="DT1148" s="125"/>
    </row>
    <row r="1149" spans="39:124" ht="27" customHeight="1" x14ac:dyDescent="0.25">
      <c r="AM1149" s="36">
        <v>23060</v>
      </c>
      <c r="AN1149" s="89" t="s">
        <v>74</v>
      </c>
      <c r="AO1149" s="90" t="s">
        <v>47</v>
      </c>
      <c r="AP1149" s="170">
        <v>9.8000000000000007</v>
      </c>
      <c r="AQ1149" s="36">
        <v>10</v>
      </c>
      <c r="AR1149" s="36">
        <v>10</v>
      </c>
      <c r="AS1149" s="36">
        <v>9</v>
      </c>
      <c r="AT1149" s="36">
        <v>10</v>
      </c>
      <c r="AU1149" s="36">
        <v>10</v>
      </c>
      <c r="AV1149" s="36"/>
      <c r="AW1149" s="36"/>
      <c r="AX1149" s="36"/>
      <c r="AY1149" s="36"/>
      <c r="AZ1149" s="36"/>
      <c r="BA1149" s="36" t="s">
        <v>262</v>
      </c>
      <c r="BB1149" s="36">
        <v>3</v>
      </c>
      <c r="BC1149" s="92">
        <v>45244</v>
      </c>
      <c r="BD1149" s="93" t="s">
        <v>36</v>
      </c>
      <c r="DC1149" s="121"/>
      <c r="DD1149" s="86"/>
      <c r="DE1149" s="122"/>
      <c r="DF1149" s="123"/>
      <c r="DG1149" s="121"/>
      <c r="DH1149" s="121"/>
      <c r="DI1149" s="121"/>
      <c r="DJ1149" s="121"/>
      <c r="DK1149" s="121"/>
      <c r="DL1149" s="121"/>
      <c r="DM1149" s="121"/>
      <c r="DN1149" s="121"/>
      <c r="DO1149" s="121"/>
      <c r="DP1149" s="121"/>
      <c r="DQ1149" s="121"/>
      <c r="DR1149" s="121"/>
      <c r="DS1149" s="124"/>
      <c r="DT1149" s="125"/>
    </row>
    <row r="1150" spans="39:124" ht="27" customHeight="1" x14ac:dyDescent="0.25">
      <c r="AM1150" s="36">
        <v>23045</v>
      </c>
      <c r="AN1150" s="89" t="s">
        <v>78</v>
      </c>
      <c r="AO1150" s="90" t="s">
        <v>47</v>
      </c>
      <c r="AP1150" s="170">
        <v>0</v>
      </c>
      <c r="AQ1150" s="36">
        <v>0</v>
      </c>
      <c r="AR1150" s="36">
        <v>0</v>
      </c>
      <c r="AS1150" s="36">
        <v>0</v>
      </c>
      <c r="AT1150" s="36">
        <v>0</v>
      </c>
      <c r="AU1150" s="36">
        <v>0</v>
      </c>
      <c r="AV1150" s="36"/>
      <c r="AW1150" s="36"/>
      <c r="AX1150" s="36"/>
      <c r="AY1150" s="36"/>
      <c r="AZ1150" s="36"/>
      <c r="BA1150" s="36" t="s">
        <v>139</v>
      </c>
      <c r="BB1150" s="36">
        <v>3</v>
      </c>
      <c r="BC1150" s="92">
        <v>45244</v>
      </c>
      <c r="BD1150" s="93" t="s">
        <v>36</v>
      </c>
      <c r="DC1150" s="121"/>
      <c r="DD1150" s="86"/>
      <c r="DE1150" s="122"/>
      <c r="DF1150" s="123"/>
      <c r="DG1150" s="121"/>
      <c r="DH1150" s="121"/>
      <c r="DI1150" s="121"/>
      <c r="DJ1150" s="121"/>
      <c r="DK1150" s="121"/>
      <c r="DL1150" s="121"/>
      <c r="DM1150" s="121"/>
      <c r="DN1150" s="121"/>
      <c r="DO1150" s="121"/>
      <c r="DP1150" s="121"/>
      <c r="DQ1150" s="121"/>
      <c r="DR1150" s="121"/>
      <c r="DS1150" s="124"/>
      <c r="DT1150" s="125"/>
    </row>
    <row r="1151" spans="39:124" ht="27" customHeight="1" x14ac:dyDescent="0.25">
      <c r="AM1151" s="36">
        <v>23001</v>
      </c>
      <c r="AN1151" s="89" t="s">
        <v>82</v>
      </c>
      <c r="AO1151" s="90" t="s">
        <v>47</v>
      </c>
      <c r="AP1151" s="170">
        <v>9</v>
      </c>
      <c r="AQ1151" s="36">
        <v>10</v>
      </c>
      <c r="AR1151" s="36">
        <v>9</v>
      </c>
      <c r="AS1151" s="36">
        <v>8</v>
      </c>
      <c r="AT1151" s="36">
        <v>8</v>
      </c>
      <c r="AU1151" s="36">
        <v>10</v>
      </c>
      <c r="AV1151" s="36"/>
      <c r="AW1151" s="36"/>
      <c r="AX1151" s="36"/>
      <c r="AY1151" s="36"/>
      <c r="AZ1151" s="36"/>
      <c r="BA1151" s="36" t="s">
        <v>262</v>
      </c>
      <c r="BB1151" s="36">
        <v>3</v>
      </c>
      <c r="BC1151" s="92">
        <v>45244</v>
      </c>
      <c r="BD1151" s="93" t="s">
        <v>36</v>
      </c>
      <c r="DC1151" s="121"/>
      <c r="DD1151" s="86"/>
      <c r="DE1151" s="122"/>
      <c r="DF1151" s="123"/>
      <c r="DG1151" s="121"/>
      <c r="DH1151" s="121"/>
      <c r="DI1151" s="121"/>
      <c r="DJ1151" s="121"/>
      <c r="DK1151" s="121"/>
      <c r="DL1151" s="121"/>
      <c r="DM1151" s="121"/>
      <c r="DN1151" s="121"/>
      <c r="DO1151" s="121"/>
      <c r="DP1151" s="121"/>
      <c r="DQ1151" s="121"/>
      <c r="DR1151" s="121"/>
      <c r="DS1151" s="124"/>
      <c r="DT1151" s="125"/>
    </row>
    <row r="1152" spans="39:124" ht="27" customHeight="1" x14ac:dyDescent="0.25">
      <c r="AM1152" s="36">
        <v>23034</v>
      </c>
      <c r="AN1152" s="89" t="s">
        <v>86</v>
      </c>
      <c r="AO1152" s="90" t="s">
        <v>47</v>
      </c>
      <c r="AP1152" s="170">
        <v>9.4</v>
      </c>
      <c r="AQ1152" s="36">
        <v>10</v>
      </c>
      <c r="AR1152" s="36">
        <v>9</v>
      </c>
      <c r="AS1152" s="36">
        <v>9</v>
      </c>
      <c r="AT1152" s="36">
        <v>9</v>
      </c>
      <c r="AU1152" s="36">
        <v>10</v>
      </c>
      <c r="AV1152" s="36"/>
      <c r="AW1152" s="36"/>
      <c r="AX1152" s="36"/>
      <c r="AY1152" s="36"/>
      <c r="AZ1152" s="36"/>
      <c r="BA1152" s="36" t="s">
        <v>262</v>
      </c>
      <c r="BB1152" s="36">
        <v>3</v>
      </c>
      <c r="BC1152" s="92">
        <v>45244</v>
      </c>
      <c r="BD1152" s="93" t="s">
        <v>36</v>
      </c>
      <c r="DC1152" s="121"/>
      <c r="DD1152" s="86"/>
      <c r="DE1152" s="122"/>
      <c r="DF1152" s="123"/>
      <c r="DG1152" s="121"/>
      <c r="DH1152" s="121"/>
      <c r="DI1152" s="121"/>
      <c r="DJ1152" s="121"/>
      <c r="DK1152" s="121"/>
      <c r="DL1152" s="121"/>
      <c r="DM1152" s="121"/>
      <c r="DN1152" s="121"/>
      <c r="DO1152" s="121"/>
      <c r="DP1152" s="121"/>
      <c r="DQ1152" s="121"/>
      <c r="DR1152" s="121"/>
      <c r="DS1152" s="124"/>
      <c r="DT1152" s="125"/>
    </row>
    <row r="1153" spans="39:124" ht="27" customHeight="1" x14ac:dyDescent="0.25">
      <c r="AM1153" s="36">
        <v>23003</v>
      </c>
      <c r="AN1153" s="89" t="s">
        <v>90</v>
      </c>
      <c r="AO1153" s="90" t="s">
        <v>47</v>
      </c>
      <c r="AP1153" s="170">
        <v>9</v>
      </c>
      <c r="AQ1153" s="36">
        <v>10</v>
      </c>
      <c r="AR1153" s="36">
        <v>10</v>
      </c>
      <c r="AS1153" s="36">
        <v>5</v>
      </c>
      <c r="AT1153" s="36">
        <v>10</v>
      </c>
      <c r="AU1153" s="36">
        <v>10</v>
      </c>
      <c r="AV1153" s="36"/>
      <c r="AW1153" s="36"/>
      <c r="AX1153" s="36"/>
      <c r="AY1153" s="36"/>
      <c r="AZ1153" s="36"/>
      <c r="BA1153" s="36" t="s">
        <v>262</v>
      </c>
      <c r="BB1153" s="36">
        <v>3</v>
      </c>
      <c r="BC1153" s="92">
        <v>45244</v>
      </c>
      <c r="BD1153" s="93" t="s">
        <v>36</v>
      </c>
      <c r="DC1153" s="121"/>
      <c r="DD1153" s="86"/>
      <c r="DE1153" s="122"/>
      <c r="DF1153" s="123"/>
      <c r="DG1153" s="121"/>
      <c r="DH1153" s="121"/>
      <c r="DI1153" s="121"/>
      <c r="DJ1153" s="121"/>
      <c r="DK1153" s="121"/>
      <c r="DL1153" s="121"/>
      <c r="DM1153" s="121"/>
      <c r="DN1153" s="121"/>
      <c r="DO1153" s="121"/>
      <c r="DP1153" s="121"/>
      <c r="DQ1153" s="121"/>
      <c r="DR1153" s="121"/>
      <c r="DS1153" s="124"/>
      <c r="DT1153" s="125"/>
    </row>
    <row r="1154" spans="39:124" ht="27" customHeight="1" x14ac:dyDescent="0.25">
      <c r="AM1154" s="36">
        <v>23030</v>
      </c>
      <c r="AN1154" s="89" t="s">
        <v>94</v>
      </c>
      <c r="AO1154" s="90" t="s">
        <v>47</v>
      </c>
      <c r="AP1154" s="170">
        <v>0</v>
      </c>
      <c r="AQ1154" s="36">
        <v>0</v>
      </c>
      <c r="AR1154" s="36">
        <v>0</v>
      </c>
      <c r="AS1154" s="36">
        <v>0</v>
      </c>
      <c r="AT1154" s="36">
        <v>0</v>
      </c>
      <c r="AU1154" s="36">
        <v>0</v>
      </c>
      <c r="AV1154" s="36"/>
      <c r="AW1154" s="36"/>
      <c r="AX1154" s="36"/>
      <c r="AY1154" s="36"/>
      <c r="AZ1154" s="36"/>
      <c r="BA1154" s="36" t="s">
        <v>139</v>
      </c>
      <c r="BB1154" s="36">
        <v>3</v>
      </c>
      <c r="BC1154" s="92">
        <v>45244</v>
      </c>
      <c r="BD1154" s="93" t="s">
        <v>36</v>
      </c>
      <c r="DC1154" s="121"/>
      <c r="DD1154" s="86"/>
      <c r="DE1154" s="122"/>
      <c r="DF1154" s="123"/>
      <c r="DG1154" s="121"/>
      <c r="DH1154" s="121"/>
      <c r="DI1154" s="121"/>
      <c r="DJ1154" s="121"/>
      <c r="DK1154" s="121"/>
      <c r="DL1154" s="121"/>
      <c r="DM1154" s="121"/>
      <c r="DN1154" s="121"/>
      <c r="DO1154" s="121"/>
      <c r="DP1154" s="121"/>
      <c r="DQ1154" s="121"/>
      <c r="DR1154" s="121"/>
      <c r="DS1154" s="124"/>
      <c r="DT1154" s="125"/>
    </row>
    <row r="1155" spans="39:124" ht="27" customHeight="1" x14ac:dyDescent="0.25">
      <c r="AM1155" s="36">
        <v>23040</v>
      </c>
      <c r="AN1155" s="89" t="s">
        <v>98</v>
      </c>
      <c r="AO1155" s="90" t="s">
        <v>47</v>
      </c>
      <c r="AP1155" s="170">
        <v>9.4</v>
      </c>
      <c r="AQ1155" s="36">
        <v>10</v>
      </c>
      <c r="AR1155" s="36">
        <v>9</v>
      </c>
      <c r="AS1155" s="36">
        <v>9</v>
      </c>
      <c r="AT1155" s="36">
        <v>9</v>
      </c>
      <c r="AU1155" s="36">
        <v>10</v>
      </c>
      <c r="AV1155" s="36"/>
      <c r="AW1155" s="36"/>
      <c r="AX1155" s="36"/>
      <c r="AY1155" s="36"/>
      <c r="AZ1155" s="36"/>
      <c r="BA1155" s="36" t="s">
        <v>262</v>
      </c>
      <c r="BB1155" s="36">
        <v>3</v>
      </c>
      <c r="BC1155" s="92">
        <v>45244</v>
      </c>
      <c r="BD1155" s="93" t="s">
        <v>36</v>
      </c>
      <c r="DC1155" s="121"/>
      <c r="DD1155" s="86"/>
      <c r="DE1155" s="122"/>
      <c r="DF1155" s="123"/>
      <c r="DG1155" s="121"/>
      <c r="DH1155" s="121"/>
      <c r="DI1155" s="121"/>
      <c r="DJ1155" s="121"/>
      <c r="DK1155" s="121"/>
      <c r="DL1155" s="121"/>
      <c r="DM1155" s="121"/>
      <c r="DN1155" s="121"/>
      <c r="DO1155" s="121"/>
      <c r="DP1155" s="121"/>
      <c r="DQ1155" s="121"/>
      <c r="DR1155" s="121"/>
      <c r="DS1155" s="124"/>
      <c r="DT1155" s="125"/>
    </row>
    <row r="1156" spans="39:124" ht="27" customHeight="1" x14ac:dyDescent="0.25">
      <c r="AM1156" s="36">
        <v>23064</v>
      </c>
      <c r="AN1156" s="89" t="s">
        <v>238</v>
      </c>
      <c r="AO1156" s="90" t="s">
        <v>47</v>
      </c>
      <c r="AP1156" s="170">
        <v>9.4</v>
      </c>
      <c r="AQ1156" s="36">
        <v>10</v>
      </c>
      <c r="AR1156" s="36">
        <v>9</v>
      </c>
      <c r="AS1156" s="36">
        <v>9</v>
      </c>
      <c r="AT1156" s="36">
        <v>9</v>
      </c>
      <c r="AU1156" s="36">
        <v>10</v>
      </c>
      <c r="AV1156" s="36"/>
      <c r="AW1156" s="36"/>
      <c r="AX1156" s="36"/>
      <c r="AY1156" s="36"/>
      <c r="AZ1156" s="36"/>
      <c r="BA1156" s="36" t="s">
        <v>262</v>
      </c>
      <c r="BB1156" s="36">
        <v>3</v>
      </c>
      <c r="BC1156" s="92">
        <v>45244</v>
      </c>
      <c r="BD1156" s="93" t="s">
        <v>36</v>
      </c>
      <c r="DC1156" s="121"/>
      <c r="DD1156" s="86"/>
      <c r="DE1156" s="122"/>
      <c r="DF1156" s="123"/>
      <c r="DG1156" s="121"/>
      <c r="DH1156" s="121"/>
      <c r="DI1156" s="121"/>
      <c r="DJ1156" s="121"/>
      <c r="DK1156" s="121"/>
      <c r="DL1156" s="121"/>
      <c r="DM1156" s="121"/>
      <c r="DN1156" s="121"/>
      <c r="DO1156" s="121"/>
      <c r="DP1156" s="121"/>
      <c r="DQ1156" s="121"/>
      <c r="DR1156" s="121"/>
      <c r="DS1156" s="124"/>
      <c r="DT1156" s="125"/>
    </row>
    <row r="1157" spans="39:124" ht="27" customHeight="1" x14ac:dyDescent="0.25">
      <c r="AM1157" s="36">
        <v>23050</v>
      </c>
      <c r="AN1157" s="89" t="s">
        <v>102</v>
      </c>
      <c r="AO1157" s="90" t="s">
        <v>47</v>
      </c>
      <c r="AP1157" s="170">
        <v>9</v>
      </c>
      <c r="AQ1157" s="36">
        <v>10</v>
      </c>
      <c r="AR1157" s="36">
        <v>9</v>
      </c>
      <c r="AS1157" s="36">
        <v>8</v>
      </c>
      <c r="AT1157" s="36">
        <v>8</v>
      </c>
      <c r="AU1157" s="36">
        <v>10</v>
      </c>
      <c r="AV1157" s="36"/>
      <c r="AW1157" s="36"/>
      <c r="AX1157" s="36"/>
      <c r="AY1157" s="36"/>
      <c r="AZ1157" s="36"/>
      <c r="BA1157" s="36" t="s">
        <v>262</v>
      </c>
      <c r="BB1157" s="36">
        <v>3</v>
      </c>
      <c r="BC1157" s="92">
        <v>45244</v>
      </c>
      <c r="BD1157" s="93" t="s">
        <v>36</v>
      </c>
      <c r="DC1157" s="121"/>
      <c r="DD1157" s="86"/>
      <c r="DE1157" s="122"/>
      <c r="DF1157" s="123"/>
      <c r="DG1157" s="121"/>
      <c r="DH1157" s="121"/>
      <c r="DI1157" s="121"/>
      <c r="DJ1157" s="121"/>
      <c r="DK1157" s="121"/>
      <c r="DL1157" s="121"/>
      <c r="DM1157" s="121"/>
      <c r="DN1157" s="121"/>
      <c r="DO1157" s="121"/>
      <c r="DP1157" s="121"/>
      <c r="DQ1157" s="121"/>
      <c r="DR1157" s="121"/>
      <c r="DS1157" s="124"/>
      <c r="DT1157" s="125"/>
    </row>
    <row r="1158" spans="39:124" ht="27" customHeight="1" x14ac:dyDescent="0.25">
      <c r="AM1158" s="36">
        <v>23062</v>
      </c>
      <c r="AN1158" s="89" t="s">
        <v>106</v>
      </c>
      <c r="AO1158" s="90" t="s">
        <v>47</v>
      </c>
      <c r="AP1158" s="170">
        <v>9.4</v>
      </c>
      <c r="AQ1158" s="36">
        <v>10</v>
      </c>
      <c r="AR1158" s="36">
        <v>9</v>
      </c>
      <c r="AS1158" s="36">
        <v>9</v>
      </c>
      <c r="AT1158" s="36">
        <v>9</v>
      </c>
      <c r="AU1158" s="36">
        <v>10</v>
      </c>
      <c r="AV1158" s="36"/>
      <c r="AW1158" s="36"/>
      <c r="AX1158" s="36"/>
      <c r="AY1158" s="36"/>
      <c r="AZ1158" s="36"/>
      <c r="BA1158" s="36" t="s">
        <v>262</v>
      </c>
      <c r="BB1158" s="36">
        <v>3</v>
      </c>
      <c r="BC1158" s="92">
        <v>45244</v>
      </c>
      <c r="BD1158" s="93" t="s">
        <v>36</v>
      </c>
      <c r="DC1158" s="121"/>
      <c r="DD1158" s="86"/>
      <c r="DE1158" s="122"/>
      <c r="DF1158" s="123"/>
      <c r="DG1158" s="121"/>
      <c r="DH1158" s="121"/>
      <c r="DI1158" s="121"/>
      <c r="DJ1158" s="121"/>
      <c r="DK1158" s="121"/>
      <c r="DL1158" s="121"/>
      <c r="DM1158" s="121"/>
      <c r="DN1158" s="121"/>
      <c r="DO1158" s="121"/>
      <c r="DP1158" s="121"/>
      <c r="DQ1158" s="121"/>
      <c r="DR1158" s="121"/>
      <c r="DS1158" s="124"/>
      <c r="DT1158" s="125"/>
    </row>
    <row r="1159" spans="39:124" ht="27" customHeight="1" x14ac:dyDescent="0.25">
      <c r="AM1159" s="36">
        <v>23057</v>
      </c>
      <c r="AN1159" s="89" t="s">
        <v>239</v>
      </c>
      <c r="AO1159" s="90" t="s">
        <v>47</v>
      </c>
      <c r="AP1159" s="170">
        <v>9.8000000000000007</v>
      </c>
      <c r="AQ1159" s="36">
        <v>10</v>
      </c>
      <c r="AR1159" s="36">
        <v>10</v>
      </c>
      <c r="AS1159" s="36">
        <v>9</v>
      </c>
      <c r="AT1159" s="36">
        <v>10</v>
      </c>
      <c r="AU1159" s="36">
        <v>10</v>
      </c>
      <c r="AV1159" s="36"/>
      <c r="AW1159" s="36"/>
      <c r="AX1159" s="36"/>
      <c r="AY1159" s="36"/>
      <c r="AZ1159" s="36"/>
      <c r="BA1159" s="36" t="s">
        <v>262</v>
      </c>
      <c r="BB1159" s="36">
        <v>3</v>
      </c>
      <c r="BC1159" s="92">
        <v>45244</v>
      </c>
      <c r="BD1159" s="93" t="s">
        <v>36</v>
      </c>
      <c r="DC1159" s="121"/>
      <c r="DD1159" s="86"/>
      <c r="DE1159" s="122"/>
      <c r="DF1159" s="123"/>
      <c r="DG1159" s="121"/>
      <c r="DH1159" s="121"/>
      <c r="DI1159" s="121"/>
      <c r="DJ1159" s="121"/>
      <c r="DK1159" s="121"/>
      <c r="DL1159" s="121"/>
      <c r="DM1159" s="121"/>
      <c r="DN1159" s="121"/>
      <c r="DO1159" s="121"/>
      <c r="DP1159" s="121"/>
      <c r="DQ1159" s="121"/>
      <c r="DR1159" s="121"/>
      <c r="DS1159" s="124"/>
      <c r="DT1159" s="125"/>
    </row>
    <row r="1160" spans="39:124" ht="27" customHeight="1" x14ac:dyDescent="0.25">
      <c r="AM1160" s="36">
        <v>23048</v>
      </c>
      <c r="AN1160" s="89" t="s">
        <v>110</v>
      </c>
      <c r="AO1160" s="90" t="s">
        <v>47</v>
      </c>
      <c r="AP1160" s="170">
        <v>0</v>
      </c>
      <c r="AQ1160" s="36">
        <v>0</v>
      </c>
      <c r="AR1160" s="36">
        <v>0</v>
      </c>
      <c r="AS1160" s="36">
        <v>0</v>
      </c>
      <c r="AT1160" s="36">
        <v>0</v>
      </c>
      <c r="AU1160" s="36">
        <v>0</v>
      </c>
      <c r="AV1160" s="36"/>
      <c r="AW1160" s="36"/>
      <c r="AX1160" s="36"/>
      <c r="AY1160" s="36"/>
      <c r="AZ1160" s="36"/>
      <c r="BA1160" s="36" t="s">
        <v>139</v>
      </c>
      <c r="BB1160" s="36">
        <v>3</v>
      </c>
      <c r="BC1160" s="92">
        <v>45244</v>
      </c>
      <c r="BD1160" s="93" t="s">
        <v>36</v>
      </c>
      <c r="DC1160" s="121"/>
      <c r="DD1160" s="86"/>
      <c r="DE1160" s="122"/>
      <c r="DF1160" s="123"/>
      <c r="DG1160" s="121"/>
      <c r="DH1160" s="121"/>
      <c r="DI1160" s="121"/>
      <c r="DJ1160" s="121"/>
      <c r="DK1160" s="121"/>
      <c r="DL1160" s="121"/>
      <c r="DM1160" s="121"/>
      <c r="DN1160" s="121"/>
      <c r="DO1160" s="121"/>
      <c r="DP1160" s="121"/>
      <c r="DQ1160" s="121"/>
      <c r="DR1160" s="121"/>
      <c r="DS1160" s="124"/>
      <c r="DT1160" s="125"/>
    </row>
    <row r="1161" spans="39:124" ht="27" customHeight="1" x14ac:dyDescent="0.25">
      <c r="AM1161" s="36">
        <v>23051</v>
      </c>
      <c r="AN1161" s="89" t="s">
        <v>114</v>
      </c>
      <c r="AO1161" s="90" t="s">
        <v>47</v>
      </c>
      <c r="AP1161" s="170">
        <v>9</v>
      </c>
      <c r="AQ1161" s="36">
        <v>10</v>
      </c>
      <c r="AR1161" s="36">
        <v>9</v>
      </c>
      <c r="AS1161" s="36">
        <v>8</v>
      </c>
      <c r="AT1161" s="36">
        <v>8</v>
      </c>
      <c r="AU1161" s="36">
        <v>10</v>
      </c>
      <c r="AV1161" s="36"/>
      <c r="AW1161" s="36"/>
      <c r="AX1161" s="36"/>
      <c r="AY1161" s="36"/>
      <c r="AZ1161" s="36"/>
      <c r="BA1161" s="36" t="s">
        <v>262</v>
      </c>
      <c r="BB1161" s="36">
        <v>3</v>
      </c>
      <c r="BC1161" s="92">
        <v>45244</v>
      </c>
      <c r="BD1161" s="93" t="s">
        <v>36</v>
      </c>
      <c r="DC1161" s="121"/>
      <c r="DD1161" s="86"/>
      <c r="DE1161" s="122"/>
      <c r="DF1161" s="123"/>
      <c r="DG1161" s="121"/>
      <c r="DH1161" s="121"/>
      <c r="DI1161" s="121"/>
      <c r="DJ1161" s="121"/>
      <c r="DK1161" s="121"/>
      <c r="DL1161" s="121"/>
      <c r="DM1161" s="121"/>
      <c r="DN1161" s="121"/>
      <c r="DO1161" s="121"/>
      <c r="DP1161" s="121"/>
      <c r="DQ1161" s="121"/>
      <c r="DR1161" s="121"/>
      <c r="DS1161" s="124"/>
      <c r="DT1161" s="125"/>
    </row>
    <row r="1162" spans="39:124" ht="27" customHeight="1" x14ac:dyDescent="0.25">
      <c r="AM1162" s="36">
        <v>22023</v>
      </c>
      <c r="AN1162" s="89" t="s">
        <v>118</v>
      </c>
      <c r="AO1162" s="90" t="s">
        <v>47</v>
      </c>
      <c r="AP1162" s="170">
        <v>0</v>
      </c>
      <c r="AQ1162" s="36">
        <v>0</v>
      </c>
      <c r="AR1162" s="36">
        <v>0</v>
      </c>
      <c r="AS1162" s="36">
        <v>0</v>
      </c>
      <c r="AT1162" s="36">
        <v>0</v>
      </c>
      <c r="AU1162" s="36">
        <v>0</v>
      </c>
      <c r="AV1162" s="36"/>
      <c r="AW1162" s="36"/>
      <c r="AX1162" s="36"/>
      <c r="AY1162" s="36"/>
      <c r="AZ1162" s="36"/>
      <c r="BA1162" s="36" t="s">
        <v>139</v>
      </c>
      <c r="BB1162" s="36">
        <v>3</v>
      </c>
      <c r="BC1162" s="92">
        <v>45244</v>
      </c>
      <c r="BD1162" s="93" t="s">
        <v>36</v>
      </c>
      <c r="DC1162" s="121"/>
      <c r="DD1162" s="86"/>
      <c r="DE1162" s="122"/>
      <c r="DF1162" s="123"/>
      <c r="DG1162" s="121"/>
      <c r="DH1162" s="121"/>
      <c r="DI1162" s="121"/>
      <c r="DJ1162" s="121"/>
      <c r="DK1162" s="121"/>
      <c r="DL1162" s="121"/>
      <c r="DM1162" s="121"/>
      <c r="DN1162" s="121"/>
      <c r="DO1162" s="121"/>
      <c r="DP1162" s="121"/>
      <c r="DQ1162" s="121"/>
      <c r="DR1162" s="121"/>
      <c r="DS1162" s="124"/>
      <c r="DT1162" s="125"/>
    </row>
    <row r="1163" spans="39:124" ht="27" customHeight="1" x14ac:dyDescent="0.25">
      <c r="AM1163" s="36">
        <v>23029</v>
      </c>
      <c r="AN1163" s="89" t="s">
        <v>70</v>
      </c>
      <c r="AO1163" s="90" t="s">
        <v>47</v>
      </c>
      <c r="AP1163" s="170">
        <v>0</v>
      </c>
      <c r="AQ1163" s="36"/>
      <c r="AR1163" s="36"/>
      <c r="AS1163" s="36"/>
      <c r="AT1163" s="36"/>
      <c r="AU1163" s="36"/>
      <c r="AV1163" s="36" t="s">
        <v>322</v>
      </c>
      <c r="AW1163" s="36"/>
      <c r="AX1163" s="36"/>
      <c r="AY1163" s="36"/>
      <c r="AZ1163" s="36"/>
      <c r="BA1163" s="36" t="s">
        <v>139</v>
      </c>
      <c r="BB1163" s="36">
        <v>7</v>
      </c>
      <c r="BC1163" s="92">
        <v>45244</v>
      </c>
      <c r="BD1163" s="93" t="s">
        <v>324</v>
      </c>
      <c r="DC1163" s="121"/>
      <c r="DD1163" s="86"/>
      <c r="DE1163" s="122"/>
      <c r="DF1163" s="123"/>
      <c r="DG1163" s="121"/>
      <c r="DH1163" s="121"/>
      <c r="DI1163" s="121"/>
      <c r="DJ1163" s="121"/>
      <c r="DK1163" s="121"/>
      <c r="DL1163" s="121"/>
      <c r="DM1163" s="121"/>
      <c r="DN1163" s="121"/>
      <c r="DO1163" s="121"/>
      <c r="DP1163" s="121"/>
      <c r="DQ1163" s="121"/>
      <c r="DR1163" s="121"/>
      <c r="DS1163" s="124"/>
      <c r="DT1163" s="125"/>
    </row>
    <row r="1164" spans="39:124" ht="27" customHeight="1" x14ac:dyDescent="0.25">
      <c r="AM1164" s="36">
        <v>23034</v>
      </c>
      <c r="AN1164" s="89" t="s">
        <v>86</v>
      </c>
      <c r="AO1164" s="90" t="s">
        <v>47</v>
      </c>
      <c r="AP1164" s="170">
        <v>0</v>
      </c>
      <c r="AQ1164" s="36"/>
      <c r="AR1164" s="36"/>
      <c r="AS1164" s="36"/>
      <c r="AT1164" s="36"/>
      <c r="AU1164" s="36"/>
      <c r="AV1164" s="36" t="s">
        <v>322</v>
      </c>
      <c r="AW1164" s="36"/>
      <c r="AX1164" s="36"/>
      <c r="AY1164" s="36"/>
      <c r="AZ1164" s="36"/>
      <c r="BA1164" s="36" t="s">
        <v>139</v>
      </c>
      <c r="BB1164" s="36">
        <v>7</v>
      </c>
      <c r="BC1164" s="92">
        <v>45244</v>
      </c>
      <c r="BD1164" s="93" t="s">
        <v>324</v>
      </c>
      <c r="DC1164" s="121"/>
      <c r="DD1164" s="86"/>
      <c r="DE1164" s="122"/>
      <c r="DF1164" s="123"/>
      <c r="DG1164" s="121"/>
      <c r="DH1164" s="121"/>
      <c r="DI1164" s="121"/>
      <c r="DJ1164" s="121"/>
      <c r="DK1164" s="121"/>
      <c r="DL1164" s="121"/>
      <c r="DM1164" s="121"/>
      <c r="DN1164" s="121"/>
      <c r="DO1164" s="121"/>
      <c r="DP1164" s="121"/>
      <c r="DQ1164" s="121"/>
      <c r="DR1164" s="121"/>
      <c r="DS1164" s="124"/>
      <c r="DT1164" s="125"/>
    </row>
    <row r="1165" spans="39:124" ht="27" customHeight="1" x14ac:dyDescent="0.25">
      <c r="AM1165" s="36">
        <v>23040</v>
      </c>
      <c r="AN1165" s="89" t="s">
        <v>98</v>
      </c>
      <c r="AO1165" s="90" t="s">
        <v>47</v>
      </c>
      <c r="AP1165" s="170">
        <v>0</v>
      </c>
      <c r="AQ1165" s="36"/>
      <c r="AR1165" s="36"/>
      <c r="AS1165" s="36"/>
      <c r="AT1165" s="36"/>
      <c r="AU1165" s="36"/>
      <c r="AV1165" s="36" t="s">
        <v>322</v>
      </c>
      <c r="AW1165" s="36"/>
      <c r="AX1165" s="36"/>
      <c r="AY1165" s="36"/>
      <c r="AZ1165" s="36"/>
      <c r="BA1165" s="36" t="s">
        <v>139</v>
      </c>
      <c r="BB1165" s="36">
        <v>7</v>
      </c>
      <c r="BC1165" s="92">
        <v>45244</v>
      </c>
      <c r="BD1165" s="93" t="s">
        <v>324</v>
      </c>
      <c r="DC1165" s="121"/>
      <c r="DD1165" s="86"/>
      <c r="DE1165" s="122"/>
      <c r="DF1165" s="123"/>
      <c r="DG1165" s="121"/>
      <c r="DH1165" s="121"/>
      <c r="DI1165" s="121"/>
      <c r="DJ1165" s="121"/>
      <c r="DK1165" s="121"/>
      <c r="DL1165" s="121"/>
      <c r="DM1165" s="121"/>
      <c r="DN1165" s="121"/>
      <c r="DO1165" s="121"/>
      <c r="DP1165" s="121"/>
      <c r="DQ1165" s="121"/>
      <c r="DR1165" s="121"/>
      <c r="DS1165" s="124"/>
      <c r="DT1165" s="125"/>
    </row>
    <row r="1166" spans="39:124" ht="27" customHeight="1" x14ac:dyDescent="0.25">
      <c r="AM1166" s="36" t="s">
        <v>124</v>
      </c>
      <c r="AN1166" s="89" t="s">
        <v>125</v>
      </c>
      <c r="AO1166" s="90" t="s">
        <v>126</v>
      </c>
      <c r="AP1166" s="170">
        <v>8</v>
      </c>
      <c r="AQ1166" s="36"/>
      <c r="AR1166" s="36"/>
      <c r="AS1166" s="36"/>
      <c r="AT1166" s="36"/>
      <c r="AU1166" s="36"/>
      <c r="AV1166" s="36" t="s">
        <v>322</v>
      </c>
      <c r="AW1166" s="36"/>
      <c r="AX1166" s="36"/>
      <c r="AY1166" s="36"/>
      <c r="AZ1166" s="36"/>
      <c r="BA1166" s="36" t="s">
        <v>342</v>
      </c>
      <c r="BB1166" s="36">
        <v>7</v>
      </c>
      <c r="BC1166" s="92">
        <v>45245</v>
      </c>
      <c r="BD1166" s="93" t="s">
        <v>324</v>
      </c>
      <c r="DC1166" s="121"/>
      <c r="DD1166" s="86"/>
      <c r="DE1166" s="122"/>
      <c r="DF1166" s="123"/>
      <c r="DG1166" s="121"/>
      <c r="DH1166" s="121"/>
      <c r="DI1166" s="121"/>
      <c r="DJ1166" s="121"/>
      <c r="DK1166" s="121"/>
      <c r="DL1166" s="121"/>
      <c r="DM1166" s="121"/>
      <c r="DN1166" s="121"/>
      <c r="DO1166" s="121"/>
      <c r="DP1166" s="121"/>
      <c r="DQ1166" s="121"/>
      <c r="DR1166" s="121"/>
      <c r="DS1166" s="124"/>
      <c r="DT1166" s="125"/>
    </row>
    <row r="1167" spans="39:124" ht="27" customHeight="1" x14ac:dyDescent="0.25">
      <c r="AM1167" s="36" t="s">
        <v>129</v>
      </c>
      <c r="AN1167" s="89" t="s">
        <v>130</v>
      </c>
      <c r="AO1167" s="90" t="s">
        <v>126</v>
      </c>
      <c r="AP1167" s="170">
        <v>8</v>
      </c>
      <c r="AQ1167" s="36"/>
      <c r="AR1167" s="36"/>
      <c r="AS1167" s="36"/>
      <c r="AT1167" s="36"/>
      <c r="AU1167" s="36"/>
      <c r="AV1167" s="36" t="s">
        <v>322</v>
      </c>
      <c r="AW1167" s="36"/>
      <c r="AX1167" s="36"/>
      <c r="AY1167" s="36"/>
      <c r="AZ1167" s="36"/>
      <c r="BA1167" s="36" t="s">
        <v>342</v>
      </c>
      <c r="BB1167" s="36">
        <v>7</v>
      </c>
      <c r="BC1167" s="92">
        <v>45245</v>
      </c>
      <c r="BD1167" s="93" t="s">
        <v>324</v>
      </c>
      <c r="DC1167" s="121"/>
      <c r="DD1167" s="86"/>
      <c r="DE1167" s="122"/>
      <c r="DF1167" s="123"/>
      <c r="DG1167" s="121"/>
      <c r="DH1167" s="121"/>
      <c r="DI1167" s="121"/>
      <c r="DJ1167" s="121"/>
      <c r="DK1167" s="121"/>
      <c r="DL1167" s="121"/>
      <c r="DM1167" s="121"/>
      <c r="DN1167" s="121"/>
      <c r="DO1167" s="121"/>
      <c r="DP1167" s="121"/>
      <c r="DQ1167" s="121"/>
      <c r="DR1167" s="121"/>
      <c r="DS1167" s="124"/>
      <c r="DT1167" s="125"/>
    </row>
    <row r="1168" spans="39:124" ht="27" customHeight="1" x14ac:dyDescent="0.25">
      <c r="AM1168" s="36" t="s">
        <v>131</v>
      </c>
      <c r="AN1168" s="89" t="s">
        <v>132</v>
      </c>
      <c r="AO1168" s="90" t="s">
        <v>126</v>
      </c>
      <c r="AP1168" s="170">
        <v>8</v>
      </c>
      <c r="AQ1168" s="36"/>
      <c r="AR1168" s="36"/>
      <c r="AS1168" s="36"/>
      <c r="AT1168" s="36"/>
      <c r="AU1168" s="36"/>
      <c r="AV1168" s="36" t="s">
        <v>322</v>
      </c>
      <c r="AW1168" s="36"/>
      <c r="AX1168" s="36"/>
      <c r="AY1168" s="36"/>
      <c r="AZ1168" s="36"/>
      <c r="BA1168" s="36" t="s">
        <v>342</v>
      </c>
      <c r="BB1168" s="36">
        <v>7</v>
      </c>
      <c r="BC1168" s="92">
        <v>45245</v>
      </c>
      <c r="BD1168" s="93" t="s">
        <v>324</v>
      </c>
      <c r="DC1168" s="121"/>
      <c r="DD1168" s="86"/>
      <c r="DE1168" s="122"/>
      <c r="DF1168" s="123"/>
      <c r="DG1168" s="121"/>
      <c r="DH1168" s="121"/>
      <c r="DI1168" s="121"/>
      <c r="DJ1168" s="121"/>
      <c r="DK1168" s="121"/>
      <c r="DL1168" s="121"/>
      <c r="DM1168" s="121"/>
      <c r="DN1168" s="121"/>
      <c r="DO1168" s="121"/>
      <c r="DP1168" s="121"/>
      <c r="DQ1168" s="121"/>
      <c r="DR1168" s="121"/>
      <c r="DS1168" s="124"/>
      <c r="DT1168" s="125"/>
    </row>
    <row r="1169" spans="39:124" ht="27" customHeight="1" x14ac:dyDescent="0.25">
      <c r="AM1169" s="36" t="s">
        <v>133</v>
      </c>
      <c r="AN1169" s="89" t="s">
        <v>134</v>
      </c>
      <c r="AO1169" s="90" t="s">
        <v>126</v>
      </c>
      <c r="AP1169" s="170">
        <v>8</v>
      </c>
      <c r="AQ1169" s="36"/>
      <c r="AR1169" s="36"/>
      <c r="AS1169" s="36"/>
      <c r="AT1169" s="36"/>
      <c r="AU1169" s="36"/>
      <c r="AV1169" s="36" t="s">
        <v>322</v>
      </c>
      <c r="AW1169" s="36"/>
      <c r="AX1169" s="36"/>
      <c r="AY1169" s="36"/>
      <c r="AZ1169" s="36"/>
      <c r="BA1169" s="36" t="s">
        <v>342</v>
      </c>
      <c r="BB1169" s="36">
        <v>7</v>
      </c>
      <c r="BC1169" s="92">
        <v>45245</v>
      </c>
      <c r="BD1169" s="93" t="s">
        <v>324</v>
      </c>
      <c r="DC1169" s="121"/>
      <c r="DD1169" s="86"/>
      <c r="DE1169" s="122"/>
      <c r="DF1169" s="123"/>
      <c r="DG1169" s="121"/>
      <c r="DH1169" s="121"/>
      <c r="DI1169" s="121"/>
      <c r="DJ1169" s="121"/>
      <c r="DK1169" s="121"/>
      <c r="DL1169" s="121"/>
      <c r="DM1169" s="121"/>
      <c r="DN1169" s="121"/>
      <c r="DO1169" s="121"/>
      <c r="DP1169" s="121"/>
      <c r="DQ1169" s="121"/>
      <c r="DR1169" s="121"/>
      <c r="DS1169" s="124"/>
      <c r="DT1169" s="125"/>
    </row>
    <row r="1170" spans="39:124" ht="27" customHeight="1" x14ac:dyDescent="0.25">
      <c r="AM1170" s="36" t="s">
        <v>135</v>
      </c>
      <c r="AN1170" s="89" t="s">
        <v>136</v>
      </c>
      <c r="AO1170" s="90" t="s">
        <v>126</v>
      </c>
      <c r="AP1170" s="170">
        <v>7</v>
      </c>
      <c r="AQ1170" s="36"/>
      <c r="AR1170" s="36"/>
      <c r="AS1170" s="36"/>
      <c r="AT1170" s="36"/>
      <c r="AU1170" s="36"/>
      <c r="AV1170" s="36" t="s">
        <v>322</v>
      </c>
      <c r="AW1170" s="36"/>
      <c r="AX1170" s="36"/>
      <c r="AY1170" s="36"/>
      <c r="AZ1170" s="36"/>
      <c r="BA1170" s="36" t="s">
        <v>342</v>
      </c>
      <c r="BB1170" s="36">
        <v>7</v>
      </c>
      <c r="BC1170" s="92">
        <v>45245</v>
      </c>
      <c r="BD1170" s="93" t="s">
        <v>324</v>
      </c>
      <c r="DC1170" s="121"/>
      <c r="DD1170" s="86"/>
      <c r="DE1170" s="122"/>
      <c r="DF1170" s="123"/>
      <c r="DG1170" s="121"/>
      <c r="DH1170" s="121"/>
      <c r="DI1170" s="121"/>
      <c r="DJ1170" s="121"/>
      <c r="DK1170" s="121"/>
      <c r="DL1170" s="121"/>
      <c r="DM1170" s="121"/>
      <c r="DN1170" s="121"/>
      <c r="DO1170" s="121"/>
      <c r="DP1170" s="121"/>
      <c r="DQ1170" s="121"/>
      <c r="DR1170" s="121"/>
      <c r="DS1170" s="124"/>
      <c r="DT1170" s="125"/>
    </row>
    <row r="1171" spans="39:124" ht="27" customHeight="1" x14ac:dyDescent="0.25">
      <c r="AM1171" s="36" t="s">
        <v>137</v>
      </c>
      <c r="AN1171" s="89" t="s">
        <v>138</v>
      </c>
      <c r="AO1171" s="90" t="s">
        <v>126</v>
      </c>
      <c r="AP1171" s="170">
        <v>7</v>
      </c>
      <c r="AQ1171" s="36"/>
      <c r="AR1171" s="36"/>
      <c r="AS1171" s="36"/>
      <c r="AT1171" s="36"/>
      <c r="AU1171" s="36"/>
      <c r="AV1171" s="36" t="s">
        <v>322</v>
      </c>
      <c r="AW1171" s="36"/>
      <c r="AX1171" s="36"/>
      <c r="AY1171" s="36"/>
      <c r="AZ1171" s="36"/>
      <c r="BA1171" s="36" t="s">
        <v>342</v>
      </c>
      <c r="BB1171" s="36">
        <v>7</v>
      </c>
      <c r="BC1171" s="92">
        <v>45245</v>
      </c>
      <c r="BD1171" s="93" t="s">
        <v>324</v>
      </c>
      <c r="DC1171" s="121"/>
      <c r="DD1171" s="86"/>
      <c r="DE1171" s="122"/>
      <c r="DF1171" s="123"/>
      <c r="DG1171" s="121"/>
      <c r="DH1171" s="121"/>
      <c r="DI1171" s="121"/>
      <c r="DJ1171" s="121"/>
      <c r="DK1171" s="121"/>
      <c r="DL1171" s="121"/>
      <c r="DM1171" s="121"/>
      <c r="DN1171" s="121"/>
      <c r="DO1171" s="121"/>
      <c r="DP1171" s="121"/>
      <c r="DQ1171" s="121"/>
      <c r="DR1171" s="121"/>
      <c r="DS1171" s="124"/>
      <c r="DT1171" s="125"/>
    </row>
    <row r="1172" spans="39:124" ht="27" customHeight="1" x14ac:dyDescent="0.25">
      <c r="AM1172" s="36" t="s">
        <v>140</v>
      </c>
      <c r="AN1172" s="89" t="s">
        <v>141</v>
      </c>
      <c r="AO1172" s="90" t="s">
        <v>126</v>
      </c>
      <c r="AP1172" s="170">
        <v>5</v>
      </c>
      <c r="AQ1172" s="36"/>
      <c r="AR1172" s="36"/>
      <c r="AS1172" s="36"/>
      <c r="AT1172" s="36"/>
      <c r="AU1172" s="36"/>
      <c r="AV1172" s="36" t="s">
        <v>322</v>
      </c>
      <c r="AW1172" s="36"/>
      <c r="AX1172" s="36"/>
      <c r="AY1172" s="36"/>
      <c r="AZ1172" s="36"/>
      <c r="BA1172" s="36" t="s">
        <v>342</v>
      </c>
      <c r="BB1172" s="36">
        <v>7</v>
      </c>
      <c r="BC1172" s="92">
        <v>45245</v>
      </c>
      <c r="BD1172" s="93" t="s">
        <v>324</v>
      </c>
      <c r="DC1172" s="121"/>
      <c r="DD1172" s="86"/>
      <c r="DE1172" s="122"/>
      <c r="DF1172" s="123"/>
      <c r="DG1172" s="121"/>
      <c r="DH1172" s="121"/>
      <c r="DI1172" s="121"/>
      <c r="DJ1172" s="121"/>
      <c r="DK1172" s="121"/>
      <c r="DL1172" s="121"/>
      <c r="DM1172" s="121"/>
      <c r="DN1172" s="121"/>
      <c r="DO1172" s="121"/>
      <c r="DP1172" s="121"/>
      <c r="DQ1172" s="121"/>
      <c r="DR1172" s="121"/>
      <c r="DS1172" s="124"/>
      <c r="DT1172" s="125"/>
    </row>
    <row r="1173" spans="39:124" ht="27" customHeight="1" x14ac:dyDescent="0.25">
      <c r="AM1173" s="36" t="s">
        <v>142</v>
      </c>
      <c r="AN1173" s="89" t="s">
        <v>143</v>
      </c>
      <c r="AO1173" s="90" t="s">
        <v>126</v>
      </c>
      <c r="AP1173" s="170">
        <v>8</v>
      </c>
      <c r="AQ1173" s="36"/>
      <c r="AR1173" s="36"/>
      <c r="AS1173" s="36"/>
      <c r="AT1173" s="36"/>
      <c r="AU1173" s="36"/>
      <c r="AV1173" s="36" t="s">
        <v>322</v>
      </c>
      <c r="AW1173" s="36"/>
      <c r="AX1173" s="36"/>
      <c r="AY1173" s="36"/>
      <c r="AZ1173" s="36"/>
      <c r="BA1173" s="36" t="s">
        <v>342</v>
      </c>
      <c r="BB1173" s="36">
        <v>7</v>
      </c>
      <c r="BC1173" s="92">
        <v>45245</v>
      </c>
      <c r="BD1173" s="93" t="s">
        <v>324</v>
      </c>
      <c r="DC1173" s="121"/>
      <c r="DD1173" s="86"/>
      <c r="DE1173" s="122"/>
      <c r="DF1173" s="123"/>
      <c r="DG1173" s="121"/>
      <c r="DH1173" s="121"/>
      <c r="DI1173" s="121"/>
      <c r="DJ1173" s="121"/>
      <c r="DK1173" s="121"/>
      <c r="DL1173" s="121"/>
      <c r="DM1173" s="121"/>
      <c r="DN1173" s="121"/>
      <c r="DO1173" s="121"/>
      <c r="DP1173" s="121"/>
      <c r="DQ1173" s="121"/>
      <c r="DR1173" s="121"/>
      <c r="DS1173" s="124"/>
      <c r="DT1173" s="125"/>
    </row>
    <row r="1174" spans="39:124" ht="27" customHeight="1" x14ac:dyDescent="0.25">
      <c r="AM1174" s="36" t="s">
        <v>256</v>
      </c>
      <c r="AN1174" s="89" t="s">
        <v>257</v>
      </c>
      <c r="AO1174" s="90" t="s">
        <v>126</v>
      </c>
      <c r="AP1174" s="170">
        <v>9</v>
      </c>
      <c r="AQ1174" s="36"/>
      <c r="AR1174" s="36"/>
      <c r="AS1174" s="36"/>
      <c r="AT1174" s="36"/>
      <c r="AU1174" s="36"/>
      <c r="AV1174" s="36" t="s">
        <v>322</v>
      </c>
      <c r="AW1174" s="36"/>
      <c r="AX1174" s="36"/>
      <c r="AY1174" s="36"/>
      <c r="AZ1174" s="36"/>
      <c r="BA1174" s="36" t="s">
        <v>344</v>
      </c>
      <c r="BB1174" s="36">
        <v>7</v>
      </c>
      <c r="BC1174" s="92">
        <v>45245</v>
      </c>
      <c r="BD1174" s="93" t="s">
        <v>324</v>
      </c>
      <c r="DC1174" s="121"/>
      <c r="DD1174" s="86"/>
      <c r="DE1174" s="122"/>
      <c r="DF1174" s="123"/>
      <c r="DG1174" s="121"/>
      <c r="DH1174" s="121"/>
      <c r="DI1174" s="121"/>
      <c r="DJ1174" s="121"/>
      <c r="DK1174" s="121"/>
      <c r="DL1174" s="121"/>
      <c r="DM1174" s="121"/>
      <c r="DN1174" s="121"/>
      <c r="DO1174" s="121"/>
      <c r="DP1174" s="121"/>
      <c r="DQ1174" s="121"/>
      <c r="DR1174" s="121"/>
      <c r="DS1174" s="124"/>
      <c r="DT1174" s="125"/>
    </row>
    <row r="1175" spans="39:124" ht="27" customHeight="1" x14ac:dyDescent="0.25">
      <c r="AM1175" s="36" t="s">
        <v>145</v>
      </c>
      <c r="AN1175" s="89" t="s">
        <v>146</v>
      </c>
      <c r="AO1175" s="90" t="s">
        <v>126</v>
      </c>
      <c r="AP1175" s="170">
        <v>9</v>
      </c>
      <c r="AQ1175" s="36"/>
      <c r="AR1175" s="36"/>
      <c r="AS1175" s="36"/>
      <c r="AT1175" s="36"/>
      <c r="AU1175" s="36"/>
      <c r="AV1175" s="36" t="s">
        <v>322</v>
      </c>
      <c r="AW1175" s="36"/>
      <c r="AX1175" s="36"/>
      <c r="AY1175" s="36"/>
      <c r="AZ1175" s="36"/>
      <c r="BA1175" s="36" t="s">
        <v>344</v>
      </c>
      <c r="BB1175" s="36">
        <v>7</v>
      </c>
      <c r="BC1175" s="92">
        <v>45245</v>
      </c>
      <c r="BD1175" s="93" t="s">
        <v>324</v>
      </c>
      <c r="DC1175" s="121"/>
      <c r="DD1175" s="86"/>
      <c r="DE1175" s="122"/>
      <c r="DF1175" s="123"/>
      <c r="DG1175" s="121"/>
      <c r="DH1175" s="121"/>
      <c r="DI1175" s="121"/>
      <c r="DJ1175" s="121"/>
      <c r="DK1175" s="121"/>
      <c r="DL1175" s="121"/>
      <c r="DM1175" s="121"/>
      <c r="DN1175" s="121"/>
      <c r="DO1175" s="121"/>
      <c r="DP1175" s="121"/>
      <c r="DQ1175" s="121"/>
      <c r="DR1175" s="121"/>
      <c r="DS1175" s="124"/>
      <c r="DT1175" s="125"/>
    </row>
    <row r="1176" spans="39:124" ht="27" customHeight="1" x14ac:dyDescent="0.25">
      <c r="AM1176" s="36" t="s">
        <v>147</v>
      </c>
      <c r="AN1176" s="89" t="s">
        <v>148</v>
      </c>
      <c r="AO1176" s="90" t="s">
        <v>126</v>
      </c>
      <c r="AP1176" s="170">
        <v>9</v>
      </c>
      <c r="AQ1176" s="36"/>
      <c r="AR1176" s="36"/>
      <c r="AS1176" s="36"/>
      <c r="AT1176" s="36"/>
      <c r="AU1176" s="36"/>
      <c r="AV1176" s="36" t="s">
        <v>322</v>
      </c>
      <c r="AW1176" s="36"/>
      <c r="AX1176" s="36"/>
      <c r="AY1176" s="36"/>
      <c r="AZ1176" s="36"/>
      <c r="BA1176" s="36" t="s">
        <v>342</v>
      </c>
      <c r="BB1176" s="36">
        <v>7</v>
      </c>
      <c r="BC1176" s="92">
        <v>45245</v>
      </c>
      <c r="BD1176" s="93" t="s">
        <v>324</v>
      </c>
      <c r="DC1176" s="121"/>
      <c r="DD1176" s="86"/>
      <c r="DE1176" s="122"/>
      <c r="DF1176" s="123"/>
      <c r="DG1176" s="121"/>
      <c r="DH1176" s="121"/>
      <c r="DI1176" s="121"/>
      <c r="DJ1176" s="121"/>
      <c r="DK1176" s="121"/>
      <c r="DL1176" s="121"/>
      <c r="DM1176" s="121"/>
      <c r="DN1176" s="121"/>
      <c r="DO1176" s="121"/>
      <c r="DP1176" s="121"/>
      <c r="DQ1176" s="121"/>
      <c r="DR1176" s="121"/>
      <c r="DS1176" s="124"/>
      <c r="DT1176" s="125"/>
    </row>
    <row r="1177" spans="39:124" ht="27" customHeight="1" x14ac:dyDescent="0.25">
      <c r="AM1177" s="36" t="s">
        <v>149</v>
      </c>
      <c r="AN1177" s="89" t="s">
        <v>150</v>
      </c>
      <c r="AO1177" s="90" t="s">
        <v>126</v>
      </c>
      <c r="AP1177" s="170">
        <v>9</v>
      </c>
      <c r="AQ1177" s="36"/>
      <c r="AR1177" s="36"/>
      <c r="AS1177" s="36"/>
      <c r="AT1177" s="36"/>
      <c r="AU1177" s="36"/>
      <c r="AV1177" s="36" t="s">
        <v>322</v>
      </c>
      <c r="AW1177" s="36"/>
      <c r="AX1177" s="36"/>
      <c r="AY1177" s="36"/>
      <c r="AZ1177" s="36"/>
      <c r="BA1177" s="36" t="s">
        <v>342</v>
      </c>
      <c r="BB1177" s="36">
        <v>7</v>
      </c>
      <c r="BC1177" s="92">
        <v>45245</v>
      </c>
      <c r="BD1177" s="93" t="s">
        <v>324</v>
      </c>
      <c r="DC1177" s="121"/>
      <c r="DD1177" s="86"/>
      <c r="DE1177" s="122"/>
      <c r="DF1177" s="123"/>
      <c r="DG1177" s="121"/>
      <c r="DH1177" s="121"/>
      <c r="DI1177" s="121"/>
      <c r="DJ1177" s="121"/>
      <c r="DK1177" s="121"/>
      <c r="DL1177" s="121"/>
      <c r="DM1177" s="121"/>
      <c r="DN1177" s="121"/>
      <c r="DO1177" s="121"/>
      <c r="DP1177" s="121"/>
      <c r="DQ1177" s="121"/>
      <c r="DR1177" s="121"/>
      <c r="DS1177" s="124"/>
      <c r="DT1177" s="125"/>
    </row>
    <row r="1178" spans="39:124" ht="27" customHeight="1" x14ac:dyDescent="0.25">
      <c r="AM1178" s="36" t="s">
        <v>151</v>
      </c>
      <c r="AN1178" s="89" t="s">
        <v>152</v>
      </c>
      <c r="AO1178" s="90" t="s">
        <v>126</v>
      </c>
      <c r="AP1178" s="170">
        <v>9</v>
      </c>
      <c r="AQ1178" s="36"/>
      <c r="AR1178" s="36"/>
      <c r="AS1178" s="36"/>
      <c r="AT1178" s="36"/>
      <c r="AU1178" s="36"/>
      <c r="AV1178" s="36" t="s">
        <v>322</v>
      </c>
      <c r="AW1178" s="36"/>
      <c r="AX1178" s="36"/>
      <c r="AY1178" s="36"/>
      <c r="AZ1178" s="36"/>
      <c r="BA1178" s="36" t="s">
        <v>342</v>
      </c>
      <c r="BB1178" s="36">
        <v>7</v>
      </c>
      <c r="BC1178" s="92">
        <v>45245</v>
      </c>
      <c r="BD1178" s="93" t="s">
        <v>324</v>
      </c>
      <c r="DC1178" s="121"/>
      <c r="DD1178" s="86"/>
      <c r="DE1178" s="122"/>
      <c r="DF1178" s="123"/>
      <c r="DG1178" s="121"/>
      <c r="DH1178" s="121"/>
      <c r="DI1178" s="121"/>
      <c r="DJ1178" s="121"/>
      <c r="DK1178" s="121"/>
      <c r="DL1178" s="121"/>
      <c r="DM1178" s="121"/>
      <c r="DN1178" s="121"/>
      <c r="DO1178" s="121"/>
      <c r="DP1178" s="121"/>
      <c r="DQ1178" s="121"/>
      <c r="DR1178" s="121"/>
      <c r="DS1178" s="124"/>
      <c r="DT1178" s="125"/>
    </row>
    <row r="1179" spans="39:124" ht="27" customHeight="1" x14ac:dyDescent="0.25">
      <c r="AM1179" s="36" t="s">
        <v>153</v>
      </c>
      <c r="AN1179" s="89" t="s">
        <v>154</v>
      </c>
      <c r="AO1179" s="90" t="s">
        <v>126</v>
      </c>
      <c r="AP1179" s="170">
        <v>9</v>
      </c>
      <c r="AQ1179" s="36"/>
      <c r="AR1179" s="36"/>
      <c r="AS1179" s="36"/>
      <c r="AT1179" s="36"/>
      <c r="AU1179" s="36"/>
      <c r="AV1179" s="36" t="s">
        <v>322</v>
      </c>
      <c r="AW1179" s="36"/>
      <c r="AX1179" s="36"/>
      <c r="AY1179" s="36"/>
      <c r="AZ1179" s="36"/>
      <c r="BA1179" s="36" t="s">
        <v>342</v>
      </c>
      <c r="BB1179" s="36">
        <v>7</v>
      </c>
      <c r="BC1179" s="92">
        <v>45245</v>
      </c>
      <c r="BD1179" s="93" t="s">
        <v>324</v>
      </c>
      <c r="DC1179" s="121"/>
      <c r="DD1179" s="86"/>
      <c r="DE1179" s="122"/>
      <c r="DF1179" s="123"/>
      <c r="DG1179" s="121"/>
      <c r="DH1179" s="121"/>
      <c r="DI1179" s="121"/>
      <c r="DJ1179" s="121"/>
      <c r="DK1179" s="121"/>
      <c r="DL1179" s="121"/>
      <c r="DM1179" s="121"/>
      <c r="DN1179" s="121"/>
      <c r="DO1179" s="121"/>
      <c r="DP1179" s="121"/>
      <c r="DQ1179" s="121"/>
      <c r="DR1179" s="121"/>
      <c r="DS1179" s="124"/>
      <c r="DT1179" s="125"/>
    </row>
    <row r="1180" spans="39:124" ht="27" customHeight="1" x14ac:dyDescent="0.25">
      <c r="AM1180" s="36" t="s">
        <v>155</v>
      </c>
      <c r="AN1180" s="89" t="s">
        <v>156</v>
      </c>
      <c r="AO1180" s="90" t="s">
        <v>126</v>
      </c>
      <c r="AP1180" s="170">
        <v>9</v>
      </c>
      <c r="AQ1180" s="36"/>
      <c r="AR1180" s="36"/>
      <c r="AS1180" s="36"/>
      <c r="AT1180" s="36"/>
      <c r="AU1180" s="36"/>
      <c r="AV1180" s="36" t="s">
        <v>322</v>
      </c>
      <c r="AW1180" s="36"/>
      <c r="AX1180" s="36"/>
      <c r="AY1180" s="36"/>
      <c r="AZ1180" s="36"/>
      <c r="BA1180" s="36" t="s">
        <v>342</v>
      </c>
      <c r="BB1180" s="36">
        <v>7</v>
      </c>
      <c r="BC1180" s="92">
        <v>45245</v>
      </c>
      <c r="BD1180" s="93" t="s">
        <v>324</v>
      </c>
      <c r="DC1180" s="121"/>
      <c r="DD1180" s="86"/>
      <c r="DE1180" s="122"/>
      <c r="DF1180" s="123"/>
      <c r="DG1180" s="121"/>
      <c r="DH1180" s="121"/>
      <c r="DI1180" s="121"/>
      <c r="DJ1180" s="121"/>
      <c r="DK1180" s="121"/>
      <c r="DL1180" s="121"/>
      <c r="DM1180" s="121"/>
      <c r="DN1180" s="121"/>
      <c r="DO1180" s="121"/>
      <c r="DP1180" s="121"/>
      <c r="DQ1180" s="121"/>
      <c r="DR1180" s="121"/>
      <c r="DS1180" s="124"/>
      <c r="DT1180" s="125"/>
    </row>
    <row r="1181" spans="39:124" ht="27" customHeight="1" x14ac:dyDescent="0.25">
      <c r="AM1181" s="36" t="s">
        <v>157</v>
      </c>
      <c r="AN1181" s="89" t="s">
        <v>158</v>
      </c>
      <c r="AO1181" s="90" t="s">
        <v>126</v>
      </c>
      <c r="AP1181" s="170">
        <v>9</v>
      </c>
      <c r="AQ1181" s="36"/>
      <c r="AR1181" s="36"/>
      <c r="AS1181" s="36"/>
      <c r="AT1181" s="36"/>
      <c r="AU1181" s="36"/>
      <c r="AV1181" s="36" t="s">
        <v>322</v>
      </c>
      <c r="AW1181" s="36"/>
      <c r="AX1181" s="36"/>
      <c r="AY1181" s="36"/>
      <c r="AZ1181" s="36"/>
      <c r="BA1181" s="36" t="s">
        <v>342</v>
      </c>
      <c r="BB1181" s="36">
        <v>7</v>
      </c>
      <c r="BC1181" s="92">
        <v>45245</v>
      </c>
      <c r="BD1181" s="93" t="s">
        <v>324</v>
      </c>
      <c r="DC1181" s="121"/>
      <c r="DD1181" s="86"/>
      <c r="DE1181" s="122"/>
      <c r="DF1181" s="123"/>
      <c r="DG1181" s="121"/>
      <c r="DH1181" s="121"/>
      <c r="DI1181" s="121"/>
      <c r="DJ1181" s="121"/>
      <c r="DK1181" s="121"/>
      <c r="DL1181" s="121"/>
      <c r="DM1181" s="121"/>
      <c r="DN1181" s="121"/>
      <c r="DO1181" s="121"/>
      <c r="DP1181" s="121"/>
      <c r="DQ1181" s="121"/>
      <c r="DR1181" s="121"/>
      <c r="DS1181" s="124"/>
      <c r="DT1181" s="125"/>
    </row>
    <row r="1182" spans="39:124" ht="27" customHeight="1" x14ac:dyDescent="0.25">
      <c r="AM1182" s="36" t="s">
        <v>159</v>
      </c>
      <c r="AN1182" s="89" t="s">
        <v>160</v>
      </c>
      <c r="AO1182" s="90" t="s">
        <v>126</v>
      </c>
      <c r="AP1182" s="170">
        <v>8</v>
      </c>
      <c r="AQ1182" s="36"/>
      <c r="AR1182" s="36"/>
      <c r="AS1182" s="36"/>
      <c r="AT1182" s="36"/>
      <c r="AU1182" s="36"/>
      <c r="AV1182" s="36" t="s">
        <v>322</v>
      </c>
      <c r="AW1182" s="36"/>
      <c r="AX1182" s="36"/>
      <c r="AY1182" s="36"/>
      <c r="AZ1182" s="36"/>
      <c r="BA1182" s="36" t="s">
        <v>342</v>
      </c>
      <c r="BB1182" s="36">
        <v>7</v>
      </c>
      <c r="BC1182" s="92">
        <v>45245</v>
      </c>
      <c r="BD1182" s="93" t="s">
        <v>324</v>
      </c>
      <c r="DC1182" s="121"/>
      <c r="DD1182" s="86"/>
      <c r="DE1182" s="122"/>
      <c r="DF1182" s="123"/>
      <c r="DG1182" s="121"/>
      <c r="DH1182" s="121"/>
      <c r="DI1182" s="121"/>
      <c r="DJ1182" s="121"/>
      <c r="DK1182" s="121"/>
      <c r="DL1182" s="121"/>
      <c r="DM1182" s="121"/>
      <c r="DN1182" s="121"/>
      <c r="DO1182" s="121"/>
      <c r="DP1182" s="121"/>
      <c r="DQ1182" s="121"/>
      <c r="DR1182" s="121"/>
      <c r="DS1182" s="124"/>
      <c r="DT1182" s="125"/>
    </row>
    <row r="1183" spans="39:124" ht="27" customHeight="1" x14ac:dyDescent="0.25">
      <c r="AM1183" s="36" t="s">
        <v>161</v>
      </c>
      <c r="AN1183" s="89" t="s">
        <v>162</v>
      </c>
      <c r="AO1183" s="90" t="s">
        <v>126</v>
      </c>
      <c r="AP1183" s="170">
        <v>8</v>
      </c>
      <c r="AQ1183" s="36"/>
      <c r="AR1183" s="36"/>
      <c r="AS1183" s="36"/>
      <c r="AT1183" s="36"/>
      <c r="AU1183" s="36"/>
      <c r="AV1183" s="36" t="s">
        <v>322</v>
      </c>
      <c r="AW1183" s="36"/>
      <c r="AX1183" s="36"/>
      <c r="AY1183" s="36"/>
      <c r="AZ1183" s="36"/>
      <c r="BA1183" s="36" t="s">
        <v>342</v>
      </c>
      <c r="BB1183" s="36">
        <v>7</v>
      </c>
      <c r="BC1183" s="92">
        <v>45245</v>
      </c>
      <c r="BD1183" s="93" t="s">
        <v>324</v>
      </c>
      <c r="DC1183" s="121"/>
      <c r="DD1183" s="86"/>
      <c r="DE1183" s="122"/>
      <c r="DF1183" s="123"/>
      <c r="DG1183" s="121"/>
      <c r="DH1183" s="121"/>
      <c r="DI1183" s="121"/>
      <c r="DJ1183" s="121"/>
      <c r="DK1183" s="121"/>
      <c r="DL1183" s="121"/>
      <c r="DM1183" s="121"/>
      <c r="DN1183" s="121"/>
      <c r="DO1183" s="121"/>
      <c r="DP1183" s="121"/>
      <c r="DQ1183" s="121"/>
      <c r="DR1183" s="121"/>
      <c r="DS1183" s="124"/>
      <c r="DT1183" s="125"/>
    </row>
    <row r="1184" spans="39:124" ht="27" customHeight="1" x14ac:dyDescent="0.25">
      <c r="AM1184" s="36" t="s">
        <v>163</v>
      </c>
      <c r="AN1184" s="89" t="s">
        <v>164</v>
      </c>
      <c r="AO1184" s="90" t="s">
        <v>126</v>
      </c>
      <c r="AP1184" s="170">
        <v>10</v>
      </c>
      <c r="AQ1184" s="36"/>
      <c r="AR1184" s="36"/>
      <c r="AS1184" s="36"/>
      <c r="AT1184" s="36"/>
      <c r="AU1184" s="36"/>
      <c r="AV1184" s="36" t="s">
        <v>322</v>
      </c>
      <c r="AW1184" s="36"/>
      <c r="AX1184" s="36"/>
      <c r="AY1184" s="36"/>
      <c r="AZ1184" s="36"/>
      <c r="BA1184" s="36" t="s">
        <v>342</v>
      </c>
      <c r="BB1184" s="36">
        <v>7</v>
      </c>
      <c r="BC1184" s="92">
        <v>45245</v>
      </c>
      <c r="BD1184" s="93" t="s">
        <v>324</v>
      </c>
      <c r="DC1184" s="121"/>
      <c r="DD1184" s="86"/>
      <c r="DE1184" s="122"/>
      <c r="DF1184" s="123"/>
      <c r="DG1184" s="121"/>
      <c r="DH1184" s="121"/>
      <c r="DI1184" s="121"/>
      <c r="DJ1184" s="121"/>
      <c r="DK1184" s="121"/>
      <c r="DL1184" s="121"/>
      <c r="DM1184" s="121"/>
      <c r="DN1184" s="121"/>
      <c r="DO1184" s="121"/>
      <c r="DP1184" s="121"/>
      <c r="DQ1184" s="121"/>
      <c r="DR1184" s="121"/>
      <c r="DS1184" s="124"/>
      <c r="DT1184" s="125"/>
    </row>
    <row r="1185" spans="39:124" ht="27" customHeight="1" x14ac:dyDescent="0.25">
      <c r="AM1185" s="36" t="s">
        <v>168</v>
      </c>
      <c r="AN1185" s="89" t="s">
        <v>169</v>
      </c>
      <c r="AO1185" s="90" t="s">
        <v>167</v>
      </c>
      <c r="AP1185" s="170">
        <v>7</v>
      </c>
      <c r="AQ1185" s="36"/>
      <c r="AR1185" s="36"/>
      <c r="AS1185" s="36"/>
      <c r="AT1185" s="36"/>
      <c r="AU1185" s="36"/>
      <c r="AV1185" s="36" t="s">
        <v>322</v>
      </c>
      <c r="AW1185" s="36"/>
      <c r="AX1185" s="36"/>
      <c r="AY1185" s="36"/>
      <c r="AZ1185" s="36"/>
      <c r="BA1185" s="36" t="s">
        <v>342</v>
      </c>
      <c r="BB1185" s="36">
        <v>7</v>
      </c>
      <c r="BC1185" s="92">
        <v>45245</v>
      </c>
      <c r="BD1185" s="93" t="s">
        <v>324</v>
      </c>
      <c r="DC1185" s="121"/>
      <c r="DD1185" s="86"/>
      <c r="DE1185" s="122"/>
      <c r="DF1185" s="123"/>
      <c r="DG1185" s="121"/>
      <c r="DH1185" s="121"/>
      <c r="DI1185" s="121"/>
      <c r="DJ1185" s="121"/>
      <c r="DK1185" s="121"/>
      <c r="DL1185" s="121"/>
      <c r="DM1185" s="121"/>
      <c r="DN1185" s="121"/>
      <c r="DO1185" s="121"/>
      <c r="DP1185" s="121"/>
      <c r="DQ1185" s="121"/>
      <c r="DR1185" s="121"/>
      <c r="DS1185" s="124"/>
      <c r="DT1185" s="125"/>
    </row>
    <row r="1186" spans="39:124" ht="27" customHeight="1" x14ac:dyDescent="0.25">
      <c r="AM1186" s="36" t="s">
        <v>172</v>
      </c>
      <c r="AN1186" s="89" t="s">
        <v>173</v>
      </c>
      <c r="AO1186" s="90" t="s">
        <v>167</v>
      </c>
      <c r="AP1186" s="170">
        <v>6</v>
      </c>
      <c r="AQ1186" s="36"/>
      <c r="AR1186" s="36"/>
      <c r="AS1186" s="36"/>
      <c r="AT1186" s="36"/>
      <c r="AU1186" s="36"/>
      <c r="AV1186" s="36" t="s">
        <v>322</v>
      </c>
      <c r="AW1186" s="36"/>
      <c r="AX1186" s="36"/>
      <c r="AY1186" s="36"/>
      <c r="AZ1186" s="36"/>
      <c r="BA1186" s="36" t="s">
        <v>342</v>
      </c>
      <c r="BB1186" s="36">
        <v>7</v>
      </c>
      <c r="BC1186" s="92">
        <v>45245</v>
      </c>
      <c r="BD1186" s="93" t="s">
        <v>324</v>
      </c>
      <c r="DC1186" s="121"/>
      <c r="DD1186" s="86"/>
      <c r="DE1186" s="122"/>
      <c r="DF1186" s="123"/>
      <c r="DG1186" s="121"/>
      <c r="DH1186" s="121"/>
      <c r="DI1186" s="121"/>
      <c r="DJ1186" s="121"/>
      <c r="DK1186" s="121"/>
      <c r="DL1186" s="121"/>
      <c r="DM1186" s="121"/>
      <c r="DN1186" s="121"/>
      <c r="DO1186" s="121"/>
      <c r="DP1186" s="121"/>
      <c r="DQ1186" s="121"/>
      <c r="DR1186" s="121"/>
      <c r="DS1186" s="124"/>
      <c r="DT1186" s="125"/>
    </row>
    <row r="1187" spans="39:124" ht="27" customHeight="1" x14ac:dyDescent="0.25">
      <c r="AM1187" s="36" t="s">
        <v>174</v>
      </c>
      <c r="AN1187" s="89" t="s">
        <v>175</v>
      </c>
      <c r="AO1187" s="90" t="s">
        <v>167</v>
      </c>
      <c r="AP1187" s="170">
        <v>7</v>
      </c>
      <c r="AQ1187" s="36"/>
      <c r="AR1187" s="36"/>
      <c r="AS1187" s="36"/>
      <c r="AT1187" s="36"/>
      <c r="AU1187" s="36"/>
      <c r="AV1187" s="36" t="s">
        <v>322</v>
      </c>
      <c r="AW1187" s="36"/>
      <c r="AX1187" s="36"/>
      <c r="AY1187" s="36"/>
      <c r="AZ1187" s="36"/>
      <c r="BA1187" s="36" t="s">
        <v>342</v>
      </c>
      <c r="BB1187" s="36">
        <v>7</v>
      </c>
      <c r="BC1187" s="92">
        <v>45245</v>
      </c>
      <c r="BD1187" s="93" t="s">
        <v>324</v>
      </c>
      <c r="DC1187" s="121"/>
      <c r="DD1187" s="86"/>
      <c r="DE1187" s="122"/>
      <c r="DF1187" s="123"/>
      <c r="DG1187" s="121"/>
      <c r="DH1187" s="121"/>
      <c r="DI1187" s="121"/>
      <c r="DJ1187" s="121"/>
      <c r="DK1187" s="121"/>
      <c r="DL1187" s="121"/>
      <c r="DM1187" s="121"/>
      <c r="DN1187" s="121"/>
      <c r="DO1187" s="121"/>
      <c r="DP1187" s="121"/>
      <c r="DQ1187" s="121"/>
      <c r="DR1187" s="121"/>
      <c r="DS1187" s="124"/>
      <c r="DT1187" s="125"/>
    </row>
    <row r="1188" spans="39:124" ht="27" customHeight="1" x14ac:dyDescent="0.25">
      <c r="AM1188" s="36" t="s">
        <v>176</v>
      </c>
      <c r="AN1188" s="89" t="s">
        <v>177</v>
      </c>
      <c r="AO1188" s="90" t="s">
        <v>167</v>
      </c>
      <c r="AP1188" s="170">
        <v>8</v>
      </c>
      <c r="AQ1188" s="36"/>
      <c r="AR1188" s="36"/>
      <c r="AS1188" s="36"/>
      <c r="AT1188" s="36"/>
      <c r="AU1188" s="36"/>
      <c r="AV1188" s="36" t="s">
        <v>322</v>
      </c>
      <c r="AW1188" s="36"/>
      <c r="AX1188" s="36"/>
      <c r="AY1188" s="36"/>
      <c r="AZ1188" s="36"/>
      <c r="BA1188" s="36" t="s">
        <v>342</v>
      </c>
      <c r="BB1188" s="36">
        <v>7</v>
      </c>
      <c r="BC1188" s="92">
        <v>45245</v>
      </c>
      <c r="BD1188" s="93" t="s">
        <v>324</v>
      </c>
      <c r="DC1188" s="121"/>
      <c r="DD1188" s="86"/>
      <c r="DE1188" s="122"/>
      <c r="DF1188" s="123"/>
      <c r="DG1188" s="121"/>
      <c r="DH1188" s="121"/>
      <c r="DI1188" s="121"/>
      <c r="DJ1188" s="121"/>
      <c r="DK1188" s="121"/>
      <c r="DL1188" s="121"/>
      <c r="DM1188" s="121"/>
      <c r="DN1188" s="121"/>
      <c r="DO1188" s="121"/>
      <c r="DP1188" s="121"/>
      <c r="DQ1188" s="121"/>
      <c r="DR1188" s="121"/>
      <c r="DS1188" s="124"/>
      <c r="DT1188" s="125"/>
    </row>
    <row r="1189" spans="39:124" ht="27" customHeight="1" x14ac:dyDescent="0.25">
      <c r="AM1189" s="36" t="s">
        <v>178</v>
      </c>
      <c r="AN1189" s="89" t="s">
        <v>179</v>
      </c>
      <c r="AO1189" s="90" t="s">
        <v>167</v>
      </c>
      <c r="AP1189" s="170">
        <v>9</v>
      </c>
      <c r="AQ1189" s="36"/>
      <c r="AR1189" s="36"/>
      <c r="AS1189" s="36"/>
      <c r="AT1189" s="36"/>
      <c r="AU1189" s="36"/>
      <c r="AV1189" s="36" t="s">
        <v>339</v>
      </c>
      <c r="AW1189" s="36"/>
      <c r="AX1189" s="36"/>
      <c r="AY1189" s="36"/>
      <c r="AZ1189" s="36"/>
      <c r="BA1189" s="36" t="s">
        <v>330</v>
      </c>
      <c r="BB1189" s="36">
        <v>7</v>
      </c>
      <c r="BC1189" s="92">
        <v>45245</v>
      </c>
      <c r="BD1189" s="93" t="s">
        <v>40</v>
      </c>
      <c r="DC1189" s="121"/>
      <c r="DD1189" s="86"/>
      <c r="DE1189" s="122"/>
      <c r="DF1189" s="123"/>
      <c r="DG1189" s="121"/>
      <c r="DH1189" s="121"/>
      <c r="DI1189" s="121"/>
      <c r="DJ1189" s="121"/>
      <c r="DK1189" s="121"/>
      <c r="DL1189" s="121"/>
      <c r="DM1189" s="121"/>
      <c r="DN1189" s="121"/>
      <c r="DO1189" s="121"/>
      <c r="DP1189" s="121"/>
      <c r="DQ1189" s="121"/>
      <c r="DR1189" s="121"/>
      <c r="DS1189" s="124"/>
      <c r="DT1189" s="125"/>
    </row>
    <row r="1190" spans="39:124" ht="27" customHeight="1" x14ac:dyDescent="0.25">
      <c r="AM1190" s="36" t="s">
        <v>180</v>
      </c>
      <c r="AN1190" s="89" t="s">
        <v>181</v>
      </c>
      <c r="AO1190" s="90" t="s">
        <v>167</v>
      </c>
      <c r="AP1190" s="170">
        <v>9</v>
      </c>
      <c r="AQ1190" s="36"/>
      <c r="AR1190" s="36"/>
      <c r="AS1190" s="36"/>
      <c r="AT1190" s="36"/>
      <c r="AU1190" s="36"/>
      <c r="AV1190" s="36" t="s">
        <v>339</v>
      </c>
      <c r="AW1190" s="36"/>
      <c r="AX1190" s="36"/>
      <c r="AY1190" s="36"/>
      <c r="AZ1190" s="36"/>
      <c r="BA1190" s="36" t="s">
        <v>348</v>
      </c>
      <c r="BB1190" s="36">
        <v>7</v>
      </c>
      <c r="BC1190" s="92">
        <v>45245</v>
      </c>
      <c r="BD1190" s="93" t="s">
        <v>40</v>
      </c>
      <c r="DC1190" s="121"/>
      <c r="DD1190" s="86"/>
      <c r="DE1190" s="122"/>
      <c r="DF1190" s="123"/>
      <c r="DG1190" s="121"/>
      <c r="DH1190" s="121"/>
      <c r="DI1190" s="121"/>
      <c r="DJ1190" s="121"/>
      <c r="DK1190" s="121"/>
      <c r="DL1190" s="121"/>
      <c r="DM1190" s="121"/>
      <c r="DN1190" s="121"/>
      <c r="DO1190" s="121"/>
      <c r="DP1190" s="121"/>
      <c r="DQ1190" s="121"/>
      <c r="DR1190" s="121"/>
      <c r="DS1190" s="124"/>
      <c r="DT1190" s="125"/>
    </row>
    <row r="1191" spans="39:124" ht="27" customHeight="1" x14ac:dyDescent="0.25">
      <c r="AM1191" s="36" t="s">
        <v>182</v>
      </c>
      <c r="AN1191" s="89" t="s">
        <v>183</v>
      </c>
      <c r="AO1191" s="90" t="s">
        <v>167</v>
      </c>
      <c r="AP1191" s="170">
        <v>9</v>
      </c>
      <c r="AQ1191" s="36"/>
      <c r="AR1191" s="36"/>
      <c r="AS1191" s="36"/>
      <c r="AT1191" s="36"/>
      <c r="AU1191" s="36"/>
      <c r="AV1191" s="36" t="s">
        <v>339</v>
      </c>
      <c r="AW1191" s="36"/>
      <c r="AX1191" s="36"/>
      <c r="AY1191" s="36"/>
      <c r="AZ1191" s="36"/>
      <c r="BA1191" s="36" t="s">
        <v>331</v>
      </c>
      <c r="BB1191" s="36">
        <v>7</v>
      </c>
      <c r="BC1191" s="92">
        <v>45245</v>
      </c>
      <c r="BD1191" s="93" t="s">
        <v>40</v>
      </c>
      <c r="DC1191" s="121"/>
      <c r="DD1191" s="86"/>
      <c r="DE1191" s="122"/>
      <c r="DF1191" s="123"/>
      <c r="DG1191" s="121"/>
      <c r="DH1191" s="121"/>
      <c r="DI1191" s="121"/>
      <c r="DJ1191" s="121"/>
      <c r="DK1191" s="121"/>
      <c r="DL1191" s="121"/>
      <c r="DM1191" s="121"/>
      <c r="DN1191" s="121"/>
      <c r="DO1191" s="121"/>
      <c r="DP1191" s="121"/>
      <c r="DQ1191" s="121"/>
      <c r="DR1191" s="121"/>
      <c r="DS1191" s="124"/>
      <c r="DT1191" s="125"/>
    </row>
    <row r="1192" spans="39:124" ht="27" customHeight="1" x14ac:dyDescent="0.25">
      <c r="AM1192" s="36" t="s">
        <v>184</v>
      </c>
      <c r="AN1192" s="89" t="s">
        <v>185</v>
      </c>
      <c r="AO1192" s="90" t="s">
        <v>167</v>
      </c>
      <c r="AP1192" s="170">
        <v>0</v>
      </c>
      <c r="AQ1192" s="36"/>
      <c r="AR1192" s="36"/>
      <c r="AS1192" s="36"/>
      <c r="AT1192" s="36"/>
      <c r="AU1192" s="36"/>
      <c r="AV1192" s="36" t="s">
        <v>139</v>
      </c>
      <c r="AW1192" s="36"/>
      <c r="AX1192" s="36"/>
      <c r="AY1192" s="36"/>
      <c r="AZ1192" s="36"/>
      <c r="BA1192" s="36" t="s">
        <v>139</v>
      </c>
      <c r="BB1192" s="36">
        <v>7</v>
      </c>
      <c r="BC1192" s="92">
        <v>45245</v>
      </c>
      <c r="BD1192" s="93" t="s">
        <v>40</v>
      </c>
      <c r="DC1192" s="121"/>
      <c r="DD1192" s="86"/>
      <c r="DE1192" s="122"/>
      <c r="DF1192" s="123"/>
      <c r="DG1192" s="121"/>
      <c r="DH1192" s="121"/>
      <c r="DI1192" s="121"/>
      <c r="DJ1192" s="121"/>
      <c r="DK1192" s="121"/>
      <c r="DL1192" s="121"/>
      <c r="DM1192" s="121"/>
      <c r="DN1192" s="121"/>
      <c r="DO1192" s="121"/>
      <c r="DP1192" s="121"/>
      <c r="DQ1192" s="121"/>
      <c r="DR1192" s="121"/>
      <c r="DS1192" s="124"/>
      <c r="DT1192" s="125"/>
    </row>
    <row r="1193" spans="39:124" ht="27" customHeight="1" x14ac:dyDescent="0.25">
      <c r="AM1193" s="36" t="s">
        <v>186</v>
      </c>
      <c r="AN1193" s="89" t="s">
        <v>187</v>
      </c>
      <c r="AO1193" s="90" t="s">
        <v>167</v>
      </c>
      <c r="AP1193" s="170">
        <v>9</v>
      </c>
      <c r="AQ1193" s="36"/>
      <c r="AR1193" s="36"/>
      <c r="AS1193" s="36"/>
      <c r="AT1193" s="36"/>
      <c r="AU1193" s="36"/>
      <c r="AV1193" s="36" t="s">
        <v>339</v>
      </c>
      <c r="AW1193" s="36"/>
      <c r="AX1193" s="36"/>
      <c r="AY1193" s="36"/>
      <c r="AZ1193" s="36"/>
      <c r="BA1193" s="36" t="s">
        <v>349</v>
      </c>
      <c r="BB1193" s="36">
        <v>7</v>
      </c>
      <c r="BC1193" s="92">
        <v>45245</v>
      </c>
      <c r="BD1193" s="93" t="s">
        <v>40</v>
      </c>
      <c r="DC1193" s="121"/>
      <c r="DD1193" s="86"/>
      <c r="DE1193" s="122"/>
      <c r="DF1193" s="123"/>
      <c r="DG1193" s="121"/>
      <c r="DH1193" s="121"/>
      <c r="DI1193" s="121"/>
      <c r="DJ1193" s="121"/>
      <c r="DK1193" s="121"/>
      <c r="DL1193" s="121"/>
      <c r="DM1193" s="121"/>
      <c r="DN1193" s="121"/>
      <c r="DO1193" s="121"/>
      <c r="DP1193" s="121"/>
      <c r="DQ1193" s="121"/>
      <c r="DR1193" s="121"/>
      <c r="DS1193" s="124"/>
      <c r="DT1193" s="125"/>
    </row>
    <row r="1194" spans="39:124" ht="27" customHeight="1" x14ac:dyDescent="0.25">
      <c r="AM1194" s="36" t="s">
        <v>188</v>
      </c>
      <c r="AN1194" s="89" t="s">
        <v>189</v>
      </c>
      <c r="AO1194" s="90" t="s">
        <v>167</v>
      </c>
      <c r="AP1194" s="170">
        <v>9</v>
      </c>
      <c r="AQ1194" s="36"/>
      <c r="AR1194" s="36"/>
      <c r="AS1194" s="36"/>
      <c r="AT1194" s="36"/>
      <c r="AU1194" s="36"/>
      <c r="AV1194" s="36" t="s">
        <v>322</v>
      </c>
      <c r="AW1194" s="36"/>
      <c r="AX1194" s="36"/>
      <c r="AY1194" s="36"/>
      <c r="AZ1194" s="36"/>
      <c r="BA1194" s="36" t="s">
        <v>342</v>
      </c>
      <c r="BB1194" s="36">
        <v>7</v>
      </c>
      <c r="BC1194" s="92">
        <v>45245</v>
      </c>
      <c r="BD1194" s="93" t="s">
        <v>324</v>
      </c>
      <c r="DC1194" s="121"/>
      <c r="DD1194" s="86"/>
      <c r="DE1194" s="122"/>
      <c r="DF1194" s="123"/>
      <c r="DG1194" s="121"/>
      <c r="DH1194" s="121"/>
      <c r="DI1194" s="121"/>
      <c r="DJ1194" s="121"/>
      <c r="DK1194" s="121"/>
      <c r="DL1194" s="121"/>
      <c r="DM1194" s="121"/>
      <c r="DN1194" s="121"/>
      <c r="DO1194" s="121"/>
      <c r="DP1194" s="121"/>
      <c r="DQ1194" s="121"/>
      <c r="DR1194" s="121"/>
      <c r="DS1194" s="124"/>
      <c r="DT1194" s="125"/>
    </row>
    <row r="1195" spans="39:124" ht="27" customHeight="1" x14ac:dyDescent="0.25">
      <c r="AM1195" s="36" t="s">
        <v>190</v>
      </c>
      <c r="AN1195" s="89" t="s">
        <v>191</v>
      </c>
      <c r="AO1195" s="90" t="s">
        <v>167</v>
      </c>
      <c r="AP1195" s="170">
        <v>8</v>
      </c>
      <c r="AQ1195" s="36"/>
      <c r="AR1195" s="36"/>
      <c r="AS1195" s="36"/>
      <c r="AT1195" s="36"/>
      <c r="AU1195" s="36"/>
      <c r="AV1195" s="36" t="s">
        <v>322</v>
      </c>
      <c r="AW1195" s="36"/>
      <c r="AX1195" s="36"/>
      <c r="AY1195" s="36"/>
      <c r="AZ1195" s="36"/>
      <c r="BA1195" s="36" t="s">
        <v>342</v>
      </c>
      <c r="BB1195" s="36">
        <v>7</v>
      </c>
      <c r="BC1195" s="92">
        <v>45245</v>
      </c>
      <c r="BD1195" s="93" t="s">
        <v>324</v>
      </c>
      <c r="DC1195" s="121"/>
      <c r="DD1195" s="86"/>
      <c r="DE1195" s="122"/>
      <c r="DF1195" s="123"/>
      <c r="DG1195" s="121"/>
      <c r="DH1195" s="121"/>
      <c r="DI1195" s="121"/>
      <c r="DJ1195" s="121"/>
      <c r="DK1195" s="121"/>
      <c r="DL1195" s="121"/>
      <c r="DM1195" s="121"/>
      <c r="DN1195" s="121"/>
      <c r="DO1195" s="121"/>
      <c r="DP1195" s="121"/>
      <c r="DQ1195" s="121"/>
      <c r="DR1195" s="121"/>
      <c r="DS1195" s="124"/>
      <c r="DT1195" s="125"/>
    </row>
    <row r="1196" spans="39:124" ht="27" customHeight="1" x14ac:dyDescent="0.25">
      <c r="AM1196" s="36" t="s">
        <v>192</v>
      </c>
      <c r="AN1196" s="89" t="s">
        <v>193</v>
      </c>
      <c r="AO1196" s="90" t="s">
        <v>167</v>
      </c>
      <c r="AP1196" s="170">
        <v>9</v>
      </c>
      <c r="AQ1196" s="36"/>
      <c r="AR1196" s="36"/>
      <c r="AS1196" s="36"/>
      <c r="AT1196" s="36"/>
      <c r="AU1196" s="36"/>
      <c r="AV1196" s="36" t="s">
        <v>322</v>
      </c>
      <c r="AW1196" s="36"/>
      <c r="AX1196" s="36"/>
      <c r="AY1196" s="36"/>
      <c r="AZ1196" s="36"/>
      <c r="BA1196" s="36" t="s">
        <v>342</v>
      </c>
      <c r="BB1196" s="36">
        <v>7</v>
      </c>
      <c r="BC1196" s="92">
        <v>45245</v>
      </c>
      <c r="BD1196" s="93" t="s">
        <v>324</v>
      </c>
      <c r="DC1196" s="121"/>
      <c r="DD1196" s="86"/>
      <c r="DE1196" s="122"/>
      <c r="DF1196" s="123"/>
      <c r="DG1196" s="121"/>
      <c r="DH1196" s="121"/>
      <c r="DI1196" s="121"/>
      <c r="DJ1196" s="121"/>
      <c r="DK1196" s="121"/>
      <c r="DL1196" s="121"/>
      <c r="DM1196" s="121"/>
      <c r="DN1196" s="121"/>
      <c r="DO1196" s="121"/>
      <c r="DP1196" s="121"/>
      <c r="DQ1196" s="121"/>
      <c r="DR1196" s="121"/>
      <c r="DS1196" s="124"/>
      <c r="DT1196" s="125"/>
    </row>
    <row r="1197" spans="39:124" ht="27" customHeight="1" x14ac:dyDescent="0.25">
      <c r="AM1197" s="36" t="s">
        <v>194</v>
      </c>
      <c r="AN1197" s="89" t="s">
        <v>195</v>
      </c>
      <c r="AO1197" s="90" t="s">
        <v>167</v>
      </c>
      <c r="AP1197" s="170">
        <v>7</v>
      </c>
      <c r="AQ1197" s="36"/>
      <c r="AR1197" s="36"/>
      <c r="AS1197" s="36"/>
      <c r="AT1197" s="36"/>
      <c r="AU1197" s="36"/>
      <c r="AV1197" s="36" t="s">
        <v>322</v>
      </c>
      <c r="AW1197" s="36"/>
      <c r="AX1197" s="36"/>
      <c r="AY1197" s="36"/>
      <c r="AZ1197" s="36"/>
      <c r="BA1197" s="36" t="s">
        <v>342</v>
      </c>
      <c r="BB1197" s="36">
        <v>7</v>
      </c>
      <c r="BC1197" s="92">
        <v>45245</v>
      </c>
      <c r="BD1197" s="93" t="s">
        <v>324</v>
      </c>
      <c r="DC1197" s="121"/>
      <c r="DD1197" s="86"/>
      <c r="DE1197" s="122"/>
      <c r="DF1197" s="123"/>
      <c r="DG1197" s="121"/>
      <c r="DH1197" s="121"/>
      <c r="DI1197" s="121"/>
      <c r="DJ1197" s="121"/>
      <c r="DK1197" s="121"/>
      <c r="DL1197" s="121"/>
      <c r="DM1197" s="121"/>
      <c r="DN1197" s="121"/>
      <c r="DO1197" s="121"/>
      <c r="DP1197" s="121"/>
      <c r="DQ1197" s="121"/>
      <c r="DR1197" s="121"/>
      <c r="DS1197" s="124"/>
      <c r="DT1197" s="125"/>
    </row>
    <row r="1198" spans="39:124" ht="27" customHeight="1" x14ac:dyDescent="0.25">
      <c r="AM1198" s="36" t="s">
        <v>196</v>
      </c>
      <c r="AN1198" s="89" t="s">
        <v>197</v>
      </c>
      <c r="AO1198" s="90" t="s">
        <v>167</v>
      </c>
      <c r="AP1198" s="170">
        <v>8</v>
      </c>
      <c r="AQ1198" s="36"/>
      <c r="AR1198" s="36"/>
      <c r="AS1198" s="36"/>
      <c r="AT1198" s="36"/>
      <c r="AU1198" s="36"/>
      <c r="AV1198" s="36" t="s">
        <v>322</v>
      </c>
      <c r="AW1198" s="36"/>
      <c r="AX1198" s="36"/>
      <c r="AY1198" s="36"/>
      <c r="AZ1198" s="36"/>
      <c r="BA1198" s="36" t="s">
        <v>342</v>
      </c>
      <c r="BB1198" s="36">
        <v>7</v>
      </c>
      <c r="BC1198" s="92">
        <v>45245</v>
      </c>
      <c r="BD1198" s="93" t="s">
        <v>324</v>
      </c>
      <c r="DC1198" s="121"/>
      <c r="DD1198" s="86"/>
      <c r="DE1198" s="122"/>
      <c r="DF1198" s="123"/>
      <c r="DG1198" s="121"/>
      <c r="DH1198" s="121"/>
      <c r="DI1198" s="121"/>
      <c r="DJ1198" s="121"/>
      <c r="DK1198" s="121"/>
      <c r="DL1198" s="121"/>
      <c r="DM1198" s="121"/>
      <c r="DN1198" s="121"/>
      <c r="DO1198" s="121"/>
      <c r="DP1198" s="121"/>
      <c r="DQ1198" s="121"/>
      <c r="DR1198" s="121"/>
      <c r="DS1198" s="124"/>
      <c r="DT1198" s="125"/>
    </row>
    <row r="1199" spans="39:124" ht="27" customHeight="1" x14ac:dyDescent="0.25">
      <c r="AM1199" s="36" t="s">
        <v>198</v>
      </c>
      <c r="AN1199" s="89" t="s">
        <v>199</v>
      </c>
      <c r="AO1199" s="90" t="s">
        <v>167</v>
      </c>
      <c r="AP1199" s="170">
        <v>9</v>
      </c>
      <c r="AQ1199" s="36"/>
      <c r="AR1199" s="36"/>
      <c r="AS1199" s="36"/>
      <c r="AT1199" s="36"/>
      <c r="AU1199" s="36"/>
      <c r="AV1199" s="36" t="s">
        <v>322</v>
      </c>
      <c r="AW1199" s="36"/>
      <c r="AX1199" s="36"/>
      <c r="AY1199" s="36"/>
      <c r="AZ1199" s="36"/>
      <c r="BA1199" s="36" t="s">
        <v>342</v>
      </c>
      <c r="BB1199" s="36">
        <v>7</v>
      </c>
      <c r="BC1199" s="92">
        <v>45245</v>
      </c>
      <c r="BD1199" s="93" t="s">
        <v>324</v>
      </c>
      <c r="DC1199" s="121"/>
      <c r="DD1199" s="86"/>
      <c r="DE1199" s="122"/>
      <c r="DF1199" s="123"/>
      <c r="DG1199" s="121"/>
      <c r="DH1199" s="121"/>
      <c r="DI1199" s="121"/>
      <c r="DJ1199" s="121"/>
      <c r="DK1199" s="121"/>
      <c r="DL1199" s="121"/>
      <c r="DM1199" s="121"/>
      <c r="DN1199" s="121"/>
      <c r="DO1199" s="121"/>
      <c r="DP1199" s="121"/>
      <c r="DQ1199" s="121"/>
      <c r="DR1199" s="121"/>
      <c r="DS1199" s="124"/>
      <c r="DT1199" s="125"/>
    </row>
    <row r="1200" spans="39:124" ht="27" customHeight="1" x14ac:dyDescent="0.25">
      <c r="AM1200" s="36" t="s">
        <v>200</v>
      </c>
      <c r="AN1200" s="89" t="s">
        <v>201</v>
      </c>
      <c r="AO1200" s="90" t="s">
        <v>167</v>
      </c>
      <c r="AP1200" s="170">
        <v>9</v>
      </c>
      <c r="AQ1200" s="36"/>
      <c r="AR1200" s="36"/>
      <c r="AS1200" s="36"/>
      <c r="AT1200" s="36"/>
      <c r="AU1200" s="36"/>
      <c r="AV1200" s="36" t="s">
        <v>322</v>
      </c>
      <c r="AW1200" s="36"/>
      <c r="AX1200" s="36"/>
      <c r="AY1200" s="36"/>
      <c r="AZ1200" s="36"/>
      <c r="BA1200" s="36" t="s">
        <v>342</v>
      </c>
      <c r="BB1200" s="36">
        <v>7</v>
      </c>
      <c r="BC1200" s="92">
        <v>45245</v>
      </c>
      <c r="BD1200" s="93" t="s">
        <v>324</v>
      </c>
      <c r="DC1200" s="121"/>
      <c r="DD1200" s="86"/>
      <c r="DE1200" s="122"/>
      <c r="DF1200" s="123"/>
      <c r="DG1200" s="121"/>
      <c r="DH1200" s="121"/>
      <c r="DI1200" s="121"/>
      <c r="DJ1200" s="121"/>
      <c r="DK1200" s="121"/>
      <c r="DL1200" s="121"/>
      <c r="DM1200" s="121"/>
      <c r="DN1200" s="121"/>
      <c r="DO1200" s="121"/>
      <c r="DP1200" s="121"/>
      <c r="DQ1200" s="121"/>
      <c r="DR1200" s="121"/>
      <c r="DS1200" s="124"/>
      <c r="DT1200" s="125"/>
    </row>
    <row r="1201" spans="39:124" ht="27" customHeight="1" x14ac:dyDescent="0.25">
      <c r="AM1201" s="36" t="s">
        <v>202</v>
      </c>
      <c r="AN1201" s="89" t="s">
        <v>203</v>
      </c>
      <c r="AO1201" s="90" t="s">
        <v>167</v>
      </c>
      <c r="AP1201" s="170">
        <v>7</v>
      </c>
      <c r="AQ1201" s="36"/>
      <c r="AR1201" s="36"/>
      <c r="AS1201" s="36"/>
      <c r="AT1201" s="36"/>
      <c r="AU1201" s="36"/>
      <c r="AV1201" s="36" t="s">
        <v>322</v>
      </c>
      <c r="AW1201" s="36"/>
      <c r="AX1201" s="36"/>
      <c r="AY1201" s="36"/>
      <c r="AZ1201" s="36"/>
      <c r="BA1201" s="36" t="s">
        <v>342</v>
      </c>
      <c r="BB1201" s="36">
        <v>7</v>
      </c>
      <c r="BC1201" s="92">
        <v>45245</v>
      </c>
      <c r="BD1201" s="93" t="s">
        <v>324</v>
      </c>
      <c r="DC1201" s="121"/>
      <c r="DD1201" s="86"/>
      <c r="DE1201" s="122"/>
      <c r="DF1201" s="123"/>
      <c r="DG1201" s="121"/>
      <c r="DH1201" s="121"/>
      <c r="DI1201" s="121"/>
      <c r="DJ1201" s="121"/>
      <c r="DK1201" s="121"/>
      <c r="DL1201" s="121"/>
      <c r="DM1201" s="121"/>
      <c r="DN1201" s="121"/>
      <c r="DO1201" s="121"/>
      <c r="DP1201" s="121"/>
      <c r="DQ1201" s="121"/>
      <c r="DR1201" s="121"/>
      <c r="DS1201" s="124"/>
      <c r="DT1201" s="125"/>
    </row>
    <row r="1202" spans="39:124" ht="27" customHeight="1" x14ac:dyDescent="0.25">
      <c r="AM1202" s="36" t="s">
        <v>204</v>
      </c>
      <c r="AN1202" s="89" t="s">
        <v>205</v>
      </c>
      <c r="AO1202" s="90" t="s">
        <v>167</v>
      </c>
      <c r="AP1202" s="170">
        <v>8</v>
      </c>
      <c r="AQ1202" s="36"/>
      <c r="AR1202" s="36"/>
      <c r="AS1202" s="36"/>
      <c r="AT1202" s="36"/>
      <c r="AU1202" s="36"/>
      <c r="AV1202" s="36" t="s">
        <v>322</v>
      </c>
      <c r="AW1202" s="36"/>
      <c r="AX1202" s="36"/>
      <c r="AY1202" s="36"/>
      <c r="AZ1202" s="36"/>
      <c r="BA1202" s="36" t="s">
        <v>342</v>
      </c>
      <c r="BB1202" s="36">
        <v>7</v>
      </c>
      <c r="BC1202" s="92">
        <v>45245</v>
      </c>
      <c r="BD1202" s="93" t="s">
        <v>324</v>
      </c>
      <c r="DC1202" s="121"/>
      <c r="DD1202" s="86"/>
      <c r="DE1202" s="122"/>
      <c r="DF1202" s="123"/>
      <c r="DG1202" s="121"/>
      <c r="DH1202" s="121"/>
      <c r="DI1202" s="121"/>
      <c r="DJ1202" s="121"/>
      <c r="DK1202" s="121"/>
      <c r="DL1202" s="121"/>
      <c r="DM1202" s="121"/>
      <c r="DN1202" s="121"/>
      <c r="DO1202" s="121"/>
      <c r="DP1202" s="121"/>
      <c r="DQ1202" s="121"/>
      <c r="DR1202" s="121"/>
      <c r="DS1202" s="124"/>
      <c r="DT1202" s="125"/>
    </row>
    <row r="1203" spans="39:124" ht="27" customHeight="1" x14ac:dyDescent="0.25">
      <c r="AM1203" s="36">
        <v>23005</v>
      </c>
      <c r="AN1203" s="89" t="s">
        <v>206</v>
      </c>
      <c r="AO1203" s="90" t="s">
        <v>207</v>
      </c>
      <c r="AP1203" s="170">
        <v>9.5</v>
      </c>
      <c r="AQ1203" s="36">
        <v>10</v>
      </c>
      <c r="AR1203" s="36">
        <v>10</v>
      </c>
      <c r="AS1203" s="36">
        <v>9</v>
      </c>
      <c r="AT1203" s="36">
        <v>9</v>
      </c>
      <c r="AU1203" s="36">
        <v>9</v>
      </c>
      <c r="AV1203" s="36"/>
      <c r="AW1203" s="36"/>
      <c r="AX1203" s="36"/>
      <c r="AY1203" s="36"/>
      <c r="AZ1203" s="36">
        <v>10</v>
      </c>
      <c r="BA1203" s="36" t="s">
        <v>350</v>
      </c>
      <c r="BB1203" s="36">
        <v>4</v>
      </c>
      <c r="BC1203" s="92">
        <v>45245</v>
      </c>
      <c r="BD1203" s="93" t="s">
        <v>33</v>
      </c>
      <c r="DC1203" s="121"/>
      <c r="DD1203" s="86"/>
      <c r="DE1203" s="122"/>
      <c r="DF1203" s="123"/>
      <c r="DG1203" s="121"/>
      <c r="DH1203" s="121"/>
      <c r="DI1203" s="121"/>
      <c r="DJ1203" s="121"/>
      <c r="DK1203" s="121"/>
      <c r="DL1203" s="121"/>
      <c r="DM1203" s="121"/>
      <c r="DN1203" s="121"/>
      <c r="DO1203" s="121"/>
      <c r="DP1203" s="121"/>
      <c r="DQ1203" s="121"/>
      <c r="DR1203" s="121"/>
      <c r="DS1203" s="124"/>
      <c r="DT1203" s="125"/>
    </row>
    <row r="1204" spans="39:124" ht="27" customHeight="1" x14ac:dyDescent="0.25">
      <c r="AM1204" s="36">
        <v>23021</v>
      </c>
      <c r="AN1204" s="89" t="s">
        <v>209</v>
      </c>
      <c r="AO1204" s="90" t="s">
        <v>207</v>
      </c>
      <c r="AP1204" s="170">
        <v>10</v>
      </c>
      <c r="AQ1204" s="36">
        <v>10</v>
      </c>
      <c r="AR1204" s="36">
        <v>10</v>
      </c>
      <c r="AS1204" s="36">
        <v>10</v>
      </c>
      <c r="AT1204" s="36">
        <v>10</v>
      </c>
      <c r="AU1204" s="36">
        <v>10</v>
      </c>
      <c r="AV1204" s="36"/>
      <c r="AW1204" s="36"/>
      <c r="AX1204" s="36"/>
      <c r="AY1204" s="36"/>
      <c r="AZ1204" s="36">
        <v>10</v>
      </c>
      <c r="BA1204" s="36" t="s">
        <v>350</v>
      </c>
      <c r="BB1204" s="36">
        <v>4</v>
      </c>
      <c r="BC1204" s="92">
        <v>45245</v>
      </c>
      <c r="BD1204" s="93" t="s">
        <v>33</v>
      </c>
      <c r="DC1204" s="121"/>
      <c r="DD1204" s="86"/>
      <c r="DE1204" s="122"/>
      <c r="DF1204" s="123"/>
      <c r="DG1204" s="121"/>
      <c r="DH1204" s="121"/>
      <c r="DI1204" s="121"/>
      <c r="DJ1204" s="121"/>
      <c r="DK1204" s="121"/>
      <c r="DL1204" s="121"/>
      <c r="DM1204" s="121"/>
      <c r="DN1204" s="121"/>
      <c r="DO1204" s="121"/>
      <c r="DP1204" s="121"/>
      <c r="DQ1204" s="121"/>
      <c r="DR1204" s="121"/>
      <c r="DS1204" s="124"/>
      <c r="DT1204" s="125"/>
    </row>
    <row r="1205" spans="39:124" ht="27" customHeight="1" x14ac:dyDescent="0.25">
      <c r="AM1205" s="36">
        <v>23035</v>
      </c>
      <c r="AN1205" s="89" t="s">
        <v>211</v>
      </c>
      <c r="AO1205" s="90" t="s">
        <v>207</v>
      </c>
      <c r="AP1205" s="170">
        <v>10</v>
      </c>
      <c r="AQ1205" s="36">
        <v>10</v>
      </c>
      <c r="AR1205" s="36">
        <v>10</v>
      </c>
      <c r="AS1205" s="36">
        <v>10</v>
      </c>
      <c r="AT1205" s="36">
        <v>10</v>
      </c>
      <c r="AU1205" s="36">
        <v>10</v>
      </c>
      <c r="AV1205" s="36"/>
      <c r="AW1205" s="36"/>
      <c r="AX1205" s="36"/>
      <c r="AY1205" s="36"/>
      <c r="AZ1205" s="36">
        <v>10</v>
      </c>
      <c r="BA1205" s="36" t="s">
        <v>350</v>
      </c>
      <c r="BB1205" s="36">
        <v>4</v>
      </c>
      <c r="BC1205" s="92">
        <v>45245</v>
      </c>
      <c r="BD1205" s="93" t="s">
        <v>33</v>
      </c>
      <c r="DC1205" s="121"/>
      <c r="DD1205" s="86"/>
      <c r="DE1205" s="122"/>
      <c r="DF1205" s="123"/>
      <c r="DG1205" s="121"/>
      <c r="DH1205" s="121"/>
      <c r="DI1205" s="121"/>
      <c r="DJ1205" s="121"/>
      <c r="DK1205" s="121"/>
      <c r="DL1205" s="121"/>
      <c r="DM1205" s="121"/>
      <c r="DN1205" s="121"/>
      <c r="DO1205" s="121"/>
      <c r="DP1205" s="121"/>
      <c r="DQ1205" s="121"/>
      <c r="DR1205" s="121"/>
      <c r="DS1205" s="124"/>
      <c r="DT1205" s="125"/>
    </row>
    <row r="1206" spans="39:124" ht="27" customHeight="1" x14ac:dyDescent="0.25">
      <c r="AM1206" s="36">
        <v>23016</v>
      </c>
      <c r="AN1206" s="89" t="s">
        <v>212</v>
      </c>
      <c r="AO1206" s="90" t="s">
        <v>207</v>
      </c>
      <c r="AP1206" s="170">
        <v>10</v>
      </c>
      <c r="AQ1206" s="36">
        <v>10</v>
      </c>
      <c r="AR1206" s="36">
        <v>10</v>
      </c>
      <c r="AS1206" s="36">
        <v>10</v>
      </c>
      <c r="AT1206" s="36">
        <v>10</v>
      </c>
      <c r="AU1206" s="36">
        <v>10</v>
      </c>
      <c r="AV1206" s="36"/>
      <c r="AW1206" s="36"/>
      <c r="AX1206" s="36"/>
      <c r="AY1206" s="36"/>
      <c r="AZ1206" s="36">
        <v>10</v>
      </c>
      <c r="BA1206" s="36" t="s">
        <v>350</v>
      </c>
      <c r="BB1206" s="36">
        <v>4</v>
      </c>
      <c r="BC1206" s="92">
        <v>45245</v>
      </c>
      <c r="BD1206" s="93" t="s">
        <v>33</v>
      </c>
      <c r="DC1206" s="121"/>
      <c r="DD1206" s="86"/>
      <c r="DE1206" s="122"/>
      <c r="DF1206" s="123"/>
      <c r="DG1206" s="121"/>
      <c r="DH1206" s="121"/>
      <c r="DI1206" s="121"/>
      <c r="DJ1206" s="121"/>
      <c r="DK1206" s="121"/>
      <c r="DL1206" s="121"/>
      <c r="DM1206" s="121"/>
      <c r="DN1206" s="121"/>
      <c r="DO1206" s="121"/>
      <c r="DP1206" s="121"/>
      <c r="DQ1206" s="121"/>
      <c r="DR1206" s="121"/>
      <c r="DS1206" s="124"/>
      <c r="DT1206" s="125"/>
    </row>
    <row r="1207" spans="39:124" ht="27" customHeight="1" x14ac:dyDescent="0.25">
      <c r="AM1207" s="36">
        <v>23006</v>
      </c>
      <c r="AN1207" s="89" t="s">
        <v>213</v>
      </c>
      <c r="AO1207" s="90" t="s">
        <v>207</v>
      </c>
      <c r="AP1207" s="170">
        <v>10</v>
      </c>
      <c r="AQ1207" s="36">
        <v>10</v>
      </c>
      <c r="AR1207" s="36">
        <v>10</v>
      </c>
      <c r="AS1207" s="36">
        <v>10</v>
      </c>
      <c r="AT1207" s="36">
        <v>10</v>
      </c>
      <c r="AU1207" s="36">
        <v>10</v>
      </c>
      <c r="AV1207" s="36"/>
      <c r="AW1207" s="36"/>
      <c r="AX1207" s="36"/>
      <c r="AY1207" s="36"/>
      <c r="AZ1207" s="36">
        <v>10</v>
      </c>
      <c r="BA1207" s="36" t="s">
        <v>350</v>
      </c>
      <c r="BB1207" s="36">
        <v>4</v>
      </c>
      <c r="BC1207" s="92">
        <v>45245</v>
      </c>
      <c r="BD1207" s="93" t="s">
        <v>33</v>
      </c>
      <c r="DC1207" s="121"/>
      <c r="DD1207" s="86"/>
      <c r="DE1207" s="122"/>
      <c r="DF1207" s="123"/>
      <c r="DG1207" s="121"/>
      <c r="DH1207" s="121"/>
      <c r="DI1207" s="121"/>
      <c r="DJ1207" s="121"/>
      <c r="DK1207" s="121"/>
      <c r="DL1207" s="121"/>
      <c r="DM1207" s="121"/>
      <c r="DN1207" s="121"/>
      <c r="DO1207" s="121"/>
      <c r="DP1207" s="121"/>
      <c r="DQ1207" s="121"/>
      <c r="DR1207" s="121"/>
      <c r="DS1207" s="124"/>
      <c r="DT1207" s="125"/>
    </row>
    <row r="1208" spans="39:124" ht="27" customHeight="1" x14ac:dyDescent="0.25">
      <c r="AM1208" s="36">
        <v>23020</v>
      </c>
      <c r="AN1208" s="89" t="s">
        <v>214</v>
      </c>
      <c r="AO1208" s="90" t="s">
        <v>207</v>
      </c>
      <c r="AP1208" s="170">
        <v>10</v>
      </c>
      <c r="AQ1208" s="36">
        <v>10</v>
      </c>
      <c r="AR1208" s="36">
        <v>10</v>
      </c>
      <c r="AS1208" s="36">
        <v>10</v>
      </c>
      <c r="AT1208" s="36">
        <v>10</v>
      </c>
      <c r="AU1208" s="36">
        <v>10</v>
      </c>
      <c r="AV1208" s="36"/>
      <c r="AW1208" s="36"/>
      <c r="AX1208" s="36"/>
      <c r="AY1208" s="36"/>
      <c r="AZ1208" s="36">
        <v>10</v>
      </c>
      <c r="BA1208" s="36" t="s">
        <v>350</v>
      </c>
      <c r="BB1208" s="36">
        <v>4</v>
      </c>
      <c r="BC1208" s="92">
        <v>45245</v>
      </c>
      <c r="BD1208" s="93" t="s">
        <v>33</v>
      </c>
      <c r="DC1208" s="121"/>
      <c r="DD1208" s="86"/>
      <c r="DE1208" s="122"/>
      <c r="DF1208" s="123"/>
      <c r="DG1208" s="121"/>
      <c r="DH1208" s="121"/>
      <c r="DI1208" s="121"/>
      <c r="DJ1208" s="121"/>
      <c r="DK1208" s="121"/>
      <c r="DL1208" s="121"/>
      <c r="DM1208" s="121"/>
      <c r="DN1208" s="121"/>
      <c r="DO1208" s="121"/>
      <c r="DP1208" s="121"/>
      <c r="DQ1208" s="121"/>
      <c r="DR1208" s="121"/>
      <c r="DS1208" s="124"/>
      <c r="DT1208" s="125"/>
    </row>
    <row r="1209" spans="39:124" ht="27" customHeight="1" x14ac:dyDescent="0.25">
      <c r="AM1209" s="36">
        <v>23043</v>
      </c>
      <c r="AN1209" s="89" t="s">
        <v>215</v>
      </c>
      <c r="AO1209" s="90" t="s">
        <v>207</v>
      </c>
      <c r="AP1209" s="170">
        <v>9.3333333333333339</v>
      </c>
      <c r="AQ1209" s="36">
        <v>10</v>
      </c>
      <c r="AR1209" s="36">
        <v>10</v>
      </c>
      <c r="AS1209" s="36">
        <v>9</v>
      </c>
      <c r="AT1209" s="36">
        <v>9</v>
      </c>
      <c r="AU1209" s="36">
        <v>9</v>
      </c>
      <c r="AV1209" s="36"/>
      <c r="AW1209" s="36"/>
      <c r="AX1209" s="36"/>
      <c r="AY1209" s="36"/>
      <c r="AZ1209" s="36">
        <v>9</v>
      </c>
      <c r="BA1209" s="36" t="s">
        <v>350</v>
      </c>
      <c r="BB1209" s="36">
        <v>4</v>
      </c>
      <c r="BC1209" s="92">
        <v>45245</v>
      </c>
      <c r="BD1209" s="93" t="s">
        <v>33</v>
      </c>
      <c r="DC1209" s="121"/>
      <c r="DD1209" s="86"/>
      <c r="DE1209" s="122"/>
      <c r="DF1209" s="123"/>
      <c r="DG1209" s="121"/>
      <c r="DH1209" s="121"/>
      <c r="DI1209" s="121"/>
      <c r="DJ1209" s="121"/>
      <c r="DK1209" s="121"/>
      <c r="DL1209" s="121"/>
      <c r="DM1209" s="121"/>
      <c r="DN1209" s="121"/>
      <c r="DO1209" s="121"/>
      <c r="DP1209" s="121"/>
      <c r="DQ1209" s="121"/>
      <c r="DR1209" s="121"/>
      <c r="DS1209" s="124"/>
      <c r="DT1209" s="125"/>
    </row>
    <row r="1210" spans="39:124" ht="27" customHeight="1" x14ac:dyDescent="0.25">
      <c r="AM1210" s="36">
        <v>23015</v>
      </c>
      <c r="AN1210" s="89" t="s">
        <v>216</v>
      </c>
      <c r="AO1210" s="90" t="s">
        <v>207</v>
      </c>
      <c r="AP1210" s="170">
        <v>9.1666666666666661</v>
      </c>
      <c r="AQ1210" s="36">
        <v>10</v>
      </c>
      <c r="AR1210" s="36">
        <v>10</v>
      </c>
      <c r="AS1210" s="36">
        <v>9</v>
      </c>
      <c r="AT1210" s="36">
        <v>9</v>
      </c>
      <c r="AU1210" s="36">
        <v>8</v>
      </c>
      <c r="AV1210" s="36"/>
      <c r="AW1210" s="36"/>
      <c r="AX1210" s="36"/>
      <c r="AY1210" s="36"/>
      <c r="AZ1210" s="36">
        <v>9</v>
      </c>
      <c r="BA1210" s="36" t="s">
        <v>350</v>
      </c>
      <c r="BB1210" s="36">
        <v>4</v>
      </c>
      <c r="BC1210" s="92">
        <v>45245</v>
      </c>
      <c r="BD1210" s="93" t="s">
        <v>33</v>
      </c>
      <c r="DC1210" s="121"/>
      <c r="DD1210" s="86"/>
      <c r="DE1210" s="122"/>
      <c r="DF1210" s="123"/>
      <c r="DG1210" s="121"/>
      <c r="DH1210" s="121"/>
      <c r="DI1210" s="121"/>
      <c r="DJ1210" s="121"/>
      <c r="DK1210" s="121"/>
      <c r="DL1210" s="121"/>
      <c r="DM1210" s="121"/>
      <c r="DN1210" s="121"/>
      <c r="DO1210" s="121"/>
      <c r="DP1210" s="121"/>
      <c r="DQ1210" s="121"/>
      <c r="DR1210" s="121"/>
      <c r="DS1210" s="124"/>
      <c r="DT1210" s="125"/>
    </row>
    <row r="1211" spans="39:124" ht="27" customHeight="1" x14ac:dyDescent="0.25">
      <c r="AM1211" s="36">
        <v>23007</v>
      </c>
      <c r="AN1211" s="89" t="s">
        <v>217</v>
      </c>
      <c r="AO1211" s="90" t="s">
        <v>207</v>
      </c>
      <c r="AP1211" s="170">
        <v>10</v>
      </c>
      <c r="AQ1211" s="36">
        <v>10</v>
      </c>
      <c r="AR1211" s="36">
        <v>10</v>
      </c>
      <c r="AS1211" s="36">
        <v>10</v>
      </c>
      <c r="AT1211" s="36">
        <v>10</v>
      </c>
      <c r="AU1211" s="36">
        <v>10</v>
      </c>
      <c r="AV1211" s="36"/>
      <c r="AW1211" s="36"/>
      <c r="AX1211" s="36"/>
      <c r="AY1211" s="36"/>
      <c r="AZ1211" s="36">
        <v>10</v>
      </c>
      <c r="BA1211" s="36" t="s">
        <v>350</v>
      </c>
      <c r="BB1211" s="36">
        <v>4</v>
      </c>
      <c r="BC1211" s="92">
        <v>45245</v>
      </c>
      <c r="BD1211" s="93" t="s">
        <v>33</v>
      </c>
      <c r="DC1211" s="121"/>
      <c r="DD1211" s="86"/>
      <c r="DE1211" s="122"/>
      <c r="DF1211" s="123"/>
      <c r="DG1211" s="121"/>
      <c r="DH1211" s="121"/>
      <c r="DI1211" s="121"/>
      <c r="DJ1211" s="121"/>
      <c r="DK1211" s="121"/>
      <c r="DL1211" s="121"/>
      <c r="DM1211" s="121"/>
      <c r="DN1211" s="121"/>
      <c r="DO1211" s="121"/>
      <c r="DP1211" s="121"/>
      <c r="DQ1211" s="121"/>
      <c r="DR1211" s="121"/>
      <c r="DS1211" s="124"/>
      <c r="DT1211" s="125"/>
    </row>
    <row r="1212" spans="39:124" ht="27" customHeight="1" x14ac:dyDescent="0.25">
      <c r="AM1212" s="36">
        <v>23008</v>
      </c>
      <c r="AN1212" s="89" t="s">
        <v>218</v>
      </c>
      <c r="AO1212" s="90" t="s">
        <v>207</v>
      </c>
      <c r="AP1212" s="170">
        <v>9.3333333333333339</v>
      </c>
      <c r="AQ1212" s="36">
        <v>10</v>
      </c>
      <c r="AR1212" s="36">
        <v>10</v>
      </c>
      <c r="AS1212" s="36">
        <v>9</v>
      </c>
      <c r="AT1212" s="36">
        <v>9</v>
      </c>
      <c r="AU1212" s="36">
        <v>9</v>
      </c>
      <c r="AV1212" s="36"/>
      <c r="AW1212" s="36"/>
      <c r="AX1212" s="36"/>
      <c r="AY1212" s="36"/>
      <c r="AZ1212" s="36">
        <v>9</v>
      </c>
      <c r="BA1212" s="36" t="s">
        <v>350</v>
      </c>
      <c r="BB1212" s="36">
        <v>4</v>
      </c>
      <c r="BC1212" s="92">
        <v>45245</v>
      </c>
      <c r="BD1212" s="93" t="s">
        <v>33</v>
      </c>
      <c r="DC1212" s="121"/>
      <c r="DD1212" s="86"/>
      <c r="DE1212" s="122"/>
      <c r="DF1212" s="123"/>
      <c r="DG1212" s="121"/>
      <c r="DH1212" s="121"/>
      <c r="DI1212" s="121"/>
      <c r="DJ1212" s="121"/>
      <c r="DK1212" s="121"/>
      <c r="DL1212" s="121"/>
      <c r="DM1212" s="121"/>
      <c r="DN1212" s="121"/>
      <c r="DO1212" s="121"/>
      <c r="DP1212" s="121"/>
      <c r="DQ1212" s="121"/>
      <c r="DR1212" s="121"/>
      <c r="DS1212" s="124"/>
      <c r="DT1212" s="125"/>
    </row>
    <row r="1213" spans="39:124" ht="27" customHeight="1" x14ac:dyDescent="0.25">
      <c r="AM1213" s="36">
        <v>23012</v>
      </c>
      <c r="AN1213" s="89" t="s">
        <v>219</v>
      </c>
      <c r="AO1213" s="90" t="s">
        <v>207</v>
      </c>
      <c r="AP1213" s="170">
        <v>0</v>
      </c>
      <c r="AQ1213" s="36">
        <v>0</v>
      </c>
      <c r="AR1213" s="36">
        <v>0</v>
      </c>
      <c r="AS1213" s="36">
        <v>0</v>
      </c>
      <c r="AT1213" s="36">
        <v>0</v>
      </c>
      <c r="AU1213" s="36">
        <v>0</v>
      </c>
      <c r="AV1213" s="36"/>
      <c r="AW1213" s="36"/>
      <c r="AX1213" s="36"/>
      <c r="AY1213" s="36"/>
      <c r="AZ1213" s="36">
        <v>0</v>
      </c>
      <c r="BA1213" s="36" t="s">
        <v>139</v>
      </c>
      <c r="BB1213" s="36">
        <v>4</v>
      </c>
      <c r="BC1213" s="92">
        <v>45245</v>
      </c>
      <c r="BD1213" s="93" t="s">
        <v>33</v>
      </c>
      <c r="DC1213" s="121"/>
      <c r="DD1213" s="86"/>
      <c r="DE1213" s="122"/>
      <c r="DF1213" s="123"/>
      <c r="DG1213" s="121"/>
      <c r="DH1213" s="121"/>
      <c r="DI1213" s="121"/>
      <c r="DJ1213" s="121"/>
      <c r="DK1213" s="121"/>
      <c r="DL1213" s="121"/>
      <c r="DM1213" s="121"/>
      <c r="DN1213" s="121"/>
      <c r="DO1213" s="121"/>
      <c r="DP1213" s="121"/>
      <c r="DQ1213" s="121"/>
      <c r="DR1213" s="121"/>
      <c r="DS1213" s="124"/>
      <c r="DT1213" s="125"/>
    </row>
    <row r="1214" spans="39:124" ht="27" customHeight="1" x14ac:dyDescent="0.25">
      <c r="AM1214" s="36">
        <v>23032</v>
      </c>
      <c r="AN1214" s="89" t="s">
        <v>220</v>
      </c>
      <c r="AO1214" s="90" t="s">
        <v>207</v>
      </c>
      <c r="AP1214" s="170">
        <v>9.5</v>
      </c>
      <c r="AQ1214" s="36">
        <v>10</v>
      </c>
      <c r="AR1214" s="36">
        <v>10</v>
      </c>
      <c r="AS1214" s="36">
        <v>9</v>
      </c>
      <c r="AT1214" s="36">
        <v>9</v>
      </c>
      <c r="AU1214" s="36">
        <v>10</v>
      </c>
      <c r="AV1214" s="36"/>
      <c r="AW1214" s="36"/>
      <c r="AX1214" s="36"/>
      <c r="AY1214" s="36"/>
      <c r="AZ1214" s="36">
        <v>9</v>
      </c>
      <c r="BA1214" s="36" t="s">
        <v>350</v>
      </c>
      <c r="BB1214" s="36">
        <v>4</v>
      </c>
      <c r="BC1214" s="92">
        <v>45245</v>
      </c>
      <c r="BD1214" s="93" t="s">
        <v>33</v>
      </c>
      <c r="DC1214" s="121"/>
      <c r="DD1214" s="86"/>
      <c r="DE1214" s="122"/>
      <c r="DF1214" s="123"/>
      <c r="DG1214" s="121"/>
      <c r="DH1214" s="121"/>
      <c r="DI1214" s="121"/>
      <c r="DJ1214" s="121"/>
      <c r="DK1214" s="121"/>
      <c r="DL1214" s="121"/>
      <c r="DM1214" s="121"/>
      <c r="DN1214" s="121"/>
      <c r="DO1214" s="121"/>
      <c r="DP1214" s="121"/>
      <c r="DQ1214" s="121"/>
      <c r="DR1214" s="121"/>
      <c r="DS1214" s="124"/>
      <c r="DT1214" s="125"/>
    </row>
    <row r="1215" spans="39:124" ht="27" customHeight="1" x14ac:dyDescent="0.25">
      <c r="AM1215" s="36">
        <v>23031</v>
      </c>
      <c r="AN1215" s="89" t="s">
        <v>221</v>
      </c>
      <c r="AO1215" s="90" t="s">
        <v>207</v>
      </c>
      <c r="AP1215" s="170">
        <v>9.5</v>
      </c>
      <c r="AQ1215" s="36">
        <v>10</v>
      </c>
      <c r="AR1215" s="36">
        <v>10</v>
      </c>
      <c r="AS1215" s="36">
        <v>9</v>
      </c>
      <c r="AT1215" s="36">
        <v>9</v>
      </c>
      <c r="AU1215" s="36">
        <v>10</v>
      </c>
      <c r="AV1215" s="36"/>
      <c r="AW1215" s="36"/>
      <c r="AX1215" s="36"/>
      <c r="AY1215" s="36"/>
      <c r="AZ1215" s="36">
        <v>9</v>
      </c>
      <c r="BA1215" s="36" t="s">
        <v>350</v>
      </c>
      <c r="BB1215" s="36">
        <v>4</v>
      </c>
      <c r="BC1215" s="92">
        <v>45245</v>
      </c>
      <c r="BD1215" s="93" t="s">
        <v>33</v>
      </c>
      <c r="DC1215" s="121"/>
      <c r="DD1215" s="86"/>
      <c r="DE1215" s="122"/>
      <c r="DF1215" s="123"/>
      <c r="DG1215" s="121"/>
      <c r="DH1215" s="121"/>
      <c r="DI1215" s="121"/>
      <c r="DJ1215" s="121"/>
      <c r="DK1215" s="121"/>
      <c r="DL1215" s="121"/>
      <c r="DM1215" s="121"/>
      <c r="DN1215" s="121"/>
      <c r="DO1215" s="121"/>
      <c r="DP1215" s="121"/>
      <c r="DQ1215" s="121"/>
      <c r="DR1215" s="121"/>
      <c r="DS1215" s="124"/>
      <c r="DT1215" s="125"/>
    </row>
    <row r="1216" spans="39:124" ht="27" customHeight="1" x14ac:dyDescent="0.25">
      <c r="AM1216" s="36">
        <v>23042</v>
      </c>
      <c r="AN1216" s="89" t="s">
        <v>222</v>
      </c>
      <c r="AO1216" s="90" t="s">
        <v>207</v>
      </c>
      <c r="AP1216" s="170">
        <v>9.5</v>
      </c>
      <c r="AQ1216" s="36">
        <v>10</v>
      </c>
      <c r="AR1216" s="36">
        <v>10</v>
      </c>
      <c r="AS1216" s="36">
        <v>9</v>
      </c>
      <c r="AT1216" s="36">
        <v>9</v>
      </c>
      <c r="AU1216" s="36">
        <v>10</v>
      </c>
      <c r="AV1216" s="36"/>
      <c r="AW1216" s="36"/>
      <c r="AX1216" s="36"/>
      <c r="AY1216" s="36"/>
      <c r="AZ1216" s="36">
        <v>9</v>
      </c>
      <c r="BA1216" s="36" t="s">
        <v>350</v>
      </c>
      <c r="BB1216" s="36">
        <v>4</v>
      </c>
      <c r="BC1216" s="92">
        <v>45245</v>
      </c>
      <c r="BD1216" s="93" t="s">
        <v>33</v>
      </c>
      <c r="DC1216" s="121"/>
      <c r="DD1216" s="86"/>
      <c r="DE1216" s="122"/>
      <c r="DF1216" s="123"/>
      <c r="DG1216" s="121"/>
      <c r="DH1216" s="121"/>
      <c r="DI1216" s="121"/>
      <c r="DJ1216" s="121"/>
      <c r="DK1216" s="121"/>
      <c r="DL1216" s="121"/>
      <c r="DM1216" s="121"/>
      <c r="DN1216" s="121"/>
      <c r="DO1216" s="121"/>
      <c r="DP1216" s="121"/>
      <c r="DQ1216" s="121"/>
      <c r="DR1216" s="121"/>
      <c r="DS1216" s="124"/>
      <c r="DT1216" s="125"/>
    </row>
    <row r="1217" spans="39:124" ht="27" customHeight="1" x14ac:dyDescent="0.25">
      <c r="AM1217" s="36">
        <v>23061</v>
      </c>
      <c r="AN1217" s="89" t="s">
        <v>223</v>
      </c>
      <c r="AO1217" s="90" t="s">
        <v>207</v>
      </c>
      <c r="AP1217" s="170">
        <v>9.5</v>
      </c>
      <c r="AQ1217" s="36">
        <v>10</v>
      </c>
      <c r="AR1217" s="36">
        <v>10</v>
      </c>
      <c r="AS1217" s="36">
        <v>9</v>
      </c>
      <c r="AT1217" s="36">
        <v>10</v>
      </c>
      <c r="AU1217" s="36">
        <v>9</v>
      </c>
      <c r="AV1217" s="36"/>
      <c r="AW1217" s="36"/>
      <c r="AX1217" s="36"/>
      <c r="AY1217" s="36"/>
      <c r="AZ1217" s="36">
        <v>9</v>
      </c>
      <c r="BA1217" s="36" t="s">
        <v>350</v>
      </c>
      <c r="BB1217" s="36">
        <v>4</v>
      </c>
      <c r="BC1217" s="92">
        <v>45245</v>
      </c>
      <c r="BD1217" s="93" t="s">
        <v>33</v>
      </c>
      <c r="DC1217" s="121"/>
      <c r="DD1217" s="86"/>
      <c r="DE1217" s="122"/>
      <c r="DF1217" s="123"/>
      <c r="DG1217" s="121"/>
      <c r="DH1217" s="121"/>
      <c r="DI1217" s="121"/>
      <c r="DJ1217" s="121"/>
      <c r="DK1217" s="121"/>
      <c r="DL1217" s="121"/>
      <c r="DM1217" s="121"/>
      <c r="DN1217" s="121"/>
      <c r="DO1217" s="121"/>
      <c r="DP1217" s="121"/>
      <c r="DQ1217" s="121"/>
      <c r="DR1217" s="121"/>
      <c r="DS1217" s="124"/>
      <c r="DT1217" s="125"/>
    </row>
    <row r="1218" spans="39:124" ht="27" customHeight="1" x14ac:dyDescent="0.25">
      <c r="AM1218" s="36">
        <v>23054</v>
      </c>
      <c r="AN1218" s="89" t="s">
        <v>224</v>
      </c>
      <c r="AO1218" s="90" t="s">
        <v>207</v>
      </c>
      <c r="AP1218" s="170">
        <v>9.6666666666666661</v>
      </c>
      <c r="AQ1218" s="36">
        <v>10</v>
      </c>
      <c r="AR1218" s="36">
        <v>10</v>
      </c>
      <c r="AS1218" s="36">
        <v>9</v>
      </c>
      <c r="AT1218" s="36">
        <v>10</v>
      </c>
      <c r="AU1218" s="36">
        <v>9</v>
      </c>
      <c r="AV1218" s="36"/>
      <c r="AW1218" s="36"/>
      <c r="AX1218" s="36"/>
      <c r="AY1218" s="36"/>
      <c r="AZ1218" s="36">
        <v>10</v>
      </c>
      <c r="BA1218" s="36" t="s">
        <v>350</v>
      </c>
      <c r="BB1218" s="36">
        <v>4</v>
      </c>
      <c r="BC1218" s="92">
        <v>45245</v>
      </c>
      <c r="BD1218" s="93" t="s">
        <v>33</v>
      </c>
      <c r="DC1218" s="121"/>
      <c r="DD1218" s="86"/>
      <c r="DE1218" s="122"/>
      <c r="DF1218" s="123"/>
      <c r="DG1218" s="121"/>
      <c r="DH1218" s="121"/>
      <c r="DI1218" s="121"/>
      <c r="DJ1218" s="121"/>
      <c r="DK1218" s="121"/>
      <c r="DL1218" s="121"/>
      <c r="DM1218" s="121"/>
      <c r="DN1218" s="121"/>
      <c r="DO1218" s="121"/>
      <c r="DP1218" s="121"/>
      <c r="DQ1218" s="121"/>
      <c r="DR1218" s="121"/>
      <c r="DS1218" s="124"/>
      <c r="DT1218" s="125"/>
    </row>
    <row r="1219" spans="39:124" ht="27" customHeight="1" x14ac:dyDescent="0.25">
      <c r="AM1219" s="36">
        <v>23063</v>
      </c>
      <c r="AN1219" s="89" t="s">
        <v>225</v>
      </c>
      <c r="AO1219" s="90" t="s">
        <v>207</v>
      </c>
      <c r="AP1219" s="170">
        <v>9.3333333333333339</v>
      </c>
      <c r="AQ1219" s="36">
        <v>10</v>
      </c>
      <c r="AR1219" s="36">
        <v>10</v>
      </c>
      <c r="AS1219" s="36">
        <v>9</v>
      </c>
      <c r="AT1219" s="36">
        <v>9</v>
      </c>
      <c r="AU1219" s="36">
        <v>9</v>
      </c>
      <c r="AV1219" s="36"/>
      <c r="AW1219" s="36"/>
      <c r="AX1219" s="36"/>
      <c r="AY1219" s="36"/>
      <c r="AZ1219" s="36">
        <v>9</v>
      </c>
      <c r="BA1219" s="36" t="s">
        <v>350</v>
      </c>
      <c r="BB1219" s="36">
        <v>4</v>
      </c>
      <c r="BC1219" s="92">
        <v>45245</v>
      </c>
      <c r="BD1219" s="93" t="s">
        <v>33</v>
      </c>
      <c r="DC1219" s="121"/>
      <c r="DD1219" s="86"/>
      <c r="DE1219" s="122"/>
      <c r="DF1219" s="123"/>
      <c r="DG1219" s="121"/>
      <c r="DH1219" s="121"/>
      <c r="DI1219" s="121"/>
      <c r="DJ1219" s="121"/>
      <c r="DK1219" s="121"/>
      <c r="DL1219" s="121"/>
      <c r="DM1219" s="121"/>
      <c r="DN1219" s="121"/>
      <c r="DO1219" s="121"/>
      <c r="DP1219" s="121"/>
      <c r="DQ1219" s="121"/>
      <c r="DR1219" s="121"/>
      <c r="DS1219" s="124"/>
      <c r="DT1219" s="125"/>
    </row>
    <row r="1220" spans="39:124" ht="27" customHeight="1" x14ac:dyDescent="0.25">
      <c r="AM1220" s="36">
        <v>23037</v>
      </c>
      <c r="AN1220" s="89" t="s">
        <v>226</v>
      </c>
      <c r="AO1220" s="90" t="s">
        <v>207</v>
      </c>
      <c r="AP1220" s="170">
        <v>9.6666666666666661</v>
      </c>
      <c r="AQ1220" s="36">
        <v>10</v>
      </c>
      <c r="AR1220" s="36">
        <v>10</v>
      </c>
      <c r="AS1220" s="36">
        <v>10</v>
      </c>
      <c r="AT1220" s="36">
        <v>10</v>
      </c>
      <c r="AU1220" s="36">
        <v>10</v>
      </c>
      <c r="AV1220" s="36"/>
      <c r="AW1220" s="36"/>
      <c r="AX1220" s="36"/>
      <c r="AY1220" s="36"/>
      <c r="AZ1220" s="36">
        <v>8</v>
      </c>
      <c r="BA1220" s="36" t="s">
        <v>350</v>
      </c>
      <c r="BB1220" s="36">
        <v>4</v>
      </c>
      <c r="BC1220" s="92">
        <v>45245</v>
      </c>
      <c r="BD1220" s="93" t="s">
        <v>33</v>
      </c>
      <c r="DC1220" s="121"/>
      <c r="DD1220" s="86"/>
      <c r="DE1220" s="122"/>
      <c r="DF1220" s="123"/>
      <c r="DG1220" s="121"/>
      <c r="DH1220" s="121"/>
      <c r="DI1220" s="121"/>
      <c r="DJ1220" s="121"/>
      <c r="DK1220" s="121"/>
      <c r="DL1220" s="121"/>
      <c r="DM1220" s="121"/>
      <c r="DN1220" s="121"/>
      <c r="DO1220" s="121"/>
      <c r="DP1220" s="121"/>
      <c r="DQ1220" s="121"/>
      <c r="DR1220" s="121"/>
      <c r="DS1220" s="124"/>
      <c r="DT1220" s="125"/>
    </row>
    <row r="1221" spans="39:124" ht="27" customHeight="1" x14ac:dyDescent="0.25">
      <c r="AM1221" s="36">
        <v>23026</v>
      </c>
      <c r="AN1221" s="89" t="s">
        <v>227</v>
      </c>
      <c r="AO1221" s="90" t="s">
        <v>207</v>
      </c>
      <c r="AP1221" s="170">
        <v>0</v>
      </c>
      <c r="AQ1221" s="36">
        <v>0</v>
      </c>
      <c r="AR1221" s="36">
        <v>0</v>
      </c>
      <c r="AS1221" s="36">
        <v>0</v>
      </c>
      <c r="AT1221" s="36">
        <v>0</v>
      </c>
      <c r="AU1221" s="36">
        <v>0</v>
      </c>
      <c r="AV1221" s="36"/>
      <c r="AW1221" s="36"/>
      <c r="AX1221" s="36"/>
      <c r="AY1221" s="36"/>
      <c r="AZ1221" s="36">
        <v>0</v>
      </c>
      <c r="BA1221" s="36" t="s">
        <v>139</v>
      </c>
      <c r="BB1221" s="36">
        <v>4</v>
      </c>
      <c r="BC1221" s="92">
        <v>45245</v>
      </c>
      <c r="BD1221" s="93" t="s">
        <v>33</v>
      </c>
      <c r="DC1221" s="121"/>
      <c r="DD1221" s="86"/>
      <c r="DE1221" s="122"/>
      <c r="DF1221" s="123"/>
      <c r="DG1221" s="121"/>
      <c r="DH1221" s="121"/>
      <c r="DI1221" s="121"/>
      <c r="DJ1221" s="121"/>
      <c r="DK1221" s="121"/>
      <c r="DL1221" s="121"/>
      <c r="DM1221" s="121"/>
      <c r="DN1221" s="121"/>
      <c r="DO1221" s="121"/>
      <c r="DP1221" s="121"/>
      <c r="DQ1221" s="121"/>
      <c r="DR1221" s="121"/>
      <c r="DS1221" s="124"/>
      <c r="DT1221" s="125"/>
    </row>
    <row r="1222" spans="39:124" ht="27" customHeight="1" x14ac:dyDescent="0.25">
      <c r="AM1222" s="36">
        <v>23058</v>
      </c>
      <c r="AN1222" s="89" t="s">
        <v>228</v>
      </c>
      <c r="AO1222" s="90" t="s">
        <v>207</v>
      </c>
      <c r="AP1222" s="170">
        <v>9.5</v>
      </c>
      <c r="AQ1222" s="36">
        <v>10</v>
      </c>
      <c r="AR1222" s="36">
        <v>10</v>
      </c>
      <c r="AS1222" s="36">
        <v>9</v>
      </c>
      <c r="AT1222" s="36">
        <v>9</v>
      </c>
      <c r="AU1222" s="36">
        <v>9</v>
      </c>
      <c r="AV1222" s="36"/>
      <c r="AW1222" s="36"/>
      <c r="AX1222" s="36"/>
      <c r="AY1222" s="36"/>
      <c r="AZ1222" s="36">
        <v>10</v>
      </c>
      <c r="BA1222" s="36" t="s">
        <v>350</v>
      </c>
      <c r="BB1222" s="36">
        <v>4</v>
      </c>
      <c r="BC1222" s="92">
        <v>45245</v>
      </c>
      <c r="BD1222" s="93" t="s">
        <v>33</v>
      </c>
      <c r="DC1222" s="121"/>
      <c r="DD1222" s="86"/>
      <c r="DE1222" s="122"/>
      <c r="DF1222" s="123"/>
      <c r="DG1222" s="121"/>
      <c r="DH1222" s="121"/>
      <c r="DI1222" s="121"/>
      <c r="DJ1222" s="121"/>
      <c r="DK1222" s="121"/>
      <c r="DL1222" s="121"/>
      <c r="DM1222" s="121"/>
      <c r="DN1222" s="121"/>
      <c r="DO1222" s="121"/>
      <c r="DP1222" s="121"/>
      <c r="DQ1222" s="121"/>
      <c r="DR1222" s="121"/>
      <c r="DS1222" s="124"/>
      <c r="DT1222" s="125"/>
    </row>
    <row r="1223" spans="39:124" ht="27" customHeight="1" x14ac:dyDescent="0.25">
      <c r="AM1223" s="36">
        <v>23044</v>
      </c>
      <c r="AN1223" s="89" t="s">
        <v>230</v>
      </c>
      <c r="AO1223" s="90" t="s">
        <v>207</v>
      </c>
      <c r="AP1223" s="170">
        <v>9.3333333333333339</v>
      </c>
      <c r="AQ1223" s="36">
        <v>10</v>
      </c>
      <c r="AR1223" s="36">
        <v>10</v>
      </c>
      <c r="AS1223" s="36">
        <v>9</v>
      </c>
      <c r="AT1223" s="36">
        <v>9</v>
      </c>
      <c r="AU1223" s="36">
        <v>9</v>
      </c>
      <c r="AV1223" s="36"/>
      <c r="AW1223" s="36"/>
      <c r="AX1223" s="36"/>
      <c r="AY1223" s="36"/>
      <c r="AZ1223" s="36">
        <v>9</v>
      </c>
      <c r="BA1223" s="36" t="s">
        <v>350</v>
      </c>
      <c r="BB1223" s="36">
        <v>4</v>
      </c>
      <c r="BC1223" s="92">
        <v>45245</v>
      </c>
      <c r="BD1223" s="93" t="s">
        <v>33</v>
      </c>
      <c r="DC1223" s="121"/>
      <c r="DD1223" s="86"/>
      <c r="DE1223" s="122"/>
      <c r="DF1223" s="123"/>
      <c r="DG1223" s="121"/>
      <c r="DH1223" s="121"/>
      <c r="DI1223" s="121"/>
      <c r="DJ1223" s="121"/>
      <c r="DK1223" s="121"/>
      <c r="DL1223" s="121"/>
      <c r="DM1223" s="121"/>
      <c r="DN1223" s="121"/>
      <c r="DO1223" s="121"/>
      <c r="DP1223" s="121"/>
      <c r="DQ1223" s="121"/>
      <c r="DR1223" s="121"/>
      <c r="DS1223" s="124"/>
      <c r="DT1223" s="125"/>
    </row>
    <row r="1224" spans="39:124" ht="27" customHeight="1" x14ac:dyDescent="0.25">
      <c r="AM1224" s="36">
        <v>23066</v>
      </c>
      <c r="AN1224" s="89" t="s">
        <v>232</v>
      </c>
      <c r="AO1224" s="90" t="s">
        <v>207</v>
      </c>
      <c r="AP1224" s="170">
        <v>9.3333333333333339</v>
      </c>
      <c r="AQ1224" s="36">
        <v>10</v>
      </c>
      <c r="AR1224" s="36">
        <v>10</v>
      </c>
      <c r="AS1224" s="36">
        <v>9</v>
      </c>
      <c r="AT1224" s="36">
        <v>8</v>
      </c>
      <c r="AU1224" s="36">
        <v>10</v>
      </c>
      <c r="AV1224" s="36"/>
      <c r="AW1224" s="36"/>
      <c r="AX1224" s="36"/>
      <c r="AY1224" s="36"/>
      <c r="AZ1224" s="36">
        <v>9</v>
      </c>
      <c r="BA1224" s="36" t="s">
        <v>350</v>
      </c>
      <c r="BB1224" s="36">
        <v>4</v>
      </c>
      <c r="BC1224" s="92">
        <v>45245</v>
      </c>
      <c r="BD1224" s="93" t="s">
        <v>33</v>
      </c>
      <c r="DC1224" s="121"/>
      <c r="DD1224" s="86"/>
      <c r="DE1224" s="122"/>
      <c r="DF1224" s="123"/>
      <c r="DG1224" s="121"/>
      <c r="DH1224" s="121"/>
      <c r="DI1224" s="121"/>
      <c r="DJ1224" s="121"/>
      <c r="DK1224" s="121"/>
      <c r="DL1224" s="121"/>
      <c r="DM1224" s="121"/>
      <c r="DN1224" s="121"/>
      <c r="DO1224" s="121"/>
      <c r="DP1224" s="121"/>
      <c r="DQ1224" s="121"/>
      <c r="DR1224" s="121"/>
      <c r="DS1224" s="124"/>
      <c r="DT1224" s="125"/>
    </row>
    <row r="1225" spans="39:124" ht="27" customHeight="1" x14ac:dyDescent="0.25">
      <c r="AM1225" s="36">
        <v>23005</v>
      </c>
      <c r="AN1225" s="89" t="s">
        <v>206</v>
      </c>
      <c r="AO1225" s="90" t="s">
        <v>207</v>
      </c>
      <c r="AP1225" s="170">
        <v>9.4</v>
      </c>
      <c r="AQ1225" s="36">
        <v>10</v>
      </c>
      <c r="AR1225" s="36">
        <v>9</v>
      </c>
      <c r="AS1225" s="36">
        <v>9</v>
      </c>
      <c r="AT1225" s="36">
        <v>9</v>
      </c>
      <c r="AU1225" s="36">
        <v>10</v>
      </c>
      <c r="AV1225" s="36"/>
      <c r="AW1225" s="36"/>
      <c r="AX1225" s="36"/>
      <c r="AY1225" s="36"/>
      <c r="AZ1225" s="36"/>
      <c r="BA1225" s="36" t="s">
        <v>351</v>
      </c>
      <c r="BB1225" s="36">
        <v>3</v>
      </c>
      <c r="BC1225" s="92">
        <v>45245</v>
      </c>
      <c r="BD1225" s="93" t="s">
        <v>36</v>
      </c>
      <c r="DC1225" s="121"/>
      <c r="DD1225" s="86"/>
      <c r="DE1225" s="122"/>
      <c r="DF1225" s="123"/>
      <c r="DG1225" s="121"/>
      <c r="DH1225" s="121"/>
      <c r="DI1225" s="121"/>
      <c r="DJ1225" s="121"/>
      <c r="DK1225" s="121"/>
      <c r="DL1225" s="121"/>
      <c r="DM1225" s="121"/>
      <c r="DN1225" s="121"/>
      <c r="DO1225" s="121"/>
      <c r="DP1225" s="121"/>
      <c r="DQ1225" s="121"/>
      <c r="DR1225" s="121"/>
      <c r="DS1225" s="124"/>
      <c r="DT1225" s="125"/>
    </row>
    <row r="1226" spans="39:124" ht="27" customHeight="1" x14ac:dyDescent="0.25">
      <c r="AM1226" s="36">
        <v>23021</v>
      </c>
      <c r="AN1226" s="89" t="s">
        <v>209</v>
      </c>
      <c r="AO1226" s="90" t="s">
        <v>207</v>
      </c>
      <c r="AP1226" s="170">
        <v>9.4</v>
      </c>
      <c r="AQ1226" s="36">
        <v>10</v>
      </c>
      <c r="AR1226" s="36">
        <v>9</v>
      </c>
      <c r="AS1226" s="36">
        <v>9</v>
      </c>
      <c r="AT1226" s="36">
        <v>9</v>
      </c>
      <c r="AU1226" s="36">
        <v>10</v>
      </c>
      <c r="AV1226" s="36"/>
      <c r="AW1226" s="36"/>
      <c r="AX1226" s="36"/>
      <c r="AY1226" s="36"/>
      <c r="AZ1226" s="36"/>
      <c r="BA1226" s="36" t="s">
        <v>351</v>
      </c>
      <c r="BB1226" s="36">
        <v>3</v>
      </c>
      <c r="BC1226" s="92">
        <v>45245</v>
      </c>
      <c r="BD1226" s="93" t="s">
        <v>36</v>
      </c>
      <c r="DC1226" s="121"/>
      <c r="DD1226" s="86"/>
      <c r="DE1226" s="122"/>
      <c r="DF1226" s="123"/>
      <c r="DG1226" s="121"/>
      <c r="DH1226" s="121"/>
      <c r="DI1226" s="121"/>
      <c r="DJ1226" s="121"/>
      <c r="DK1226" s="121"/>
      <c r="DL1226" s="121"/>
      <c r="DM1226" s="121"/>
      <c r="DN1226" s="121"/>
      <c r="DO1226" s="121"/>
      <c r="DP1226" s="121"/>
      <c r="DQ1226" s="121"/>
      <c r="DR1226" s="121"/>
      <c r="DS1226" s="124"/>
      <c r="DT1226" s="125"/>
    </row>
    <row r="1227" spans="39:124" ht="27" customHeight="1" x14ac:dyDescent="0.25">
      <c r="AM1227" s="36">
        <v>23035</v>
      </c>
      <c r="AN1227" s="89" t="s">
        <v>211</v>
      </c>
      <c r="AO1227" s="90" t="s">
        <v>207</v>
      </c>
      <c r="AP1227" s="170">
        <v>9.4</v>
      </c>
      <c r="AQ1227" s="36">
        <v>10</v>
      </c>
      <c r="AR1227" s="36">
        <v>9</v>
      </c>
      <c r="AS1227" s="36">
        <v>9</v>
      </c>
      <c r="AT1227" s="36">
        <v>9</v>
      </c>
      <c r="AU1227" s="36">
        <v>10</v>
      </c>
      <c r="AV1227" s="36"/>
      <c r="AW1227" s="36"/>
      <c r="AX1227" s="36"/>
      <c r="AY1227" s="36"/>
      <c r="AZ1227" s="36"/>
      <c r="BA1227" s="36" t="s">
        <v>351</v>
      </c>
      <c r="BB1227" s="36">
        <v>3</v>
      </c>
      <c r="BC1227" s="92">
        <v>45245</v>
      </c>
      <c r="BD1227" s="93" t="s">
        <v>36</v>
      </c>
      <c r="DC1227" s="121"/>
      <c r="DD1227" s="86"/>
      <c r="DE1227" s="122"/>
      <c r="DF1227" s="123"/>
      <c r="DG1227" s="121"/>
      <c r="DH1227" s="121"/>
      <c r="DI1227" s="121"/>
      <c r="DJ1227" s="121"/>
      <c r="DK1227" s="121"/>
      <c r="DL1227" s="121"/>
      <c r="DM1227" s="121"/>
      <c r="DN1227" s="121"/>
      <c r="DO1227" s="121"/>
      <c r="DP1227" s="121"/>
      <c r="DQ1227" s="121"/>
      <c r="DR1227" s="121"/>
      <c r="DS1227" s="124"/>
      <c r="DT1227" s="125"/>
    </row>
    <row r="1228" spans="39:124" ht="27" customHeight="1" x14ac:dyDescent="0.25">
      <c r="AM1228" s="36">
        <v>23016</v>
      </c>
      <c r="AN1228" s="89" t="s">
        <v>212</v>
      </c>
      <c r="AO1228" s="90" t="s">
        <v>207</v>
      </c>
      <c r="AP1228" s="170">
        <v>9.4</v>
      </c>
      <c r="AQ1228" s="36">
        <v>10</v>
      </c>
      <c r="AR1228" s="36">
        <v>9</v>
      </c>
      <c r="AS1228" s="36">
        <v>9</v>
      </c>
      <c r="AT1228" s="36">
        <v>9</v>
      </c>
      <c r="AU1228" s="36">
        <v>10</v>
      </c>
      <c r="AV1228" s="36"/>
      <c r="AW1228" s="36"/>
      <c r="AX1228" s="36"/>
      <c r="AY1228" s="36"/>
      <c r="AZ1228" s="36"/>
      <c r="BA1228" s="36" t="s">
        <v>351</v>
      </c>
      <c r="BB1228" s="36">
        <v>3</v>
      </c>
      <c r="BC1228" s="92">
        <v>45245</v>
      </c>
      <c r="BD1228" s="93" t="s">
        <v>36</v>
      </c>
      <c r="DC1228" s="121"/>
      <c r="DD1228" s="86"/>
      <c r="DE1228" s="122"/>
      <c r="DF1228" s="123"/>
      <c r="DG1228" s="121"/>
      <c r="DH1228" s="121"/>
      <c r="DI1228" s="121"/>
      <c r="DJ1228" s="121"/>
      <c r="DK1228" s="121"/>
      <c r="DL1228" s="121"/>
      <c r="DM1228" s="121"/>
      <c r="DN1228" s="121"/>
      <c r="DO1228" s="121"/>
      <c r="DP1228" s="121"/>
      <c r="DQ1228" s="121"/>
      <c r="DR1228" s="121"/>
      <c r="DS1228" s="124"/>
      <c r="DT1228" s="125"/>
    </row>
    <row r="1229" spans="39:124" ht="27" customHeight="1" x14ac:dyDescent="0.25">
      <c r="AM1229" s="36">
        <v>23006</v>
      </c>
      <c r="AN1229" s="89" t="s">
        <v>213</v>
      </c>
      <c r="AO1229" s="90" t="s">
        <v>207</v>
      </c>
      <c r="AP1229" s="170">
        <v>9.4</v>
      </c>
      <c r="AQ1229" s="36">
        <v>10</v>
      </c>
      <c r="AR1229" s="36">
        <v>9</v>
      </c>
      <c r="AS1229" s="36">
        <v>9</v>
      </c>
      <c r="AT1229" s="36">
        <v>9</v>
      </c>
      <c r="AU1229" s="36">
        <v>10</v>
      </c>
      <c r="AV1229" s="36"/>
      <c r="AW1229" s="36"/>
      <c r="AX1229" s="36"/>
      <c r="AY1229" s="36"/>
      <c r="AZ1229" s="36"/>
      <c r="BA1229" s="36" t="s">
        <v>351</v>
      </c>
      <c r="BB1229" s="36">
        <v>3</v>
      </c>
      <c r="BC1229" s="92">
        <v>45245</v>
      </c>
      <c r="BD1229" s="93" t="s">
        <v>36</v>
      </c>
      <c r="DC1229" s="121"/>
      <c r="DD1229" s="86"/>
      <c r="DE1229" s="122"/>
      <c r="DF1229" s="123"/>
      <c r="DG1229" s="121"/>
      <c r="DH1229" s="121"/>
      <c r="DI1229" s="121"/>
      <c r="DJ1229" s="121"/>
      <c r="DK1229" s="121"/>
      <c r="DL1229" s="121"/>
      <c r="DM1229" s="121"/>
      <c r="DN1229" s="121"/>
      <c r="DO1229" s="121"/>
      <c r="DP1229" s="121"/>
      <c r="DQ1229" s="121"/>
      <c r="DR1229" s="121"/>
      <c r="DS1229" s="124"/>
      <c r="DT1229" s="125"/>
    </row>
    <row r="1230" spans="39:124" ht="27" customHeight="1" x14ac:dyDescent="0.25">
      <c r="AM1230" s="36">
        <v>23020</v>
      </c>
      <c r="AN1230" s="89" t="s">
        <v>214</v>
      </c>
      <c r="AO1230" s="90" t="s">
        <v>207</v>
      </c>
      <c r="AP1230" s="170">
        <v>9.4</v>
      </c>
      <c r="AQ1230" s="36">
        <v>10</v>
      </c>
      <c r="AR1230" s="36">
        <v>9</v>
      </c>
      <c r="AS1230" s="36">
        <v>9</v>
      </c>
      <c r="AT1230" s="36">
        <v>9</v>
      </c>
      <c r="AU1230" s="36">
        <v>10</v>
      </c>
      <c r="AV1230" s="36"/>
      <c r="AW1230" s="36"/>
      <c r="AX1230" s="36"/>
      <c r="AY1230" s="36"/>
      <c r="AZ1230" s="36"/>
      <c r="BA1230" s="36" t="s">
        <v>351</v>
      </c>
      <c r="BB1230" s="36">
        <v>3</v>
      </c>
      <c r="BC1230" s="92">
        <v>45245</v>
      </c>
      <c r="BD1230" s="93" t="s">
        <v>36</v>
      </c>
      <c r="DC1230" s="121"/>
      <c r="DD1230" s="86"/>
      <c r="DE1230" s="122"/>
      <c r="DF1230" s="123"/>
      <c r="DG1230" s="121"/>
      <c r="DH1230" s="121"/>
      <c r="DI1230" s="121"/>
      <c r="DJ1230" s="121"/>
      <c r="DK1230" s="121"/>
      <c r="DL1230" s="121"/>
      <c r="DM1230" s="121"/>
      <c r="DN1230" s="121"/>
      <c r="DO1230" s="121"/>
      <c r="DP1230" s="121"/>
      <c r="DQ1230" s="121"/>
      <c r="DR1230" s="121"/>
      <c r="DS1230" s="124"/>
      <c r="DT1230" s="125"/>
    </row>
    <row r="1231" spans="39:124" ht="27" customHeight="1" x14ac:dyDescent="0.25">
      <c r="AM1231" s="36">
        <v>23043</v>
      </c>
      <c r="AN1231" s="89" t="s">
        <v>215</v>
      </c>
      <c r="AO1231" s="90" t="s">
        <v>207</v>
      </c>
      <c r="AP1231" s="170">
        <v>9.4</v>
      </c>
      <c r="AQ1231" s="36">
        <v>10</v>
      </c>
      <c r="AR1231" s="36">
        <v>9</v>
      </c>
      <c r="AS1231" s="36">
        <v>9</v>
      </c>
      <c r="AT1231" s="36">
        <v>9</v>
      </c>
      <c r="AU1231" s="36">
        <v>10</v>
      </c>
      <c r="AV1231" s="36"/>
      <c r="AW1231" s="36"/>
      <c r="AX1231" s="36"/>
      <c r="AY1231" s="36"/>
      <c r="AZ1231" s="36"/>
      <c r="BA1231" s="36" t="s">
        <v>351</v>
      </c>
      <c r="BB1231" s="36">
        <v>3</v>
      </c>
      <c r="BC1231" s="92">
        <v>45245</v>
      </c>
      <c r="BD1231" s="93" t="s">
        <v>36</v>
      </c>
      <c r="DC1231" s="121"/>
      <c r="DD1231" s="86"/>
      <c r="DE1231" s="122"/>
      <c r="DF1231" s="123"/>
      <c r="DG1231" s="121"/>
      <c r="DH1231" s="121"/>
      <c r="DI1231" s="121"/>
      <c r="DJ1231" s="121"/>
      <c r="DK1231" s="121"/>
      <c r="DL1231" s="121"/>
      <c r="DM1231" s="121"/>
      <c r="DN1231" s="121"/>
      <c r="DO1231" s="121"/>
      <c r="DP1231" s="121"/>
      <c r="DQ1231" s="121"/>
      <c r="DR1231" s="121"/>
      <c r="DS1231" s="124"/>
      <c r="DT1231" s="125"/>
    </row>
    <row r="1232" spans="39:124" ht="27" customHeight="1" x14ac:dyDescent="0.25">
      <c r="AM1232" s="36">
        <v>23015</v>
      </c>
      <c r="AN1232" s="89" t="s">
        <v>216</v>
      </c>
      <c r="AO1232" s="90" t="s">
        <v>207</v>
      </c>
      <c r="AP1232" s="170">
        <v>9.4</v>
      </c>
      <c r="AQ1232" s="36">
        <v>10</v>
      </c>
      <c r="AR1232" s="36">
        <v>9</v>
      </c>
      <c r="AS1232" s="36">
        <v>9</v>
      </c>
      <c r="AT1232" s="36">
        <v>9</v>
      </c>
      <c r="AU1232" s="36">
        <v>10</v>
      </c>
      <c r="AV1232" s="36"/>
      <c r="AW1232" s="36"/>
      <c r="AX1232" s="36"/>
      <c r="AY1232" s="36"/>
      <c r="AZ1232" s="36"/>
      <c r="BA1232" s="36" t="s">
        <v>351</v>
      </c>
      <c r="BB1232" s="36">
        <v>3</v>
      </c>
      <c r="BC1232" s="92">
        <v>45245</v>
      </c>
      <c r="BD1232" s="93" t="s">
        <v>36</v>
      </c>
      <c r="DC1232" s="121"/>
      <c r="DD1232" s="86"/>
      <c r="DE1232" s="122"/>
      <c r="DF1232" s="123"/>
      <c r="DG1232" s="121"/>
      <c r="DH1232" s="121"/>
      <c r="DI1232" s="121"/>
      <c r="DJ1232" s="121"/>
      <c r="DK1232" s="121"/>
      <c r="DL1232" s="121"/>
      <c r="DM1232" s="121"/>
      <c r="DN1232" s="121"/>
      <c r="DO1232" s="121"/>
      <c r="DP1232" s="121"/>
      <c r="DQ1232" s="121"/>
      <c r="DR1232" s="121"/>
      <c r="DS1232" s="124"/>
      <c r="DT1232" s="125"/>
    </row>
    <row r="1233" spans="39:124" ht="27" customHeight="1" x14ac:dyDescent="0.25">
      <c r="AM1233" s="36">
        <v>23007</v>
      </c>
      <c r="AN1233" s="89" t="s">
        <v>217</v>
      </c>
      <c r="AO1233" s="90" t="s">
        <v>207</v>
      </c>
      <c r="AP1233" s="170">
        <v>9.4</v>
      </c>
      <c r="AQ1233" s="36">
        <v>10</v>
      </c>
      <c r="AR1233" s="36">
        <v>9</v>
      </c>
      <c r="AS1233" s="36">
        <v>9</v>
      </c>
      <c r="AT1233" s="36">
        <v>9</v>
      </c>
      <c r="AU1233" s="36">
        <v>10</v>
      </c>
      <c r="AV1233" s="36"/>
      <c r="AW1233" s="36"/>
      <c r="AX1233" s="36"/>
      <c r="AY1233" s="36"/>
      <c r="AZ1233" s="36"/>
      <c r="BA1233" s="36" t="s">
        <v>351</v>
      </c>
      <c r="BB1233" s="36">
        <v>3</v>
      </c>
      <c r="BC1233" s="92">
        <v>45245</v>
      </c>
      <c r="BD1233" s="93" t="s">
        <v>36</v>
      </c>
      <c r="DC1233" s="121"/>
      <c r="DD1233" s="86"/>
      <c r="DE1233" s="122"/>
      <c r="DF1233" s="123"/>
      <c r="DG1233" s="121"/>
      <c r="DH1233" s="121"/>
      <c r="DI1233" s="121"/>
      <c r="DJ1233" s="121"/>
      <c r="DK1233" s="121"/>
      <c r="DL1233" s="121"/>
      <c r="DM1233" s="121"/>
      <c r="DN1233" s="121"/>
      <c r="DO1233" s="121"/>
      <c r="DP1233" s="121"/>
      <c r="DQ1233" s="121"/>
      <c r="DR1233" s="121"/>
      <c r="DS1233" s="124"/>
      <c r="DT1233" s="125"/>
    </row>
    <row r="1234" spans="39:124" ht="27" customHeight="1" x14ac:dyDescent="0.25">
      <c r="AM1234" s="36">
        <v>23008</v>
      </c>
      <c r="AN1234" s="89" t="s">
        <v>218</v>
      </c>
      <c r="AO1234" s="90" t="s">
        <v>207</v>
      </c>
      <c r="AP1234" s="170">
        <v>9.4</v>
      </c>
      <c r="AQ1234" s="36">
        <v>10</v>
      </c>
      <c r="AR1234" s="36">
        <v>9</v>
      </c>
      <c r="AS1234" s="36">
        <v>9</v>
      </c>
      <c r="AT1234" s="36">
        <v>9</v>
      </c>
      <c r="AU1234" s="36">
        <v>10</v>
      </c>
      <c r="AV1234" s="36"/>
      <c r="AW1234" s="36"/>
      <c r="AX1234" s="36"/>
      <c r="AY1234" s="36"/>
      <c r="AZ1234" s="36"/>
      <c r="BA1234" s="36" t="s">
        <v>351</v>
      </c>
      <c r="BB1234" s="36">
        <v>3</v>
      </c>
      <c r="BC1234" s="92">
        <v>45245</v>
      </c>
      <c r="BD1234" s="93" t="s">
        <v>36</v>
      </c>
      <c r="DC1234" s="121"/>
      <c r="DD1234" s="86"/>
      <c r="DE1234" s="122"/>
      <c r="DF1234" s="123"/>
      <c r="DG1234" s="121"/>
      <c r="DH1234" s="121"/>
      <c r="DI1234" s="121"/>
      <c r="DJ1234" s="121"/>
      <c r="DK1234" s="121"/>
      <c r="DL1234" s="121"/>
      <c r="DM1234" s="121"/>
      <c r="DN1234" s="121"/>
      <c r="DO1234" s="121"/>
      <c r="DP1234" s="121"/>
      <c r="DQ1234" s="121"/>
      <c r="DR1234" s="121"/>
      <c r="DS1234" s="124"/>
      <c r="DT1234" s="125"/>
    </row>
    <row r="1235" spans="39:124" ht="27" customHeight="1" x14ac:dyDescent="0.25">
      <c r="AM1235" s="36">
        <v>23012</v>
      </c>
      <c r="AN1235" s="89" t="s">
        <v>219</v>
      </c>
      <c r="AO1235" s="90" t="s">
        <v>207</v>
      </c>
      <c r="AP1235" s="170">
        <v>0</v>
      </c>
      <c r="AQ1235" s="36">
        <v>0</v>
      </c>
      <c r="AR1235" s="36">
        <v>0</v>
      </c>
      <c r="AS1235" s="36">
        <v>0</v>
      </c>
      <c r="AT1235" s="36">
        <v>0</v>
      </c>
      <c r="AU1235" s="36">
        <v>0</v>
      </c>
      <c r="AV1235" s="36"/>
      <c r="AW1235" s="36"/>
      <c r="AX1235" s="36"/>
      <c r="AY1235" s="36"/>
      <c r="AZ1235" s="36"/>
      <c r="BA1235" s="36" t="s">
        <v>139</v>
      </c>
      <c r="BB1235" s="36">
        <v>3</v>
      </c>
      <c r="BC1235" s="92">
        <v>45245</v>
      </c>
      <c r="BD1235" s="93" t="s">
        <v>36</v>
      </c>
      <c r="DC1235" s="121"/>
      <c r="DD1235" s="86"/>
      <c r="DE1235" s="122"/>
      <c r="DF1235" s="123"/>
      <c r="DG1235" s="121"/>
      <c r="DH1235" s="121"/>
      <c r="DI1235" s="121"/>
      <c r="DJ1235" s="121"/>
      <c r="DK1235" s="121"/>
      <c r="DL1235" s="121"/>
      <c r="DM1235" s="121"/>
      <c r="DN1235" s="121"/>
      <c r="DO1235" s="121"/>
      <c r="DP1235" s="121"/>
      <c r="DQ1235" s="121"/>
      <c r="DR1235" s="121"/>
      <c r="DS1235" s="124"/>
      <c r="DT1235" s="125"/>
    </row>
    <row r="1236" spans="39:124" ht="27" customHeight="1" x14ac:dyDescent="0.25">
      <c r="AM1236" s="36">
        <v>23032</v>
      </c>
      <c r="AN1236" s="89" t="s">
        <v>220</v>
      </c>
      <c r="AO1236" s="90" t="s">
        <v>207</v>
      </c>
      <c r="AP1236" s="170">
        <v>9.4</v>
      </c>
      <c r="AQ1236" s="36">
        <v>10</v>
      </c>
      <c r="AR1236" s="36">
        <v>9</v>
      </c>
      <c r="AS1236" s="36">
        <v>9</v>
      </c>
      <c r="AT1236" s="36">
        <v>9</v>
      </c>
      <c r="AU1236" s="36">
        <v>10</v>
      </c>
      <c r="AV1236" s="36"/>
      <c r="AW1236" s="36"/>
      <c r="AX1236" s="36"/>
      <c r="AY1236" s="36"/>
      <c r="AZ1236" s="36"/>
      <c r="BA1236" s="36" t="s">
        <v>351</v>
      </c>
      <c r="BB1236" s="36">
        <v>3</v>
      </c>
      <c r="BC1236" s="92">
        <v>45245</v>
      </c>
      <c r="BD1236" s="93" t="s">
        <v>36</v>
      </c>
      <c r="DC1236" s="121"/>
      <c r="DD1236" s="86"/>
      <c r="DE1236" s="122"/>
      <c r="DF1236" s="123"/>
      <c r="DG1236" s="121"/>
      <c r="DH1236" s="121"/>
      <c r="DI1236" s="121"/>
      <c r="DJ1236" s="121"/>
      <c r="DK1236" s="121"/>
      <c r="DL1236" s="121"/>
      <c r="DM1236" s="121"/>
      <c r="DN1236" s="121"/>
      <c r="DO1236" s="121"/>
      <c r="DP1236" s="121"/>
      <c r="DQ1236" s="121"/>
      <c r="DR1236" s="121"/>
      <c r="DS1236" s="124"/>
      <c r="DT1236" s="125"/>
    </row>
    <row r="1237" spans="39:124" ht="27" customHeight="1" x14ac:dyDescent="0.25">
      <c r="AM1237" s="36">
        <v>23031</v>
      </c>
      <c r="AN1237" s="89" t="s">
        <v>221</v>
      </c>
      <c r="AO1237" s="90" t="s">
        <v>207</v>
      </c>
      <c r="AP1237" s="170">
        <v>9.4</v>
      </c>
      <c r="AQ1237" s="36">
        <v>10</v>
      </c>
      <c r="AR1237" s="36">
        <v>9</v>
      </c>
      <c r="AS1237" s="36">
        <v>9</v>
      </c>
      <c r="AT1237" s="36">
        <v>9</v>
      </c>
      <c r="AU1237" s="36">
        <v>10</v>
      </c>
      <c r="AV1237" s="36"/>
      <c r="AW1237" s="36"/>
      <c r="AX1237" s="36"/>
      <c r="AY1237" s="36"/>
      <c r="AZ1237" s="36"/>
      <c r="BA1237" s="36" t="s">
        <v>351</v>
      </c>
      <c r="BB1237" s="36">
        <v>3</v>
      </c>
      <c r="BC1237" s="92">
        <v>45245</v>
      </c>
      <c r="BD1237" s="93" t="s">
        <v>36</v>
      </c>
      <c r="DC1237" s="121"/>
      <c r="DD1237" s="86"/>
      <c r="DE1237" s="122"/>
      <c r="DF1237" s="123"/>
      <c r="DG1237" s="121"/>
      <c r="DH1237" s="121"/>
      <c r="DI1237" s="121"/>
      <c r="DJ1237" s="121"/>
      <c r="DK1237" s="121"/>
      <c r="DL1237" s="121"/>
      <c r="DM1237" s="121"/>
      <c r="DN1237" s="121"/>
      <c r="DO1237" s="121"/>
      <c r="DP1237" s="121"/>
      <c r="DQ1237" s="121"/>
      <c r="DR1237" s="121"/>
      <c r="DS1237" s="124"/>
      <c r="DT1237" s="125"/>
    </row>
    <row r="1238" spans="39:124" ht="27" customHeight="1" x14ac:dyDescent="0.25">
      <c r="AM1238" s="36">
        <v>23042</v>
      </c>
      <c r="AN1238" s="89" t="s">
        <v>222</v>
      </c>
      <c r="AO1238" s="90" t="s">
        <v>207</v>
      </c>
      <c r="AP1238" s="170">
        <v>9.4</v>
      </c>
      <c r="AQ1238" s="36">
        <v>10</v>
      </c>
      <c r="AR1238" s="36">
        <v>9</v>
      </c>
      <c r="AS1238" s="36">
        <v>9</v>
      </c>
      <c r="AT1238" s="36">
        <v>9</v>
      </c>
      <c r="AU1238" s="36">
        <v>10</v>
      </c>
      <c r="AV1238" s="36"/>
      <c r="AW1238" s="36"/>
      <c r="AX1238" s="36"/>
      <c r="AY1238" s="36"/>
      <c r="AZ1238" s="36"/>
      <c r="BA1238" s="36" t="s">
        <v>351</v>
      </c>
      <c r="BB1238" s="36">
        <v>3</v>
      </c>
      <c r="BC1238" s="92">
        <v>45245</v>
      </c>
      <c r="BD1238" s="93" t="s">
        <v>36</v>
      </c>
      <c r="DC1238" s="121"/>
      <c r="DD1238" s="86"/>
      <c r="DE1238" s="122"/>
      <c r="DF1238" s="123"/>
      <c r="DG1238" s="121"/>
      <c r="DH1238" s="121"/>
      <c r="DI1238" s="121"/>
      <c r="DJ1238" s="121"/>
      <c r="DK1238" s="121"/>
      <c r="DL1238" s="121"/>
      <c r="DM1238" s="121"/>
      <c r="DN1238" s="121"/>
      <c r="DO1238" s="121"/>
      <c r="DP1238" s="121"/>
      <c r="DQ1238" s="121"/>
      <c r="DR1238" s="121"/>
      <c r="DS1238" s="124"/>
      <c r="DT1238" s="125"/>
    </row>
    <row r="1239" spans="39:124" ht="27" customHeight="1" x14ac:dyDescent="0.25">
      <c r="AM1239" s="36">
        <v>23061</v>
      </c>
      <c r="AN1239" s="89" t="s">
        <v>223</v>
      </c>
      <c r="AO1239" s="90" t="s">
        <v>207</v>
      </c>
      <c r="AP1239" s="170">
        <v>9.4</v>
      </c>
      <c r="AQ1239" s="36">
        <v>10</v>
      </c>
      <c r="AR1239" s="36">
        <v>9</v>
      </c>
      <c r="AS1239" s="36">
        <v>9</v>
      </c>
      <c r="AT1239" s="36">
        <v>9</v>
      </c>
      <c r="AU1239" s="36">
        <v>10</v>
      </c>
      <c r="AV1239" s="36"/>
      <c r="AW1239" s="36"/>
      <c r="AX1239" s="36"/>
      <c r="AY1239" s="36"/>
      <c r="AZ1239" s="36"/>
      <c r="BA1239" s="36" t="s">
        <v>351</v>
      </c>
      <c r="BB1239" s="36">
        <v>3</v>
      </c>
      <c r="BC1239" s="92">
        <v>45245</v>
      </c>
      <c r="BD1239" s="93" t="s">
        <v>36</v>
      </c>
      <c r="DC1239" s="121"/>
      <c r="DD1239" s="86"/>
      <c r="DE1239" s="122"/>
      <c r="DF1239" s="123"/>
      <c r="DG1239" s="121"/>
      <c r="DH1239" s="121"/>
      <c r="DI1239" s="121"/>
      <c r="DJ1239" s="121"/>
      <c r="DK1239" s="121"/>
      <c r="DL1239" s="121"/>
      <c r="DM1239" s="121"/>
      <c r="DN1239" s="121"/>
      <c r="DO1239" s="121"/>
      <c r="DP1239" s="121"/>
      <c r="DQ1239" s="121"/>
      <c r="DR1239" s="121"/>
      <c r="DS1239" s="124"/>
      <c r="DT1239" s="125"/>
    </row>
    <row r="1240" spans="39:124" ht="27" customHeight="1" x14ac:dyDescent="0.25">
      <c r="AM1240" s="36">
        <v>23054</v>
      </c>
      <c r="AN1240" s="89" t="s">
        <v>224</v>
      </c>
      <c r="AO1240" s="90" t="s">
        <v>207</v>
      </c>
      <c r="AP1240" s="170">
        <v>9.4</v>
      </c>
      <c r="AQ1240" s="36">
        <v>10</v>
      </c>
      <c r="AR1240" s="36">
        <v>9</v>
      </c>
      <c r="AS1240" s="36">
        <v>9</v>
      </c>
      <c r="AT1240" s="36">
        <v>9</v>
      </c>
      <c r="AU1240" s="36">
        <v>10</v>
      </c>
      <c r="AV1240" s="36"/>
      <c r="AW1240" s="36"/>
      <c r="AX1240" s="36"/>
      <c r="AY1240" s="36"/>
      <c r="AZ1240" s="36"/>
      <c r="BA1240" s="36" t="s">
        <v>351</v>
      </c>
      <c r="BB1240" s="36">
        <v>3</v>
      </c>
      <c r="BC1240" s="92">
        <v>45245</v>
      </c>
      <c r="BD1240" s="93" t="s">
        <v>36</v>
      </c>
      <c r="DC1240" s="121"/>
      <c r="DD1240" s="86"/>
      <c r="DE1240" s="122"/>
      <c r="DF1240" s="123"/>
      <c r="DG1240" s="121"/>
      <c r="DH1240" s="121"/>
      <c r="DI1240" s="121"/>
      <c r="DJ1240" s="121"/>
      <c r="DK1240" s="121"/>
      <c r="DL1240" s="121"/>
      <c r="DM1240" s="121"/>
      <c r="DN1240" s="121"/>
      <c r="DO1240" s="121"/>
      <c r="DP1240" s="121"/>
      <c r="DQ1240" s="121"/>
      <c r="DR1240" s="121"/>
      <c r="DS1240" s="124"/>
      <c r="DT1240" s="125"/>
    </row>
    <row r="1241" spans="39:124" ht="27" customHeight="1" x14ac:dyDescent="0.25">
      <c r="AM1241" s="36">
        <v>23063</v>
      </c>
      <c r="AN1241" s="89" t="s">
        <v>225</v>
      </c>
      <c r="AO1241" s="90" t="s">
        <v>207</v>
      </c>
      <c r="AP1241" s="170">
        <v>9.4</v>
      </c>
      <c r="AQ1241" s="36">
        <v>10</v>
      </c>
      <c r="AR1241" s="36">
        <v>9</v>
      </c>
      <c r="AS1241" s="36">
        <v>9</v>
      </c>
      <c r="AT1241" s="36">
        <v>9</v>
      </c>
      <c r="AU1241" s="36">
        <v>10</v>
      </c>
      <c r="AV1241" s="36"/>
      <c r="AW1241" s="36"/>
      <c r="AX1241" s="36"/>
      <c r="AY1241" s="36"/>
      <c r="AZ1241" s="36"/>
      <c r="BA1241" s="36" t="s">
        <v>351</v>
      </c>
      <c r="BB1241" s="36">
        <v>3</v>
      </c>
      <c r="BC1241" s="92">
        <v>45245</v>
      </c>
      <c r="BD1241" s="93" t="s">
        <v>36</v>
      </c>
      <c r="DC1241" s="121"/>
      <c r="DD1241" s="86"/>
      <c r="DE1241" s="122"/>
      <c r="DF1241" s="123"/>
      <c r="DG1241" s="121"/>
      <c r="DH1241" s="121"/>
      <c r="DI1241" s="121"/>
      <c r="DJ1241" s="121"/>
      <c r="DK1241" s="121"/>
      <c r="DL1241" s="121"/>
      <c r="DM1241" s="121"/>
      <c r="DN1241" s="121"/>
      <c r="DO1241" s="121"/>
      <c r="DP1241" s="121"/>
      <c r="DQ1241" s="121"/>
      <c r="DR1241" s="121"/>
      <c r="DS1241" s="124"/>
      <c r="DT1241" s="125"/>
    </row>
    <row r="1242" spans="39:124" ht="27" customHeight="1" x14ac:dyDescent="0.25">
      <c r="AM1242" s="36">
        <v>23037</v>
      </c>
      <c r="AN1242" s="89" t="s">
        <v>226</v>
      </c>
      <c r="AO1242" s="90" t="s">
        <v>207</v>
      </c>
      <c r="AP1242" s="170">
        <v>9.4</v>
      </c>
      <c r="AQ1242" s="36">
        <v>10</v>
      </c>
      <c r="AR1242" s="36">
        <v>9</v>
      </c>
      <c r="AS1242" s="36">
        <v>9</v>
      </c>
      <c r="AT1242" s="36">
        <v>9</v>
      </c>
      <c r="AU1242" s="36">
        <v>10</v>
      </c>
      <c r="AV1242" s="36"/>
      <c r="AW1242" s="36"/>
      <c r="AX1242" s="36"/>
      <c r="AY1242" s="36"/>
      <c r="AZ1242" s="36"/>
      <c r="BA1242" s="36" t="s">
        <v>351</v>
      </c>
      <c r="BB1242" s="36">
        <v>3</v>
      </c>
      <c r="BC1242" s="92">
        <v>45245</v>
      </c>
      <c r="BD1242" s="93" t="s">
        <v>36</v>
      </c>
      <c r="DC1242" s="121"/>
      <c r="DD1242" s="86"/>
      <c r="DE1242" s="122"/>
      <c r="DF1242" s="123"/>
      <c r="DG1242" s="121"/>
      <c r="DH1242" s="121"/>
      <c r="DI1242" s="121"/>
      <c r="DJ1242" s="121"/>
      <c r="DK1242" s="121"/>
      <c r="DL1242" s="121"/>
      <c r="DM1242" s="121"/>
      <c r="DN1242" s="121"/>
      <c r="DO1242" s="121"/>
      <c r="DP1242" s="121"/>
      <c r="DQ1242" s="121"/>
      <c r="DR1242" s="121"/>
      <c r="DS1242" s="124"/>
      <c r="DT1242" s="125"/>
    </row>
    <row r="1243" spans="39:124" ht="27" customHeight="1" x14ac:dyDescent="0.25">
      <c r="AM1243" s="36">
        <v>23026</v>
      </c>
      <c r="AN1243" s="89" t="s">
        <v>227</v>
      </c>
      <c r="AO1243" s="90" t="s">
        <v>207</v>
      </c>
      <c r="AP1243" s="170">
        <v>0</v>
      </c>
      <c r="AQ1243" s="36">
        <v>0</v>
      </c>
      <c r="AR1243" s="36">
        <v>0</v>
      </c>
      <c r="AS1243" s="36">
        <v>0</v>
      </c>
      <c r="AT1243" s="36">
        <v>0</v>
      </c>
      <c r="AU1243" s="36">
        <v>0</v>
      </c>
      <c r="AV1243" s="36"/>
      <c r="AW1243" s="36"/>
      <c r="AX1243" s="36"/>
      <c r="AY1243" s="36"/>
      <c r="AZ1243" s="36"/>
      <c r="BA1243" s="36" t="s">
        <v>139</v>
      </c>
      <c r="BB1243" s="36">
        <v>3</v>
      </c>
      <c r="BC1243" s="92">
        <v>45245</v>
      </c>
      <c r="BD1243" s="93" t="s">
        <v>36</v>
      </c>
      <c r="DC1243" s="121"/>
      <c r="DD1243" s="86"/>
      <c r="DE1243" s="122"/>
      <c r="DF1243" s="123"/>
      <c r="DG1243" s="121"/>
      <c r="DH1243" s="121"/>
      <c r="DI1243" s="121"/>
      <c r="DJ1243" s="121"/>
      <c r="DK1243" s="121"/>
      <c r="DL1243" s="121"/>
      <c r="DM1243" s="121"/>
      <c r="DN1243" s="121"/>
      <c r="DO1243" s="121"/>
      <c r="DP1243" s="121"/>
      <c r="DQ1243" s="121"/>
      <c r="DR1243" s="121"/>
      <c r="DS1243" s="124"/>
      <c r="DT1243" s="125"/>
    </row>
    <row r="1244" spans="39:124" ht="27" customHeight="1" x14ac:dyDescent="0.25">
      <c r="AM1244" s="36">
        <v>23058</v>
      </c>
      <c r="AN1244" s="89" t="s">
        <v>228</v>
      </c>
      <c r="AO1244" s="90" t="s">
        <v>207</v>
      </c>
      <c r="AP1244" s="170">
        <v>9.4</v>
      </c>
      <c r="AQ1244" s="36">
        <v>10</v>
      </c>
      <c r="AR1244" s="36">
        <v>9</v>
      </c>
      <c r="AS1244" s="36">
        <v>9</v>
      </c>
      <c r="AT1244" s="36">
        <v>9</v>
      </c>
      <c r="AU1244" s="36">
        <v>10</v>
      </c>
      <c r="AV1244" s="36"/>
      <c r="AW1244" s="36"/>
      <c r="AX1244" s="36"/>
      <c r="AY1244" s="36"/>
      <c r="AZ1244" s="36"/>
      <c r="BA1244" s="36" t="s">
        <v>351</v>
      </c>
      <c r="BB1244" s="36">
        <v>3</v>
      </c>
      <c r="BC1244" s="92">
        <v>45245</v>
      </c>
      <c r="BD1244" s="93" t="s">
        <v>36</v>
      </c>
      <c r="DC1244" s="121"/>
      <c r="DD1244" s="86"/>
      <c r="DE1244" s="122"/>
      <c r="DF1244" s="123"/>
      <c r="DG1244" s="121"/>
      <c r="DH1244" s="121"/>
      <c r="DI1244" s="121"/>
      <c r="DJ1244" s="121"/>
      <c r="DK1244" s="121"/>
      <c r="DL1244" s="121"/>
      <c r="DM1244" s="121"/>
      <c r="DN1244" s="121"/>
      <c r="DO1244" s="121"/>
      <c r="DP1244" s="121"/>
      <c r="DQ1244" s="121"/>
      <c r="DR1244" s="121"/>
      <c r="DS1244" s="124"/>
      <c r="DT1244" s="125"/>
    </row>
    <row r="1245" spans="39:124" ht="27" customHeight="1" x14ac:dyDescent="0.25">
      <c r="AM1245" s="36">
        <v>23044</v>
      </c>
      <c r="AN1245" s="89" t="s">
        <v>230</v>
      </c>
      <c r="AO1245" s="90" t="s">
        <v>207</v>
      </c>
      <c r="AP1245" s="170">
        <v>9.4</v>
      </c>
      <c r="AQ1245" s="36">
        <v>10</v>
      </c>
      <c r="AR1245" s="36">
        <v>9</v>
      </c>
      <c r="AS1245" s="36">
        <v>9</v>
      </c>
      <c r="AT1245" s="36">
        <v>9</v>
      </c>
      <c r="AU1245" s="36">
        <v>10</v>
      </c>
      <c r="AV1245" s="36"/>
      <c r="AW1245" s="36"/>
      <c r="AX1245" s="36"/>
      <c r="AY1245" s="36"/>
      <c r="AZ1245" s="36"/>
      <c r="BA1245" s="36" t="s">
        <v>351</v>
      </c>
      <c r="BB1245" s="36">
        <v>3</v>
      </c>
      <c r="BC1245" s="92">
        <v>45245</v>
      </c>
      <c r="BD1245" s="93" t="s">
        <v>36</v>
      </c>
      <c r="DC1245" s="121"/>
      <c r="DD1245" s="86"/>
      <c r="DE1245" s="122"/>
      <c r="DF1245" s="123"/>
      <c r="DG1245" s="121"/>
      <c r="DH1245" s="121"/>
      <c r="DI1245" s="121"/>
      <c r="DJ1245" s="121"/>
      <c r="DK1245" s="121"/>
      <c r="DL1245" s="121"/>
      <c r="DM1245" s="121"/>
      <c r="DN1245" s="121"/>
      <c r="DO1245" s="121"/>
      <c r="DP1245" s="121"/>
      <c r="DQ1245" s="121"/>
      <c r="DR1245" s="121"/>
      <c r="DS1245" s="124"/>
      <c r="DT1245" s="125"/>
    </row>
    <row r="1246" spans="39:124" ht="27" customHeight="1" x14ac:dyDescent="0.25">
      <c r="AM1246" s="36">
        <v>23066</v>
      </c>
      <c r="AN1246" s="89" t="s">
        <v>232</v>
      </c>
      <c r="AO1246" s="90" t="s">
        <v>207</v>
      </c>
      <c r="AP1246" s="170">
        <v>9.4</v>
      </c>
      <c r="AQ1246" s="36">
        <v>10</v>
      </c>
      <c r="AR1246" s="36">
        <v>9</v>
      </c>
      <c r="AS1246" s="36">
        <v>9</v>
      </c>
      <c r="AT1246" s="36">
        <v>9</v>
      </c>
      <c r="AU1246" s="36">
        <v>10</v>
      </c>
      <c r="AV1246" s="36"/>
      <c r="AW1246" s="36"/>
      <c r="AX1246" s="36"/>
      <c r="AY1246" s="36"/>
      <c r="AZ1246" s="36"/>
      <c r="BA1246" s="36" t="s">
        <v>351</v>
      </c>
      <c r="BB1246" s="36">
        <v>3</v>
      </c>
      <c r="BC1246" s="92">
        <v>45245</v>
      </c>
      <c r="BD1246" s="93" t="s">
        <v>36</v>
      </c>
      <c r="DC1246" s="121"/>
      <c r="DD1246" s="86"/>
      <c r="DE1246" s="122"/>
      <c r="DF1246" s="123"/>
      <c r="DG1246" s="121"/>
      <c r="DH1246" s="121"/>
      <c r="DI1246" s="121"/>
      <c r="DJ1246" s="121"/>
      <c r="DK1246" s="121"/>
      <c r="DL1246" s="121"/>
      <c r="DM1246" s="121"/>
      <c r="DN1246" s="121"/>
      <c r="DO1246" s="121"/>
      <c r="DP1246" s="121"/>
      <c r="DQ1246" s="121"/>
      <c r="DR1246" s="121"/>
      <c r="DS1246" s="124"/>
      <c r="DT1246" s="125"/>
    </row>
    <row r="1247" spans="39:124" ht="27" customHeight="1" x14ac:dyDescent="0.25">
      <c r="AM1247" s="36">
        <v>23018</v>
      </c>
      <c r="AN1247" s="89" t="s">
        <v>28</v>
      </c>
      <c r="AO1247" s="90" t="s">
        <v>29</v>
      </c>
      <c r="AP1247" s="170">
        <v>9.4285714285714288</v>
      </c>
      <c r="AQ1247" s="36">
        <v>10</v>
      </c>
      <c r="AR1247" s="36">
        <v>10</v>
      </c>
      <c r="AS1247" s="36">
        <v>8</v>
      </c>
      <c r="AT1247" s="36">
        <v>10</v>
      </c>
      <c r="AU1247" s="36">
        <v>8</v>
      </c>
      <c r="AV1247" s="36">
        <v>10</v>
      </c>
      <c r="AW1247" s="36">
        <v>10</v>
      </c>
      <c r="AX1247" s="36"/>
      <c r="AY1247" s="36"/>
      <c r="AZ1247" s="36"/>
      <c r="BA1247" s="36" t="s">
        <v>352</v>
      </c>
      <c r="BB1247" s="36">
        <v>4</v>
      </c>
      <c r="BC1247" s="92">
        <v>45245</v>
      </c>
      <c r="BD1247" s="93" t="s">
        <v>35</v>
      </c>
      <c r="DC1247" s="121"/>
      <c r="DD1247" s="86"/>
      <c r="DE1247" s="122"/>
      <c r="DF1247" s="123"/>
      <c r="DG1247" s="121"/>
      <c r="DH1247" s="121"/>
      <c r="DI1247" s="121"/>
      <c r="DJ1247" s="121"/>
      <c r="DK1247" s="121"/>
      <c r="DL1247" s="121"/>
      <c r="DM1247" s="121"/>
      <c r="DN1247" s="121"/>
      <c r="DO1247" s="121"/>
      <c r="DP1247" s="121"/>
      <c r="DQ1247" s="121"/>
      <c r="DR1247" s="121"/>
      <c r="DS1247" s="124"/>
      <c r="DT1247" s="125"/>
    </row>
    <row r="1248" spans="39:124" ht="27" customHeight="1" x14ac:dyDescent="0.25">
      <c r="AM1248" s="36">
        <v>23009</v>
      </c>
      <c r="AN1248" s="89" t="s">
        <v>50</v>
      </c>
      <c r="AO1248" s="90" t="s">
        <v>29</v>
      </c>
      <c r="AP1248" s="170">
        <v>10</v>
      </c>
      <c r="AQ1248" s="36">
        <v>10</v>
      </c>
      <c r="AR1248" s="36">
        <v>10</v>
      </c>
      <c r="AS1248" s="36">
        <v>10</v>
      </c>
      <c r="AT1248" s="36">
        <v>10</v>
      </c>
      <c r="AU1248" s="36">
        <v>10</v>
      </c>
      <c r="AV1248" s="36">
        <v>10</v>
      </c>
      <c r="AW1248" s="36">
        <v>10</v>
      </c>
      <c r="AX1248" s="36"/>
      <c r="AY1248" s="36"/>
      <c r="AZ1248" s="36"/>
      <c r="BA1248" s="36" t="s">
        <v>352</v>
      </c>
      <c r="BB1248" s="36">
        <v>4</v>
      </c>
      <c r="BC1248" s="92">
        <v>45245</v>
      </c>
      <c r="BD1248" s="93" t="s">
        <v>35</v>
      </c>
      <c r="DC1248" s="121"/>
      <c r="DD1248" s="86"/>
      <c r="DE1248" s="122"/>
      <c r="DF1248" s="123"/>
      <c r="DG1248" s="121"/>
      <c r="DH1248" s="121"/>
      <c r="DI1248" s="121"/>
      <c r="DJ1248" s="121"/>
      <c r="DK1248" s="121"/>
      <c r="DL1248" s="121"/>
      <c r="DM1248" s="121"/>
      <c r="DN1248" s="121"/>
      <c r="DO1248" s="121"/>
      <c r="DP1248" s="121"/>
      <c r="DQ1248" s="121"/>
      <c r="DR1248" s="121"/>
      <c r="DS1248" s="124"/>
      <c r="DT1248" s="125"/>
    </row>
    <row r="1249" spans="39:124" ht="27" customHeight="1" x14ac:dyDescent="0.25">
      <c r="AM1249" s="36">
        <v>23019</v>
      </c>
      <c r="AN1249" s="89" t="s">
        <v>53</v>
      </c>
      <c r="AO1249" s="90" t="s">
        <v>29</v>
      </c>
      <c r="AP1249" s="170">
        <v>9.4285714285714288</v>
      </c>
      <c r="AQ1249" s="36">
        <v>10</v>
      </c>
      <c r="AR1249" s="36">
        <v>10</v>
      </c>
      <c r="AS1249" s="36">
        <v>8</v>
      </c>
      <c r="AT1249" s="36">
        <v>10</v>
      </c>
      <c r="AU1249" s="36">
        <v>8</v>
      </c>
      <c r="AV1249" s="36">
        <v>10</v>
      </c>
      <c r="AW1249" s="36">
        <v>10</v>
      </c>
      <c r="AX1249" s="36"/>
      <c r="AY1249" s="36"/>
      <c r="AZ1249" s="36"/>
      <c r="BA1249" s="36" t="s">
        <v>352</v>
      </c>
      <c r="BB1249" s="36">
        <v>4</v>
      </c>
      <c r="BC1249" s="92">
        <v>45245</v>
      </c>
      <c r="BD1249" s="93" t="s">
        <v>35</v>
      </c>
      <c r="DC1249" s="121"/>
      <c r="DD1249" s="86"/>
      <c r="DE1249" s="122"/>
      <c r="DF1249" s="123"/>
      <c r="DG1249" s="121"/>
      <c r="DH1249" s="121"/>
      <c r="DI1249" s="121"/>
      <c r="DJ1249" s="121"/>
      <c r="DK1249" s="121"/>
      <c r="DL1249" s="121"/>
      <c r="DM1249" s="121"/>
      <c r="DN1249" s="121"/>
      <c r="DO1249" s="121"/>
      <c r="DP1249" s="121"/>
      <c r="DQ1249" s="121"/>
      <c r="DR1249" s="121"/>
      <c r="DS1249" s="124"/>
      <c r="DT1249" s="125"/>
    </row>
    <row r="1250" spans="39:124" ht="27" customHeight="1" x14ac:dyDescent="0.25">
      <c r="AM1250" s="36">
        <v>23028</v>
      </c>
      <c r="AN1250" s="89" t="s">
        <v>56</v>
      </c>
      <c r="AO1250" s="90" t="s">
        <v>29</v>
      </c>
      <c r="AP1250" s="170">
        <v>10</v>
      </c>
      <c r="AQ1250" s="36">
        <v>10</v>
      </c>
      <c r="AR1250" s="36">
        <v>10</v>
      </c>
      <c r="AS1250" s="36">
        <v>10</v>
      </c>
      <c r="AT1250" s="36">
        <v>10</v>
      </c>
      <c r="AU1250" s="36">
        <v>10</v>
      </c>
      <c r="AV1250" s="36">
        <v>10</v>
      </c>
      <c r="AW1250" s="36">
        <v>10</v>
      </c>
      <c r="AX1250" s="36"/>
      <c r="AY1250" s="36"/>
      <c r="AZ1250" s="36"/>
      <c r="BA1250" s="36" t="s">
        <v>352</v>
      </c>
      <c r="BB1250" s="36">
        <v>4</v>
      </c>
      <c r="BC1250" s="92">
        <v>45245</v>
      </c>
      <c r="BD1250" s="93" t="s">
        <v>35</v>
      </c>
      <c r="DC1250" s="121"/>
      <c r="DD1250" s="86"/>
      <c r="DE1250" s="122"/>
      <c r="DF1250" s="123"/>
      <c r="DG1250" s="121"/>
      <c r="DH1250" s="121"/>
      <c r="DI1250" s="121"/>
      <c r="DJ1250" s="121"/>
      <c r="DK1250" s="121"/>
      <c r="DL1250" s="121"/>
      <c r="DM1250" s="121"/>
      <c r="DN1250" s="121"/>
      <c r="DO1250" s="121"/>
      <c r="DP1250" s="121"/>
      <c r="DQ1250" s="121"/>
      <c r="DR1250" s="121"/>
      <c r="DS1250" s="124"/>
      <c r="DT1250" s="125"/>
    </row>
    <row r="1251" spans="39:124" ht="27" customHeight="1" x14ac:dyDescent="0.25">
      <c r="AM1251" s="36">
        <v>23013</v>
      </c>
      <c r="AN1251" s="89" t="s">
        <v>59</v>
      </c>
      <c r="AO1251" s="90" t="s">
        <v>29</v>
      </c>
      <c r="AP1251" s="170">
        <v>10</v>
      </c>
      <c r="AQ1251" s="36">
        <v>10</v>
      </c>
      <c r="AR1251" s="36">
        <v>10</v>
      </c>
      <c r="AS1251" s="36">
        <v>10</v>
      </c>
      <c r="AT1251" s="36">
        <v>10</v>
      </c>
      <c r="AU1251" s="36">
        <v>10</v>
      </c>
      <c r="AV1251" s="36">
        <v>10</v>
      </c>
      <c r="AW1251" s="36">
        <v>10</v>
      </c>
      <c r="AX1251" s="36"/>
      <c r="AY1251" s="36"/>
      <c r="AZ1251" s="36"/>
      <c r="BA1251" s="36" t="s">
        <v>352</v>
      </c>
      <c r="BB1251" s="36">
        <v>4</v>
      </c>
      <c r="BC1251" s="92">
        <v>45245</v>
      </c>
      <c r="BD1251" s="93" t="s">
        <v>35</v>
      </c>
      <c r="DC1251" s="121"/>
      <c r="DD1251" s="86"/>
      <c r="DE1251" s="122"/>
      <c r="DF1251" s="123"/>
      <c r="DG1251" s="121"/>
      <c r="DH1251" s="121"/>
      <c r="DI1251" s="121"/>
      <c r="DJ1251" s="121"/>
      <c r="DK1251" s="121"/>
      <c r="DL1251" s="121"/>
      <c r="DM1251" s="121"/>
      <c r="DN1251" s="121"/>
      <c r="DO1251" s="121"/>
      <c r="DP1251" s="121"/>
      <c r="DQ1251" s="121"/>
      <c r="DR1251" s="121"/>
      <c r="DS1251" s="124"/>
      <c r="DT1251" s="125"/>
    </row>
    <row r="1252" spans="39:124" ht="27" customHeight="1" x14ac:dyDescent="0.25">
      <c r="AM1252" s="36">
        <v>23036</v>
      </c>
      <c r="AN1252" s="89" t="s">
        <v>63</v>
      </c>
      <c r="AO1252" s="90" t="s">
        <v>29</v>
      </c>
      <c r="AP1252" s="170">
        <v>10</v>
      </c>
      <c r="AQ1252" s="36">
        <v>10</v>
      </c>
      <c r="AR1252" s="36">
        <v>10</v>
      </c>
      <c r="AS1252" s="36">
        <v>10</v>
      </c>
      <c r="AT1252" s="36">
        <v>10</v>
      </c>
      <c r="AU1252" s="36">
        <v>10</v>
      </c>
      <c r="AV1252" s="36">
        <v>10</v>
      </c>
      <c r="AW1252" s="36">
        <v>10</v>
      </c>
      <c r="AX1252" s="36"/>
      <c r="AY1252" s="36"/>
      <c r="AZ1252" s="36"/>
      <c r="BA1252" s="36" t="s">
        <v>352</v>
      </c>
      <c r="BB1252" s="36">
        <v>4</v>
      </c>
      <c r="BC1252" s="92">
        <v>45245</v>
      </c>
      <c r="BD1252" s="93" t="s">
        <v>35</v>
      </c>
      <c r="DC1252" s="121"/>
      <c r="DD1252" s="86"/>
      <c r="DE1252" s="122"/>
      <c r="DF1252" s="123"/>
      <c r="DG1252" s="121"/>
      <c r="DH1252" s="121"/>
      <c r="DI1252" s="121"/>
      <c r="DJ1252" s="121"/>
      <c r="DK1252" s="121"/>
      <c r="DL1252" s="121"/>
      <c r="DM1252" s="121"/>
      <c r="DN1252" s="121"/>
      <c r="DO1252" s="121"/>
      <c r="DP1252" s="121"/>
      <c r="DQ1252" s="121"/>
      <c r="DR1252" s="121"/>
      <c r="DS1252" s="124"/>
      <c r="DT1252" s="125"/>
    </row>
    <row r="1253" spans="39:124" ht="27" customHeight="1" x14ac:dyDescent="0.25">
      <c r="AM1253" s="36">
        <v>23065</v>
      </c>
      <c r="AN1253" s="89" t="s">
        <v>67</v>
      </c>
      <c r="AO1253" s="90" t="s">
        <v>29</v>
      </c>
      <c r="AP1253" s="170">
        <v>10</v>
      </c>
      <c r="AQ1253" s="36">
        <v>10</v>
      </c>
      <c r="AR1253" s="36">
        <v>10</v>
      </c>
      <c r="AS1253" s="36">
        <v>10</v>
      </c>
      <c r="AT1253" s="36">
        <v>10</v>
      </c>
      <c r="AU1253" s="36">
        <v>10</v>
      </c>
      <c r="AV1253" s="36">
        <v>10</v>
      </c>
      <c r="AW1253" s="36">
        <v>10</v>
      </c>
      <c r="AX1253" s="36"/>
      <c r="AY1253" s="36"/>
      <c r="AZ1253" s="36"/>
      <c r="BA1253" s="36" t="s">
        <v>352</v>
      </c>
      <c r="BB1253" s="36">
        <v>4</v>
      </c>
      <c r="BC1253" s="92">
        <v>45245</v>
      </c>
      <c r="BD1253" s="93" t="s">
        <v>35</v>
      </c>
      <c r="DC1253" s="121"/>
      <c r="DD1253" s="86"/>
      <c r="DE1253" s="122"/>
      <c r="DF1253" s="123"/>
      <c r="DG1253" s="121"/>
      <c r="DH1253" s="121"/>
      <c r="DI1253" s="121"/>
      <c r="DJ1253" s="121"/>
      <c r="DK1253" s="121"/>
      <c r="DL1253" s="121"/>
      <c r="DM1253" s="121"/>
      <c r="DN1253" s="121"/>
      <c r="DO1253" s="121"/>
      <c r="DP1253" s="121"/>
      <c r="DQ1253" s="121"/>
      <c r="DR1253" s="121"/>
      <c r="DS1253" s="124"/>
      <c r="DT1253" s="125"/>
    </row>
    <row r="1254" spans="39:124" ht="27" customHeight="1" x14ac:dyDescent="0.25">
      <c r="AM1254" s="36">
        <v>23039</v>
      </c>
      <c r="AN1254" s="89" t="s">
        <v>71</v>
      </c>
      <c r="AO1254" s="90" t="s">
        <v>29</v>
      </c>
      <c r="AP1254" s="170">
        <v>10</v>
      </c>
      <c r="AQ1254" s="36">
        <v>10</v>
      </c>
      <c r="AR1254" s="36">
        <v>10</v>
      </c>
      <c r="AS1254" s="36">
        <v>10</v>
      </c>
      <c r="AT1254" s="36">
        <v>10</v>
      </c>
      <c r="AU1254" s="36">
        <v>10</v>
      </c>
      <c r="AV1254" s="36">
        <v>10</v>
      </c>
      <c r="AW1254" s="36">
        <v>10</v>
      </c>
      <c r="AX1254" s="36"/>
      <c r="AY1254" s="36"/>
      <c r="AZ1254" s="36"/>
      <c r="BA1254" s="36" t="s">
        <v>352</v>
      </c>
      <c r="BB1254" s="36">
        <v>4</v>
      </c>
      <c r="BC1254" s="92">
        <v>45245</v>
      </c>
      <c r="BD1254" s="93" t="s">
        <v>35</v>
      </c>
      <c r="DC1254" s="121"/>
      <c r="DD1254" s="86"/>
      <c r="DE1254" s="122"/>
      <c r="DF1254" s="123"/>
      <c r="DG1254" s="121"/>
      <c r="DH1254" s="121"/>
      <c r="DI1254" s="121"/>
      <c r="DJ1254" s="121"/>
      <c r="DK1254" s="121"/>
      <c r="DL1254" s="121"/>
      <c r="DM1254" s="121"/>
      <c r="DN1254" s="121"/>
      <c r="DO1254" s="121"/>
      <c r="DP1254" s="121"/>
      <c r="DQ1254" s="121"/>
      <c r="DR1254" s="121"/>
      <c r="DS1254" s="124"/>
      <c r="DT1254" s="125"/>
    </row>
    <row r="1255" spans="39:124" ht="27" customHeight="1" x14ac:dyDescent="0.25">
      <c r="AM1255" s="36">
        <v>23024</v>
      </c>
      <c r="AN1255" s="89" t="s">
        <v>75</v>
      </c>
      <c r="AO1255" s="90" t="s">
        <v>29</v>
      </c>
      <c r="AP1255" s="170">
        <v>10</v>
      </c>
      <c r="AQ1255" s="36">
        <v>10</v>
      </c>
      <c r="AR1255" s="36">
        <v>10</v>
      </c>
      <c r="AS1255" s="36">
        <v>10</v>
      </c>
      <c r="AT1255" s="36">
        <v>10</v>
      </c>
      <c r="AU1255" s="36">
        <v>10</v>
      </c>
      <c r="AV1255" s="36">
        <v>10</v>
      </c>
      <c r="AW1255" s="36">
        <v>10</v>
      </c>
      <c r="AX1255" s="36"/>
      <c r="AY1255" s="36"/>
      <c r="AZ1255" s="36"/>
      <c r="BA1255" s="36" t="s">
        <v>352</v>
      </c>
      <c r="BB1255" s="36">
        <v>4</v>
      </c>
      <c r="BC1255" s="92">
        <v>45245</v>
      </c>
      <c r="BD1255" s="93" t="s">
        <v>35</v>
      </c>
      <c r="DC1255" s="121"/>
      <c r="DD1255" s="86"/>
      <c r="DE1255" s="122"/>
      <c r="DF1255" s="123"/>
      <c r="DG1255" s="121"/>
      <c r="DH1255" s="121"/>
      <c r="DI1255" s="121"/>
      <c r="DJ1255" s="121"/>
      <c r="DK1255" s="121"/>
      <c r="DL1255" s="121"/>
      <c r="DM1255" s="121"/>
      <c r="DN1255" s="121"/>
      <c r="DO1255" s="121"/>
      <c r="DP1255" s="121"/>
      <c r="DQ1255" s="121"/>
      <c r="DR1255" s="121"/>
      <c r="DS1255" s="124"/>
      <c r="DT1255" s="125"/>
    </row>
    <row r="1256" spans="39:124" ht="27" customHeight="1" x14ac:dyDescent="0.25">
      <c r="AM1256" s="36">
        <v>23041</v>
      </c>
      <c r="AN1256" s="89" t="s">
        <v>79</v>
      </c>
      <c r="AO1256" s="90" t="s">
        <v>29</v>
      </c>
      <c r="AP1256" s="170">
        <v>10</v>
      </c>
      <c r="AQ1256" s="36">
        <v>10</v>
      </c>
      <c r="AR1256" s="36">
        <v>10</v>
      </c>
      <c r="AS1256" s="36">
        <v>10</v>
      </c>
      <c r="AT1256" s="36">
        <v>10</v>
      </c>
      <c r="AU1256" s="36">
        <v>10</v>
      </c>
      <c r="AV1256" s="36">
        <v>10</v>
      </c>
      <c r="AW1256" s="36">
        <v>10</v>
      </c>
      <c r="AX1256" s="36"/>
      <c r="AY1256" s="36"/>
      <c r="AZ1256" s="36"/>
      <c r="BA1256" s="36" t="s">
        <v>352</v>
      </c>
      <c r="BB1256" s="36">
        <v>4</v>
      </c>
      <c r="BC1256" s="92">
        <v>45245</v>
      </c>
      <c r="BD1256" s="93" t="s">
        <v>35</v>
      </c>
      <c r="DC1256" s="121"/>
      <c r="DD1256" s="86"/>
      <c r="DE1256" s="122"/>
      <c r="DF1256" s="123"/>
      <c r="DG1256" s="121"/>
      <c r="DH1256" s="121"/>
      <c r="DI1256" s="121"/>
      <c r="DJ1256" s="121"/>
      <c r="DK1256" s="121"/>
      <c r="DL1256" s="121"/>
      <c r="DM1256" s="121"/>
      <c r="DN1256" s="121"/>
      <c r="DO1256" s="121"/>
      <c r="DP1256" s="121"/>
      <c r="DQ1256" s="121"/>
      <c r="DR1256" s="121"/>
      <c r="DS1256" s="124"/>
      <c r="DT1256" s="125"/>
    </row>
    <row r="1257" spans="39:124" ht="27" customHeight="1" x14ac:dyDescent="0.25">
      <c r="AM1257" s="36">
        <v>23022</v>
      </c>
      <c r="AN1257" s="89" t="s">
        <v>83</v>
      </c>
      <c r="AO1257" s="90" t="s">
        <v>29</v>
      </c>
      <c r="AP1257" s="170">
        <v>10</v>
      </c>
      <c r="AQ1257" s="36">
        <v>10</v>
      </c>
      <c r="AR1257" s="36">
        <v>10</v>
      </c>
      <c r="AS1257" s="36">
        <v>10</v>
      </c>
      <c r="AT1257" s="36">
        <v>10</v>
      </c>
      <c r="AU1257" s="36">
        <v>10</v>
      </c>
      <c r="AV1257" s="36">
        <v>10</v>
      </c>
      <c r="AW1257" s="36">
        <v>10</v>
      </c>
      <c r="AX1257" s="36"/>
      <c r="AY1257" s="36"/>
      <c r="AZ1257" s="36"/>
      <c r="BA1257" s="36" t="s">
        <v>352</v>
      </c>
      <c r="BB1257" s="36">
        <v>4</v>
      </c>
      <c r="BC1257" s="92">
        <v>45245</v>
      </c>
      <c r="BD1257" s="93" t="s">
        <v>35</v>
      </c>
      <c r="DC1257" s="121"/>
      <c r="DD1257" s="86"/>
      <c r="DE1257" s="122"/>
      <c r="DF1257" s="123"/>
      <c r="DG1257" s="121"/>
      <c r="DH1257" s="121"/>
      <c r="DI1257" s="121"/>
      <c r="DJ1257" s="121"/>
      <c r="DK1257" s="121"/>
      <c r="DL1257" s="121"/>
      <c r="DM1257" s="121"/>
      <c r="DN1257" s="121"/>
      <c r="DO1257" s="121"/>
      <c r="DP1257" s="121"/>
      <c r="DQ1257" s="121"/>
      <c r="DR1257" s="121"/>
      <c r="DS1257" s="124"/>
      <c r="DT1257" s="125"/>
    </row>
    <row r="1258" spans="39:124" ht="27" customHeight="1" x14ac:dyDescent="0.25">
      <c r="AM1258" s="36">
        <v>23025</v>
      </c>
      <c r="AN1258" s="89" t="s">
        <v>87</v>
      </c>
      <c r="AO1258" s="90" t="s">
        <v>29</v>
      </c>
      <c r="AP1258" s="170">
        <v>9.4285714285714288</v>
      </c>
      <c r="AQ1258" s="36">
        <v>10</v>
      </c>
      <c r="AR1258" s="36">
        <v>10</v>
      </c>
      <c r="AS1258" s="36">
        <v>8</v>
      </c>
      <c r="AT1258" s="36">
        <v>10</v>
      </c>
      <c r="AU1258" s="36">
        <v>10</v>
      </c>
      <c r="AV1258" s="36">
        <v>8</v>
      </c>
      <c r="AW1258" s="36">
        <v>10</v>
      </c>
      <c r="AX1258" s="36"/>
      <c r="AY1258" s="36"/>
      <c r="AZ1258" s="36"/>
      <c r="BA1258" s="36" t="s">
        <v>352</v>
      </c>
      <c r="BB1258" s="36">
        <v>4</v>
      </c>
      <c r="BC1258" s="92">
        <v>45245</v>
      </c>
      <c r="BD1258" s="93" t="s">
        <v>35</v>
      </c>
      <c r="DC1258" s="121"/>
      <c r="DD1258" s="86"/>
      <c r="DE1258" s="122"/>
      <c r="DF1258" s="123"/>
      <c r="DG1258" s="121"/>
      <c r="DH1258" s="121"/>
      <c r="DI1258" s="121"/>
      <c r="DJ1258" s="121"/>
      <c r="DK1258" s="121"/>
      <c r="DL1258" s="121"/>
      <c r="DM1258" s="121"/>
      <c r="DN1258" s="121"/>
      <c r="DO1258" s="121"/>
      <c r="DP1258" s="121"/>
      <c r="DQ1258" s="121"/>
      <c r="DR1258" s="121"/>
      <c r="DS1258" s="124"/>
      <c r="DT1258" s="125"/>
    </row>
    <row r="1259" spans="39:124" ht="27" customHeight="1" x14ac:dyDescent="0.25">
      <c r="AM1259" s="36">
        <v>23010</v>
      </c>
      <c r="AN1259" s="89" t="s">
        <v>91</v>
      </c>
      <c r="AO1259" s="90" t="s">
        <v>29</v>
      </c>
      <c r="AP1259" s="170">
        <v>10</v>
      </c>
      <c r="AQ1259" s="36">
        <v>10</v>
      </c>
      <c r="AR1259" s="36">
        <v>10</v>
      </c>
      <c r="AS1259" s="36">
        <v>10</v>
      </c>
      <c r="AT1259" s="36">
        <v>10</v>
      </c>
      <c r="AU1259" s="36">
        <v>10</v>
      </c>
      <c r="AV1259" s="36">
        <v>10</v>
      </c>
      <c r="AW1259" s="36">
        <v>10</v>
      </c>
      <c r="AX1259" s="36"/>
      <c r="AY1259" s="36"/>
      <c r="AZ1259" s="36"/>
      <c r="BA1259" s="36" t="s">
        <v>352</v>
      </c>
      <c r="BB1259" s="36">
        <v>4</v>
      </c>
      <c r="BC1259" s="92">
        <v>45245</v>
      </c>
      <c r="BD1259" s="93" t="s">
        <v>35</v>
      </c>
      <c r="DC1259" s="121"/>
      <c r="DD1259" s="86"/>
      <c r="DE1259" s="122"/>
      <c r="DF1259" s="123"/>
      <c r="DG1259" s="121"/>
      <c r="DH1259" s="121"/>
      <c r="DI1259" s="121"/>
      <c r="DJ1259" s="121"/>
      <c r="DK1259" s="121"/>
      <c r="DL1259" s="121"/>
      <c r="DM1259" s="121"/>
      <c r="DN1259" s="121"/>
      <c r="DO1259" s="121"/>
      <c r="DP1259" s="121"/>
      <c r="DQ1259" s="121"/>
      <c r="DR1259" s="121"/>
      <c r="DS1259" s="124"/>
      <c r="DT1259" s="125"/>
    </row>
    <row r="1260" spans="39:124" ht="27" customHeight="1" x14ac:dyDescent="0.25">
      <c r="AM1260" s="36">
        <v>23052</v>
      </c>
      <c r="AN1260" s="89" t="s">
        <v>95</v>
      </c>
      <c r="AO1260" s="90" t="s">
        <v>29</v>
      </c>
      <c r="AP1260" s="170">
        <v>9.4285714285714288</v>
      </c>
      <c r="AQ1260" s="36">
        <v>10</v>
      </c>
      <c r="AR1260" s="36">
        <v>10</v>
      </c>
      <c r="AS1260" s="36">
        <v>8</v>
      </c>
      <c r="AT1260" s="36">
        <v>10</v>
      </c>
      <c r="AU1260" s="36">
        <v>10</v>
      </c>
      <c r="AV1260" s="36">
        <v>8</v>
      </c>
      <c r="AW1260" s="36">
        <v>10</v>
      </c>
      <c r="AX1260" s="36"/>
      <c r="AY1260" s="36"/>
      <c r="AZ1260" s="36"/>
      <c r="BA1260" s="36" t="s">
        <v>352</v>
      </c>
      <c r="BB1260" s="36">
        <v>4</v>
      </c>
      <c r="BC1260" s="92">
        <v>45245</v>
      </c>
      <c r="BD1260" s="93" t="s">
        <v>35</v>
      </c>
      <c r="DC1260" s="121"/>
      <c r="DD1260" s="86"/>
      <c r="DE1260" s="122"/>
      <c r="DF1260" s="123"/>
      <c r="DG1260" s="121"/>
      <c r="DH1260" s="121"/>
      <c r="DI1260" s="121"/>
      <c r="DJ1260" s="121"/>
      <c r="DK1260" s="121"/>
      <c r="DL1260" s="121"/>
      <c r="DM1260" s="121"/>
      <c r="DN1260" s="121"/>
      <c r="DO1260" s="121"/>
      <c r="DP1260" s="121"/>
      <c r="DQ1260" s="121"/>
      <c r="DR1260" s="121"/>
      <c r="DS1260" s="124"/>
      <c r="DT1260" s="125"/>
    </row>
    <row r="1261" spans="39:124" ht="27" customHeight="1" x14ac:dyDescent="0.25">
      <c r="AM1261" s="36">
        <v>23038</v>
      </c>
      <c r="AN1261" s="89" t="s">
        <v>99</v>
      </c>
      <c r="AO1261" s="90" t="s">
        <v>29</v>
      </c>
      <c r="AP1261" s="170">
        <v>9.7142857142857135</v>
      </c>
      <c r="AQ1261" s="36">
        <v>10</v>
      </c>
      <c r="AR1261" s="36">
        <v>10</v>
      </c>
      <c r="AS1261" s="36">
        <v>10</v>
      </c>
      <c r="AT1261" s="36">
        <v>10</v>
      </c>
      <c r="AU1261" s="36">
        <v>10</v>
      </c>
      <c r="AV1261" s="36">
        <v>8</v>
      </c>
      <c r="AW1261" s="36">
        <v>10</v>
      </c>
      <c r="AX1261" s="36"/>
      <c r="AY1261" s="36"/>
      <c r="AZ1261" s="36"/>
      <c r="BA1261" s="36" t="s">
        <v>352</v>
      </c>
      <c r="BB1261" s="36">
        <v>4</v>
      </c>
      <c r="BC1261" s="92">
        <v>45245</v>
      </c>
      <c r="BD1261" s="93" t="s">
        <v>35</v>
      </c>
      <c r="DC1261" s="121"/>
      <c r="DD1261" s="86"/>
      <c r="DE1261" s="122"/>
      <c r="DF1261" s="123"/>
      <c r="DG1261" s="121"/>
      <c r="DH1261" s="121"/>
      <c r="DI1261" s="121"/>
      <c r="DJ1261" s="121"/>
      <c r="DK1261" s="121"/>
      <c r="DL1261" s="121"/>
      <c r="DM1261" s="121"/>
      <c r="DN1261" s="121"/>
      <c r="DO1261" s="121"/>
      <c r="DP1261" s="121"/>
      <c r="DQ1261" s="121"/>
      <c r="DR1261" s="121"/>
      <c r="DS1261" s="124"/>
      <c r="DT1261" s="125"/>
    </row>
    <row r="1262" spans="39:124" ht="27" customHeight="1" x14ac:dyDescent="0.25">
      <c r="AM1262" s="36">
        <v>23033</v>
      </c>
      <c r="AN1262" s="89" t="s">
        <v>103</v>
      </c>
      <c r="AO1262" s="90" t="s">
        <v>29</v>
      </c>
      <c r="AP1262" s="170">
        <v>9.5714285714285712</v>
      </c>
      <c r="AQ1262" s="36">
        <v>10</v>
      </c>
      <c r="AR1262" s="36">
        <v>10</v>
      </c>
      <c r="AS1262" s="36">
        <v>8</v>
      </c>
      <c r="AT1262" s="36">
        <v>10</v>
      </c>
      <c r="AU1262" s="36">
        <v>10</v>
      </c>
      <c r="AV1262" s="36">
        <v>9</v>
      </c>
      <c r="AW1262" s="36">
        <v>10</v>
      </c>
      <c r="AX1262" s="36"/>
      <c r="AY1262" s="36"/>
      <c r="AZ1262" s="36"/>
      <c r="BA1262" s="36" t="s">
        <v>352</v>
      </c>
      <c r="BB1262" s="36">
        <v>4</v>
      </c>
      <c r="BC1262" s="92">
        <v>45245</v>
      </c>
      <c r="BD1262" s="93" t="s">
        <v>35</v>
      </c>
      <c r="DC1262" s="121"/>
      <c r="DD1262" s="86"/>
      <c r="DE1262" s="122"/>
      <c r="DF1262" s="123"/>
      <c r="DG1262" s="121"/>
      <c r="DH1262" s="121"/>
      <c r="DI1262" s="121"/>
      <c r="DJ1262" s="121"/>
      <c r="DK1262" s="121"/>
      <c r="DL1262" s="121"/>
      <c r="DM1262" s="121"/>
      <c r="DN1262" s="121"/>
      <c r="DO1262" s="121"/>
      <c r="DP1262" s="121"/>
      <c r="DQ1262" s="121"/>
      <c r="DR1262" s="121"/>
      <c r="DS1262" s="124"/>
      <c r="DT1262" s="125"/>
    </row>
    <row r="1263" spans="39:124" ht="27" customHeight="1" x14ac:dyDescent="0.25">
      <c r="AM1263" s="36">
        <v>23056</v>
      </c>
      <c r="AN1263" s="89" t="s">
        <v>107</v>
      </c>
      <c r="AO1263" s="90" t="s">
        <v>29</v>
      </c>
      <c r="AP1263" s="170">
        <v>9.8571428571428577</v>
      </c>
      <c r="AQ1263" s="36">
        <v>10</v>
      </c>
      <c r="AR1263" s="36">
        <v>10</v>
      </c>
      <c r="AS1263" s="36">
        <v>9</v>
      </c>
      <c r="AT1263" s="36">
        <v>10</v>
      </c>
      <c r="AU1263" s="36">
        <v>10</v>
      </c>
      <c r="AV1263" s="36">
        <v>10</v>
      </c>
      <c r="AW1263" s="36">
        <v>10</v>
      </c>
      <c r="AX1263" s="36"/>
      <c r="AY1263" s="36"/>
      <c r="AZ1263" s="36"/>
      <c r="BA1263" s="36" t="s">
        <v>352</v>
      </c>
      <c r="BB1263" s="36">
        <v>4</v>
      </c>
      <c r="BC1263" s="92">
        <v>45245</v>
      </c>
      <c r="BD1263" s="93" t="s">
        <v>35</v>
      </c>
      <c r="DC1263" s="121"/>
      <c r="DD1263" s="86"/>
      <c r="DE1263" s="122"/>
      <c r="DF1263" s="123"/>
      <c r="DG1263" s="121"/>
      <c r="DH1263" s="121"/>
      <c r="DI1263" s="121"/>
      <c r="DJ1263" s="121"/>
      <c r="DK1263" s="121"/>
      <c r="DL1263" s="121"/>
      <c r="DM1263" s="121"/>
      <c r="DN1263" s="121"/>
      <c r="DO1263" s="121"/>
      <c r="DP1263" s="121"/>
      <c r="DQ1263" s="121"/>
      <c r="DR1263" s="121"/>
      <c r="DS1263" s="124"/>
      <c r="DT1263" s="125"/>
    </row>
    <row r="1264" spans="39:124" ht="27" customHeight="1" x14ac:dyDescent="0.25">
      <c r="AM1264" s="36">
        <v>23046</v>
      </c>
      <c r="AN1264" s="89" t="s">
        <v>111</v>
      </c>
      <c r="AO1264" s="90" t="s">
        <v>29</v>
      </c>
      <c r="AP1264" s="170">
        <v>10</v>
      </c>
      <c r="AQ1264" s="36">
        <v>10</v>
      </c>
      <c r="AR1264" s="36">
        <v>10</v>
      </c>
      <c r="AS1264" s="36">
        <v>10</v>
      </c>
      <c r="AT1264" s="36">
        <v>10</v>
      </c>
      <c r="AU1264" s="36">
        <v>10</v>
      </c>
      <c r="AV1264" s="36">
        <v>10</v>
      </c>
      <c r="AW1264" s="36">
        <v>10</v>
      </c>
      <c r="AX1264" s="36"/>
      <c r="AY1264" s="36"/>
      <c r="AZ1264" s="36"/>
      <c r="BA1264" s="36" t="s">
        <v>352</v>
      </c>
      <c r="BB1264" s="36">
        <v>4</v>
      </c>
      <c r="BC1264" s="92">
        <v>45245</v>
      </c>
      <c r="BD1264" s="93" t="s">
        <v>35</v>
      </c>
      <c r="DC1264" s="121"/>
      <c r="DD1264" s="86"/>
      <c r="DE1264" s="122"/>
      <c r="DF1264" s="123"/>
      <c r="DG1264" s="121"/>
      <c r="DH1264" s="121"/>
      <c r="DI1264" s="121"/>
      <c r="DJ1264" s="121"/>
      <c r="DK1264" s="121"/>
      <c r="DL1264" s="121"/>
      <c r="DM1264" s="121"/>
      <c r="DN1264" s="121"/>
      <c r="DO1264" s="121"/>
      <c r="DP1264" s="121"/>
      <c r="DQ1264" s="121"/>
      <c r="DR1264" s="121"/>
      <c r="DS1264" s="124"/>
      <c r="DT1264" s="125"/>
    </row>
    <row r="1265" spans="39:124" ht="27" customHeight="1" x14ac:dyDescent="0.25">
      <c r="AM1265" s="36">
        <v>23023</v>
      </c>
      <c r="AN1265" s="89" t="s">
        <v>115</v>
      </c>
      <c r="AO1265" s="90" t="s">
        <v>29</v>
      </c>
      <c r="AP1265" s="170">
        <v>9.4285714285714288</v>
      </c>
      <c r="AQ1265" s="36">
        <v>10</v>
      </c>
      <c r="AR1265" s="36">
        <v>10</v>
      </c>
      <c r="AS1265" s="36">
        <v>8</v>
      </c>
      <c r="AT1265" s="36">
        <v>10</v>
      </c>
      <c r="AU1265" s="36">
        <v>10</v>
      </c>
      <c r="AV1265" s="36">
        <v>8</v>
      </c>
      <c r="AW1265" s="36">
        <v>10</v>
      </c>
      <c r="AX1265" s="36"/>
      <c r="AY1265" s="36"/>
      <c r="AZ1265" s="36"/>
      <c r="BA1265" s="36" t="s">
        <v>352</v>
      </c>
      <c r="BB1265" s="36">
        <v>4</v>
      </c>
      <c r="BC1265" s="92">
        <v>45245</v>
      </c>
      <c r="BD1265" s="93" t="s">
        <v>35</v>
      </c>
      <c r="DC1265" s="121"/>
      <c r="DD1265" s="86"/>
      <c r="DE1265" s="122"/>
      <c r="DF1265" s="123"/>
      <c r="DG1265" s="121"/>
      <c r="DH1265" s="121"/>
      <c r="DI1265" s="121"/>
      <c r="DJ1265" s="121"/>
      <c r="DK1265" s="121"/>
      <c r="DL1265" s="121"/>
      <c r="DM1265" s="121"/>
      <c r="DN1265" s="121"/>
      <c r="DO1265" s="121"/>
      <c r="DP1265" s="121"/>
      <c r="DQ1265" s="121"/>
      <c r="DR1265" s="121"/>
      <c r="DS1265" s="124"/>
      <c r="DT1265" s="125"/>
    </row>
    <row r="1266" spans="39:124" ht="27" customHeight="1" x14ac:dyDescent="0.25">
      <c r="AM1266" s="36">
        <v>23053</v>
      </c>
      <c r="AN1266" s="89" t="s">
        <v>119</v>
      </c>
      <c r="AO1266" s="90" t="s">
        <v>29</v>
      </c>
      <c r="AP1266" s="170">
        <v>9.4285714285714288</v>
      </c>
      <c r="AQ1266" s="36">
        <v>10</v>
      </c>
      <c r="AR1266" s="36">
        <v>10</v>
      </c>
      <c r="AS1266" s="36">
        <v>8</v>
      </c>
      <c r="AT1266" s="36">
        <v>10</v>
      </c>
      <c r="AU1266" s="36">
        <v>10</v>
      </c>
      <c r="AV1266" s="36">
        <v>8</v>
      </c>
      <c r="AW1266" s="36">
        <v>10</v>
      </c>
      <c r="AX1266" s="36"/>
      <c r="AY1266" s="36"/>
      <c r="AZ1266" s="36"/>
      <c r="BA1266" s="36" t="s">
        <v>352</v>
      </c>
      <c r="BB1266" s="36">
        <v>4</v>
      </c>
      <c r="BC1266" s="92">
        <v>45245</v>
      </c>
      <c r="BD1266" s="93" t="s">
        <v>35</v>
      </c>
      <c r="DC1266" s="121"/>
      <c r="DD1266" s="86"/>
      <c r="DE1266" s="122"/>
      <c r="DF1266" s="123"/>
      <c r="DG1266" s="121"/>
      <c r="DH1266" s="121"/>
      <c r="DI1266" s="121"/>
      <c r="DJ1266" s="121"/>
      <c r="DK1266" s="121"/>
      <c r="DL1266" s="121"/>
      <c r="DM1266" s="121"/>
      <c r="DN1266" s="121"/>
      <c r="DO1266" s="121"/>
      <c r="DP1266" s="121"/>
      <c r="DQ1266" s="121"/>
      <c r="DR1266" s="121"/>
      <c r="DS1266" s="124"/>
      <c r="DT1266" s="125"/>
    </row>
    <row r="1267" spans="39:124" ht="27" customHeight="1" x14ac:dyDescent="0.25">
      <c r="AM1267" s="36">
        <v>23049</v>
      </c>
      <c r="AN1267" s="89" t="s">
        <v>123</v>
      </c>
      <c r="AO1267" s="90" t="s">
        <v>29</v>
      </c>
      <c r="AP1267" s="170">
        <v>0</v>
      </c>
      <c r="AQ1267" s="36">
        <v>0</v>
      </c>
      <c r="AR1267" s="36">
        <v>0</v>
      </c>
      <c r="AS1267" s="36">
        <v>0</v>
      </c>
      <c r="AT1267" s="36">
        <v>0</v>
      </c>
      <c r="AU1267" s="36">
        <v>0</v>
      </c>
      <c r="AV1267" s="36">
        <v>0</v>
      </c>
      <c r="AW1267" s="36">
        <v>0</v>
      </c>
      <c r="AX1267" s="36"/>
      <c r="AY1267" s="36"/>
      <c r="AZ1267" s="36"/>
      <c r="BA1267" s="36" t="s">
        <v>139</v>
      </c>
      <c r="BB1267" s="36">
        <v>4</v>
      </c>
      <c r="BC1267" s="92">
        <v>45245</v>
      </c>
      <c r="BD1267" s="93" t="s">
        <v>35</v>
      </c>
      <c r="DC1267" s="121"/>
      <c r="DD1267" s="86"/>
      <c r="DE1267" s="122"/>
      <c r="DF1267" s="123"/>
      <c r="DG1267" s="121"/>
      <c r="DH1267" s="121"/>
      <c r="DI1267" s="121"/>
      <c r="DJ1267" s="121"/>
      <c r="DK1267" s="121"/>
      <c r="DL1267" s="121"/>
      <c r="DM1267" s="121"/>
      <c r="DN1267" s="121"/>
      <c r="DO1267" s="121"/>
      <c r="DP1267" s="121"/>
      <c r="DQ1267" s="121"/>
      <c r="DR1267" s="121"/>
      <c r="DS1267" s="124"/>
      <c r="DT1267" s="125"/>
    </row>
    <row r="1268" spans="39:124" ht="27" customHeight="1" x14ac:dyDescent="0.25">
      <c r="AM1268" s="36">
        <v>23018</v>
      </c>
      <c r="AN1268" s="89" t="s">
        <v>28</v>
      </c>
      <c r="AO1268" s="90" t="s">
        <v>29</v>
      </c>
      <c r="AP1268" s="170">
        <v>9.4</v>
      </c>
      <c r="AQ1268" s="36">
        <v>10</v>
      </c>
      <c r="AR1268" s="36">
        <v>9</v>
      </c>
      <c r="AS1268" s="36">
        <v>9</v>
      </c>
      <c r="AT1268" s="36">
        <v>9</v>
      </c>
      <c r="AU1268" s="36">
        <v>10</v>
      </c>
      <c r="AV1268" s="36"/>
      <c r="AW1268" s="36"/>
      <c r="AX1268" s="36"/>
      <c r="AY1268" s="36"/>
      <c r="AZ1268" s="36"/>
      <c r="BA1268" s="36" t="s">
        <v>351</v>
      </c>
      <c r="BB1268" s="36">
        <v>3</v>
      </c>
      <c r="BC1268" s="92">
        <v>45245</v>
      </c>
      <c r="BD1268" s="93" t="s">
        <v>36</v>
      </c>
      <c r="DC1268" s="121"/>
      <c r="DD1268" s="86"/>
      <c r="DE1268" s="122"/>
      <c r="DF1268" s="123"/>
      <c r="DG1268" s="121"/>
      <c r="DH1268" s="121"/>
      <c r="DI1268" s="121"/>
      <c r="DJ1268" s="121"/>
      <c r="DK1268" s="121"/>
      <c r="DL1268" s="121"/>
      <c r="DM1268" s="121"/>
      <c r="DN1268" s="121"/>
      <c r="DO1268" s="121"/>
      <c r="DP1268" s="121"/>
      <c r="DQ1268" s="121"/>
      <c r="DR1268" s="121"/>
      <c r="DS1268" s="124"/>
      <c r="DT1268" s="125"/>
    </row>
    <row r="1269" spans="39:124" ht="27" customHeight="1" x14ac:dyDescent="0.25">
      <c r="AM1269" s="36">
        <v>23009</v>
      </c>
      <c r="AN1269" s="89" t="s">
        <v>50</v>
      </c>
      <c r="AO1269" s="90" t="s">
        <v>29</v>
      </c>
      <c r="AP1269" s="170">
        <v>9.4</v>
      </c>
      <c r="AQ1269" s="36">
        <v>10</v>
      </c>
      <c r="AR1269" s="36">
        <v>9</v>
      </c>
      <c r="AS1269" s="36">
        <v>9</v>
      </c>
      <c r="AT1269" s="36">
        <v>9</v>
      </c>
      <c r="AU1269" s="36">
        <v>10</v>
      </c>
      <c r="AV1269" s="36"/>
      <c r="AW1269" s="36"/>
      <c r="AX1269" s="36"/>
      <c r="AY1269" s="36"/>
      <c r="AZ1269" s="36"/>
      <c r="BA1269" s="36" t="s">
        <v>351</v>
      </c>
      <c r="BB1269" s="36">
        <v>3</v>
      </c>
      <c r="BC1269" s="92">
        <v>45245</v>
      </c>
      <c r="BD1269" s="93" t="s">
        <v>36</v>
      </c>
      <c r="DC1269" s="121"/>
      <c r="DD1269" s="86"/>
      <c r="DE1269" s="122"/>
      <c r="DF1269" s="123"/>
      <c r="DG1269" s="121"/>
      <c r="DH1269" s="121"/>
      <c r="DI1269" s="121"/>
      <c r="DJ1269" s="121"/>
      <c r="DK1269" s="121"/>
      <c r="DL1269" s="121"/>
      <c r="DM1269" s="121"/>
      <c r="DN1269" s="121"/>
      <c r="DO1269" s="121"/>
      <c r="DP1269" s="121"/>
      <c r="DQ1269" s="121"/>
      <c r="DR1269" s="121"/>
      <c r="DS1269" s="124"/>
      <c r="DT1269" s="125"/>
    </row>
    <row r="1270" spans="39:124" ht="27" customHeight="1" x14ac:dyDescent="0.25">
      <c r="AM1270" s="36">
        <v>23019</v>
      </c>
      <c r="AN1270" s="89" t="s">
        <v>53</v>
      </c>
      <c r="AO1270" s="90" t="s">
        <v>29</v>
      </c>
      <c r="AP1270" s="170">
        <v>9.4</v>
      </c>
      <c r="AQ1270" s="36">
        <v>10</v>
      </c>
      <c r="AR1270" s="36">
        <v>9</v>
      </c>
      <c r="AS1270" s="36">
        <v>9</v>
      </c>
      <c r="AT1270" s="36">
        <v>9</v>
      </c>
      <c r="AU1270" s="36">
        <v>10</v>
      </c>
      <c r="AV1270" s="36"/>
      <c r="AW1270" s="36"/>
      <c r="AX1270" s="36"/>
      <c r="AY1270" s="36"/>
      <c r="AZ1270" s="36"/>
      <c r="BA1270" s="36" t="s">
        <v>351</v>
      </c>
      <c r="BB1270" s="36">
        <v>3</v>
      </c>
      <c r="BC1270" s="92">
        <v>45245</v>
      </c>
      <c r="BD1270" s="93" t="s">
        <v>36</v>
      </c>
      <c r="DC1270" s="121"/>
      <c r="DD1270" s="86"/>
      <c r="DE1270" s="122"/>
      <c r="DF1270" s="123"/>
      <c r="DG1270" s="121"/>
      <c r="DH1270" s="121"/>
      <c r="DI1270" s="121"/>
      <c r="DJ1270" s="121"/>
      <c r="DK1270" s="121"/>
      <c r="DL1270" s="121"/>
      <c r="DM1270" s="121"/>
      <c r="DN1270" s="121"/>
      <c r="DO1270" s="121"/>
      <c r="DP1270" s="121"/>
      <c r="DQ1270" s="121"/>
      <c r="DR1270" s="121"/>
      <c r="DS1270" s="124"/>
      <c r="DT1270" s="125"/>
    </row>
    <row r="1271" spans="39:124" ht="27" customHeight="1" x14ac:dyDescent="0.25">
      <c r="AM1271" s="36">
        <v>23028</v>
      </c>
      <c r="AN1271" s="89" t="s">
        <v>56</v>
      </c>
      <c r="AO1271" s="90" t="s">
        <v>29</v>
      </c>
      <c r="AP1271" s="170">
        <v>9.4</v>
      </c>
      <c r="AQ1271" s="36">
        <v>10</v>
      </c>
      <c r="AR1271" s="36">
        <v>9</v>
      </c>
      <c r="AS1271" s="36">
        <v>9</v>
      </c>
      <c r="AT1271" s="36">
        <v>9</v>
      </c>
      <c r="AU1271" s="36">
        <v>10</v>
      </c>
      <c r="AV1271" s="36"/>
      <c r="AW1271" s="36"/>
      <c r="AX1271" s="36"/>
      <c r="AY1271" s="36"/>
      <c r="AZ1271" s="36"/>
      <c r="BA1271" s="36" t="s">
        <v>351</v>
      </c>
      <c r="BB1271" s="36">
        <v>3</v>
      </c>
      <c r="BC1271" s="92">
        <v>45245</v>
      </c>
      <c r="BD1271" s="93" t="s">
        <v>36</v>
      </c>
      <c r="DC1271" s="121"/>
      <c r="DD1271" s="86"/>
      <c r="DE1271" s="122"/>
      <c r="DF1271" s="123"/>
      <c r="DG1271" s="121"/>
      <c r="DH1271" s="121"/>
      <c r="DI1271" s="121"/>
      <c r="DJ1271" s="121"/>
      <c r="DK1271" s="121"/>
      <c r="DL1271" s="121"/>
      <c r="DM1271" s="121"/>
      <c r="DN1271" s="121"/>
      <c r="DO1271" s="121"/>
      <c r="DP1271" s="121"/>
      <c r="DQ1271" s="121"/>
      <c r="DR1271" s="121"/>
      <c r="DS1271" s="124"/>
      <c r="DT1271" s="125"/>
    </row>
    <row r="1272" spans="39:124" ht="27" customHeight="1" x14ac:dyDescent="0.25">
      <c r="AM1272" s="36">
        <v>23013</v>
      </c>
      <c r="AN1272" s="89" t="s">
        <v>59</v>
      </c>
      <c r="AO1272" s="90" t="s">
        <v>29</v>
      </c>
      <c r="AP1272" s="170">
        <v>9.4</v>
      </c>
      <c r="AQ1272" s="36">
        <v>10</v>
      </c>
      <c r="AR1272" s="36">
        <v>9</v>
      </c>
      <c r="AS1272" s="36">
        <v>9</v>
      </c>
      <c r="AT1272" s="36">
        <v>9</v>
      </c>
      <c r="AU1272" s="36">
        <v>10</v>
      </c>
      <c r="AV1272" s="36"/>
      <c r="AW1272" s="36"/>
      <c r="AX1272" s="36"/>
      <c r="AY1272" s="36"/>
      <c r="AZ1272" s="36"/>
      <c r="BA1272" s="36" t="s">
        <v>351</v>
      </c>
      <c r="BB1272" s="36">
        <v>3</v>
      </c>
      <c r="BC1272" s="92">
        <v>45245</v>
      </c>
      <c r="BD1272" s="93" t="s">
        <v>36</v>
      </c>
      <c r="DC1272" s="121"/>
      <c r="DD1272" s="86"/>
      <c r="DE1272" s="122"/>
      <c r="DF1272" s="123"/>
      <c r="DG1272" s="121"/>
      <c r="DH1272" s="121"/>
      <c r="DI1272" s="121"/>
      <c r="DJ1272" s="121"/>
      <c r="DK1272" s="121"/>
      <c r="DL1272" s="121"/>
      <c r="DM1272" s="121"/>
      <c r="DN1272" s="121"/>
      <c r="DO1272" s="121"/>
      <c r="DP1272" s="121"/>
      <c r="DQ1272" s="121"/>
      <c r="DR1272" s="121"/>
      <c r="DS1272" s="124"/>
      <c r="DT1272" s="125"/>
    </row>
    <row r="1273" spans="39:124" ht="27" customHeight="1" x14ac:dyDescent="0.25">
      <c r="AM1273" s="36">
        <v>23036</v>
      </c>
      <c r="AN1273" s="89" t="s">
        <v>63</v>
      </c>
      <c r="AO1273" s="90" t="s">
        <v>29</v>
      </c>
      <c r="AP1273" s="170">
        <v>9.4</v>
      </c>
      <c r="AQ1273" s="36">
        <v>10</v>
      </c>
      <c r="AR1273" s="36">
        <v>9</v>
      </c>
      <c r="AS1273" s="36">
        <v>9</v>
      </c>
      <c r="AT1273" s="36">
        <v>9</v>
      </c>
      <c r="AU1273" s="36">
        <v>10</v>
      </c>
      <c r="AV1273" s="36"/>
      <c r="AW1273" s="36"/>
      <c r="AX1273" s="36"/>
      <c r="AY1273" s="36"/>
      <c r="AZ1273" s="36"/>
      <c r="BA1273" s="36" t="s">
        <v>351</v>
      </c>
      <c r="BB1273" s="36">
        <v>3</v>
      </c>
      <c r="BC1273" s="92">
        <v>45245</v>
      </c>
      <c r="BD1273" s="93" t="s">
        <v>36</v>
      </c>
      <c r="DC1273" s="121"/>
      <c r="DD1273" s="86"/>
      <c r="DE1273" s="122"/>
      <c r="DF1273" s="123"/>
      <c r="DG1273" s="121"/>
      <c r="DH1273" s="121"/>
      <c r="DI1273" s="121"/>
      <c r="DJ1273" s="121"/>
      <c r="DK1273" s="121"/>
      <c r="DL1273" s="121"/>
      <c r="DM1273" s="121"/>
      <c r="DN1273" s="121"/>
      <c r="DO1273" s="121"/>
      <c r="DP1273" s="121"/>
      <c r="DQ1273" s="121"/>
      <c r="DR1273" s="121"/>
      <c r="DS1273" s="124"/>
      <c r="DT1273" s="125"/>
    </row>
    <row r="1274" spans="39:124" ht="27" customHeight="1" x14ac:dyDescent="0.25">
      <c r="AM1274" s="36">
        <v>23065</v>
      </c>
      <c r="AN1274" s="89" t="s">
        <v>67</v>
      </c>
      <c r="AO1274" s="90" t="s">
        <v>29</v>
      </c>
      <c r="AP1274" s="170">
        <v>9.4</v>
      </c>
      <c r="AQ1274" s="36">
        <v>10</v>
      </c>
      <c r="AR1274" s="36">
        <v>9</v>
      </c>
      <c r="AS1274" s="36">
        <v>9</v>
      </c>
      <c r="AT1274" s="36">
        <v>9</v>
      </c>
      <c r="AU1274" s="36">
        <v>10</v>
      </c>
      <c r="AV1274" s="36"/>
      <c r="AW1274" s="36"/>
      <c r="AX1274" s="36"/>
      <c r="AY1274" s="36"/>
      <c r="AZ1274" s="36"/>
      <c r="BA1274" s="36" t="s">
        <v>351</v>
      </c>
      <c r="BB1274" s="36">
        <v>3</v>
      </c>
      <c r="BC1274" s="92">
        <v>45245</v>
      </c>
      <c r="BD1274" s="93" t="s">
        <v>36</v>
      </c>
      <c r="DC1274" s="121"/>
      <c r="DD1274" s="86"/>
      <c r="DE1274" s="122"/>
      <c r="DF1274" s="123"/>
      <c r="DG1274" s="121"/>
      <c r="DH1274" s="121"/>
      <c r="DI1274" s="121"/>
      <c r="DJ1274" s="121"/>
      <c r="DK1274" s="121"/>
      <c r="DL1274" s="121"/>
      <c r="DM1274" s="121"/>
      <c r="DN1274" s="121"/>
      <c r="DO1274" s="121"/>
      <c r="DP1274" s="121"/>
      <c r="DQ1274" s="121"/>
      <c r="DR1274" s="121"/>
      <c r="DS1274" s="124"/>
      <c r="DT1274" s="125"/>
    </row>
    <row r="1275" spans="39:124" ht="27" customHeight="1" x14ac:dyDescent="0.25">
      <c r="AM1275" s="36">
        <v>23039</v>
      </c>
      <c r="AN1275" s="89" t="s">
        <v>71</v>
      </c>
      <c r="AO1275" s="90" t="s">
        <v>29</v>
      </c>
      <c r="AP1275" s="170">
        <v>9.4</v>
      </c>
      <c r="AQ1275" s="36">
        <v>10</v>
      </c>
      <c r="AR1275" s="36">
        <v>9</v>
      </c>
      <c r="AS1275" s="36">
        <v>9</v>
      </c>
      <c r="AT1275" s="36">
        <v>9</v>
      </c>
      <c r="AU1275" s="36">
        <v>10</v>
      </c>
      <c r="AV1275" s="36"/>
      <c r="AW1275" s="36"/>
      <c r="AX1275" s="36"/>
      <c r="AY1275" s="36"/>
      <c r="AZ1275" s="36"/>
      <c r="BA1275" s="36" t="s">
        <v>351</v>
      </c>
      <c r="BB1275" s="36">
        <v>3</v>
      </c>
      <c r="BC1275" s="92">
        <v>45245</v>
      </c>
      <c r="BD1275" s="93" t="s">
        <v>36</v>
      </c>
      <c r="DC1275" s="121"/>
      <c r="DD1275" s="86"/>
      <c r="DE1275" s="122"/>
      <c r="DF1275" s="123"/>
      <c r="DG1275" s="121"/>
      <c r="DH1275" s="121"/>
      <c r="DI1275" s="121"/>
      <c r="DJ1275" s="121"/>
      <c r="DK1275" s="121"/>
      <c r="DL1275" s="121"/>
      <c r="DM1275" s="121"/>
      <c r="DN1275" s="121"/>
      <c r="DO1275" s="121"/>
      <c r="DP1275" s="121"/>
      <c r="DQ1275" s="121"/>
      <c r="DR1275" s="121"/>
      <c r="DS1275" s="124"/>
      <c r="DT1275" s="125"/>
    </row>
    <row r="1276" spans="39:124" ht="27" customHeight="1" x14ac:dyDescent="0.25">
      <c r="AM1276" s="36">
        <v>23024</v>
      </c>
      <c r="AN1276" s="89" t="s">
        <v>75</v>
      </c>
      <c r="AO1276" s="90" t="s">
        <v>29</v>
      </c>
      <c r="AP1276" s="170">
        <v>9.4</v>
      </c>
      <c r="AQ1276" s="36">
        <v>10</v>
      </c>
      <c r="AR1276" s="36">
        <v>9</v>
      </c>
      <c r="AS1276" s="36">
        <v>9</v>
      </c>
      <c r="AT1276" s="36">
        <v>9</v>
      </c>
      <c r="AU1276" s="36">
        <v>10</v>
      </c>
      <c r="AV1276" s="36"/>
      <c r="AW1276" s="36"/>
      <c r="AX1276" s="36"/>
      <c r="AY1276" s="36"/>
      <c r="AZ1276" s="36"/>
      <c r="BA1276" s="36" t="s">
        <v>351</v>
      </c>
      <c r="BB1276" s="36">
        <v>3</v>
      </c>
      <c r="BC1276" s="92">
        <v>45245</v>
      </c>
      <c r="BD1276" s="93" t="s">
        <v>36</v>
      </c>
      <c r="DC1276" s="121"/>
      <c r="DD1276" s="86"/>
      <c r="DE1276" s="122"/>
      <c r="DF1276" s="123"/>
      <c r="DG1276" s="121"/>
      <c r="DH1276" s="121"/>
      <c r="DI1276" s="121"/>
      <c r="DJ1276" s="121"/>
      <c r="DK1276" s="121"/>
      <c r="DL1276" s="121"/>
      <c r="DM1276" s="121"/>
      <c r="DN1276" s="121"/>
      <c r="DO1276" s="121"/>
      <c r="DP1276" s="121"/>
      <c r="DQ1276" s="121"/>
      <c r="DR1276" s="121"/>
      <c r="DS1276" s="124"/>
      <c r="DT1276" s="125"/>
    </row>
    <row r="1277" spans="39:124" ht="27" customHeight="1" x14ac:dyDescent="0.25">
      <c r="AM1277" s="36">
        <v>23041</v>
      </c>
      <c r="AN1277" s="89" t="s">
        <v>79</v>
      </c>
      <c r="AO1277" s="90" t="s">
        <v>29</v>
      </c>
      <c r="AP1277" s="170">
        <v>9.4</v>
      </c>
      <c r="AQ1277" s="36">
        <v>10</v>
      </c>
      <c r="AR1277" s="36">
        <v>9</v>
      </c>
      <c r="AS1277" s="36">
        <v>9</v>
      </c>
      <c r="AT1277" s="36">
        <v>9</v>
      </c>
      <c r="AU1277" s="36">
        <v>10</v>
      </c>
      <c r="AV1277" s="36"/>
      <c r="AW1277" s="36"/>
      <c r="AX1277" s="36"/>
      <c r="AY1277" s="36"/>
      <c r="AZ1277" s="36"/>
      <c r="BA1277" s="36" t="s">
        <v>351</v>
      </c>
      <c r="BB1277" s="36">
        <v>3</v>
      </c>
      <c r="BC1277" s="92">
        <v>45245</v>
      </c>
      <c r="BD1277" s="93" t="s">
        <v>36</v>
      </c>
      <c r="DC1277" s="121"/>
      <c r="DD1277" s="86"/>
      <c r="DE1277" s="122"/>
      <c r="DF1277" s="123"/>
      <c r="DG1277" s="121"/>
      <c r="DH1277" s="121"/>
      <c r="DI1277" s="121"/>
      <c r="DJ1277" s="121"/>
      <c r="DK1277" s="121"/>
      <c r="DL1277" s="121"/>
      <c r="DM1277" s="121"/>
      <c r="DN1277" s="121"/>
      <c r="DO1277" s="121"/>
      <c r="DP1277" s="121"/>
      <c r="DQ1277" s="121"/>
      <c r="DR1277" s="121"/>
      <c r="DS1277" s="124"/>
      <c r="DT1277" s="125"/>
    </row>
    <row r="1278" spans="39:124" ht="27" customHeight="1" x14ac:dyDescent="0.25">
      <c r="AM1278" s="36">
        <v>23022</v>
      </c>
      <c r="AN1278" s="89" t="s">
        <v>83</v>
      </c>
      <c r="AO1278" s="90" t="s">
        <v>29</v>
      </c>
      <c r="AP1278" s="170">
        <v>9.4</v>
      </c>
      <c r="AQ1278" s="36">
        <v>10</v>
      </c>
      <c r="AR1278" s="36">
        <v>9</v>
      </c>
      <c r="AS1278" s="36">
        <v>9</v>
      </c>
      <c r="AT1278" s="36">
        <v>9</v>
      </c>
      <c r="AU1278" s="36">
        <v>10</v>
      </c>
      <c r="AV1278" s="36"/>
      <c r="AW1278" s="36"/>
      <c r="AX1278" s="36"/>
      <c r="AY1278" s="36"/>
      <c r="AZ1278" s="36"/>
      <c r="BA1278" s="36" t="s">
        <v>351</v>
      </c>
      <c r="BB1278" s="36">
        <v>3</v>
      </c>
      <c r="BC1278" s="92">
        <v>45245</v>
      </c>
      <c r="BD1278" s="93" t="s">
        <v>36</v>
      </c>
      <c r="DC1278" s="121"/>
      <c r="DD1278" s="86"/>
      <c r="DE1278" s="122"/>
      <c r="DF1278" s="123"/>
      <c r="DG1278" s="121"/>
      <c r="DH1278" s="121"/>
      <c r="DI1278" s="121"/>
      <c r="DJ1278" s="121"/>
      <c r="DK1278" s="121"/>
      <c r="DL1278" s="121"/>
      <c r="DM1278" s="121"/>
      <c r="DN1278" s="121"/>
      <c r="DO1278" s="121"/>
      <c r="DP1278" s="121"/>
      <c r="DQ1278" s="121"/>
      <c r="DR1278" s="121"/>
      <c r="DS1278" s="124"/>
      <c r="DT1278" s="125"/>
    </row>
    <row r="1279" spans="39:124" ht="27" customHeight="1" x14ac:dyDescent="0.25">
      <c r="AM1279" s="36">
        <v>23025</v>
      </c>
      <c r="AN1279" s="89" t="s">
        <v>87</v>
      </c>
      <c r="AO1279" s="90" t="s">
        <v>29</v>
      </c>
      <c r="AP1279" s="170">
        <v>9.4</v>
      </c>
      <c r="AQ1279" s="36">
        <v>10</v>
      </c>
      <c r="AR1279" s="36">
        <v>9</v>
      </c>
      <c r="AS1279" s="36">
        <v>9</v>
      </c>
      <c r="AT1279" s="36">
        <v>9</v>
      </c>
      <c r="AU1279" s="36">
        <v>10</v>
      </c>
      <c r="AV1279" s="36"/>
      <c r="AW1279" s="36"/>
      <c r="AX1279" s="36"/>
      <c r="AY1279" s="36"/>
      <c r="AZ1279" s="36"/>
      <c r="BA1279" s="36" t="s">
        <v>351</v>
      </c>
      <c r="BB1279" s="36">
        <v>3</v>
      </c>
      <c r="BC1279" s="92">
        <v>45245</v>
      </c>
      <c r="BD1279" s="93" t="s">
        <v>36</v>
      </c>
      <c r="DC1279" s="121"/>
      <c r="DD1279" s="86"/>
      <c r="DE1279" s="122"/>
      <c r="DF1279" s="123"/>
      <c r="DG1279" s="121"/>
      <c r="DH1279" s="121"/>
      <c r="DI1279" s="121"/>
      <c r="DJ1279" s="121"/>
      <c r="DK1279" s="121"/>
      <c r="DL1279" s="121"/>
      <c r="DM1279" s="121"/>
      <c r="DN1279" s="121"/>
      <c r="DO1279" s="121"/>
      <c r="DP1279" s="121"/>
      <c r="DQ1279" s="121"/>
      <c r="DR1279" s="121"/>
      <c r="DS1279" s="124"/>
      <c r="DT1279" s="125"/>
    </row>
    <row r="1280" spans="39:124" ht="27" customHeight="1" x14ac:dyDescent="0.25">
      <c r="AM1280" s="36">
        <v>23010</v>
      </c>
      <c r="AN1280" s="89" t="s">
        <v>91</v>
      </c>
      <c r="AO1280" s="90" t="s">
        <v>29</v>
      </c>
      <c r="AP1280" s="170">
        <v>9.4</v>
      </c>
      <c r="AQ1280" s="36">
        <v>10</v>
      </c>
      <c r="AR1280" s="36">
        <v>9</v>
      </c>
      <c r="AS1280" s="36">
        <v>9</v>
      </c>
      <c r="AT1280" s="36">
        <v>9</v>
      </c>
      <c r="AU1280" s="36">
        <v>10</v>
      </c>
      <c r="AV1280" s="36"/>
      <c r="AW1280" s="36"/>
      <c r="AX1280" s="36"/>
      <c r="AY1280" s="36"/>
      <c r="AZ1280" s="36"/>
      <c r="BA1280" s="36" t="s">
        <v>351</v>
      </c>
      <c r="BB1280" s="36">
        <v>3</v>
      </c>
      <c r="BC1280" s="92">
        <v>45245</v>
      </c>
      <c r="BD1280" s="93" t="s">
        <v>36</v>
      </c>
      <c r="DC1280" s="121"/>
      <c r="DD1280" s="86"/>
      <c r="DE1280" s="122"/>
      <c r="DF1280" s="123"/>
      <c r="DG1280" s="121"/>
      <c r="DH1280" s="121"/>
      <c r="DI1280" s="121"/>
      <c r="DJ1280" s="121"/>
      <c r="DK1280" s="121"/>
      <c r="DL1280" s="121"/>
      <c r="DM1280" s="121"/>
      <c r="DN1280" s="121"/>
      <c r="DO1280" s="121"/>
      <c r="DP1280" s="121"/>
      <c r="DQ1280" s="121"/>
      <c r="DR1280" s="121"/>
      <c r="DS1280" s="124"/>
      <c r="DT1280" s="125"/>
    </row>
    <row r="1281" spans="39:124" ht="27" customHeight="1" x14ac:dyDescent="0.25">
      <c r="AM1281" s="36">
        <v>23052</v>
      </c>
      <c r="AN1281" s="89" t="s">
        <v>95</v>
      </c>
      <c r="AO1281" s="90" t="s">
        <v>29</v>
      </c>
      <c r="AP1281" s="170">
        <v>9.4</v>
      </c>
      <c r="AQ1281" s="36">
        <v>10</v>
      </c>
      <c r="AR1281" s="36">
        <v>9</v>
      </c>
      <c r="AS1281" s="36">
        <v>9</v>
      </c>
      <c r="AT1281" s="36">
        <v>9</v>
      </c>
      <c r="AU1281" s="36">
        <v>10</v>
      </c>
      <c r="AV1281" s="36"/>
      <c r="AW1281" s="36"/>
      <c r="AX1281" s="36"/>
      <c r="AY1281" s="36"/>
      <c r="AZ1281" s="36"/>
      <c r="BA1281" s="36" t="s">
        <v>351</v>
      </c>
      <c r="BB1281" s="36">
        <v>3</v>
      </c>
      <c r="BC1281" s="92">
        <v>45245</v>
      </c>
      <c r="BD1281" s="93" t="s">
        <v>36</v>
      </c>
      <c r="DC1281" s="121"/>
      <c r="DD1281" s="86"/>
      <c r="DE1281" s="122"/>
      <c r="DF1281" s="123"/>
      <c r="DG1281" s="121"/>
      <c r="DH1281" s="121"/>
      <c r="DI1281" s="121"/>
      <c r="DJ1281" s="121"/>
      <c r="DK1281" s="121"/>
      <c r="DL1281" s="121"/>
      <c r="DM1281" s="121"/>
      <c r="DN1281" s="121"/>
      <c r="DO1281" s="121"/>
      <c r="DP1281" s="121"/>
      <c r="DQ1281" s="121"/>
      <c r="DR1281" s="121"/>
      <c r="DS1281" s="124"/>
      <c r="DT1281" s="125"/>
    </row>
    <row r="1282" spans="39:124" ht="27" customHeight="1" x14ac:dyDescent="0.25">
      <c r="AM1282" s="36">
        <v>23038</v>
      </c>
      <c r="AN1282" s="89" t="s">
        <v>99</v>
      </c>
      <c r="AO1282" s="90" t="s">
        <v>29</v>
      </c>
      <c r="AP1282" s="170">
        <v>9.4</v>
      </c>
      <c r="AQ1282" s="36">
        <v>10</v>
      </c>
      <c r="AR1282" s="36">
        <v>9</v>
      </c>
      <c r="AS1282" s="36">
        <v>9</v>
      </c>
      <c r="AT1282" s="36">
        <v>9</v>
      </c>
      <c r="AU1282" s="36">
        <v>10</v>
      </c>
      <c r="AV1282" s="36"/>
      <c r="AW1282" s="36"/>
      <c r="AX1282" s="36"/>
      <c r="AY1282" s="36"/>
      <c r="AZ1282" s="36"/>
      <c r="BA1282" s="36" t="s">
        <v>351</v>
      </c>
      <c r="BB1282" s="36">
        <v>3</v>
      </c>
      <c r="BC1282" s="92">
        <v>45245</v>
      </c>
      <c r="BD1282" s="93" t="s">
        <v>36</v>
      </c>
      <c r="DC1282" s="121"/>
      <c r="DD1282" s="86"/>
      <c r="DE1282" s="122"/>
      <c r="DF1282" s="123"/>
      <c r="DG1282" s="121"/>
      <c r="DH1282" s="121"/>
      <c r="DI1282" s="121"/>
      <c r="DJ1282" s="121"/>
      <c r="DK1282" s="121"/>
      <c r="DL1282" s="121"/>
      <c r="DM1282" s="121"/>
      <c r="DN1282" s="121"/>
      <c r="DO1282" s="121"/>
      <c r="DP1282" s="121"/>
      <c r="DQ1282" s="121"/>
      <c r="DR1282" s="121"/>
      <c r="DS1282" s="124"/>
      <c r="DT1282" s="125"/>
    </row>
    <row r="1283" spans="39:124" ht="27" customHeight="1" x14ac:dyDescent="0.25">
      <c r="AM1283" s="36">
        <v>23033</v>
      </c>
      <c r="AN1283" s="89" t="s">
        <v>103</v>
      </c>
      <c r="AO1283" s="90" t="s">
        <v>29</v>
      </c>
      <c r="AP1283" s="170">
        <v>9.4</v>
      </c>
      <c r="AQ1283" s="36">
        <v>10</v>
      </c>
      <c r="AR1283" s="36">
        <v>9</v>
      </c>
      <c r="AS1283" s="36">
        <v>9</v>
      </c>
      <c r="AT1283" s="36">
        <v>9</v>
      </c>
      <c r="AU1283" s="36">
        <v>10</v>
      </c>
      <c r="AV1283" s="36"/>
      <c r="AW1283" s="36"/>
      <c r="AX1283" s="36"/>
      <c r="AY1283" s="36"/>
      <c r="AZ1283" s="36"/>
      <c r="BA1283" s="36" t="s">
        <v>351</v>
      </c>
      <c r="BB1283" s="36">
        <v>3</v>
      </c>
      <c r="BC1283" s="92">
        <v>45245</v>
      </c>
      <c r="BD1283" s="93" t="s">
        <v>36</v>
      </c>
      <c r="DC1283" s="121"/>
      <c r="DD1283" s="86"/>
      <c r="DE1283" s="122"/>
      <c r="DF1283" s="123"/>
      <c r="DG1283" s="121"/>
      <c r="DH1283" s="121"/>
      <c r="DI1283" s="121"/>
      <c r="DJ1283" s="121"/>
      <c r="DK1283" s="121"/>
      <c r="DL1283" s="121"/>
      <c r="DM1283" s="121"/>
      <c r="DN1283" s="121"/>
      <c r="DO1283" s="121"/>
      <c r="DP1283" s="121"/>
      <c r="DQ1283" s="121"/>
      <c r="DR1283" s="121"/>
      <c r="DS1283" s="124"/>
      <c r="DT1283" s="125"/>
    </row>
    <row r="1284" spans="39:124" ht="27" customHeight="1" x14ac:dyDescent="0.25">
      <c r="AM1284" s="36">
        <v>23056</v>
      </c>
      <c r="AN1284" s="89" t="s">
        <v>107</v>
      </c>
      <c r="AO1284" s="90" t="s">
        <v>29</v>
      </c>
      <c r="AP1284" s="170">
        <v>9.4</v>
      </c>
      <c r="AQ1284" s="36">
        <v>10</v>
      </c>
      <c r="AR1284" s="36">
        <v>9</v>
      </c>
      <c r="AS1284" s="36">
        <v>9</v>
      </c>
      <c r="AT1284" s="36">
        <v>9</v>
      </c>
      <c r="AU1284" s="36">
        <v>10</v>
      </c>
      <c r="AV1284" s="36"/>
      <c r="AW1284" s="36"/>
      <c r="AX1284" s="36"/>
      <c r="AY1284" s="36"/>
      <c r="AZ1284" s="36"/>
      <c r="BA1284" s="36" t="s">
        <v>351</v>
      </c>
      <c r="BB1284" s="36">
        <v>3</v>
      </c>
      <c r="BC1284" s="92">
        <v>45245</v>
      </c>
      <c r="BD1284" s="93" t="s">
        <v>36</v>
      </c>
      <c r="DC1284" s="121"/>
      <c r="DD1284" s="86"/>
      <c r="DE1284" s="122"/>
      <c r="DF1284" s="123"/>
      <c r="DG1284" s="121"/>
      <c r="DH1284" s="121"/>
      <c r="DI1284" s="121"/>
      <c r="DJ1284" s="121"/>
      <c r="DK1284" s="121"/>
      <c r="DL1284" s="121"/>
      <c r="DM1284" s="121"/>
      <c r="DN1284" s="121"/>
      <c r="DO1284" s="121"/>
      <c r="DP1284" s="121"/>
      <c r="DQ1284" s="121"/>
      <c r="DR1284" s="121"/>
      <c r="DS1284" s="124"/>
      <c r="DT1284" s="125"/>
    </row>
    <row r="1285" spans="39:124" ht="27" customHeight="1" x14ac:dyDescent="0.25">
      <c r="AM1285" s="36">
        <v>23046</v>
      </c>
      <c r="AN1285" s="89" t="s">
        <v>111</v>
      </c>
      <c r="AO1285" s="90" t="s">
        <v>29</v>
      </c>
      <c r="AP1285" s="170">
        <v>9.4</v>
      </c>
      <c r="AQ1285" s="36">
        <v>10</v>
      </c>
      <c r="AR1285" s="36">
        <v>9</v>
      </c>
      <c r="AS1285" s="36">
        <v>9</v>
      </c>
      <c r="AT1285" s="36">
        <v>9</v>
      </c>
      <c r="AU1285" s="36">
        <v>10</v>
      </c>
      <c r="AV1285" s="36"/>
      <c r="AW1285" s="36"/>
      <c r="AX1285" s="36"/>
      <c r="AY1285" s="36"/>
      <c r="AZ1285" s="36"/>
      <c r="BA1285" s="36" t="s">
        <v>351</v>
      </c>
      <c r="BB1285" s="36">
        <v>3</v>
      </c>
      <c r="BC1285" s="92">
        <v>45245</v>
      </c>
      <c r="BD1285" s="93" t="s">
        <v>36</v>
      </c>
      <c r="DC1285" s="121"/>
      <c r="DD1285" s="86"/>
      <c r="DE1285" s="122"/>
      <c r="DF1285" s="123"/>
      <c r="DG1285" s="121"/>
      <c r="DH1285" s="121"/>
      <c r="DI1285" s="121"/>
      <c r="DJ1285" s="121"/>
      <c r="DK1285" s="121"/>
      <c r="DL1285" s="121"/>
      <c r="DM1285" s="121"/>
      <c r="DN1285" s="121"/>
      <c r="DO1285" s="121"/>
      <c r="DP1285" s="121"/>
      <c r="DQ1285" s="121"/>
      <c r="DR1285" s="121"/>
      <c r="DS1285" s="124"/>
      <c r="DT1285" s="125"/>
    </row>
    <row r="1286" spans="39:124" ht="27" customHeight="1" x14ac:dyDescent="0.25">
      <c r="AM1286" s="36">
        <v>23023</v>
      </c>
      <c r="AN1286" s="89" t="s">
        <v>115</v>
      </c>
      <c r="AO1286" s="90" t="s">
        <v>29</v>
      </c>
      <c r="AP1286" s="170">
        <v>9.4</v>
      </c>
      <c r="AQ1286" s="36">
        <v>10</v>
      </c>
      <c r="AR1286" s="36">
        <v>9</v>
      </c>
      <c r="AS1286" s="36">
        <v>9</v>
      </c>
      <c r="AT1286" s="36">
        <v>9</v>
      </c>
      <c r="AU1286" s="36">
        <v>10</v>
      </c>
      <c r="AV1286" s="36"/>
      <c r="AW1286" s="36"/>
      <c r="AX1286" s="36"/>
      <c r="AY1286" s="36"/>
      <c r="AZ1286" s="36"/>
      <c r="BA1286" s="36" t="s">
        <v>351</v>
      </c>
      <c r="BB1286" s="36">
        <v>3</v>
      </c>
      <c r="BC1286" s="92">
        <v>45245</v>
      </c>
      <c r="BD1286" s="93" t="s">
        <v>36</v>
      </c>
      <c r="DC1286" s="121"/>
      <c r="DD1286" s="86"/>
      <c r="DE1286" s="122"/>
      <c r="DF1286" s="123"/>
      <c r="DG1286" s="121"/>
      <c r="DH1286" s="121"/>
      <c r="DI1286" s="121"/>
      <c r="DJ1286" s="121"/>
      <c r="DK1286" s="121"/>
      <c r="DL1286" s="121"/>
      <c r="DM1286" s="121"/>
      <c r="DN1286" s="121"/>
      <c r="DO1286" s="121"/>
      <c r="DP1286" s="121"/>
      <c r="DQ1286" s="121"/>
      <c r="DR1286" s="121"/>
      <c r="DS1286" s="124"/>
      <c r="DT1286" s="125"/>
    </row>
    <row r="1287" spans="39:124" ht="27" customHeight="1" x14ac:dyDescent="0.25">
      <c r="AM1287" s="36">
        <v>23053</v>
      </c>
      <c r="AN1287" s="89" t="s">
        <v>119</v>
      </c>
      <c r="AO1287" s="90" t="s">
        <v>29</v>
      </c>
      <c r="AP1287" s="170">
        <v>9.4</v>
      </c>
      <c r="AQ1287" s="36">
        <v>10</v>
      </c>
      <c r="AR1287" s="36">
        <v>9</v>
      </c>
      <c r="AS1287" s="36">
        <v>9</v>
      </c>
      <c r="AT1287" s="36">
        <v>9</v>
      </c>
      <c r="AU1287" s="36">
        <v>10</v>
      </c>
      <c r="AV1287" s="36"/>
      <c r="AW1287" s="36"/>
      <c r="AX1287" s="36"/>
      <c r="AY1287" s="36"/>
      <c r="AZ1287" s="36"/>
      <c r="BA1287" s="36" t="s">
        <v>351</v>
      </c>
      <c r="BB1287" s="36">
        <v>3</v>
      </c>
      <c r="BC1287" s="92">
        <v>45245</v>
      </c>
      <c r="BD1287" s="93" t="s">
        <v>36</v>
      </c>
      <c r="DC1287" s="121"/>
      <c r="DD1287" s="86"/>
      <c r="DE1287" s="122"/>
      <c r="DF1287" s="123"/>
      <c r="DG1287" s="121"/>
      <c r="DH1287" s="121"/>
      <c r="DI1287" s="121"/>
      <c r="DJ1287" s="121"/>
      <c r="DK1287" s="121"/>
      <c r="DL1287" s="121"/>
      <c r="DM1287" s="121"/>
      <c r="DN1287" s="121"/>
      <c r="DO1287" s="121"/>
      <c r="DP1287" s="121"/>
      <c r="DQ1287" s="121"/>
      <c r="DR1287" s="121"/>
      <c r="DS1287" s="124"/>
      <c r="DT1287" s="125"/>
    </row>
    <row r="1288" spans="39:124" ht="27" customHeight="1" x14ac:dyDescent="0.25">
      <c r="AM1288" s="36">
        <v>23049</v>
      </c>
      <c r="AN1288" s="89" t="s">
        <v>123</v>
      </c>
      <c r="AO1288" s="90" t="s">
        <v>29</v>
      </c>
      <c r="AP1288" s="170">
        <v>0</v>
      </c>
      <c r="AQ1288" s="36">
        <v>0</v>
      </c>
      <c r="AR1288" s="36">
        <v>0</v>
      </c>
      <c r="AS1288" s="36">
        <v>0</v>
      </c>
      <c r="AT1288" s="36">
        <v>0</v>
      </c>
      <c r="AU1288" s="36">
        <v>0</v>
      </c>
      <c r="AV1288" s="36"/>
      <c r="AW1288" s="36"/>
      <c r="AX1288" s="36"/>
      <c r="AY1288" s="36"/>
      <c r="AZ1288" s="36"/>
      <c r="BA1288" s="36" t="s">
        <v>139</v>
      </c>
      <c r="BB1288" s="36">
        <v>3</v>
      </c>
      <c r="BC1288" s="92">
        <v>45245</v>
      </c>
      <c r="BD1288" s="93" t="s">
        <v>36</v>
      </c>
      <c r="DC1288" s="121"/>
      <c r="DD1288" s="86"/>
      <c r="DE1288" s="122"/>
      <c r="DF1288" s="123"/>
      <c r="DG1288" s="121"/>
      <c r="DH1288" s="121"/>
      <c r="DI1288" s="121"/>
      <c r="DJ1288" s="121"/>
      <c r="DK1288" s="121"/>
      <c r="DL1288" s="121"/>
      <c r="DM1288" s="121"/>
      <c r="DN1288" s="121"/>
      <c r="DO1288" s="121"/>
      <c r="DP1288" s="121"/>
      <c r="DQ1288" s="121"/>
      <c r="DR1288" s="121"/>
      <c r="DS1288" s="124"/>
      <c r="DT1288" s="125"/>
    </row>
    <row r="1289" spans="39:124" ht="27" customHeight="1" x14ac:dyDescent="0.25">
      <c r="AM1289" s="36" t="s">
        <v>124</v>
      </c>
      <c r="AN1289" s="89" t="s">
        <v>125</v>
      </c>
      <c r="AO1289" s="90" t="s">
        <v>126</v>
      </c>
      <c r="AP1289" s="170">
        <v>9</v>
      </c>
      <c r="AQ1289" s="36"/>
      <c r="AR1289" s="36"/>
      <c r="AS1289" s="36"/>
      <c r="AT1289" s="36"/>
      <c r="AU1289" s="36"/>
      <c r="AV1289" s="36" t="s">
        <v>322</v>
      </c>
      <c r="AW1289" s="36"/>
      <c r="AX1289" s="36"/>
      <c r="AY1289" s="36"/>
      <c r="AZ1289" s="36"/>
      <c r="BA1289" s="36" t="s">
        <v>353</v>
      </c>
      <c r="BB1289" s="36">
        <v>7</v>
      </c>
      <c r="BC1289" s="92">
        <v>45246</v>
      </c>
      <c r="BD1289" s="93" t="s">
        <v>324</v>
      </c>
      <c r="DC1289" s="121"/>
      <c r="DD1289" s="86"/>
      <c r="DE1289" s="122"/>
      <c r="DF1289" s="123"/>
      <c r="DG1289" s="121"/>
      <c r="DH1289" s="121"/>
      <c r="DI1289" s="121"/>
      <c r="DJ1289" s="121"/>
      <c r="DK1289" s="121"/>
      <c r="DL1289" s="121"/>
      <c r="DM1289" s="121"/>
      <c r="DN1289" s="121"/>
      <c r="DO1289" s="121"/>
      <c r="DP1289" s="121"/>
      <c r="DQ1289" s="121"/>
      <c r="DR1289" s="121"/>
      <c r="DS1289" s="124"/>
      <c r="DT1289" s="125"/>
    </row>
    <row r="1290" spans="39:124" ht="27" customHeight="1" x14ac:dyDescent="0.25">
      <c r="AM1290" s="36" t="s">
        <v>129</v>
      </c>
      <c r="AN1290" s="89" t="s">
        <v>130</v>
      </c>
      <c r="AO1290" s="90" t="s">
        <v>126</v>
      </c>
      <c r="AP1290" s="170">
        <v>5</v>
      </c>
      <c r="AQ1290" s="36"/>
      <c r="AR1290" s="36"/>
      <c r="AS1290" s="36"/>
      <c r="AT1290" s="36"/>
      <c r="AU1290" s="36"/>
      <c r="AV1290" s="36" t="s">
        <v>322</v>
      </c>
      <c r="AW1290" s="36"/>
      <c r="AX1290" s="36"/>
      <c r="AY1290" s="36"/>
      <c r="AZ1290" s="36"/>
      <c r="BA1290" s="36" t="s">
        <v>353</v>
      </c>
      <c r="BB1290" s="36">
        <v>7</v>
      </c>
      <c r="BC1290" s="92">
        <v>45246</v>
      </c>
      <c r="BD1290" s="93" t="s">
        <v>324</v>
      </c>
      <c r="DC1290" s="121"/>
      <c r="DD1290" s="86"/>
      <c r="DE1290" s="122"/>
      <c r="DF1290" s="123"/>
      <c r="DG1290" s="121"/>
      <c r="DH1290" s="121"/>
      <c r="DI1290" s="121"/>
      <c r="DJ1290" s="121"/>
      <c r="DK1290" s="121"/>
      <c r="DL1290" s="121"/>
      <c r="DM1290" s="121"/>
      <c r="DN1290" s="121"/>
      <c r="DO1290" s="121"/>
      <c r="DP1290" s="121"/>
      <c r="DQ1290" s="121"/>
      <c r="DR1290" s="121"/>
      <c r="DS1290" s="124"/>
      <c r="DT1290" s="125"/>
    </row>
    <row r="1291" spans="39:124" ht="27" customHeight="1" x14ac:dyDescent="0.25">
      <c r="AM1291" s="36" t="s">
        <v>131</v>
      </c>
      <c r="AN1291" s="89" t="s">
        <v>132</v>
      </c>
      <c r="AO1291" s="90" t="s">
        <v>126</v>
      </c>
      <c r="AP1291" s="170">
        <v>8</v>
      </c>
      <c r="AQ1291" s="36"/>
      <c r="AR1291" s="36"/>
      <c r="AS1291" s="36"/>
      <c r="AT1291" s="36"/>
      <c r="AU1291" s="36"/>
      <c r="AV1291" s="36" t="s">
        <v>322</v>
      </c>
      <c r="AW1291" s="36"/>
      <c r="AX1291" s="36"/>
      <c r="AY1291" s="36"/>
      <c r="AZ1291" s="36"/>
      <c r="BA1291" s="36" t="s">
        <v>353</v>
      </c>
      <c r="BB1291" s="36">
        <v>7</v>
      </c>
      <c r="BC1291" s="92">
        <v>45246</v>
      </c>
      <c r="BD1291" s="93" t="s">
        <v>324</v>
      </c>
      <c r="DC1291" s="121"/>
      <c r="DD1291" s="86"/>
      <c r="DE1291" s="122"/>
      <c r="DF1291" s="123"/>
      <c r="DG1291" s="121"/>
      <c r="DH1291" s="121"/>
      <c r="DI1291" s="121"/>
      <c r="DJ1291" s="121"/>
      <c r="DK1291" s="121"/>
      <c r="DL1291" s="121"/>
      <c r="DM1291" s="121"/>
      <c r="DN1291" s="121"/>
      <c r="DO1291" s="121"/>
      <c r="DP1291" s="121"/>
      <c r="DQ1291" s="121"/>
      <c r="DR1291" s="121"/>
      <c r="DS1291" s="124"/>
      <c r="DT1291" s="125"/>
    </row>
    <row r="1292" spans="39:124" ht="27" customHeight="1" x14ac:dyDescent="0.25">
      <c r="AM1292" s="36" t="s">
        <v>133</v>
      </c>
      <c r="AN1292" s="89" t="s">
        <v>134</v>
      </c>
      <c r="AO1292" s="90" t="s">
        <v>126</v>
      </c>
      <c r="AP1292" s="170">
        <v>7</v>
      </c>
      <c r="AQ1292" s="36"/>
      <c r="AR1292" s="36"/>
      <c r="AS1292" s="36"/>
      <c r="AT1292" s="36"/>
      <c r="AU1292" s="36"/>
      <c r="AV1292" s="36" t="s">
        <v>322</v>
      </c>
      <c r="AW1292" s="36"/>
      <c r="AX1292" s="36"/>
      <c r="AY1292" s="36"/>
      <c r="AZ1292" s="36"/>
      <c r="BA1292" s="36" t="s">
        <v>353</v>
      </c>
      <c r="BB1292" s="36">
        <v>7</v>
      </c>
      <c r="BC1292" s="92">
        <v>45246</v>
      </c>
      <c r="BD1292" s="93" t="s">
        <v>324</v>
      </c>
      <c r="DC1292" s="121"/>
      <c r="DD1292" s="86"/>
      <c r="DE1292" s="122"/>
      <c r="DF1292" s="123"/>
      <c r="DG1292" s="121"/>
      <c r="DH1292" s="121"/>
      <c r="DI1292" s="121"/>
      <c r="DJ1292" s="121"/>
      <c r="DK1292" s="121"/>
      <c r="DL1292" s="121"/>
      <c r="DM1292" s="121"/>
      <c r="DN1292" s="121"/>
      <c r="DO1292" s="121"/>
      <c r="DP1292" s="121"/>
      <c r="DQ1292" s="121"/>
      <c r="DR1292" s="121"/>
      <c r="DS1292" s="124"/>
      <c r="DT1292" s="125"/>
    </row>
    <row r="1293" spans="39:124" ht="27" customHeight="1" x14ac:dyDescent="0.25">
      <c r="AM1293" s="36" t="s">
        <v>135</v>
      </c>
      <c r="AN1293" s="89" t="s">
        <v>136</v>
      </c>
      <c r="AO1293" s="90" t="s">
        <v>126</v>
      </c>
      <c r="AP1293" s="170">
        <v>8</v>
      </c>
      <c r="AQ1293" s="36"/>
      <c r="AR1293" s="36"/>
      <c r="AS1293" s="36"/>
      <c r="AT1293" s="36"/>
      <c r="AU1293" s="36"/>
      <c r="AV1293" s="36" t="s">
        <v>322</v>
      </c>
      <c r="AW1293" s="36"/>
      <c r="AX1293" s="36"/>
      <c r="AY1293" s="36"/>
      <c r="AZ1293" s="36"/>
      <c r="BA1293" s="36" t="s">
        <v>353</v>
      </c>
      <c r="BB1293" s="36">
        <v>7</v>
      </c>
      <c r="BC1293" s="92">
        <v>45246</v>
      </c>
      <c r="BD1293" s="93" t="s">
        <v>324</v>
      </c>
      <c r="DC1293" s="121"/>
      <c r="DD1293" s="86"/>
      <c r="DE1293" s="122"/>
      <c r="DF1293" s="123"/>
      <c r="DG1293" s="121"/>
      <c r="DH1293" s="121"/>
      <c r="DI1293" s="121"/>
      <c r="DJ1293" s="121"/>
      <c r="DK1293" s="121"/>
      <c r="DL1293" s="121"/>
      <c r="DM1293" s="121"/>
      <c r="DN1293" s="121"/>
      <c r="DO1293" s="121"/>
      <c r="DP1293" s="121"/>
      <c r="DQ1293" s="121"/>
      <c r="DR1293" s="121"/>
      <c r="DS1293" s="124"/>
      <c r="DT1293" s="125"/>
    </row>
    <row r="1294" spans="39:124" ht="27" customHeight="1" x14ac:dyDescent="0.25">
      <c r="AM1294" s="36" t="s">
        <v>137</v>
      </c>
      <c r="AN1294" s="89" t="s">
        <v>138</v>
      </c>
      <c r="AO1294" s="90" t="s">
        <v>126</v>
      </c>
      <c r="AP1294" s="170">
        <v>8</v>
      </c>
      <c r="AQ1294" s="36"/>
      <c r="AR1294" s="36"/>
      <c r="AS1294" s="36"/>
      <c r="AT1294" s="36"/>
      <c r="AU1294" s="36"/>
      <c r="AV1294" s="36" t="s">
        <v>322</v>
      </c>
      <c r="AW1294" s="36"/>
      <c r="AX1294" s="36"/>
      <c r="AY1294" s="36"/>
      <c r="AZ1294" s="36"/>
      <c r="BA1294" s="36" t="s">
        <v>353</v>
      </c>
      <c r="BB1294" s="36">
        <v>7</v>
      </c>
      <c r="BC1294" s="92">
        <v>45246</v>
      </c>
      <c r="BD1294" s="93" t="s">
        <v>324</v>
      </c>
      <c r="DC1294" s="121"/>
      <c r="DD1294" s="86"/>
      <c r="DE1294" s="122"/>
      <c r="DF1294" s="123"/>
      <c r="DG1294" s="121"/>
      <c r="DH1294" s="121"/>
      <c r="DI1294" s="121"/>
      <c r="DJ1294" s="121"/>
      <c r="DK1294" s="121"/>
      <c r="DL1294" s="121"/>
      <c r="DM1294" s="121"/>
      <c r="DN1294" s="121"/>
      <c r="DO1294" s="121"/>
      <c r="DP1294" s="121"/>
      <c r="DQ1294" s="121"/>
      <c r="DR1294" s="121"/>
      <c r="DS1294" s="124"/>
      <c r="DT1294" s="125"/>
    </row>
    <row r="1295" spans="39:124" ht="27" customHeight="1" x14ac:dyDescent="0.25">
      <c r="AM1295" s="36" t="s">
        <v>140</v>
      </c>
      <c r="AN1295" s="89" t="s">
        <v>141</v>
      </c>
      <c r="AO1295" s="90" t="s">
        <v>126</v>
      </c>
      <c r="AP1295" s="170">
        <v>7</v>
      </c>
      <c r="AQ1295" s="36"/>
      <c r="AR1295" s="36"/>
      <c r="AS1295" s="36"/>
      <c r="AT1295" s="36"/>
      <c r="AU1295" s="36"/>
      <c r="AV1295" s="36" t="s">
        <v>322</v>
      </c>
      <c r="AW1295" s="36"/>
      <c r="AX1295" s="36"/>
      <c r="AY1295" s="36"/>
      <c r="AZ1295" s="36"/>
      <c r="BA1295" s="36" t="s">
        <v>353</v>
      </c>
      <c r="BB1295" s="36">
        <v>7</v>
      </c>
      <c r="BC1295" s="92">
        <v>45246</v>
      </c>
      <c r="BD1295" s="93" t="s">
        <v>324</v>
      </c>
      <c r="DC1295" s="121"/>
      <c r="DD1295" s="86"/>
      <c r="DE1295" s="122"/>
      <c r="DF1295" s="123"/>
      <c r="DG1295" s="121"/>
      <c r="DH1295" s="121"/>
      <c r="DI1295" s="121"/>
      <c r="DJ1295" s="121"/>
      <c r="DK1295" s="121"/>
      <c r="DL1295" s="121"/>
      <c r="DM1295" s="121"/>
      <c r="DN1295" s="121"/>
      <c r="DO1295" s="121"/>
      <c r="DP1295" s="121"/>
      <c r="DQ1295" s="121"/>
      <c r="DR1295" s="121"/>
      <c r="DS1295" s="124"/>
      <c r="DT1295" s="125"/>
    </row>
    <row r="1296" spans="39:124" ht="27" customHeight="1" x14ac:dyDescent="0.25">
      <c r="AM1296" s="36" t="s">
        <v>142</v>
      </c>
      <c r="AN1296" s="89" t="s">
        <v>143</v>
      </c>
      <c r="AO1296" s="90" t="s">
        <v>126</v>
      </c>
      <c r="AP1296" s="170">
        <v>9</v>
      </c>
      <c r="AQ1296" s="36"/>
      <c r="AR1296" s="36"/>
      <c r="AS1296" s="36"/>
      <c r="AT1296" s="36"/>
      <c r="AU1296" s="36"/>
      <c r="AV1296" s="36" t="s">
        <v>322</v>
      </c>
      <c r="AW1296" s="36"/>
      <c r="AX1296" s="36"/>
      <c r="AY1296" s="36"/>
      <c r="AZ1296" s="36"/>
      <c r="BA1296" s="36" t="s">
        <v>353</v>
      </c>
      <c r="BB1296" s="36">
        <v>7</v>
      </c>
      <c r="BC1296" s="92">
        <v>45246</v>
      </c>
      <c r="BD1296" s="93" t="s">
        <v>324</v>
      </c>
      <c r="DC1296" s="121"/>
      <c r="DD1296" s="86"/>
      <c r="DE1296" s="122"/>
      <c r="DF1296" s="123"/>
      <c r="DG1296" s="121"/>
      <c r="DH1296" s="121"/>
      <c r="DI1296" s="121"/>
      <c r="DJ1296" s="121"/>
      <c r="DK1296" s="121"/>
      <c r="DL1296" s="121"/>
      <c r="DM1296" s="121"/>
      <c r="DN1296" s="121"/>
      <c r="DO1296" s="121"/>
      <c r="DP1296" s="121"/>
      <c r="DQ1296" s="121"/>
      <c r="DR1296" s="121"/>
      <c r="DS1296" s="124"/>
      <c r="DT1296" s="125"/>
    </row>
    <row r="1297" spans="39:124" ht="27" customHeight="1" x14ac:dyDescent="0.25">
      <c r="AM1297" s="36" t="s">
        <v>256</v>
      </c>
      <c r="AN1297" s="89" t="s">
        <v>257</v>
      </c>
      <c r="AO1297" s="90" t="s">
        <v>126</v>
      </c>
      <c r="AP1297" s="170">
        <v>7</v>
      </c>
      <c r="AQ1297" s="36"/>
      <c r="AR1297" s="36"/>
      <c r="AS1297" s="36"/>
      <c r="AT1297" s="36"/>
      <c r="AU1297" s="36"/>
      <c r="AV1297" s="36" t="s">
        <v>322</v>
      </c>
      <c r="AW1297" s="36"/>
      <c r="AX1297" s="36"/>
      <c r="AY1297" s="36"/>
      <c r="AZ1297" s="36"/>
      <c r="BA1297" s="36" t="s">
        <v>353</v>
      </c>
      <c r="BB1297" s="36">
        <v>7</v>
      </c>
      <c r="BC1297" s="92">
        <v>45246</v>
      </c>
      <c r="BD1297" s="93" t="s">
        <v>324</v>
      </c>
      <c r="DC1297" s="121"/>
      <c r="DD1297" s="86"/>
      <c r="DE1297" s="122"/>
      <c r="DF1297" s="123"/>
      <c r="DG1297" s="121"/>
      <c r="DH1297" s="121"/>
      <c r="DI1297" s="121"/>
      <c r="DJ1297" s="121"/>
      <c r="DK1297" s="121"/>
      <c r="DL1297" s="121"/>
      <c r="DM1297" s="121"/>
      <c r="DN1297" s="121"/>
      <c r="DO1297" s="121"/>
      <c r="DP1297" s="121"/>
      <c r="DQ1297" s="121"/>
      <c r="DR1297" s="121"/>
      <c r="DS1297" s="124"/>
      <c r="DT1297" s="125"/>
    </row>
    <row r="1298" spans="39:124" ht="27" customHeight="1" x14ac:dyDescent="0.25">
      <c r="AM1298" s="36" t="s">
        <v>145</v>
      </c>
      <c r="AN1298" s="89" t="s">
        <v>146</v>
      </c>
      <c r="AO1298" s="90" t="s">
        <v>126</v>
      </c>
      <c r="AP1298" s="170">
        <v>9</v>
      </c>
      <c r="AQ1298" s="36"/>
      <c r="AR1298" s="36"/>
      <c r="AS1298" s="36"/>
      <c r="AT1298" s="36"/>
      <c r="AU1298" s="36"/>
      <c r="AV1298" s="36" t="s">
        <v>322</v>
      </c>
      <c r="AW1298" s="36"/>
      <c r="AX1298" s="36"/>
      <c r="AY1298" s="36"/>
      <c r="AZ1298" s="36"/>
      <c r="BA1298" s="36" t="s">
        <v>353</v>
      </c>
      <c r="BB1298" s="36">
        <v>7</v>
      </c>
      <c r="BC1298" s="92">
        <v>45246</v>
      </c>
      <c r="BD1298" s="93" t="s">
        <v>324</v>
      </c>
      <c r="DC1298" s="121"/>
      <c r="DD1298" s="86"/>
      <c r="DE1298" s="122"/>
      <c r="DF1298" s="123"/>
      <c r="DG1298" s="121"/>
      <c r="DH1298" s="121"/>
      <c r="DI1298" s="121"/>
      <c r="DJ1298" s="121"/>
      <c r="DK1298" s="121"/>
      <c r="DL1298" s="121"/>
      <c r="DM1298" s="121"/>
      <c r="DN1298" s="121"/>
      <c r="DO1298" s="121"/>
      <c r="DP1298" s="121"/>
      <c r="DQ1298" s="121"/>
      <c r="DR1298" s="121"/>
      <c r="DS1298" s="124"/>
      <c r="DT1298" s="125"/>
    </row>
    <row r="1299" spans="39:124" ht="27" customHeight="1" x14ac:dyDescent="0.25">
      <c r="AM1299" s="36" t="s">
        <v>147</v>
      </c>
      <c r="AN1299" s="89" t="s">
        <v>148</v>
      </c>
      <c r="AO1299" s="90" t="s">
        <v>126</v>
      </c>
      <c r="AP1299" s="170">
        <v>7</v>
      </c>
      <c r="AQ1299" s="36"/>
      <c r="AR1299" s="36"/>
      <c r="AS1299" s="36"/>
      <c r="AT1299" s="36"/>
      <c r="AU1299" s="36"/>
      <c r="AV1299" s="36" t="s">
        <v>322</v>
      </c>
      <c r="AW1299" s="36"/>
      <c r="AX1299" s="36"/>
      <c r="AY1299" s="36"/>
      <c r="AZ1299" s="36"/>
      <c r="BA1299" s="36" t="s">
        <v>353</v>
      </c>
      <c r="BB1299" s="36">
        <v>7</v>
      </c>
      <c r="BC1299" s="92">
        <v>45246</v>
      </c>
      <c r="BD1299" s="93" t="s">
        <v>324</v>
      </c>
      <c r="DC1299" s="121"/>
      <c r="DD1299" s="86"/>
      <c r="DE1299" s="122"/>
      <c r="DF1299" s="123"/>
      <c r="DG1299" s="121"/>
      <c r="DH1299" s="121"/>
      <c r="DI1299" s="121"/>
      <c r="DJ1299" s="121"/>
      <c r="DK1299" s="121"/>
      <c r="DL1299" s="121"/>
      <c r="DM1299" s="121"/>
      <c r="DN1299" s="121"/>
      <c r="DO1299" s="121"/>
      <c r="DP1299" s="121"/>
      <c r="DQ1299" s="121"/>
      <c r="DR1299" s="121"/>
      <c r="DS1299" s="124"/>
      <c r="DT1299" s="125"/>
    </row>
    <row r="1300" spans="39:124" ht="27" customHeight="1" x14ac:dyDescent="0.25">
      <c r="AM1300" s="36" t="s">
        <v>149</v>
      </c>
      <c r="AN1300" s="89" t="s">
        <v>150</v>
      </c>
      <c r="AO1300" s="90" t="s">
        <v>126</v>
      </c>
      <c r="AP1300" s="170">
        <v>7</v>
      </c>
      <c r="AQ1300" s="36"/>
      <c r="AR1300" s="36"/>
      <c r="AS1300" s="36"/>
      <c r="AT1300" s="36"/>
      <c r="AU1300" s="36"/>
      <c r="AV1300" s="36" t="s">
        <v>322</v>
      </c>
      <c r="AW1300" s="36"/>
      <c r="AX1300" s="36"/>
      <c r="AY1300" s="36"/>
      <c r="AZ1300" s="36"/>
      <c r="BA1300" s="36" t="s">
        <v>353</v>
      </c>
      <c r="BB1300" s="36">
        <v>7</v>
      </c>
      <c r="BC1300" s="92">
        <v>45246</v>
      </c>
      <c r="BD1300" s="93" t="s">
        <v>324</v>
      </c>
      <c r="DC1300" s="121"/>
      <c r="DD1300" s="86"/>
      <c r="DE1300" s="122"/>
      <c r="DF1300" s="123"/>
      <c r="DG1300" s="121"/>
      <c r="DH1300" s="121"/>
      <c r="DI1300" s="121"/>
      <c r="DJ1300" s="121"/>
      <c r="DK1300" s="121"/>
      <c r="DL1300" s="121"/>
      <c r="DM1300" s="121"/>
      <c r="DN1300" s="121"/>
      <c r="DO1300" s="121"/>
      <c r="DP1300" s="121"/>
      <c r="DQ1300" s="121"/>
      <c r="DR1300" s="121"/>
      <c r="DS1300" s="124"/>
      <c r="DT1300" s="125"/>
    </row>
    <row r="1301" spans="39:124" ht="27" customHeight="1" x14ac:dyDescent="0.25">
      <c r="AM1301" s="36" t="s">
        <v>151</v>
      </c>
      <c r="AN1301" s="89" t="s">
        <v>152</v>
      </c>
      <c r="AO1301" s="90" t="s">
        <v>126</v>
      </c>
      <c r="AP1301" s="170">
        <v>8</v>
      </c>
      <c r="AQ1301" s="36"/>
      <c r="AR1301" s="36"/>
      <c r="AS1301" s="36"/>
      <c r="AT1301" s="36"/>
      <c r="AU1301" s="36"/>
      <c r="AV1301" s="36" t="s">
        <v>322</v>
      </c>
      <c r="AW1301" s="36"/>
      <c r="AX1301" s="36"/>
      <c r="AY1301" s="36"/>
      <c r="AZ1301" s="36"/>
      <c r="BA1301" s="36" t="s">
        <v>344</v>
      </c>
      <c r="BB1301" s="36">
        <v>7</v>
      </c>
      <c r="BC1301" s="92">
        <v>45246</v>
      </c>
      <c r="BD1301" s="93" t="s">
        <v>324</v>
      </c>
      <c r="DC1301" s="121"/>
      <c r="DD1301" s="86"/>
      <c r="DE1301" s="122"/>
      <c r="DF1301" s="123"/>
      <c r="DG1301" s="121"/>
      <c r="DH1301" s="121"/>
      <c r="DI1301" s="121"/>
      <c r="DJ1301" s="121"/>
      <c r="DK1301" s="121"/>
      <c r="DL1301" s="121"/>
      <c r="DM1301" s="121"/>
      <c r="DN1301" s="121"/>
      <c r="DO1301" s="121"/>
      <c r="DP1301" s="121"/>
      <c r="DQ1301" s="121"/>
      <c r="DR1301" s="121"/>
      <c r="DS1301" s="124"/>
      <c r="DT1301" s="125"/>
    </row>
    <row r="1302" spans="39:124" ht="27" customHeight="1" x14ac:dyDescent="0.25">
      <c r="AM1302" s="36" t="s">
        <v>153</v>
      </c>
      <c r="AN1302" s="89" t="s">
        <v>154</v>
      </c>
      <c r="AO1302" s="90" t="s">
        <v>126</v>
      </c>
      <c r="AP1302" s="170">
        <v>7</v>
      </c>
      <c r="AQ1302" s="36"/>
      <c r="AR1302" s="36"/>
      <c r="AS1302" s="36"/>
      <c r="AT1302" s="36"/>
      <c r="AU1302" s="36"/>
      <c r="AV1302" s="36" t="s">
        <v>322</v>
      </c>
      <c r="AW1302" s="36"/>
      <c r="AX1302" s="36"/>
      <c r="AY1302" s="36"/>
      <c r="AZ1302" s="36"/>
      <c r="BA1302" s="36" t="s">
        <v>353</v>
      </c>
      <c r="BB1302" s="36">
        <v>7</v>
      </c>
      <c r="BC1302" s="92">
        <v>45246</v>
      </c>
      <c r="BD1302" s="93" t="s">
        <v>324</v>
      </c>
      <c r="DC1302" s="121"/>
      <c r="DD1302" s="86"/>
      <c r="DE1302" s="122"/>
      <c r="DF1302" s="123"/>
      <c r="DG1302" s="121"/>
      <c r="DH1302" s="121"/>
      <c r="DI1302" s="121"/>
      <c r="DJ1302" s="121"/>
      <c r="DK1302" s="121"/>
      <c r="DL1302" s="121"/>
      <c r="DM1302" s="121"/>
      <c r="DN1302" s="121"/>
      <c r="DO1302" s="121"/>
      <c r="DP1302" s="121"/>
      <c r="DQ1302" s="121"/>
      <c r="DR1302" s="121"/>
      <c r="DS1302" s="124"/>
      <c r="DT1302" s="125"/>
    </row>
    <row r="1303" spans="39:124" ht="27" customHeight="1" x14ac:dyDescent="0.25">
      <c r="AM1303" s="36" t="s">
        <v>155</v>
      </c>
      <c r="AN1303" s="89" t="s">
        <v>156</v>
      </c>
      <c r="AO1303" s="90" t="s">
        <v>126</v>
      </c>
      <c r="AP1303" s="170">
        <v>6</v>
      </c>
      <c r="AQ1303" s="36"/>
      <c r="AR1303" s="36"/>
      <c r="AS1303" s="36"/>
      <c r="AT1303" s="36"/>
      <c r="AU1303" s="36"/>
      <c r="AV1303" s="36" t="s">
        <v>322</v>
      </c>
      <c r="AW1303" s="36"/>
      <c r="AX1303" s="36"/>
      <c r="AY1303" s="36"/>
      <c r="AZ1303" s="36"/>
      <c r="BA1303" s="36" t="s">
        <v>353</v>
      </c>
      <c r="BB1303" s="36">
        <v>7</v>
      </c>
      <c r="BC1303" s="92">
        <v>45246</v>
      </c>
      <c r="BD1303" s="93" t="s">
        <v>324</v>
      </c>
      <c r="DC1303" s="121"/>
      <c r="DD1303" s="86"/>
      <c r="DE1303" s="122"/>
      <c r="DF1303" s="123"/>
      <c r="DG1303" s="121"/>
      <c r="DH1303" s="121"/>
      <c r="DI1303" s="121"/>
      <c r="DJ1303" s="121"/>
      <c r="DK1303" s="121"/>
      <c r="DL1303" s="121"/>
      <c r="DM1303" s="121"/>
      <c r="DN1303" s="121"/>
      <c r="DO1303" s="121"/>
      <c r="DP1303" s="121"/>
      <c r="DQ1303" s="121"/>
      <c r="DR1303" s="121"/>
      <c r="DS1303" s="124"/>
      <c r="DT1303" s="125"/>
    </row>
    <row r="1304" spans="39:124" ht="27" customHeight="1" x14ac:dyDescent="0.25">
      <c r="AM1304" s="36" t="s">
        <v>157</v>
      </c>
      <c r="AN1304" s="89" t="s">
        <v>158</v>
      </c>
      <c r="AO1304" s="90" t="s">
        <v>126</v>
      </c>
      <c r="AP1304" s="170">
        <v>10</v>
      </c>
      <c r="AQ1304" s="36"/>
      <c r="AR1304" s="36"/>
      <c r="AS1304" s="36"/>
      <c r="AT1304" s="36"/>
      <c r="AU1304" s="36"/>
      <c r="AV1304" s="36" t="s">
        <v>322</v>
      </c>
      <c r="AW1304" s="36"/>
      <c r="AX1304" s="36"/>
      <c r="AY1304" s="36"/>
      <c r="AZ1304" s="36"/>
      <c r="BA1304" s="36" t="s">
        <v>353</v>
      </c>
      <c r="BB1304" s="36">
        <v>7</v>
      </c>
      <c r="BC1304" s="92">
        <v>45246</v>
      </c>
      <c r="BD1304" s="93" t="s">
        <v>324</v>
      </c>
      <c r="DC1304" s="121"/>
      <c r="DD1304" s="86"/>
      <c r="DE1304" s="122"/>
      <c r="DF1304" s="123"/>
      <c r="DG1304" s="121"/>
      <c r="DH1304" s="121"/>
      <c r="DI1304" s="121"/>
      <c r="DJ1304" s="121"/>
      <c r="DK1304" s="121"/>
      <c r="DL1304" s="121"/>
      <c r="DM1304" s="121"/>
      <c r="DN1304" s="121"/>
      <c r="DO1304" s="121"/>
      <c r="DP1304" s="121"/>
      <c r="DQ1304" s="121"/>
      <c r="DR1304" s="121"/>
      <c r="DS1304" s="124"/>
      <c r="DT1304" s="125"/>
    </row>
    <row r="1305" spans="39:124" ht="27" customHeight="1" x14ac:dyDescent="0.25">
      <c r="AM1305" s="36" t="s">
        <v>159</v>
      </c>
      <c r="AN1305" s="89" t="s">
        <v>160</v>
      </c>
      <c r="AO1305" s="90" t="s">
        <v>126</v>
      </c>
      <c r="AP1305" s="170">
        <v>7</v>
      </c>
      <c r="AQ1305" s="36"/>
      <c r="AR1305" s="36"/>
      <c r="AS1305" s="36"/>
      <c r="AT1305" s="36"/>
      <c r="AU1305" s="36"/>
      <c r="AV1305" s="36" t="s">
        <v>322</v>
      </c>
      <c r="AW1305" s="36"/>
      <c r="AX1305" s="36"/>
      <c r="AY1305" s="36"/>
      <c r="AZ1305" s="36"/>
      <c r="BA1305" s="36" t="s">
        <v>353</v>
      </c>
      <c r="BB1305" s="36">
        <v>7</v>
      </c>
      <c r="BC1305" s="92">
        <v>45246</v>
      </c>
      <c r="BD1305" s="93" t="s">
        <v>324</v>
      </c>
      <c r="DC1305" s="121"/>
      <c r="DD1305" s="86"/>
      <c r="DE1305" s="122"/>
      <c r="DF1305" s="123"/>
      <c r="DG1305" s="121"/>
      <c r="DH1305" s="121"/>
      <c r="DI1305" s="121"/>
      <c r="DJ1305" s="121"/>
      <c r="DK1305" s="121"/>
      <c r="DL1305" s="121"/>
      <c r="DM1305" s="121"/>
      <c r="DN1305" s="121"/>
      <c r="DO1305" s="121"/>
      <c r="DP1305" s="121"/>
      <c r="DQ1305" s="121"/>
      <c r="DR1305" s="121"/>
      <c r="DS1305" s="124"/>
      <c r="DT1305" s="125"/>
    </row>
    <row r="1306" spans="39:124" ht="27" customHeight="1" x14ac:dyDescent="0.25">
      <c r="AM1306" s="36" t="s">
        <v>161</v>
      </c>
      <c r="AN1306" s="89" t="s">
        <v>162</v>
      </c>
      <c r="AO1306" s="90" t="s">
        <v>126</v>
      </c>
      <c r="AP1306" s="170">
        <v>8</v>
      </c>
      <c r="AQ1306" s="36"/>
      <c r="AR1306" s="36"/>
      <c r="AS1306" s="36"/>
      <c r="AT1306" s="36"/>
      <c r="AU1306" s="36"/>
      <c r="AV1306" s="36" t="s">
        <v>322</v>
      </c>
      <c r="AW1306" s="36"/>
      <c r="AX1306" s="36"/>
      <c r="AY1306" s="36"/>
      <c r="AZ1306" s="36"/>
      <c r="BA1306" s="36" t="s">
        <v>353</v>
      </c>
      <c r="BB1306" s="36">
        <v>7</v>
      </c>
      <c r="BC1306" s="92">
        <v>45246</v>
      </c>
      <c r="BD1306" s="93" t="s">
        <v>324</v>
      </c>
      <c r="DC1306" s="121"/>
      <c r="DD1306" s="86"/>
      <c r="DE1306" s="122"/>
      <c r="DF1306" s="123"/>
      <c r="DG1306" s="121"/>
      <c r="DH1306" s="121"/>
      <c r="DI1306" s="121"/>
      <c r="DJ1306" s="121"/>
      <c r="DK1306" s="121"/>
      <c r="DL1306" s="121"/>
      <c r="DM1306" s="121"/>
      <c r="DN1306" s="121"/>
      <c r="DO1306" s="121"/>
      <c r="DP1306" s="121"/>
      <c r="DQ1306" s="121"/>
      <c r="DR1306" s="121"/>
      <c r="DS1306" s="124"/>
      <c r="DT1306" s="125"/>
    </row>
    <row r="1307" spans="39:124" ht="27" customHeight="1" x14ac:dyDescent="0.25">
      <c r="AM1307" s="36" t="s">
        <v>163</v>
      </c>
      <c r="AN1307" s="89" t="s">
        <v>164</v>
      </c>
      <c r="AO1307" s="90" t="s">
        <v>126</v>
      </c>
      <c r="AP1307" s="170">
        <v>9</v>
      </c>
      <c r="AQ1307" s="36"/>
      <c r="AR1307" s="36"/>
      <c r="AS1307" s="36"/>
      <c r="AT1307" s="36"/>
      <c r="AU1307" s="36"/>
      <c r="AV1307" s="36" t="s">
        <v>322</v>
      </c>
      <c r="AW1307" s="36"/>
      <c r="AX1307" s="36"/>
      <c r="AY1307" s="36"/>
      <c r="AZ1307" s="36"/>
      <c r="BA1307" s="36" t="s">
        <v>353</v>
      </c>
      <c r="BB1307" s="36">
        <v>7</v>
      </c>
      <c r="BC1307" s="92">
        <v>45246</v>
      </c>
      <c r="BD1307" s="93" t="s">
        <v>324</v>
      </c>
      <c r="DC1307" s="121"/>
      <c r="DD1307" s="86"/>
      <c r="DE1307" s="122"/>
      <c r="DF1307" s="123"/>
      <c r="DG1307" s="121"/>
      <c r="DH1307" s="121"/>
      <c r="DI1307" s="121"/>
      <c r="DJ1307" s="121"/>
      <c r="DK1307" s="121"/>
      <c r="DL1307" s="121"/>
      <c r="DM1307" s="121"/>
      <c r="DN1307" s="121"/>
      <c r="DO1307" s="121"/>
      <c r="DP1307" s="121"/>
      <c r="DQ1307" s="121"/>
      <c r="DR1307" s="121"/>
      <c r="DS1307" s="124"/>
      <c r="DT1307" s="125"/>
    </row>
    <row r="1308" spans="39:124" ht="27" customHeight="1" x14ac:dyDescent="0.25">
      <c r="AM1308" s="36">
        <v>23018</v>
      </c>
      <c r="AN1308" s="89" t="s">
        <v>28</v>
      </c>
      <c r="AO1308" s="90" t="s">
        <v>29</v>
      </c>
      <c r="AP1308" s="170">
        <v>10</v>
      </c>
      <c r="AQ1308" s="36">
        <v>10</v>
      </c>
      <c r="AR1308" s="36">
        <v>10</v>
      </c>
      <c r="AS1308" s="36">
        <v>10</v>
      </c>
      <c r="AT1308" s="36">
        <v>10</v>
      </c>
      <c r="AU1308" s="36">
        <v>10</v>
      </c>
      <c r="AV1308" s="36"/>
      <c r="AW1308" s="36"/>
      <c r="AX1308" s="36"/>
      <c r="AY1308" s="36"/>
      <c r="AZ1308" s="36">
        <v>10</v>
      </c>
      <c r="BA1308" s="36" t="s">
        <v>354</v>
      </c>
      <c r="BB1308" s="36">
        <v>3</v>
      </c>
      <c r="BC1308" s="92">
        <v>45246</v>
      </c>
      <c r="BD1308" s="93" t="s">
        <v>33</v>
      </c>
      <c r="DC1308" s="121"/>
      <c r="DD1308" s="86"/>
      <c r="DE1308" s="122"/>
      <c r="DF1308" s="123"/>
      <c r="DG1308" s="121"/>
      <c r="DH1308" s="121"/>
      <c r="DI1308" s="121"/>
      <c r="DJ1308" s="121"/>
      <c r="DK1308" s="121"/>
      <c r="DL1308" s="121"/>
      <c r="DM1308" s="121"/>
      <c r="DN1308" s="121"/>
      <c r="DO1308" s="121"/>
      <c r="DP1308" s="121"/>
      <c r="DQ1308" s="121"/>
      <c r="DR1308" s="121"/>
      <c r="DS1308" s="124"/>
      <c r="DT1308" s="125"/>
    </row>
    <row r="1309" spans="39:124" ht="27" customHeight="1" x14ac:dyDescent="0.25">
      <c r="AM1309" s="36">
        <v>23009</v>
      </c>
      <c r="AN1309" s="89" t="s">
        <v>50</v>
      </c>
      <c r="AO1309" s="90" t="s">
        <v>29</v>
      </c>
      <c r="AP1309" s="170">
        <v>0</v>
      </c>
      <c r="AQ1309" s="36">
        <v>0</v>
      </c>
      <c r="AR1309" s="36">
        <v>0</v>
      </c>
      <c r="AS1309" s="36">
        <v>0</v>
      </c>
      <c r="AT1309" s="36">
        <v>0</v>
      </c>
      <c r="AU1309" s="36">
        <v>0</v>
      </c>
      <c r="AV1309" s="36"/>
      <c r="AW1309" s="36"/>
      <c r="AX1309" s="36"/>
      <c r="AY1309" s="36"/>
      <c r="AZ1309" s="36">
        <v>0</v>
      </c>
      <c r="BA1309" s="36" t="s">
        <v>139</v>
      </c>
      <c r="BB1309" s="36">
        <v>3</v>
      </c>
      <c r="BC1309" s="92">
        <v>45246</v>
      </c>
      <c r="BD1309" s="93" t="s">
        <v>33</v>
      </c>
      <c r="DC1309" s="121"/>
      <c r="DD1309" s="86"/>
      <c r="DE1309" s="122"/>
      <c r="DF1309" s="123"/>
      <c r="DG1309" s="121"/>
      <c r="DH1309" s="121"/>
      <c r="DI1309" s="121"/>
      <c r="DJ1309" s="121"/>
      <c r="DK1309" s="121"/>
      <c r="DL1309" s="121"/>
      <c r="DM1309" s="121"/>
      <c r="DN1309" s="121"/>
      <c r="DO1309" s="121"/>
      <c r="DP1309" s="121"/>
      <c r="DQ1309" s="121"/>
      <c r="DR1309" s="121"/>
      <c r="DS1309" s="124"/>
      <c r="DT1309" s="125"/>
    </row>
    <row r="1310" spans="39:124" ht="27" customHeight="1" x14ac:dyDescent="0.25">
      <c r="AM1310" s="36">
        <v>23019</v>
      </c>
      <c r="AN1310" s="89" t="s">
        <v>53</v>
      </c>
      <c r="AO1310" s="90" t="s">
        <v>29</v>
      </c>
      <c r="AP1310" s="170">
        <v>9.3333333333333339</v>
      </c>
      <c r="AQ1310" s="36">
        <v>10</v>
      </c>
      <c r="AR1310" s="36">
        <v>10</v>
      </c>
      <c r="AS1310" s="36">
        <v>9</v>
      </c>
      <c r="AT1310" s="36">
        <v>9</v>
      </c>
      <c r="AU1310" s="36">
        <v>9</v>
      </c>
      <c r="AV1310" s="36"/>
      <c r="AW1310" s="36"/>
      <c r="AX1310" s="36"/>
      <c r="AY1310" s="36"/>
      <c r="AZ1310" s="36">
        <v>9</v>
      </c>
      <c r="BA1310" s="36" t="s">
        <v>354</v>
      </c>
      <c r="BB1310" s="36">
        <v>3</v>
      </c>
      <c r="BC1310" s="92">
        <v>45246</v>
      </c>
      <c r="BD1310" s="93" t="s">
        <v>33</v>
      </c>
      <c r="DC1310" s="121"/>
      <c r="DD1310" s="86"/>
      <c r="DE1310" s="122"/>
      <c r="DF1310" s="123"/>
      <c r="DG1310" s="121"/>
      <c r="DH1310" s="121"/>
      <c r="DI1310" s="121"/>
      <c r="DJ1310" s="121"/>
      <c r="DK1310" s="121"/>
      <c r="DL1310" s="121"/>
      <c r="DM1310" s="121"/>
      <c r="DN1310" s="121"/>
      <c r="DO1310" s="121"/>
      <c r="DP1310" s="121"/>
      <c r="DQ1310" s="121"/>
      <c r="DR1310" s="121"/>
      <c r="DS1310" s="124"/>
      <c r="DT1310" s="125"/>
    </row>
    <row r="1311" spans="39:124" ht="27" customHeight="1" x14ac:dyDescent="0.25">
      <c r="AM1311" s="36">
        <v>23028</v>
      </c>
      <c r="AN1311" s="89" t="s">
        <v>56</v>
      </c>
      <c r="AO1311" s="90" t="s">
        <v>29</v>
      </c>
      <c r="AP1311" s="170">
        <v>9.3333333333333339</v>
      </c>
      <c r="AQ1311" s="36">
        <v>10</v>
      </c>
      <c r="AR1311" s="36">
        <v>10</v>
      </c>
      <c r="AS1311" s="36">
        <v>9</v>
      </c>
      <c r="AT1311" s="36">
        <v>9</v>
      </c>
      <c r="AU1311" s="36">
        <v>9</v>
      </c>
      <c r="AV1311" s="36"/>
      <c r="AW1311" s="36"/>
      <c r="AX1311" s="36"/>
      <c r="AY1311" s="36"/>
      <c r="AZ1311" s="36">
        <v>9</v>
      </c>
      <c r="BA1311" s="36" t="s">
        <v>354</v>
      </c>
      <c r="BB1311" s="36">
        <v>3</v>
      </c>
      <c r="BC1311" s="92">
        <v>45246</v>
      </c>
      <c r="BD1311" s="93" t="s">
        <v>33</v>
      </c>
      <c r="DC1311" s="121"/>
      <c r="DD1311" s="86"/>
      <c r="DE1311" s="122"/>
      <c r="DF1311" s="123"/>
      <c r="DG1311" s="121"/>
      <c r="DH1311" s="121"/>
      <c r="DI1311" s="121"/>
      <c r="DJ1311" s="121"/>
      <c r="DK1311" s="121"/>
      <c r="DL1311" s="121"/>
      <c r="DM1311" s="121"/>
      <c r="DN1311" s="121"/>
      <c r="DO1311" s="121"/>
      <c r="DP1311" s="121"/>
      <c r="DQ1311" s="121"/>
      <c r="DR1311" s="121"/>
      <c r="DS1311" s="124"/>
      <c r="DT1311" s="125"/>
    </row>
    <row r="1312" spans="39:124" ht="27" customHeight="1" x14ac:dyDescent="0.25">
      <c r="AM1312" s="36">
        <v>23013</v>
      </c>
      <c r="AN1312" s="89" t="s">
        <v>59</v>
      </c>
      <c r="AO1312" s="90" t="s">
        <v>29</v>
      </c>
      <c r="AP1312" s="170">
        <v>9.3333333333333339</v>
      </c>
      <c r="AQ1312" s="36">
        <v>10</v>
      </c>
      <c r="AR1312" s="36">
        <v>10</v>
      </c>
      <c r="AS1312" s="36">
        <v>9</v>
      </c>
      <c r="AT1312" s="36">
        <v>9</v>
      </c>
      <c r="AU1312" s="36">
        <v>9</v>
      </c>
      <c r="AV1312" s="36"/>
      <c r="AW1312" s="36"/>
      <c r="AX1312" s="36"/>
      <c r="AY1312" s="36"/>
      <c r="AZ1312" s="36">
        <v>9</v>
      </c>
      <c r="BA1312" s="36" t="s">
        <v>354</v>
      </c>
      <c r="BB1312" s="36">
        <v>3</v>
      </c>
      <c r="BC1312" s="92">
        <v>45246</v>
      </c>
      <c r="BD1312" s="93" t="s">
        <v>33</v>
      </c>
      <c r="DC1312" s="121"/>
      <c r="DD1312" s="86"/>
      <c r="DE1312" s="122"/>
      <c r="DF1312" s="123"/>
      <c r="DG1312" s="121"/>
      <c r="DH1312" s="121"/>
      <c r="DI1312" s="121"/>
      <c r="DJ1312" s="121"/>
      <c r="DK1312" s="121"/>
      <c r="DL1312" s="121"/>
      <c r="DM1312" s="121"/>
      <c r="DN1312" s="121"/>
      <c r="DO1312" s="121"/>
      <c r="DP1312" s="121"/>
      <c r="DQ1312" s="121"/>
      <c r="DR1312" s="121"/>
      <c r="DS1312" s="124"/>
      <c r="DT1312" s="125"/>
    </row>
    <row r="1313" spans="39:124" ht="27" customHeight="1" x14ac:dyDescent="0.25">
      <c r="AM1313" s="36">
        <v>23036</v>
      </c>
      <c r="AN1313" s="89" t="s">
        <v>63</v>
      </c>
      <c r="AO1313" s="90" t="s">
        <v>29</v>
      </c>
      <c r="AP1313" s="170">
        <v>9.3333333333333339</v>
      </c>
      <c r="AQ1313" s="36">
        <v>10</v>
      </c>
      <c r="AR1313" s="36">
        <v>10</v>
      </c>
      <c r="AS1313" s="36">
        <v>9</v>
      </c>
      <c r="AT1313" s="36">
        <v>9</v>
      </c>
      <c r="AU1313" s="36">
        <v>9</v>
      </c>
      <c r="AV1313" s="36"/>
      <c r="AW1313" s="36"/>
      <c r="AX1313" s="36"/>
      <c r="AY1313" s="36"/>
      <c r="AZ1313" s="36">
        <v>9</v>
      </c>
      <c r="BA1313" s="36" t="s">
        <v>354</v>
      </c>
      <c r="BB1313" s="36">
        <v>3</v>
      </c>
      <c r="BC1313" s="92">
        <v>45246</v>
      </c>
      <c r="BD1313" s="93" t="s">
        <v>33</v>
      </c>
      <c r="DC1313" s="121"/>
      <c r="DD1313" s="86"/>
      <c r="DE1313" s="122"/>
      <c r="DF1313" s="123"/>
      <c r="DG1313" s="121"/>
      <c r="DH1313" s="121"/>
      <c r="DI1313" s="121"/>
      <c r="DJ1313" s="121"/>
      <c r="DK1313" s="121"/>
      <c r="DL1313" s="121"/>
      <c r="DM1313" s="121"/>
      <c r="DN1313" s="121"/>
      <c r="DO1313" s="121"/>
      <c r="DP1313" s="121"/>
      <c r="DQ1313" s="121"/>
      <c r="DR1313" s="121"/>
      <c r="DS1313" s="124"/>
      <c r="DT1313" s="125"/>
    </row>
    <row r="1314" spans="39:124" ht="27" customHeight="1" x14ac:dyDescent="0.25">
      <c r="AM1314" s="36">
        <v>23065</v>
      </c>
      <c r="AN1314" s="89" t="s">
        <v>67</v>
      </c>
      <c r="AO1314" s="90" t="s">
        <v>29</v>
      </c>
      <c r="AP1314" s="170">
        <v>9</v>
      </c>
      <c r="AQ1314" s="36">
        <v>10</v>
      </c>
      <c r="AR1314" s="36">
        <v>10</v>
      </c>
      <c r="AS1314" s="36">
        <v>8</v>
      </c>
      <c r="AT1314" s="36">
        <v>8</v>
      </c>
      <c r="AU1314" s="36">
        <v>9</v>
      </c>
      <c r="AV1314" s="36"/>
      <c r="AW1314" s="36"/>
      <c r="AX1314" s="36"/>
      <c r="AY1314" s="36"/>
      <c r="AZ1314" s="36">
        <v>9</v>
      </c>
      <c r="BA1314" s="36" t="s">
        <v>354</v>
      </c>
      <c r="BB1314" s="36">
        <v>3</v>
      </c>
      <c r="BC1314" s="92">
        <v>45246</v>
      </c>
      <c r="BD1314" s="93" t="s">
        <v>33</v>
      </c>
      <c r="DC1314" s="121"/>
      <c r="DD1314" s="86"/>
      <c r="DE1314" s="122"/>
      <c r="DF1314" s="123"/>
      <c r="DG1314" s="121"/>
      <c r="DH1314" s="121"/>
      <c r="DI1314" s="121"/>
      <c r="DJ1314" s="121"/>
      <c r="DK1314" s="121"/>
      <c r="DL1314" s="121"/>
      <c r="DM1314" s="121"/>
      <c r="DN1314" s="121"/>
      <c r="DO1314" s="121"/>
      <c r="DP1314" s="121"/>
      <c r="DQ1314" s="121"/>
      <c r="DR1314" s="121"/>
      <c r="DS1314" s="124"/>
      <c r="DT1314" s="125"/>
    </row>
    <row r="1315" spans="39:124" ht="27" customHeight="1" x14ac:dyDescent="0.25">
      <c r="AM1315" s="36">
        <v>23039</v>
      </c>
      <c r="AN1315" s="89" t="s">
        <v>71</v>
      </c>
      <c r="AO1315" s="90" t="s">
        <v>29</v>
      </c>
      <c r="AP1315" s="170">
        <v>8.6666666666666661</v>
      </c>
      <c r="AQ1315" s="36">
        <v>10</v>
      </c>
      <c r="AR1315" s="36">
        <v>10</v>
      </c>
      <c r="AS1315" s="36">
        <v>7</v>
      </c>
      <c r="AT1315" s="36">
        <v>8</v>
      </c>
      <c r="AU1315" s="36">
        <v>8</v>
      </c>
      <c r="AV1315" s="36"/>
      <c r="AW1315" s="36"/>
      <c r="AX1315" s="36"/>
      <c r="AY1315" s="36"/>
      <c r="AZ1315" s="36">
        <v>9</v>
      </c>
      <c r="BA1315" s="36" t="s">
        <v>354</v>
      </c>
      <c r="BB1315" s="36">
        <v>3</v>
      </c>
      <c r="BC1315" s="92">
        <v>45246</v>
      </c>
      <c r="BD1315" s="93" t="s">
        <v>33</v>
      </c>
      <c r="DC1315" s="121"/>
      <c r="DD1315" s="86"/>
      <c r="DE1315" s="122"/>
      <c r="DF1315" s="123"/>
      <c r="DG1315" s="121"/>
      <c r="DH1315" s="121"/>
      <c r="DI1315" s="121"/>
      <c r="DJ1315" s="121"/>
      <c r="DK1315" s="121"/>
      <c r="DL1315" s="121"/>
      <c r="DM1315" s="121"/>
      <c r="DN1315" s="121"/>
      <c r="DO1315" s="121"/>
      <c r="DP1315" s="121"/>
      <c r="DQ1315" s="121"/>
      <c r="DR1315" s="121"/>
      <c r="DS1315" s="124"/>
      <c r="DT1315" s="125"/>
    </row>
    <row r="1316" spans="39:124" ht="27" customHeight="1" x14ac:dyDescent="0.25">
      <c r="AM1316" s="36">
        <v>23024</v>
      </c>
      <c r="AN1316" s="89" t="s">
        <v>75</v>
      </c>
      <c r="AO1316" s="90" t="s">
        <v>29</v>
      </c>
      <c r="AP1316" s="170">
        <v>10</v>
      </c>
      <c r="AQ1316" s="36">
        <v>10</v>
      </c>
      <c r="AR1316" s="36">
        <v>10</v>
      </c>
      <c r="AS1316" s="36">
        <v>10</v>
      </c>
      <c r="AT1316" s="36">
        <v>10</v>
      </c>
      <c r="AU1316" s="36">
        <v>10</v>
      </c>
      <c r="AV1316" s="36"/>
      <c r="AW1316" s="36"/>
      <c r="AX1316" s="36"/>
      <c r="AY1316" s="36"/>
      <c r="AZ1316" s="36">
        <v>10</v>
      </c>
      <c r="BA1316" s="36" t="s">
        <v>354</v>
      </c>
      <c r="BB1316" s="36">
        <v>3</v>
      </c>
      <c r="BC1316" s="92">
        <v>45246</v>
      </c>
      <c r="BD1316" s="93" t="s">
        <v>33</v>
      </c>
      <c r="DC1316" s="121"/>
      <c r="DD1316" s="86"/>
      <c r="DE1316" s="122"/>
      <c r="DF1316" s="123"/>
      <c r="DG1316" s="121"/>
      <c r="DH1316" s="121"/>
      <c r="DI1316" s="121"/>
      <c r="DJ1316" s="121"/>
      <c r="DK1316" s="121"/>
      <c r="DL1316" s="121"/>
      <c r="DM1316" s="121"/>
      <c r="DN1316" s="121"/>
      <c r="DO1316" s="121"/>
      <c r="DP1316" s="121"/>
      <c r="DQ1316" s="121"/>
      <c r="DR1316" s="121"/>
      <c r="DS1316" s="124"/>
      <c r="DT1316" s="125"/>
    </row>
    <row r="1317" spans="39:124" ht="27" customHeight="1" x14ac:dyDescent="0.25">
      <c r="AM1317" s="36">
        <v>23041</v>
      </c>
      <c r="AN1317" s="89" t="s">
        <v>79</v>
      </c>
      <c r="AO1317" s="90" t="s">
        <v>29</v>
      </c>
      <c r="AP1317" s="170">
        <v>9.3333333333333339</v>
      </c>
      <c r="AQ1317" s="36">
        <v>10</v>
      </c>
      <c r="AR1317" s="36">
        <v>10</v>
      </c>
      <c r="AS1317" s="36">
        <v>9</v>
      </c>
      <c r="AT1317" s="36">
        <v>9</v>
      </c>
      <c r="AU1317" s="36">
        <v>9</v>
      </c>
      <c r="AV1317" s="36"/>
      <c r="AW1317" s="36"/>
      <c r="AX1317" s="36"/>
      <c r="AY1317" s="36"/>
      <c r="AZ1317" s="36">
        <v>9</v>
      </c>
      <c r="BA1317" s="36" t="s">
        <v>354</v>
      </c>
      <c r="BB1317" s="36">
        <v>3</v>
      </c>
      <c r="BC1317" s="92">
        <v>45246</v>
      </c>
      <c r="BD1317" s="93" t="s">
        <v>33</v>
      </c>
      <c r="DC1317" s="121"/>
      <c r="DD1317" s="86"/>
      <c r="DE1317" s="122"/>
      <c r="DF1317" s="123"/>
      <c r="DG1317" s="121"/>
      <c r="DH1317" s="121"/>
      <c r="DI1317" s="121"/>
      <c r="DJ1317" s="121"/>
      <c r="DK1317" s="121"/>
      <c r="DL1317" s="121"/>
      <c r="DM1317" s="121"/>
      <c r="DN1317" s="121"/>
      <c r="DO1317" s="121"/>
      <c r="DP1317" s="121"/>
      <c r="DQ1317" s="121"/>
      <c r="DR1317" s="121"/>
      <c r="DS1317" s="124"/>
      <c r="DT1317" s="125"/>
    </row>
    <row r="1318" spans="39:124" ht="27" customHeight="1" x14ac:dyDescent="0.25">
      <c r="AM1318" s="36">
        <v>23022</v>
      </c>
      <c r="AN1318" s="89" t="s">
        <v>83</v>
      </c>
      <c r="AO1318" s="90" t="s">
        <v>29</v>
      </c>
      <c r="AP1318" s="170">
        <v>8.8333333333333339</v>
      </c>
      <c r="AQ1318" s="36">
        <v>10</v>
      </c>
      <c r="AR1318" s="36">
        <v>10</v>
      </c>
      <c r="AS1318" s="36">
        <v>8</v>
      </c>
      <c r="AT1318" s="36">
        <v>8</v>
      </c>
      <c r="AU1318" s="36">
        <v>8</v>
      </c>
      <c r="AV1318" s="36"/>
      <c r="AW1318" s="36"/>
      <c r="AX1318" s="36"/>
      <c r="AY1318" s="36"/>
      <c r="AZ1318" s="36">
        <v>9</v>
      </c>
      <c r="BA1318" s="36" t="s">
        <v>354</v>
      </c>
      <c r="BB1318" s="36">
        <v>3</v>
      </c>
      <c r="BC1318" s="92">
        <v>45246</v>
      </c>
      <c r="BD1318" s="93" t="s">
        <v>33</v>
      </c>
      <c r="DC1318" s="121"/>
      <c r="DD1318" s="86"/>
      <c r="DE1318" s="122"/>
      <c r="DF1318" s="123"/>
      <c r="DG1318" s="121"/>
      <c r="DH1318" s="121"/>
      <c r="DI1318" s="121"/>
      <c r="DJ1318" s="121"/>
      <c r="DK1318" s="121"/>
      <c r="DL1318" s="121"/>
      <c r="DM1318" s="121"/>
      <c r="DN1318" s="121"/>
      <c r="DO1318" s="121"/>
      <c r="DP1318" s="121"/>
      <c r="DQ1318" s="121"/>
      <c r="DR1318" s="121"/>
      <c r="DS1318" s="124"/>
      <c r="DT1318" s="125"/>
    </row>
    <row r="1319" spans="39:124" ht="27" customHeight="1" x14ac:dyDescent="0.25">
      <c r="AM1319" s="36">
        <v>23025</v>
      </c>
      <c r="AN1319" s="89" t="s">
        <v>87</v>
      </c>
      <c r="AO1319" s="90" t="s">
        <v>29</v>
      </c>
      <c r="AP1319" s="170">
        <v>9</v>
      </c>
      <c r="AQ1319" s="36">
        <v>10</v>
      </c>
      <c r="AR1319" s="36">
        <v>10</v>
      </c>
      <c r="AS1319" s="36">
        <v>8</v>
      </c>
      <c r="AT1319" s="36">
        <v>8</v>
      </c>
      <c r="AU1319" s="36">
        <v>9</v>
      </c>
      <c r="AV1319" s="36"/>
      <c r="AW1319" s="36"/>
      <c r="AX1319" s="36"/>
      <c r="AY1319" s="36"/>
      <c r="AZ1319" s="36">
        <v>9</v>
      </c>
      <c r="BA1319" s="36" t="s">
        <v>354</v>
      </c>
      <c r="BB1319" s="36">
        <v>3</v>
      </c>
      <c r="BC1319" s="92">
        <v>45246</v>
      </c>
      <c r="BD1319" s="93" t="s">
        <v>33</v>
      </c>
      <c r="DC1319" s="121"/>
      <c r="DD1319" s="86"/>
      <c r="DE1319" s="122"/>
      <c r="DF1319" s="123"/>
      <c r="DG1319" s="121"/>
      <c r="DH1319" s="121"/>
      <c r="DI1319" s="121"/>
      <c r="DJ1319" s="121"/>
      <c r="DK1319" s="121"/>
      <c r="DL1319" s="121"/>
      <c r="DM1319" s="121"/>
      <c r="DN1319" s="121"/>
      <c r="DO1319" s="121"/>
      <c r="DP1319" s="121"/>
      <c r="DQ1319" s="121"/>
      <c r="DR1319" s="121"/>
      <c r="DS1319" s="124"/>
      <c r="DT1319" s="125"/>
    </row>
    <row r="1320" spans="39:124" ht="27" customHeight="1" x14ac:dyDescent="0.25">
      <c r="AM1320" s="36">
        <v>23010</v>
      </c>
      <c r="AN1320" s="89" t="s">
        <v>91</v>
      </c>
      <c r="AO1320" s="90" t="s">
        <v>29</v>
      </c>
      <c r="AP1320" s="170">
        <v>0</v>
      </c>
      <c r="AQ1320" s="36">
        <v>0</v>
      </c>
      <c r="AR1320" s="36">
        <v>0</v>
      </c>
      <c r="AS1320" s="36">
        <v>0</v>
      </c>
      <c r="AT1320" s="36">
        <v>0</v>
      </c>
      <c r="AU1320" s="36">
        <v>0</v>
      </c>
      <c r="AV1320" s="36"/>
      <c r="AW1320" s="36"/>
      <c r="AX1320" s="36"/>
      <c r="AY1320" s="36"/>
      <c r="AZ1320" s="36">
        <v>0</v>
      </c>
      <c r="BA1320" s="36" t="s">
        <v>139</v>
      </c>
      <c r="BB1320" s="36">
        <v>3</v>
      </c>
      <c r="BC1320" s="92">
        <v>45246</v>
      </c>
      <c r="BD1320" s="93" t="s">
        <v>33</v>
      </c>
      <c r="DC1320" s="121"/>
      <c r="DD1320" s="86"/>
      <c r="DE1320" s="122"/>
      <c r="DF1320" s="123"/>
      <c r="DG1320" s="121"/>
      <c r="DH1320" s="121"/>
      <c r="DI1320" s="121"/>
      <c r="DJ1320" s="121"/>
      <c r="DK1320" s="121"/>
      <c r="DL1320" s="121"/>
      <c r="DM1320" s="121"/>
      <c r="DN1320" s="121"/>
      <c r="DO1320" s="121"/>
      <c r="DP1320" s="121"/>
      <c r="DQ1320" s="121"/>
      <c r="DR1320" s="121"/>
      <c r="DS1320" s="124"/>
      <c r="DT1320" s="125"/>
    </row>
    <row r="1321" spans="39:124" ht="27" customHeight="1" x14ac:dyDescent="0.25">
      <c r="AM1321" s="36">
        <v>23052</v>
      </c>
      <c r="AN1321" s="89" t="s">
        <v>95</v>
      </c>
      <c r="AO1321" s="90" t="s">
        <v>29</v>
      </c>
      <c r="AP1321" s="170">
        <v>0</v>
      </c>
      <c r="AQ1321" s="36">
        <v>0</v>
      </c>
      <c r="AR1321" s="36">
        <v>0</v>
      </c>
      <c r="AS1321" s="36">
        <v>0</v>
      </c>
      <c r="AT1321" s="36">
        <v>0</v>
      </c>
      <c r="AU1321" s="36">
        <v>0</v>
      </c>
      <c r="AV1321" s="36"/>
      <c r="AW1321" s="36"/>
      <c r="AX1321" s="36"/>
      <c r="AY1321" s="36"/>
      <c r="AZ1321" s="36">
        <v>0</v>
      </c>
      <c r="BA1321" s="36" t="s">
        <v>139</v>
      </c>
      <c r="BB1321" s="36">
        <v>3</v>
      </c>
      <c r="BC1321" s="92">
        <v>45246</v>
      </c>
      <c r="BD1321" s="93" t="s">
        <v>33</v>
      </c>
      <c r="DC1321" s="121"/>
      <c r="DD1321" s="86"/>
      <c r="DE1321" s="122"/>
      <c r="DF1321" s="123"/>
      <c r="DG1321" s="121"/>
      <c r="DH1321" s="121"/>
      <c r="DI1321" s="121"/>
      <c r="DJ1321" s="121"/>
      <c r="DK1321" s="121"/>
      <c r="DL1321" s="121"/>
      <c r="DM1321" s="121"/>
      <c r="DN1321" s="121"/>
      <c r="DO1321" s="121"/>
      <c r="DP1321" s="121"/>
      <c r="DQ1321" s="121"/>
      <c r="DR1321" s="121"/>
      <c r="DS1321" s="124"/>
      <c r="DT1321" s="125"/>
    </row>
    <row r="1322" spans="39:124" ht="27" customHeight="1" x14ac:dyDescent="0.25">
      <c r="AM1322" s="36">
        <v>23038</v>
      </c>
      <c r="AN1322" s="89" t="s">
        <v>99</v>
      </c>
      <c r="AO1322" s="90" t="s">
        <v>29</v>
      </c>
      <c r="AP1322" s="170">
        <v>8.6666666666666661</v>
      </c>
      <c r="AQ1322" s="36">
        <v>10</v>
      </c>
      <c r="AR1322" s="36">
        <v>10</v>
      </c>
      <c r="AS1322" s="36">
        <v>7</v>
      </c>
      <c r="AT1322" s="36">
        <v>8</v>
      </c>
      <c r="AU1322" s="36">
        <v>8</v>
      </c>
      <c r="AV1322" s="36"/>
      <c r="AW1322" s="36"/>
      <c r="AX1322" s="36"/>
      <c r="AY1322" s="36"/>
      <c r="AZ1322" s="36">
        <v>9</v>
      </c>
      <c r="BA1322" s="36" t="s">
        <v>354</v>
      </c>
      <c r="BB1322" s="36">
        <v>3</v>
      </c>
      <c r="BC1322" s="92">
        <v>45246</v>
      </c>
      <c r="BD1322" s="93" t="s">
        <v>33</v>
      </c>
      <c r="DC1322" s="121"/>
      <c r="DD1322" s="86"/>
      <c r="DE1322" s="122"/>
      <c r="DF1322" s="123"/>
      <c r="DG1322" s="121"/>
      <c r="DH1322" s="121"/>
      <c r="DI1322" s="121"/>
      <c r="DJ1322" s="121"/>
      <c r="DK1322" s="121"/>
      <c r="DL1322" s="121"/>
      <c r="DM1322" s="121"/>
      <c r="DN1322" s="121"/>
      <c r="DO1322" s="121"/>
      <c r="DP1322" s="121"/>
      <c r="DQ1322" s="121"/>
      <c r="DR1322" s="121"/>
      <c r="DS1322" s="124"/>
      <c r="DT1322" s="125"/>
    </row>
    <row r="1323" spans="39:124" ht="27" customHeight="1" x14ac:dyDescent="0.25">
      <c r="AM1323" s="36">
        <v>23033</v>
      </c>
      <c r="AN1323" s="89" t="s">
        <v>103</v>
      </c>
      <c r="AO1323" s="90" t="s">
        <v>29</v>
      </c>
      <c r="AP1323" s="170">
        <v>10</v>
      </c>
      <c r="AQ1323" s="36">
        <v>10</v>
      </c>
      <c r="AR1323" s="36">
        <v>10</v>
      </c>
      <c r="AS1323" s="36">
        <v>10</v>
      </c>
      <c r="AT1323" s="36">
        <v>10</v>
      </c>
      <c r="AU1323" s="36">
        <v>10</v>
      </c>
      <c r="AV1323" s="36"/>
      <c r="AW1323" s="36"/>
      <c r="AX1323" s="36"/>
      <c r="AY1323" s="36"/>
      <c r="AZ1323" s="36">
        <v>10</v>
      </c>
      <c r="BA1323" s="36" t="s">
        <v>354</v>
      </c>
      <c r="BB1323" s="36">
        <v>3</v>
      </c>
      <c r="BC1323" s="92">
        <v>45246</v>
      </c>
      <c r="BD1323" s="93" t="s">
        <v>33</v>
      </c>
      <c r="DC1323" s="121"/>
      <c r="DD1323" s="86"/>
      <c r="DE1323" s="122"/>
      <c r="DF1323" s="123"/>
      <c r="DG1323" s="121"/>
      <c r="DH1323" s="121"/>
      <c r="DI1323" s="121"/>
      <c r="DJ1323" s="121"/>
      <c r="DK1323" s="121"/>
      <c r="DL1323" s="121"/>
      <c r="DM1323" s="121"/>
      <c r="DN1323" s="121"/>
      <c r="DO1323" s="121"/>
      <c r="DP1323" s="121"/>
      <c r="DQ1323" s="121"/>
      <c r="DR1323" s="121"/>
      <c r="DS1323" s="124"/>
      <c r="DT1323" s="125"/>
    </row>
    <row r="1324" spans="39:124" ht="27" customHeight="1" x14ac:dyDescent="0.25">
      <c r="AM1324" s="36">
        <v>23056</v>
      </c>
      <c r="AN1324" s="89" t="s">
        <v>107</v>
      </c>
      <c r="AO1324" s="90" t="s">
        <v>29</v>
      </c>
      <c r="AP1324" s="170">
        <v>9</v>
      </c>
      <c r="AQ1324" s="36">
        <v>10</v>
      </c>
      <c r="AR1324" s="36">
        <v>10</v>
      </c>
      <c r="AS1324" s="36">
        <v>8</v>
      </c>
      <c r="AT1324" s="36">
        <v>9</v>
      </c>
      <c r="AU1324" s="36">
        <v>8</v>
      </c>
      <c r="AV1324" s="36"/>
      <c r="AW1324" s="36"/>
      <c r="AX1324" s="36"/>
      <c r="AY1324" s="36"/>
      <c r="AZ1324" s="36">
        <v>9</v>
      </c>
      <c r="BA1324" s="36" t="s">
        <v>354</v>
      </c>
      <c r="BB1324" s="36">
        <v>3</v>
      </c>
      <c r="BC1324" s="92">
        <v>45246</v>
      </c>
      <c r="BD1324" s="93" t="s">
        <v>33</v>
      </c>
      <c r="DC1324" s="121"/>
      <c r="DD1324" s="86"/>
      <c r="DE1324" s="122"/>
      <c r="DF1324" s="123"/>
      <c r="DG1324" s="121"/>
      <c r="DH1324" s="121"/>
      <c r="DI1324" s="121"/>
      <c r="DJ1324" s="121"/>
      <c r="DK1324" s="121"/>
      <c r="DL1324" s="121"/>
      <c r="DM1324" s="121"/>
      <c r="DN1324" s="121"/>
      <c r="DO1324" s="121"/>
      <c r="DP1324" s="121"/>
      <c r="DQ1324" s="121"/>
      <c r="DR1324" s="121"/>
      <c r="DS1324" s="124"/>
      <c r="DT1324" s="125"/>
    </row>
    <row r="1325" spans="39:124" ht="27" customHeight="1" x14ac:dyDescent="0.25">
      <c r="AM1325" s="36">
        <v>23046</v>
      </c>
      <c r="AN1325" s="89" t="s">
        <v>111</v>
      </c>
      <c r="AO1325" s="90" t="s">
        <v>29</v>
      </c>
      <c r="AP1325" s="170">
        <v>0</v>
      </c>
      <c r="AQ1325" s="36">
        <v>0</v>
      </c>
      <c r="AR1325" s="36">
        <v>0</v>
      </c>
      <c r="AS1325" s="36">
        <v>0</v>
      </c>
      <c r="AT1325" s="36">
        <v>0</v>
      </c>
      <c r="AU1325" s="36">
        <v>0</v>
      </c>
      <c r="AV1325" s="36"/>
      <c r="AW1325" s="36"/>
      <c r="AX1325" s="36"/>
      <c r="AY1325" s="36"/>
      <c r="AZ1325" s="36">
        <v>0</v>
      </c>
      <c r="BA1325" s="36" t="s">
        <v>139</v>
      </c>
      <c r="BB1325" s="36">
        <v>3</v>
      </c>
      <c r="BC1325" s="92">
        <v>45246</v>
      </c>
      <c r="BD1325" s="93" t="s">
        <v>33</v>
      </c>
      <c r="DC1325" s="121"/>
      <c r="DD1325" s="86"/>
      <c r="DE1325" s="122"/>
      <c r="DF1325" s="123"/>
      <c r="DG1325" s="121"/>
      <c r="DH1325" s="121"/>
      <c r="DI1325" s="121"/>
      <c r="DJ1325" s="121"/>
      <c r="DK1325" s="121"/>
      <c r="DL1325" s="121"/>
      <c r="DM1325" s="121"/>
      <c r="DN1325" s="121"/>
      <c r="DO1325" s="121"/>
      <c r="DP1325" s="121"/>
      <c r="DQ1325" s="121"/>
      <c r="DR1325" s="121"/>
      <c r="DS1325" s="124"/>
      <c r="DT1325" s="125"/>
    </row>
    <row r="1326" spans="39:124" ht="27" customHeight="1" x14ac:dyDescent="0.25">
      <c r="AM1326" s="36">
        <v>23023</v>
      </c>
      <c r="AN1326" s="89" t="s">
        <v>115</v>
      </c>
      <c r="AO1326" s="90" t="s">
        <v>29</v>
      </c>
      <c r="AP1326" s="170">
        <v>8.6666666666666661</v>
      </c>
      <c r="AQ1326" s="36">
        <v>10</v>
      </c>
      <c r="AR1326" s="36">
        <v>10</v>
      </c>
      <c r="AS1326" s="36">
        <v>8</v>
      </c>
      <c r="AT1326" s="36">
        <v>9</v>
      </c>
      <c r="AU1326" s="36">
        <v>7</v>
      </c>
      <c r="AV1326" s="36"/>
      <c r="AW1326" s="36"/>
      <c r="AX1326" s="36"/>
      <c r="AY1326" s="36"/>
      <c r="AZ1326" s="36">
        <v>8</v>
      </c>
      <c r="BA1326" s="36" t="s">
        <v>354</v>
      </c>
      <c r="BB1326" s="36">
        <v>3</v>
      </c>
      <c r="BC1326" s="92">
        <v>45246</v>
      </c>
      <c r="BD1326" s="93" t="s">
        <v>33</v>
      </c>
      <c r="DC1326" s="121"/>
      <c r="DD1326" s="86"/>
      <c r="DE1326" s="122"/>
      <c r="DF1326" s="123"/>
      <c r="DG1326" s="121"/>
      <c r="DH1326" s="121"/>
      <c r="DI1326" s="121"/>
      <c r="DJ1326" s="121"/>
      <c r="DK1326" s="121"/>
      <c r="DL1326" s="121"/>
      <c r="DM1326" s="121"/>
      <c r="DN1326" s="121"/>
      <c r="DO1326" s="121"/>
      <c r="DP1326" s="121"/>
      <c r="DQ1326" s="121"/>
      <c r="DR1326" s="121"/>
      <c r="DS1326" s="124"/>
      <c r="DT1326" s="125"/>
    </row>
    <row r="1327" spans="39:124" ht="27" customHeight="1" x14ac:dyDescent="0.25">
      <c r="AM1327" s="36">
        <v>23053</v>
      </c>
      <c r="AN1327" s="89" t="s">
        <v>119</v>
      </c>
      <c r="AO1327" s="90" t="s">
        <v>29</v>
      </c>
      <c r="AP1327" s="170">
        <v>0</v>
      </c>
      <c r="AQ1327" s="36">
        <v>0</v>
      </c>
      <c r="AR1327" s="36">
        <v>0</v>
      </c>
      <c r="AS1327" s="36">
        <v>0</v>
      </c>
      <c r="AT1327" s="36">
        <v>0</v>
      </c>
      <c r="AU1327" s="36">
        <v>0</v>
      </c>
      <c r="AV1327" s="36"/>
      <c r="AW1327" s="36"/>
      <c r="AX1327" s="36"/>
      <c r="AY1327" s="36"/>
      <c r="AZ1327" s="36">
        <v>0</v>
      </c>
      <c r="BA1327" s="36" t="s">
        <v>139</v>
      </c>
      <c r="BB1327" s="36">
        <v>3</v>
      </c>
      <c r="BC1327" s="92">
        <v>45246</v>
      </c>
      <c r="BD1327" s="93" t="s">
        <v>33</v>
      </c>
      <c r="DC1327" s="121"/>
      <c r="DD1327" s="86"/>
      <c r="DE1327" s="122"/>
      <c r="DF1327" s="123"/>
      <c r="DG1327" s="121"/>
      <c r="DH1327" s="121"/>
      <c r="DI1327" s="121"/>
      <c r="DJ1327" s="121"/>
      <c r="DK1327" s="121"/>
      <c r="DL1327" s="121"/>
      <c r="DM1327" s="121"/>
      <c r="DN1327" s="121"/>
      <c r="DO1327" s="121"/>
      <c r="DP1327" s="121"/>
      <c r="DQ1327" s="121"/>
      <c r="DR1327" s="121"/>
      <c r="DS1327" s="124"/>
      <c r="DT1327" s="125"/>
    </row>
    <row r="1328" spans="39:124" ht="27" customHeight="1" x14ac:dyDescent="0.25">
      <c r="AM1328" s="36">
        <v>23018</v>
      </c>
      <c r="AN1328" s="89" t="s">
        <v>28</v>
      </c>
      <c r="AO1328" s="90" t="s">
        <v>29</v>
      </c>
      <c r="AP1328" s="170">
        <v>9.1428571428571423</v>
      </c>
      <c r="AQ1328" s="36">
        <v>10</v>
      </c>
      <c r="AR1328" s="36">
        <v>10</v>
      </c>
      <c r="AS1328" s="36">
        <v>8</v>
      </c>
      <c r="AT1328" s="36">
        <v>10</v>
      </c>
      <c r="AU1328" s="36">
        <v>8</v>
      </c>
      <c r="AV1328" s="36">
        <v>10</v>
      </c>
      <c r="AW1328" s="36">
        <v>8</v>
      </c>
      <c r="AX1328" s="36"/>
      <c r="AY1328" s="36"/>
      <c r="AZ1328" s="36"/>
      <c r="BA1328" s="36" t="s">
        <v>355</v>
      </c>
      <c r="BB1328" s="36">
        <v>4</v>
      </c>
      <c r="BC1328" s="92">
        <v>45246</v>
      </c>
      <c r="BD1328" s="93" t="s">
        <v>35</v>
      </c>
      <c r="DC1328" s="121"/>
      <c r="DD1328" s="86"/>
      <c r="DE1328" s="122"/>
      <c r="DF1328" s="123"/>
      <c r="DG1328" s="121"/>
      <c r="DH1328" s="121"/>
      <c r="DI1328" s="121"/>
      <c r="DJ1328" s="121"/>
      <c r="DK1328" s="121"/>
      <c r="DL1328" s="121"/>
      <c r="DM1328" s="121"/>
      <c r="DN1328" s="121"/>
      <c r="DO1328" s="121"/>
      <c r="DP1328" s="121"/>
      <c r="DQ1328" s="121"/>
      <c r="DR1328" s="121"/>
      <c r="DS1328" s="124"/>
      <c r="DT1328" s="125"/>
    </row>
    <row r="1329" spans="39:124" ht="27" customHeight="1" x14ac:dyDescent="0.25">
      <c r="AM1329" s="36">
        <v>23009</v>
      </c>
      <c r="AN1329" s="89" t="s">
        <v>50</v>
      </c>
      <c r="AO1329" s="90" t="s">
        <v>29</v>
      </c>
      <c r="AP1329" s="170">
        <v>0</v>
      </c>
      <c r="AQ1329" s="36">
        <v>0</v>
      </c>
      <c r="AR1329" s="36">
        <v>0</v>
      </c>
      <c r="AS1329" s="36">
        <v>0</v>
      </c>
      <c r="AT1329" s="36">
        <v>0</v>
      </c>
      <c r="AU1329" s="36">
        <v>0</v>
      </c>
      <c r="AV1329" s="36">
        <v>0</v>
      </c>
      <c r="AW1329" s="36">
        <v>0</v>
      </c>
      <c r="AX1329" s="36"/>
      <c r="AY1329" s="36"/>
      <c r="AZ1329" s="36"/>
      <c r="BA1329" s="36" t="s">
        <v>139</v>
      </c>
      <c r="BB1329" s="36">
        <v>4</v>
      </c>
      <c r="BC1329" s="92">
        <v>45246</v>
      </c>
      <c r="BD1329" s="93" t="s">
        <v>35</v>
      </c>
      <c r="DC1329" s="121"/>
      <c r="DD1329" s="86"/>
      <c r="DE1329" s="122"/>
      <c r="DF1329" s="123"/>
      <c r="DG1329" s="121"/>
      <c r="DH1329" s="121"/>
      <c r="DI1329" s="121"/>
      <c r="DJ1329" s="121"/>
      <c r="DK1329" s="121"/>
      <c r="DL1329" s="121"/>
      <c r="DM1329" s="121"/>
      <c r="DN1329" s="121"/>
      <c r="DO1329" s="121"/>
      <c r="DP1329" s="121"/>
      <c r="DQ1329" s="121"/>
      <c r="DR1329" s="121"/>
      <c r="DS1329" s="124"/>
      <c r="DT1329" s="125"/>
    </row>
    <row r="1330" spans="39:124" ht="27" customHeight="1" x14ac:dyDescent="0.25">
      <c r="AM1330" s="36">
        <v>23019</v>
      </c>
      <c r="AN1330" s="89" t="s">
        <v>53</v>
      </c>
      <c r="AO1330" s="90" t="s">
        <v>29</v>
      </c>
      <c r="AP1330" s="170">
        <v>10</v>
      </c>
      <c r="AQ1330" s="36">
        <v>10</v>
      </c>
      <c r="AR1330" s="36">
        <v>10</v>
      </c>
      <c r="AS1330" s="36">
        <v>10</v>
      </c>
      <c r="AT1330" s="36">
        <v>10</v>
      </c>
      <c r="AU1330" s="36">
        <v>10</v>
      </c>
      <c r="AV1330" s="36">
        <v>10</v>
      </c>
      <c r="AW1330" s="36">
        <v>10</v>
      </c>
      <c r="AX1330" s="36"/>
      <c r="AY1330" s="36"/>
      <c r="AZ1330" s="36"/>
      <c r="BA1330" s="36" t="s">
        <v>355</v>
      </c>
      <c r="BB1330" s="36">
        <v>4</v>
      </c>
      <c r="BC1330" s="92">
        <v>45246</v>
      </c>
      <c r="BD1330" s="93" t="s">
        <v>35</v>
      </c>
      <c r="DC1330" s="121"/>
      <c r="DD1330" s="86"/>
      <c r="DE1330" s="122"/>
      <c r="DF1330" s="123"/>
      <c r="DG1330" s="121"/>
      <c r="DH1330" s="121"/>
      <c r="DI1330" s="121"/>
      <c r="DJ1330" s="121"/>
      <c r="DK1330" s="121"/>
      <c r="DL1330" s="121"/>
      <c r="DM1330" s="121"/>
      <c r="DN1330" s="121"/>
      <c r="DO1330" s="121"/>
      <c r="DP1330" s="121"/>
      <c r="DQ1330" s="121"/>
      <c r="DR1330" s="121"/>
      <c r="DS1330" s="124"/>
      <c r="DT1330" s="125"/>
    </row>
    <row r="1331" spans="39:124" ht="27" customHeight="1" x14ac:dyDescent="0.25">
      <c r="AM1331" s="36">
        <v>23028</v>
      </c>
      <c r="AN1331" s="89" t="s">
        <v>56</v>
      </c>
      <c r="AO1331" s="90" t="s">
        <v>29</v>
      </c>
      <c r="AP1331" s="170">
        <v>10</v>
      </c>
      <c r="AQ1331" s="36">
        <v>10</v>
      </c>
      <c r="AR1331" s="36">
        <v>10</v>
      </c>
      <c r="AS1331" s="36">
        <v>10</v>
      </c>
      <c r="AT1331" s="36">
        <v>10</v>
      </c>
      <c r="AU1331" s="36">
        <v>10</v>
      </c>
      <c r="AV1331" s="36">
        <v>10</v>
      </c>
      <c r="AW1331" s="36">
        <v>10</v>
      </c>
      <c r="AX1331" s="36"/>
      <c r="AY1331" s="36"/>
      <c r="AZ1331" s="36"/>
      <c r="BA1331" s="36" t="s">
        <v>355</v>
      </c>
      <c r="BB1331" s="36">
        <v>4</v>
      </c>
      <c r="BC1331" s="92">
        <v>45246</v>
      </c>
      <c r="BD1331" s="93" t="s">
        <v>35</v>
      </c>
      <c r="DC1331" s="121"/>
      <c r="DD1331" s="86"/>
      <c r="DE1331" s="122"/>
      <c r="DF1331" s="123"/>
      <c r="DG1331" s="121"/>
      <c r="DH1331" s="121"/>
      <c r="DI1331" s="121"/>
      <c r="DJ1331" s="121"/>
      <c r="DK1331" s="121"/>
      <c r="DL1331" s="121"/>
      <c r="DM1331" s="121"/>
      <c r="DN1331" s="121"/>
      <c r="DO1331" s="121"/>
      <c r="DP1331" s="121"/>
      <c r="DQ1331" s="121"/>
      <c r="DR1331" s="121"/>
      <c r="DS1331" s="124"/>
      <c r="DT1331" s="125"/>
    </row>
    <row r="1332" spans="39:124" ht="27" customHeight="1" x14ac:dyDescent="0.25">
      <c r="AM1332" s="36">
        <v>23013</v>
      </c>
      <c r="AN1332" s="89" t="s">
        <v>59</v>
      </c>
      <c r="AO1332" s="90" t="s">
        <v>29</v>
      </c>
      <c r="AP1332" s="170">
        <v>10</v>
      </c>
      <c r="AQ1332" s="36">
        <v>10</v>
      </c>
      <c r="AR1332" s="36">
        <v>10</v>
      </c>
      <c r="AS1332" s="36">
        <v>10</v>
      </c>
      <c r="AT1332" s="36">
        <v>10</v>
      </c>
      <c r="AU1332" s="36">
        <v>10</v>
      </c>
      <c r="AV1332" s="36">
        <v>10</v>
      </c>
      <c r="AW1332" s="36">
        <v>10</v>
      </c>
      <c r="AX1332" s="36"/>
      <c r="AY1332" s="36"/>
      <c r="AZ1332" s="36"/>
      <c r="BA1332" s="36" t="s">
        <v>355</v>
      </c>
      <c r="BB1332" s="36">
        <v>4</v>
      </c>
      <c r="BC1332" s="92">
        <v>45246</v>
      </c>
      <c r="BD1332" s="93" t="s">
        <v>35</v>
      </c>
      <c r="DC1332" s="121"/>
      <c r="DD1332" s="86"/>
      <c r="DE1332" s="122"/>
      <c r="DF1332" s="123"/>
      <c r="DG1332" s="121"/>
      <c r="DH1332" s="121"/>
      <c r="DI1332" s="121"/>
      <c r="DJ1332" s="121"/>
      <c r="DK1332" s="121"/>
      <c r="DL1332" s="121"/>
      <c r="DM1332" s="121"/>
      <c r="DN1332" s="121"/>
      <c r="DO1332" s="121"/>
      <c r="DP1332" s="121"/>
      <c r="DQ1332" s="121"/>
      <c r="DR1332" s="121"/>
      <c r="DS1332" s="124"/>
      <c r="DT1332" s="125"/>
    </row>
    <row r="1333" spans="39:124" ht="27" customHeight="1" x14ac:dyDescent="0.25">
      <c r="AM1333" s="36">
        <v>23036</v>
      </c>
      <c r="AN1333" s="89" t="s">
        <v>63</v>
      </c>
      <c r="AO1333" s="90" t="s">
        <v>29</v>
      </c>
      <c r="AP1333" s="170">
        <v>10</v>
      </c>
      <c r="AQ1333" s="36">
        <v>10</v>
      </c>
      <c r="AR1333" s="36">
        <v>10</v>
      </c>
      <c r="AS1333" s="36">
        <v>10</v>
      </c>
      <c r="AT1333" s="36">
        <v>10</v>
      </c>
      <c r="AU1333" s="36">
        <v>10</v>
      </c>
      <c r="AV1333" s="36">
        <v>10</v>
      </c>
      <c r="AW1333" s="36">
        <v>10</v>
      </c>
      <c r="AX1333" s="36"/>
      <c r="AY1333" s="36"/>
      <c r="AZ1333" s="36"/>
      <c r="BA1333" s="36" t="s">
        <v>355</v>
      </c>
      <c r="BB1333" s="36">
        <v>4</v>
      </c>
      <c r="BC1333" s="92">
        <v>45246</v>
      </c>
      <c r="BD1333" s="93" t="s">
        <v>35</v>
      </c>
      <c r="DC1333" s="121"/>
      <c r="DD1333" s="86"/>
      <c r="DE1333" s="122"/>
      <c r="DF1333" s="123"/>
      <c r="DG1333" s="121"/>
      <c r="DH1333" s="121"/>
      <c r="DI1333" s="121"/>
      <c r="DJ1333" s="121"/>
      <c r="DK1333" s="121"/>
      <c r="DL1333" s="121"/>
      <c r="DM1333" s="121"/>
      <c r="DN1333" s="121"/>
      <c r="DO1333" s="121"/>
      <c r="DP1333" s="121"/>
      <c r="DQ1333" s="121"/>
      <c r="DR1333" s="121"/>
      <c r="DS1333" s="124"/>
      <c r="DT1333" s="125"/>
    </row>
    <row r="1334" spans="39:124" ht="27" customHeight="1" x14ac:dyDescent="0.25">
      <c r="AM1334" s="36">
        <v>23065</v>
      </c>
      <c r="AN1334" s="89" t="s">
        <v>67</v>
      </c>
      <c r="AO1334" s="90" t="s">
        <v>29</v>
      </c>
      <c r="AP1334" s="170">
        <v>10</v>
      </c>
      <c r="AQ1334" s="36">
        <v>10</v>
      </c>
      <c r="AR1334" s="36">
        <v>10</v>
      </c>
      <c r="AS1334" s="36">
        <v>10</v>
      </c>
      <c r="AT1334" s="36">
        <v>10</v>
      </c>
      <c r="AU1334" s="36">
        <v>10</v>
      </c>
      <c r="AV1334" s="36">
        <v>10</v>
      </c>
      <c r="AW1334" s="36">
        <v>10</v>
      </c>
      <c r="AX1334" s="36"/>
      <c r="AY1334" s="36"/>
      <c r="AZ1334" s="36"/>
      <c r="BA1334" s="36" t="s">
        <v>355</v>
      </c>
      <c r="BB1334" s="36">
        <v>4</v>
      </c>
      <c r="BC1334" s="92">
        <v>45246</v>
      </c>
      <c r="BD1334" s="93" t="s">
        <v>35</v>
      </c>
      <c r="DC1334" s="121"/>
      <c r="DD1334" s="86"/>
      <c r="DE1334" s="122"/>
      <c r="DF1334" s="123"/>
      <c r="DG1334" s="121"/>
      <c r="DH1334" s="121"/>
      <c r="DI1334" s="121"/>
      <c r="DJ1334" s="121"/>
      <c r="DK1334" s="121"/>
      <c r="DL1334" s="121"/>
      <c r="DM1334" s="121"/>
      <c r="DN1334" s="121"/>
      <c r="DO1334" s="121"/>
      <c r="DP1334" s="121"/>
      <c r="DQ1334" s="121"/>
      <c r="DR1334" s="121"/>
      <c r="DS1334" s="124"/>
      <c r="DT1334" s="125"/>
    </row>
    <row r="1335" spans="39:124" ht="27" customHeight="1" x14ac:dyDescent="0.25">
      <c r="AM1335" s="36">
        <v>23039</v>
      </c>
      <c r="AN1335" s="89" t="s">
        <v>71</v>
      </c>
      <c r="AO1335" s="90" t="s">
        <v>29</v>
      </c>
      <c r="AP1335" s="170">
        <v>10</v>
      </c>
      <c r="AQ1335" s="36">
        <v>10</v>
      </c>
      <c r="AR1335" s="36">
        <v>10</v>
      </c>
      <c r="AS1335" s="36">
        <v>10</v>
      </c>
      <c r="AT1335" s="36">
        <v>10</v>
      </c>
      <c r="AU1335" s="36">
        <v>10</v>
      </c>
      <c r="AV1335" s="36">
        <v>10</v>
      </c>
      <c r="AW1335" s="36">
        <v>10</v>
      </c>
      <c r="AX1335" s="36"/>
      <c r="AY1335" s="36"/>
      <c r="AZ1335" s="36"/>
      <c r="BA1335" s="36" t="s">
        <v>355</v>
      </c>
      <c r="BB1335" s="36">
        <v>4</v>
      </c>
      <c r="BC1335" s="92">
        <v>45246</v>
      </c>
      <c r="BD1335" s="93" t="s">
        <v>35</v>
      </c>
      <c r="DC1335" s="121"/>
      <c r="DD1335" s="86"/>
      <c r="DE1335" s="122"/>
      <c r="DF1335" s="123"/>
      <c r="DG1335" s="121"/>
      <c r="DH1335" s="121"/>
      <c r="DI1335" s="121"/>
      <c r="DJ1335" s="121"/>
      <c r="DK1335" s="121"/>
      <c r="DL1335" s="121"/>
      <c r="DM1335" s="121"/>
      <c r="DN1335" s="121"/>
      <c r="DO1335" s="121"/>
      <c r="DP1335" s="121"/>
      <c r="DQ1335" s="121"/>
      <c r="DR1335" s="121"/>
      <c r="DS1335" s="124"/>
      <c r="DT1335" s="125"/>
    </row>
    <row r="1336" spans="39:124" ht="27" customHeight="1" x14ac:dyDescent="0.25">
      <c r="AM1336" s="36">
        <v>23024</v>
      </c>
      <c r="AN1336" s="89" t="s">
        <v>75</v>
      </c>
      <c r="AO1336" s="90" t="s">
        <v>29</v>
      </c>
      <c r="AP1336" s="170">
        <v>10</v>
      </c>
      <c r="AQ1336" s="36">
        <v>10</v>
      </c>
      <c r="AR1336" s="36">
        <v>10</v>
      </c>
      <c r="AS1336" s="36">
        <v>10</v>
      </c>
      <c r="AT1336" s="36">
        <v>10</v>
      </c>
      <c r="AU1336" s="36">
        <v>10</v>
      </c>
      <c r="AV1336" s="36">
        <v>10</v>
      </c>
      <c r="AW1336" s="36">
        <v>10</v>
      </c>
      <c r="AX1336" s="36"/>
      <c r="AY1336" s="36"/>
      <c r="AZ1336" s="36"/>
      <c r="BA1336" s="36" t="s">
        <v>355</v>
      </c>
      <c r="BB1336" s="36">
        <v>4</v>
      </c>
      <c r="BC1336" s="92">
        <v>45246</v>
      </c>
      <c r="BD1336" s="93" t="s">
        <v>35</v>
      </c>
      <c r="DC1336" s="121"/>
      <c r="DD1336" s="86"/>
      <c r="DE1336" s="122"/>
      <c r="DF1336" s="123"/>
      <c r="DG1336" s="121"/>
      <c r="DH1336" s="121"/>
      <c r="DI1336" s="121"/>
      <c r="DJ1336" s="121"/>
      <c r="DK1336" s="121"/>
      <c r="DL1336" s="121"/>
      <c r="DM1336" s="121"/>
      <c r="DN1336" s="121"/>
      <c r="DO1336" s="121"/>
      <c r="DP1336" s="121"/>
      <c r="DQ1336" s="121"/>
      <c r="DR1336" s="121"/>
      <c r="DS1336" s="124"/>
      <c r="DT1336" s="125"/>
    </row>
    <row r="1337" spans="39:124" ht="27" customHeight="1" x14ac:dyDescent="0.25">
      <c r="AM1337" s="36">
        <v>23041</v>
      </c>
      <c r="AN1337" s="89" t="s">
        <v>79</v>
      </c>
      <c r="AO1337" s="90" t="s">
        <v>29</v>
      </c>
      <c r="AP1337" s="170">
        <v>10</v>
      </c>
      <c r="AQ1337" s="36">
        <v>10</v>
      </c>
      <c r="AR1337" s="36">
        <v>10</v>
      </c>
      <c r="AS1337" s="36">
        <v>10</v>
      </c>
      <c r="AT1337" s="36">
        <v>10</v>
      </c>
      <c r="AU1337" s="36">
        <v>10</v>
      </c>
      <c r="AV1337" s="36">
        <v>10</v>
      </c>
      <c r="AW1337" s="36">
        <v>10</v>
      </c>
      <c r="AX1337" s="36"/>
      <c r="AY1337" s="36"/>
      <c r="AZ1337" s="36"/>
      <c r="BA1337" s="36" t="s">
        <v>355</v>
      </c>
      <c r="BB1337" s="36">
        <v>4</v>
      </c>
      <c r="BC1337" s="92">
        <v>45246</v>
      </c>
      <c r="BD1337" s="93" t="s">
        <v>35</v>
      </c>
      <c r="DC1337" s="121"/>
      <c r="DD1337" s="86"/>
      <c r="DE1337" s="122"/>
      <c r="DF1337" s="123"/>
      <c r="DG1337" s="121"/>
      <c r="DH1337" s="121"/>
      <c r="DI1337" s="121"/>
      <c r="DJ1337" s="121"/>
      <c r="DK1337" s="121"/>
      <c r="DL1337" s="121"/>
      <c r="DM1337" s="121"/>
      <c r="DN1337" s="121"/>
      <c r="DO1337" s="121"/>
      <c r="DP1337" s="121"/>
      <c r="DQ1337" s="121"/>
      <c r="DR1337" s="121"/>
      <c r="DS1337" s="124"/>
      <c r="DT1337" s="125"/>
    </row>
    <row r="1338" spans="39:124" ht="27" customHeight="1" x14ac:dyDescent="0.25">
      <c r="AM1338" s="36">
        <v>23022</v>
      </c>
      <c r="AN1338" s="89" t="s">
        <v>83</v>
      </c>
      <c r="AO1338" s="90" t="s">
        <v>29</v>
      </c>
      <c r="AP1338" s="170">
        <v>10</v>
      </c>
      <c r="AQ1338" s="36">
        <v>10</v>
      </c>
      <c r="AR1338" s="36">
        <v>10</v>
      </c>
      <c r="AS1338" s="36">
        <v>10</v>
      </c>
      <c r="AT1338" s="36">
        <v>10</v>
      </c>
      <c r="AU1338" s="36">
        <v>10</v>
      </c>
      <c r="AV1338" s="36">
        <v>10</v>
      </c>
      <c r="AW1338" s="36">
        <v>10</v>
      </c>
      <c r="AX1338" s="36"/>
      <c r="AY1338" s="36"/>
      <c r="AZ1338" s="36"/>
      <c r="BA1338" s="36" t="s">
        <v>355</v>
      </c>
      <c r="BB1338" s="36">
        <v>4</v>
      </c>
      <c r="BC1338" s="92">
        <v>45246</v>
      </c>
      <c r="BD1338" s="93" t="s">
        <v>35</v>
      </c>
      <c r="DC1338" s="121"/>
      <c r="DD1338" s="86"/>
      <c r="DE1338" s="122"/>
      <c r="DF1338" s="123"/>
      <c r="DG1338" s="121"/>
      <c r="DH1338" s="121"/>
      <c r="DI1338" s="121"/>
      <c r="DJ1338" s="121"/>
      <c r="DK1338" s="121"/>
      <c r="DL1338" s="121"/>
      <c r="DM1338" s="121"/>
      <c r="DN1338" s="121"/>
      <c r="DO1338" s="121"/>
      <c r="DP1338" s="121"/>
      <c r="DQ1338" s="121"/>
      <c r="DR1338" s="121"/>
      <c r="DS1338" s="124"/>
      <c r="DT1338" s="125"/>
    </row>
    <row r="1339" spans="39:124" ht="27" customHeight="1" x14ac:dyDescent="0.25">
      <c r="AM1339" s="36">
        <v>23025</v>
      </c>
      <c r="AN1339" s="89" t="s">
        <v>87</v>
      </c>
      <c r="AO1339" s="90" t="s">
        <v>29</v>
      </c>
      <c r="AP1339" s="170">
        <v>10</v>
      </c>
      <c r="AQ1339" s="36">
        <v>10</v>
      </c>
      <c r="AR1339" s="36">
        <v>10</v>
      </c>
      <c r="AS1339" s="36">
        <v>10</v>
      </c>
      <c r="AT1339" s="36">
        <v>10</v>
      </c>
      <c r="AU1339" s="36">
        <v>10</v>
      </c>
      <c r="AV1339" s="36">
        <v>10</v>
      </c>
      <c r="AW1339" s="36">
        <v>10</v>
      </c>
      <c r="AX1339" s="36"/>
      <c r="AY1339" s="36"/>
      <c r="AZ1339" s="36"/>
      <c r="BA1339" s="36" t="s">
        <v>355</v>
      </c>
      <c r="BB1339" s="36">
        <v>4</v>
      </c>
      <c r="BC1339" s="92">
        <v>45246</v>
      </c>
      <c r="BD1339" s="93" t="s">
        <v>35</v>
      </c>
      <c r="DC1339" s="121"/>
      <c r="DD1339" s="86"/>
      <c r="DE1339" s="122"/>
      <c r="DF1339" s="123"/>
      <c r="DG1339" s="121"/>
      <c r="DH1339" s="121"/>
      <c r="DI1339" s="121"/>
      <c r="DJ1339" s="121"/>
      <c r="DK1339" s="121"/>
      <c r="DL1339" s="121"/>
      <c r="DM1339" s="121"/>
      <c r="DN1339" s="121"/>
      <c r="DO1339" s="121"/>
      <c r="DP1339" s="121"/>
      <c r="DQ1339" s="121"/>
      <c r="DR1339" s="121"/>
      <c r="DS1339" s="124"/>
      <c r="DT1339" s="125"/>
    </row>
    <row r="1340" spans="39:124" ht="27" customHeight="1" x14ac:dyDescent="0.25">
      <c r="AM1340" s="36">
        <v>23010</v>
      </c>
      <c r="AN1340" s="89" t="s">
        <v>91</v>
      </c>
      <c r="AO1340" s="90" t="s">
        <v>29</v>
      </c>
      <c r="AP1340" s="170">
        <v>0</v>
      </c>
      <c r="AQ1340" s="36">
        <v>0</v>
      </c>
      <c r="AR1340" s="36">
        <v>0</v>
      </c>
      <c r="AS1340" s="36">
        <v>0</v>
      </c>
      <c r="AT1340" s="36">
        <v>0</v>
      </c>
      <c r="AU1340" s="36">
        <v>0</v>
      </c>
      <c r="AV1340" s="36">
        <v>0</v>
      </c>
      <c r="AW1340" s="36">
        <v>0</v>
      </c>
      <c r="AX1340" s="36"/>
      <c r="AY1340" s="36"/>
      <c r="AZ1340" s="36"/>
      <c r="BA1340" s="36" t="s">
        <v>139</v>
      </c>
      <c r="BB1340" s="36">
        <v>4</v>
      </c>
      <c r="BC1340" s="92">
        <v>45246</v>
      </c>
      <c r="BD1340" s="93" t="s">
        <v>35</v>
      </c>
      <c r="DC1340" s="121"/>
      <c r="DD1340" s="86"/>
      <c r="DE1340" s="122"/>
      <c r="DF1340" s="123"/>
      <c r="DG1340" s="121"/>
      <c r="DH1340" s="121"/>
      <c r="DI1340" s="121"/>
      <c r="DJ1340" s="121"/>
      <c r="DK1340" s="121"/>
      <c r="DL1340" s="121"/>
      <c r="DM1340" s="121"/>
      <c r="DN1340" s="121"/>
      <c r="DO1340" s="121"/>
      <c r="DP1340" s="121"/>
      <c r="DQ1340" s="121"/>
      <c r="DR1340" s="121"/>
      <c r="DS1340" s="124"/>
      <c r="DT1340" s="125"/>
    </row>
    <row r="1341" spans="39:124" ht="27" customHeight="1" x14ac:dyDescent="0.25">
      <c r="AM1341" s="36">
        <v>23052</v>
      </c>
      <c r="AN1341" s="89" t="s">
        <v>95</v>
      </c>
      <c r="AO1341" s="90" t="s">
        <v>29</v>
      </c>
      <c r="AP1341" s="170">
        <v>0</v>
      </c>
      <c r="AQ1341" s="36">
        <v>0</v>
      </c>
      <c r="AR1341" s="36">
        <v>0</v>
      </c>
      <c r="AS1341" s="36">
        <v>0</v>
      </c>
      <c r="AT1341" s="36">
        <v>0</v>
      </c>
      <c r="AU1341" s="36">
        <v>0</v>
      </c>
      <c r="AV1341" s="36">
        <v>0</v>
      </c>
      <c r="AW1341" s="36">
        <v>0</v>
      </c>
      <c r="AX1341" s="36"/>
      <c r="AY1341" s="36"/>
      <c r="AZ1341" s="36"/>
      <c r="BA1341" s="36" t="s">
        <v>139</v>
      </c>
      <c r="BB1341" s="36">
        <v>4</v>
      </c>
      <c r="BC1341" s="92">
        <v>45246</v>
      </c>
      <c r="BD1341" s="93" t="s">
        <v>35</v>
      </c>
      <c r="DC1341" s="121"/>
      <c r="DD1341" s="86"/>
      <c r="DE1341" s="122"/>
      <c r="DF1341" s="123"/>
      <c r="DG1341" s="121"/>
      <c r="DH1341" s="121"/>
      <c r="DI1341" s="121"/>
      <c r="DJ1341" s="121"/>
      <c r="DK1341" s="121"/>
      <c r="DL1341" s="121"/>
      <c r="DM1341" s="121"/>
      <c r="DN1341" s="121"/>
      <c r="DO1341" s="121"/>
      <c r="DP1341" s="121"/>
      <c r="DQ1341" s="121"/>
      <c r="DR1341" s="121"/>
      <c r="DS1341" s="124"/>
      <c r="DT1341" s="125"/>
    </row>
    <row r="1342" spans="39:124" ht="27" customHeight="1" x14ac:dyDescent="0.25">
      <c r="AM1342" s="36">
        <v>23038</v>
      </c>
      <c r="AN1342" s="89" t="s">
        <v>99</v>
      </c>
      <c r="AO1342" s="90" t="s">
        <v>29</v>
      </c>
      <c r="AP1342" s="170">
        <v>10</v>
      </c>
      <c r="AQ1342" s="36">
        <v>10</v>
      </c>
      <c r="AR1342" s="36">
        <v>10</v>
      </c>
      <c r="AS1342" s="36">
        <v>10</v>
      </c>
      <c r="AT1342" s="36">
        <v>10</v>
      </c>
      <c r="AU1342" s="36">
        <v>10</v>
      </c>
      <c r="AV1342" s="36">
        <v>10</v>
      </c>
      <c r="AW1342" s="36">
        <v>10</v>
      </c>
      <c r="AX1342" s="36"/>
      <c r="AY1342" s="36"/>
      <c r="AZ1342" s="36"/>
      <c r="BA1342" s="36" t="s">
        <v>355</v>
      </c>
      <c r="BB1342" s="36">
        <v>4</v>
      </c>
      <c r="BC1342" s="92">
        <v>45246</v>
      </c>
      <c r="BD1342" s="93" t="s">
        <v>35</v>
      </c>
      <c r="DC1342" s="121"/>
      <c r="DD1342" s="86"/>
      <c r="DE1342" s="122"/>
      <c r="DF1342" s="123"/>
      <c r="DG1342" s="121"/>
      <c r="DH1342" s="121"/>
      <c r="DI1342" s="121"/>
      <c r="DJ1342" s="121"/>
      <c r="DK1342" s="121"/>
      <c r="DL1342" s="121"/>
      <c r="DM1342" s="121"/>
      <c r="DN1342" s="121"/>
      <c r="DO1342" s="121"/>
      <c r="DP1342" s="121"/>
      <c r="DQ1342" s="121"/>
      <c r="DR1342" s="121"/>
      <c r="DS1342" s="124"/>
      <c r="DT1342" s="125"/>
    </row>
    <row r="1343" spans="39:124" ht="27" customHeight="1" x14ac:dyDescent="0.25">
      <c r="AM1343" s="36">
        <v>23033</v>
      </c>
      <c r="AN1343" s="89" t="s">
        <v>103</v>
      </c>
      <c r="AO1343" s="90" t="s">
        <v>29</v>
      </c>
      <c r="AP1343" s="170">
        <v>10</v>
      </c>
      <c r="AQ1343" s="36">
        <v>10</v>
      </c>
      <c r="AR1343" s="36">
        <v>10</v>
      </c>
      <c r="AS1343" s="36">
        <v>10</v>
      </c>
      <c r="AT1343" s="36">
        <v>10</v>
      </c>
      <c r="AU1343" s="36">
        <v>10</v>
      </c>
      <c r="AV1343" s="36">
        <v>10</v>
      </c>
      <c r="AW1343" s="36">
        <v>10</v>
      </c>
      <c r="AX1343" s="36"/>
      <c r="AY1343" s="36"/>
      <c r="AZ1343" s="36"/>
      <c r="BA1343" s="36" t="s">
        <v>355</v>
      </c>
      <c r="BB1343" s="36">
        <v>4</v>
      </c>
      <c r="BC1343" s="92">
        <v>45246</v>
      </c>
      <c r="BD1343" s="93" t="s">
        <v>35</v>
      </c>
      <c r="DC1343" s="121"/>
      <c r="DD1343" s="86"/>
      <c r="DE1343" s="122"/>
      <c r="DF1343" s="123"/>
      <c r="DG1343" s="121"/>
      <c r="DH1343" s="121"/>
      <c r="DI1343" s="121"/>
      <c r="DJ1343" s="121"/>
      <c r="DK1343" s="121"/>
      <c r="DL1343" s="121"/>
      <c r="DM1343" s="121"/>
      <c r="DN1343" s="121"/>
      <c r="DO1343" s="121"/>
      <c r="DP1343" s="121"/>
      <c r="DQ1343" s="121"/>
      <c r="DR1343" s="121"/>
      <c r="DS1343" s="124"/>
      <c r="DT1343" s="125"/>
    </row>
    <row r="1344" spans="39:124" ht="27" customHeight="1" x14ac:dyDescent="0.25">
      <c r="AM1344" s="36">
        <v>23056</v>
      </c>
      <c r="AN1344" s="89" t="s">
        <v>107</v>
      </c>
      <c r="AO1344" s="90" t="s">
        <v>29</v>
      </c>
      <c r="AP1344" s="170">
        <v>10</v>
      </c>
      <c r="AQ1344" s="36">
        <v>10</v>
      </c>
      <c r="AR1344" s="36">
        <v>10</v>
      </c>
      <c r="AS1344" s="36">
        <v>10</v>
      </c>
      <c r="AT1344" s="36">
        <v>10</v>
      </c>
      <c r="AU1344" s="36">
        <v>10</v>
      </c>
      <c r="AV1344" s="36">
        <v>10</v>
      </c>
      <c r="AW1344" s="36">
        <v>10</v>
      </c>
      <c r="AX1344" s="36"/>
      <c r="AY1344" s="36"/>
      <c r="AZ1344" s="36"/>
      <c r="BA1344" s="36" t="s">
        <v>355</v>
      </c>
      <c r="BB1344" s="36">
        <v>4</v>
      </c>
      <c r="BC1344" s="92">
        <v>45246</v>
      </c>
      <c r="BD1344" s="93" t="s">
        <v>35</v>
      </c>
      <c r="DC1344" s="121"/>
      <c r="DD1344" s="86"/>
      <c r="DE1344" s="122"/>
      <c r="DF1344" s="123"/>
      <c r="DG1344" s="121"/>
      <c r="DH1344" s="121"/>
      <c r="DI1344" s="121"/>
      <c r="DJ1344" s="121"/>
      <c r="DK1344" s="121"/>
      <c r="DL1344" s="121"/>
      <c r="DM1344" s="121"/>
      <c r="DN1344" s="121"/>
      <c r="DO1344" s="121"/>
      <c r="DP1344" s="121"/>
      <c r="DQ1344" s="121"/>
      <c r="DR1344" s="121"/>
      <c r="DS1344" s="124"/>
      <c r="DT1344" s="125"/>
    </row>
    <row r="1345" spans="39:124" ht="27" customHeight="1" x14ac:dyDescent="0.25">
      <c r="AM1345" s="36">
        <v>23046</v>
      </c>
      <c r="AN1345" s="89" t="s">
        <v>111</v>
      </c>
      <c r="AO1345" s="90" t="s">
        <v>29</v>
      </c>
      <c r="AP1345" s="170">
        <v>0</v>
      </c>
      <c r="AQ1345" s="36">
        <v>0</v>
      </c>
      <c r="AR1345" s="36">
        <v>0</v>
      </c>
      <c r="AS1345" s="36">
        <v>0</v>
      </c>
      <c r="AT1345" s="36">
        <v>0</v>
      </c>
      <c r="AU1345" s="36">
        <v>0</v>
      </c>
      <c r="AV1345" s="36">
        <v>0</v>
      </c>
      <c r="AW1345" s="36">
        <v>0</v>
      </c>
      <c r="AX1345" s="36"/>
      <c r="AY1345" s="36"/>
      <c r="AZ1345" s="36"/>
      <c r="BA1345" s="36" t="s">
        <v>139</v>
      </c>
      <c r="BB1345" s="36">
        <v>4</v>
      </c>
      <c r="BC1345" s="92">
        <v>45246</v>
      </c>
      <c r="BD1345" s="93" t="s">
        <v>35</v>
      </c>
      <c r="DC1345" s="121"/>
      <c r="DD1345" s="86"/>
      <c r="DE1345" s="122"/>
      <c r="DF1345" s="123"/>
      <c r="DG1345" s="121"/>
      <c r="DH1345" s="121"/>
      <c r="DI1345" s="121"/>
      <c r="DJ1345" s="121"/>
      <c r="DK1345" s="121"/>
      <c r="DL1345" s="121"/>
      <c r="DM1345" s="121"/>
      <c r="DN1345" s="121"/>
      <c r="DO1345" s="121"/>
      <c r="DP1345" s="121"/>
      <c r="DQ1345" s="121"/>
      <c r="DR1345" s="121"/>
      <c r="DS1345" s="124"/>
      <c r="DT1345" s="125"/>
    </row>
    <row r="1346" spans="39:124" ht="27" customHeight="1" x14ac:dyDescent="0.25">
      <c r="AM1346" s="36">
        <v>23023</v>
      </c>
      <c r="AN1346" s="89" t="s">
        <v>115</v>
      </c>
      <c r="AO1346" s="90" t="s">
        <v>29</v>
      </c>
      <c r="AP1346" s="170">
        <v>10</v>
      </c>
      <c r="AQ1346" s="36">
        <v>10</v>
      </c>
      <c r="AR1346" s="36">
        <v>10</v>
      </c>
      <c r="AS1346" s="36">
        <v>10</v>
      </c>
      <c r="AT1346" s="36">
        <v>10</v>
      </c>
      <c r="AU1346" s="36">
        <v>10</v>
      </c>
      <c r="AV1346" s="36">
        <v>10</v>
      </c>
      <c r="AW1346" s="36">
        <v>10</v>
      </c>
      <c r="AX1346" s="36"/>
      <c r="AY1346" s="36"/>
      <c r="AZ1346" s="36"/>
      <c r="BA1346" s="36" t="s">
        <v>355</v>
      </c>
      <c r="BB1346" s="36">
        <v>4</v>
      </c>
      <c r="BC1346" s="92">
        <v>45246</v>
      </c>
      <c r="BD1346" s="93" t="s">
        <v>35</v>
      </c>
      <c r="DC1346" s="121"/>
      <c r="DD1346" s="86"/>
      <c r="DE1346" s="122"/>
      <c r="DF1346" s="123"/>
      <c r="DG1346" s="121"/>
      <c r="DH1346" s="121"/>
      <c r="DI1346" s="121"/>
      <c r="DJ1346" s="121"/>
      <c r="DK1346" s="121"/>
      <c r="DL1346" s="121"/>
      <c r="DM1346" s="121"/>
      <c r="DN1346" s="121"/>
      <c r="DO1346" s="121"/>
      <c r="DP1346" s="121"/>
      <c r="DQ1346" s="121"/>
      <c r="DR1346" s="121"/>
      <c r="DS1346" s="124"/>
      <c r="DT1346" s="125"/>
    </row>
    <row r="1347" spans="39:124" ht="27" customHeight="1" x14ac:dyDescent="0.25">
      <c r="AM1347" s="36">
        <v>23053</v>
      </c>
      <c r="AN1347" s="89" t="s">
        <v>119</v>
      </c>
      <c r="AO1347" s="90" t="s">
        <v>29</v>
      </c>
      <c r="AP1347" s="170">
        <v>0</v>
      </c>
      <c r="AQ1347" s="36">
        <v>0</v>
      </c>
      <c r="AR1347" s="36">
        <v>0</v>
      </c>
      <c r="AS1347" s="36">
        <v>0</v>
      </c>
      <c r="AT1347" s="36">
        <v>0</v>
      </c>
      <c r="AU1347" s="36">
        <v>0</v>
      </c>
      <c r="AV1347" s="36">
        <v>0</v>
      </c>
      <c r="AW1347" s="36">
        <v>0</v>
      </c>
      <c r="AX1347" s="36"/>
      <c r="AY1347" s="36"/>
      <c r="AZ1347" s="36"/>
      <c r="BA1347" s="36" t="s">
        <v>139</v>
      </c>
      <c r="BB1347" s="36">
        <v>4</v>
      </c>
      <c r="BC1347" s="92">
        <v>45246</v>
      </c>
      <c r="BD1347" s="93" t="s">
        <v>35</v>
      </c>
      <c r="DC1347" s="121"/>
      <c r="DD1347" s="86"/>
      <c r="DE1347" s="122"/>
      <c r="DF1347" s="123"/>
      <c r="DG1347" s="121"/>
      <c r="DH1347" s="121"/>
      <c r="DI1347" s="121"/>
      <c r="DJ1347" s="121"/>
      <c r="DK1347" s="121"/>
      <c r="DL1347" s="121"/>
      <c r="DM1347" s="121"/>
      <c r="DN1347" s="121"/>
      <c r="DO1347" s="121"/>
      <c r="DP1347" s="121"/>
      <c r="DQ1347" s="121"/>
      <c r="DR1347" s="121"/>
      <c r="DS1347" s="124"/>
      <c r="DT1347" s="125"/>
    </row>
    <row r="1348" spans="39:124" ht="27" customHeight="1" x14ac:dyDescent="0.25">
      <c r="AM1348" s="36">
        <v>23049</v>
      </c>
      <c r="AN1348" s="89" t="s">
        <v>123</v>
      </c>
      <c r="AO1348" s="90" t="s">
        <v>29</v>
      </c>
      <c r="AP1348" s="170">
        <v>10</v>
      </c>
      <c r="AQ1348" s="36">
        <v>10</v>
      </c>
      <c r="AR1348" s="36">
        <v>10</v>
      </c>
      <c r="AS1348" s="36">
        <v>10</v>
      </c>
      <c r="AT1348" s="36">
        <v>10</v>
      </c>
      <c r="AU1348" s="36">
        <v>10</v>
      </c>
      <c r="AV1348" s="36">
        <v>10</v>
      </c>
      <c r="AW1348" s="36">
        <v>10</v>
      </c>
      <c r="AX1348" s="36"/>
      <c r="AY1348" s="36"/>
      <c r="AZ1348" s="36"/>
      <c r="BA1348" s="36" t="s">
        <v>355</v>
      </c>
      <c r="BB1348" s="36">
        <v>4</v>
      </c>
      <c r="BC1348" s="92">
        <v>45246</v>
      </c>
      <c r="BD1348" s="93" t="s">
        <v>35</v>
      </c>
      <c r="DC1348" s="121"/>
      <c r="DD1348" s="86"/>
      <c r="DE1348" s="122"/>
      <c r="DF1348" s="123"/>
      <c r="DG1348" s="121"/>
      <c r="DH1348" s="121"/>
      <c r="DI1348" s="121"/>
      <c r="DJ1348" s="121"/>
      <c r="DK1348" s="121"/>
      <c r="DL1348" s="121"/>
      <c r="DM1348" s="121"/>
      <c r="DN1348" s="121"/>
      <c r="DO1348" s="121"/>
      <c r="DP1348" s="121"/>
      <c r="DQ1348" s="121"/>
      <c r="DR1348" s="121"/>
      <c r="DS1348" s="124"/>
      <c r="DT1348" s="125"/>
    </row>
    <row r="1349" spans="39:124" ht="27" customHeight="1" x14ac:dyDescent="0.25">
      <c r="AM1349" s="36">
        <v>23011</v>
      </c>
      <c r="AN1349" s="89" t="s">
        <v>46</v>
      </c>
      <c r="AO1349" s="90" t="s">
        <v>47</v>
      </c>
      <c r="AP1349" s="170">
        <v>9.1666666666666661</v>
      </c>
      <c r="AQ1349" s="36">
        <v>10</v>
      </c>
      <c r="AR1349" s="36">
        <v>10</v>
      </c>
      <c r="AS1349" s="36">
        <v>9</v>
      </c>
      <c r="AT1349" s="36">
        <v>9</v>
      </c>
      <c r="AU1349" s="36">
        <v>8</v>
      </c>
      <c r="AV1349" s="36"/>
      <c r="AW1349" s="36"/>
      <c r="AX1349" s="36"/>
      <c r="AY1349" s="36"/>
      <c r="AZ1349" s="36">
        <v>9</v>
      </c>
      <c r="BA1349" s="36" t="s">
        <v>356</v>
      </c>
      <c r="BB1349" s="36">
        <v>4</v>
      </c>
      <c r="BC1349" s="92">
        <v>45246</v>
      </c>
      <c r="BD1349" s="93" t="s">
        <v>33</v>
      </c>
      <c r="DC1349" s="121"/>
      <c r="DD1349" s="86"/>
      <c r="DE1349" s="122"/>
      <c r="DF1349" s="123"/>
      <c r="DG1349" s="121"/>
      <c r="DH1349" s="121"/>
      <c r="DI1349" s="121"/>
      <c r="DJ1349" s="121"/>
      <c r="DK1349" s="121"/>
      <c r="DL1349" s="121"/>
      <c r="DM1349" s="121"/>
      <c r="DN1349" s="121"/>
      <c r="DO1349" s="121"/>
      <c r="DP1349" s="121"/>
      <c r="DQ1349" s="121"/>
      <c r="DR1349" s="121"/>
      <c r="DS1349" s="124"/>
      <c r="DT1349" s="125"/>
    </row>
    <row r="1350" spans="39:124" ht="27" customHeight="1" x14ac:dyDescent="0.25">
      <c r="AM1350" s="36">
        <v>23017</v>
      </c>
      <c r="AN1350" s="89" t="s">
        <v>52</v>
      </c>
      <c r="AO1350" s="90" t="s">
        <v>47</v>
      </c>
      <c r="AP1350" s="170">
        <v>9.3333333333333339</v>
      </c>
      <c r="AQ1350" s="36">
        <v>10</v>
      </c>
      <c r="AR1350" s="36">
        <v>10</v>
      </c>
      <c r="AS1350" s="36">
        <v>9</v>
      </c>
      <c r="AT1350" s="36">
        <v>9</v>
      </c>
      <c r="AU1350" s="36">
        <v>9</v>
      </c>
      <c r="AV1350" s="36"/>
      <c r="AW1350" s="36"/>
      <c r="AX1350" s="36"/>
      <c r="AY1350" s="36"/>
      <c r="AZ1350" s="36">
        <v>9</v>
      </c>
      <c r="BA1350" s="36" t="s">
        <v>356</v>
      </c>
      <c r="BB1350" s="36">
        <v>4</v>
      </c>
      <c r="BC1350" s="92">
        <v>45246</v>
      </c>
      <c r="BD1350" s="93" t="s">
        <v>33</v>
      </c>
      <c r="DC1350" s="121"/>
      <c r="DD1350" s="86"/>
      <c r="DE1350" s="122"/>
      <c r="DF1350" s="123"/>
      <c r="DG1350" s="121"/>
      <c r="DH1350" s="121"/>
      <c r="DI1350" s="121"/>
      <c r="DJ1350" s="121"/>
      <c r="DK1350" s="121"/>
      <c r="DL1350" s="121"/>
      <c r="DM1350" s="121"/>
      <c r="DN1350" s="121"/>
      <c r="DO1350" s="121"/>
      <c r="DP1350" s="121"/>
      <c r="DQ1350" s="121"/>
      <c r="DR1350" s="121"/>
      <c r="DS1350" s="124"/>
      <c r="DT1350" s="125"/>
    </row>
    <row r="1351" spans="39:124" ht="27" customHeight="1" x14ac:dyDescent="0.25">
      <c r="AM1351" s="36">
        <v>23059</v>
      </c>
      <c r="AN1351" s="89" t="s">
        <v>55</v>
      </c>
      <c r="AO1351" s="90" t="s">
        <v>47</v>
      </c>
      <c r="AP1351" s="170">
        <v>9.1666666666666661</v>
      </c>
      <c r="AQ1351" s="36">
        <v>10</v>
      </c>
      <c r="AR1351" s="36">
        <v>10</v>
      </c>
      <c r="AS1351" s="36">
        <v>9</v>
      </c>
      <c r="AT1351" s="36">
        <v>9</v>
      </c>
      <c r="AU1351" s="36">
        <v>8</v>
      </c>
      <c r="AV1351" s="36"/>
      <c r="AW1351" s="36"/>
      <c r="AX1351" s="36"/>
      <c r="AY1351" s="36"/>
      <c r="AZ1351" s="36">
        <v>9</v>
      </c>
      <c r="BA1351" s="36" t="s">
        <v>356</v>
      </c>
      <c r="BB1351" s="36">
        <v>4</v>
      </c>
      <c r="BC1351" s="92">
        <v>45246</v>
      </c>
      <c r="BD1351" s="93" t="s">
        <v>33</v>
      </c>
      <c r="DC1351" s="121"/>
      <c r="DD1351" s="86"/>
      <c r="DE1351" s="122"/>
      <c r="DF1351" s="123"/>
      <c r="DG1351" s="121"/>
      <c r="DH1351" s="121"/>
      <c r="DI1351" s="121"/>
      <c r="DJ1351" s="121"/>
      <c r="DK1351" s="121"/>
      <c r="DL1351" s="121"/>
      <c r="DM1351" s="121"/>
      <c r="DN1351" s="121"/>
      <c r="DO1351" s="121"/>
      <c r="DP1351" s="121"/>
      <c r="DQ1351" s="121"/>
      <c r="DR1351" s="121"/>
      <c r="DS1351" s="124"/>
      <c r="DT1351" s="125"/>
    </row>
    <row r="1352" spans="39:124" ht="27" customHeight="1" x14ac:dyDescent="0.25">
      <c r="AM1352" s="36">
        <v>23004</v>
      </c>
      <c r="AN1352" s="89" t="s">
        <v>58</v>
      </c>
      <c r="AO1352" s="90" t="s">
        <v>47</v>
      </c>
      <c r="AP1352" s="170">
        <v>8.8333333333333339</v>
      </c>
      <c r="AQ1352" s="36">
        <v>10</v>
      </c>
      <c r="AR1352" s="36">
        <v>10</v>
      </c>
      <c r="AS1352" s="36">
        <v>8</v>
      </c>
      <c r="AT1352" s="36">
        <v>8</v>
      </c>
      <c r="AU1352" s="36">
        <v>8</v>
      </c>
      <c r="AV1352" s="36"/>
      <c r="AW1352" s="36"/>
      <c r="AX1352" s="36"/>
      <c r="AY1352" s="36"/>
      <c r="AZ1352" s="36">
        <v>9</v>
      </c>
      <c r="BA1352" s="36" t="s">
        <v>356</v>
      </c>
      <c r="BB1352" s="36">
        <v>4</v>
      </c>
      <c r="BC1352" s="92">
        <v>45246</v>
      </c>
      <c r="BD1352" s="93" t="s">
        <v>33</v>
      </c>
      <c r="DC1352" s="121"/>
      <c r="DD1352" s="86"/>
      <c r="DE1352" s="122"/>
      <c r="DF1352" s="123"/>
      <c r="DG1352" s="121"/>
      <c r="DH1352" s="121"/>
      <c r="DI1352" s="121"/>
      <c r="DJ1352" s="121"/>
      <c r="DK1352" s="121"/>
      <c r="DL1352" s="121"/>
      <c r="DM1352" s="121"/>
      <c r="DN1352" s="121"/>
      <c r="DO1352" s="121"/>
      <c r="DP1352" s="121"/>
      <c r="DQ1352" s="121"/>
      <c r="DR1352" s="121"/>
      <c r="DS1352" s="124"/>
      <c r="DT1352" s="125"/>
    </row>
    <row r="1353" spans="39:124" ht="27" customHeight="1" x14ac:dyDescent="0.25">
      <c r="AM1353" s="36">
        <v>23027</v>
      </c>
      <c r="AN1353" s="89" t="s">
        <v>237</v>
      </c>
      <c r="AO1353" s="90" t="s">
        <v>47</v>
      </c>
      <c r="AP1353" s="170">
        <v>9.1666666666666661</v>
      </c>
      <c r="AQ1353" s="36">
        <v>10</v>
      </c>
      <c r="AR1353" s="36">
        <v>10</v>
      </c>
      <c r="AS1353" s="36">
        <v>9</v>
      </c>
      <c r="AT1353" s="36">
        <v>9</v>
      </c>
      <c r="AU1353" s="36">
        <v>8</v>
      </c>
      <c r="AV1353" s="36"/>
      <c r="AW1353" s="36"/>
      <c r="AX1353" s="36"/>
      <c r="AY1353" s="36"/>
      <c r="AZ1353" s="36">
        <v>9</v>
      </c>
      <c r="BA1353" s="36" t="s">
        <v>356</v>
      </c>
      <c r="BB1353" s="36">
        <v>4</v>
      </c>
      <c r="BC1353" s="92">
        <v>45246</v>
      </c>
      <c r="BD1353" s="93" t="s">
        <v>33</v>
      </c>
      <c r="DC1353" s="121"/>
      <c r="DD1353" s="86"/>
      <c r="DE1353" s="122"/>
      <c r="DF1353" s="123"/>
      <c r="DG1353" s="121"/>
      <c r="DH1353" s="121"/>
      <c r="DI1353" s="121"/>
      <c r="DJ1353" s="121"/>
      <c r="DK1353" s="121"/>
      <c r="DL1353" s="121"/>
      <c r="DM1353" s="121"/>
      <c r="DN1353" s="121"/>
      <c r="DO1353" s="121"/>
      <c r="DP1353" s="121"/>
      <c r="DQ1353" s="121"/>
      <c r="DR1353" s="121"/>
      <c r="DS1353" s="124"/>
      <c r="DT1353" s="125"/>
    </row>
    <row r="1354" spans="39:124" ht="27" customHeight="1" x14ac:dyDescent="0.25">
      <c r="AM1354" s="36">
        <v>23047</v>
      </c>
      <c r="AN1354" s="89" t="s">
        <v>62</v>
      </c>
      <c r="AO1354" s="90" t="s">
        <v>47</v>
      </c>
      <c r="AP1354" s="170">
        <v>9</v>
      </c>
      <c r="AQ1354" s="36">
        <v>10</v>
      </c>
      <c r="AR1354" s="36">
        <v>10</v>
      </c>
      <c r="AS1354" s="36">
        <v>8</v>
      </c>
      <c r="AT1354" s="36">
        <v>9</v>
      </c>
      <c r="AU1354" s="36">
        <v>8</v>
      </c>
      <c r="AV1354" s="36"/>
      <c r="AW1354" s="36"/>
      <c r="AX1354" s="36"/>
      <c r="AY1354" s="36"/>
      <c r="AZ1354" s="36">
        <v>9</v>
      </c>
      <c r="BA1354" s="36" t="s">
        <v>356</v>
      </c>
      <c r="BB1354" s="36">
        <v>4</v>
      </c>
      <c r="BC1354" s="92">
        <v>45246</v>
      </c>
      <c r="BD1354" s="93" t="s">
        <v>33</v>
      </c>
      <c r="DC1354" s="121"/>
      <c r="DD1354" s="86"/>
      <c r="DE1354" s="122"/>
      <c r="DF1354" s="123"/>
      <c r="DG1354" s="121"/>
      <c r="DH1354" s="121"/>
      <c r="DI1354" s="121"/>
      <c r="DJ1354" s="121"/>
      <c r="DK1354" s="121"/>
      <c r="DL1354" s="121"/>
      <c r="DM1354" s="121"/>
      <c r="DN1354" s="121"/>
      <c r="DO1354" s="121"/>
      <c r="DP1354" s="121"/>
      <c r="DQ1354" s="121"/>
      <c r="DR1354" s="121"/>
      <c r="DS1354" s="124"/>
      <c r="DT1354" s="125"/>
    </row>
    <row r="1355" spans="39:124" ht="27" customHeight="1" x14ac:dyDescent="0.25">
      <c r="AM1355" s="36">
        <v>23014</v>
      </c>
      <c r="AN1355" s="89" t="s">
        <v>66</v>
      </c>
      <c r="AO1355" s="90" t="s">
        <v>47</v>
      </c>
      <c r="AP1355" s="170">
        <v>9.5</v>
      </c>
      <c r="AQ1355" s="36">
        <v>10</v>
      </c>
      <c r="AR1355" s="36">
        <v>10</v>
      </c>
      <c r="AS1355" s="36">
        <v>9</v>
      </c>
      <c r="AT1355" s="36">
        <v>9</v>
      </c>
      <c r="AU1355" s="36">
        <v>10</v>
      </c>
      <c r="AV1355" s="36"/>
      <c r="AW1355" s="36"/>
      <c r="AX1355" s="36"/>
      <c r="AY1355" s="36"/>
      <c r="AZ1355" s="36">
        <v>9</v>
      </c>
      <c r="BA1355" s="36" t="s">
        <v>356</v>
      </c>
      <c r="BB1355" s="36">
        <v>4</v>
      </c>
      <c r="BC1355" s="92">
        <v>45246</v>
      </c>
      <c r="BD1355" s="93" t="s">
        <v>33</v>
      </c>
      <c r="DC1355" s="121"/>
      <c r="DD1355" s="86"/>
      <c r="DE1355" s="122"/>
      <c r="DF1355" s="123"/>
      <c r="DG1355" s="121"/>
      <c r="DH1355" s="121"/>
      <c r="DI1355" s="121"/>
      <c r="DJ1355" s="121"/>
      <c r="DK1355" s="121"/>
      <c r="DL1355" s="121"/>
      <c r="DM1355" s="121"/>
      <c r="DN1355" s="121"/>
      <c r="DO1355" s="121"/>
      <c r="DP1355" s="121"/>
      <c r="DQ1355" s="121"/>
      <c r="DR1355" s="121"/>
      <c r="DS1355" s="124"/>
      <c r="DT1355" s="125"/>
    </row>
    <row r="1356" spans="39:124" ht="27" customHeight="1" x14ac:dyDescent="0.25">
      <c r="AM1356" s="36">
        <v>23029</v>
      </c>
      <c r="AN1356" s="89" t="s">
        <v>70</v>
      </c>
      <c r="AO1356" s="90" t="s">
        <v>47</v>
      </c>
      <c r="AP1356" s="170">
        <v>9.1666666666666661</v>
      </c>
      <c r="AQ1356" s="36">
        <v>10</v>
      </c>
      <c r="AR1356" s="36">
        <v>10</v>
      </c>
      <c r="AS1356" s="36">
        <v>9</v>
      </c>
      <c r="AT1356" s="36">
        <v>9</v>
      </c>
      <c r="AU1356" s="36">
        <v>8</v>
      </c>
      <c r="AV1356" s="36"/>
      <c r="AW1356" s="36"/>
      <c r="AX1356" s="36"/>
      <c r="AY1356" s="36"/>
      <c r="AZ1356" s="36">
        <v>9</v>
      </c>
      <c r="BA1356" s="36" t="s">
        <v>356</v>
      </c>
      <c r="BB1356" s="36">
        <v>4</v>
      </c>
      <c r="BC1356" s="92">
        <v>45246</v>
      </c>
      <c r="BD1356" s="93" t="s">
        <v>33</v>
      </c>
      <c r="DC1356" s="121"/>
      <c r="DD1356" s="86"/>
      <c r="DE1356" s="122"/>
      <c r="DF1356" s="123"/>
      <c r="DG1356" s="121"/>
      <c r="DH1356" s="121"/>
      <c r="DI1356" s="121"/>
      <c r="DJ1356" s="121"/>
      <c r="DK1356" s="121"/>
      <c r="DL1356" s="121"/>
      <c r="DM1356" s="121"/>
      <c r="DN1356" s="121"/>
      <c r="DO1356" s="121"/>
      <c r="DP1356" s="121"/>
      <c r="DQ1356" s="121"/>
      <c r="DR1356" s="121"/>
      <c r="DS1356" s="124"/>
      <c r="DT1356" s="125"/>
    </row>
    <row r="1357" spans="39:124" ht="27" customHeight="1" x14ac:dyDescent="0.25">
      <c r="AM1357" s="36">
        <v>23060</v>
      </c>
      <c r="AN1357" s="89" t="s">
        <v>74</v>
      </c>
      <c r="AO1357" s="90" t="s">
        <v>47</v>
      </c>
      <c r="AP1357" s="170">
        <v>9.1666666666666661</v>
      </c>
      <c r="AQ1357" s="36">
        <v>10</v>
      </c>
      <c r="AR1357" s="36">
        <v>10</v>
      </c>
      <c r="AS1357" s="36">
        <v>9</v>
      </c>
      <c r="AT1357" s="36">
        <v>9</v>
      </c>
      <c r="AU1357" s="36">
        <v>8</v>
      </c>
      <c r="AV1357" s="36"/>
      <c r="AW1357" s="36"/>
      <c r="AX1357" s="36"/>
      <c r="AY1357" s="36"/>
      <c r="AZ1357" s="36">
        <v>9</v>
      </c>
      <c r="BA1357" s="36" t="s">
        <v>356</v>
      </c>
      <c r="BB1357" s="36">
        <v>4</v>
      </c>
      <c r="BC1357" s="92">
        <v>45246</v>
      </c>
      <c r="BD1357" s="93" t="s">
        <v>33</v>
      </c>
      <c r="DC1357" s="121"/>
      <c r="DD1357" s="86"/>
      <c r="DE1357" s="122"/>
      <c r="DF1357" s="123"/>
      <c r="DG1357" s="121"/>
      <c r="DH1357" s="121"/>
      <c r="DI1357" s="121"/>
      <c r="DJ1357" s="121"/>
      <c r="DK1357" s="121"/>
      <c r="DL1357" s="121"/>
      <c r="DM1357" s="121"/>
      <c r="DN1357" s="121"/>
      <c r="DO1357" s="121"/>
      <c r="DP1357" s="121"/>
      <c r="DQ1357" s="121"/>
      <c r="DR1357" s="121"/>
      <c r="DS1357" s="124"/>
      <c r="DT1357" s="125"/>
    </row>
    <row r="1358" spans="39:124" ht="27" customHeight="1" x14ac:dyDescent="0.25">
      <c r="AM1358" s="36">
        <v>23045</v>
      </c>
      <c r="AN1358" s="89" t="s">
        <v>78</v>
      </c>
      <c r="AO1358" s="90" t="s">
        <v>47</v>
      </c>
      <c r="AP1358" s="170">
        <v>9.1666666666666661</v>
      </c>
      <c r="AQ1358" s="36">
        <v>10</v>
      </c>
      <c r="AR1358" s="36">
        <v>10</v>
      </c>
      <c r="AS1358" s="36">
        <v>8</v>
      </c>
      <c r="AT1358" s="36">
        <v>9</v>
      </c>
      <c r="AU1358" s="36">
        <v>9</v>
      </c>
      <c r="AV1358" s="36"/>
      <c r="AW1358" s="36"/>
      <c r="AX1358" s="36"/>
      <c r="AY1358" s="36"/>
      <c r="AZ1358" s="36">
        <v>9</v>
      </c>
      <c r="BA1358" s="36" t="s">
        <v>356</v>
      </c>
      <c r="BB1358" s="36">
        <v>4</v>
      </c>
      <c r="BC1358" s="92">
        <v>45246</v>
      </c>
      <c r="BD1358" s="93" t="s">
        <v>33</v>
      </c>
      <c r="DC1358" s="121"/>
      <c r="DD1358" s="86"/>
      <c r="DE1358" s="122"/>
      <c r="DF1358" s="123"/>
      <c r="DG1358" s="121"/>
      <c r="DH1358" s="121"/>
      <c r="DI1358" s="121"/>
      <c r="DJ1358" s="121"/>
      <c r="DK1358" s="121"/>
      <c r="DL1358" s="121"/>
      <c r="DM1358" s="121"/>
      <c r="DN1358" s="121"/>
      <c r="DO1358" s="121"/>
      <c r="DP1358" s="121"/>
      <c r="DQ1358" s="121"/>
      <c r="DR1358" s="121"/>
      <c r="DS1358" s="124"/>
      <c r="DT1358" s="125"/>
    </row>
    <row r="1359" spans="39:124" ht="27" customHeight="1" x14ac:dyDescent="0.25">
      <c r="AM1359" s="36">
        <v>23001</v>
      </c>
      <c r="AN1359" s="89" t="s">
        <v>82</v>
      </c>
      <c r="AO1359" s="90" t="s">
        <v>47</v>
      </c>
      <c r="AP1359" s="170">
        <v>9.5</v>
      </c>
      <c r="AQ1359" s="36">
        <v>10</v>
      </c>
      <c r="AR1359" s="36">
        <v>10</v>
      </c>
      <c r="AS1359" s="36">
        <v>9</v>
      </c>
      <c r="AT1359" s="36">
        <v>9</v>
      </c>
      <c r="AU1359" s="36">
        <v>10</v>
      </c>
      <c r="AV1359" s="36"/>
      <c r="AW1359" s="36"/>
      <c r="AX1359" s="36"/>
      <c r="AY1359" s="36"/>
      <c r="AZ1359" s="36">
        <v>9</v>
      </c>
      <c r="BA1359" s="36" t="s">
        <v>356</v>
      </c>
      <c r="BB1359" s="36">
        <v>4</v>
      </c>
      <c r="BC1359" s="92">
        <v>45246</v>
      </c>
      <c r="BD1359" s="93" t="s">
        <v>33</v>
      </c>
      <c r="DC1359" s="121"/>
      <c r="DD1359" s="86"/>
      <c r="DE1359" s="122"/>
      <c r="DF1359" s="123"/>
      <c r="DG1359" s="121"/>
      <c r="DH1359" s="121"/>
      <c r="DI1359" s="121"/>
      <c r="DJ1359" s="121"/>
      <c r="DK1359" s="121"/>
      <c r="DL1359" s="121"/>
      <c r="DM1359" s="121"/>
      <c r="DN1359" s="121"/>
      <c r="DO1359" s="121"/>
      <c r="DP1359" s="121"/>
      <c r="DQ1359" s="121"/>
      <c r="DR1359" s="121"/>
      <c r="DS1359" s="124"/>
      <c r="DT1359" s="125"/>
    </row>
    <row r="1360" spans="39:124" ht="27" customHeight="1" x14ac:dyDescent="0.25">
      <c r="AM1360" s="36">
        <v>23034</v>
      </c>
      <c r="AN1360" s="89" t="s">
        <v>86</v>
      </c>
      <c r="AO1360" s="90" t="s">
        <v>47</v>
      </c>
      <c r="AP1360" s="170">
        <v>9.3333333333333339</v>
      </c>
      <c r="AQ1360" s="36">
        <v>10</v>
      </c>
      <c r="AR1360" s="36">
        <v>10</v>
      </c>
      <c r="AS1360" s="36">
        <v>9</v>
      </c>
      <c r="AT1360" s="36">
        <v>9</v>
      </c>
      <c r="AU1360" s="36">
        <v>9</v>
      </c>
      <c r="AV1360" s="36"/>
      <c r="AW1360" s="36"/>
      <c r="AX1360" s="36"/>
      <c r="AY1360" s="36"/>
      <c r="AZ1360" s="36">
        <v>9</v>
      </c>
      <c r="BA1360" s="36" t="s">
        <v>356</v>
      </c>
      <c r="BB1360" s="36">
        <v>4</v>
      </c>
      <c r="BC1360" s="92">
        <v>45246</v>
      </c>
      <c r="BD1360" s="93" t="s">
        <v>33</v>
      </c>
      <c r="DC1360" s="121"/>
      <c r="DD1360" s="86"/>
      <c r="DE1360" s="122"/>
      <c r="DF1360" s="123"/>
      <c r="DG1360" s="121"/>
      <c r="DH1360" s="121"/>
      <c r="DI1360" s="121"/>
      <c r="DJ1360" s="121"/>
      <c r="DK1360" s="121"/>
      <c r="DL1360" s="121"/>
      <c r="DM1360" s="121"/>
      <c r="DN1360" s="121"/>
      <c r="DO1360" s="121"/>
      <c r="DP1360" s="121"/>
      <c r="DQ1360" s="121"/>
      <c r="DR1360" s="121"/>
      <c r="DS1360" s="124"/>
      <c r="DT1360" s="125"/>
    </row>
    <row r="1361" spans="39:124" ht="27" customHeight="1" x14ac:dyDescent="0.25">
      <c r="AM1361" s="36">
        <v>23003</v>
      </c>
      <c r="AN1361" s="89" t="s">
        <v>90</v>
      </c>
      <c r="AO1361" s="90" t="s">
        <v>47</v>
      </c>
      <c r="AP1361" s="170">
        <v>0</v>
      </c>
      <c r="AQ1361" s="36">
        <v>0</v>
      </c>
      <c r="AR1361" s="36">
        <v>0</v>
      </c>
      <c r="AS1361" s="36">
        <v>0</v>
      </c>
      <c r="AT1361" s="36">
        <v>0</v>
      </c>
      <c r="AU1361" s="36">
        <v>0</v>
      </c>
      <c r="AV1361" s="36"/>
      <c r="AW1361" s="36"/>
      <c r="AX1361" s="36"/>
      <c r="AY1361" s="36"/>
      <c r="AZ1361" s="36">
        <v>0</v>
      </c>
      <c r="BA1361" s="36" t="s">
        <v>139</v>
      </c>
      <c r="BB1361" s="36">
        <v>4</v>
      </c>
      <c r="BC1361" s="92">
        <v>45246</v>
      </c>
      <c r="BD1361" s="93" t="s">
        <v>33</v>
      </c>
      <c r="DC1361" s="121"/>
      <c r="DD1361" s="86"/>
      <c r="DE1361" s="122"/>
      <c r="DF1361" s="123"/>
      <c r="DG1361" s="121"/>
      <c r="DH1361" s="121"/>
      <c r="DI1361" s="121"/>
      <c r="DJ1361" s="121"/>
      <c r="DK1361" s="121"/>
      <c r="DL1361" s="121"/>
      <c r="DM1361" s="121"/>
      <c r="DN1361" s="121"/>
      <c r="DO1361" s="121"/>
      <c r="DP1361" s="121"/>
      <c r="DQ1361" s="121"/>
      <c r="DR1361" s="121"/>
      <c r="DS1361" s="124"/>
      <c r="DT1361" s="125"/>
    </row>
    <row r="1362" spans="39:124" ht="27" customHeight="1" x14ac:dyDescent="0.25">
      <c r="AM1362" s="36">
        <v>23030</v>
      </c>
      <c r="AN1362" s="89" t="s">
        <v>94</v>
      </c>
      <c r="AO1362" s="90" t="s">
        <v>47</v>
      </c>
      <c r="AP1362" s="170">
        <v>9.1666666666666661</v>
      </c>
      <c r="AQ1362" s="36">
        <v>10</v>
      </c>
      <c r="AR1362" s="36">
        <v>10</v>
      </c>
      <c r="AS1362" s="36">
        <v>8</v>
      </c>
      <c r="AT1362" s="36">
        <v>9</v>
      </c>
      <c r="AU1362" s="36">
        <v>9</v>
      </c>
      <c r="AV1362" s="36"/>
      <c r="AW1362" s="36"/>
      <c r="AX1362" s="36"/>
      <c r="AY1362" s="36"/>
      <c r="AZ1362" s="36">
        <v>9</v>
      </c>
      <c r="BA1362" s="36" t="s">
        <v>356</v>
      </c>
      <c r="BB1362" s="36">
        <v>4</v>
      </c>
      <c r="BC1362" s="92">
        <v>45246</v>
      </c>
      <c r="BD1362" s="93" t="s">
        <v>33</v>
      </c>
      <c r="DC1362" s="121"/>
      <c r="DD1362" s="86"/>
      <c r="DE1362" s="122"/>
      <c r="DF1362" s="123"/>
      <c r="DG1362" s="121"/>
      <c r="DH1362" s="121"/>
      <c r="DI1362" s="121"/>
      <c r="DJ1362" s="121"/>
      <c r="DK1362" s="121"/>
      <c r="DL1362" s="121"/>
      <c r="DM1362" s="121"/>
      <c r="DN1362" s="121"/>
      <c r="DO1362" s="121"/>
      <c r="DP1362" s="121"/>
      <c r="DQ1362" s="121"/>
      <c r="DR1362" s="121"/>
      <c r="DS1362" s="124"/>
      <c r="DT1362" s="125"/>
    </row>
    <row r="1363" spans="39:124" ht="27" customHeight="1" x14ac:dyDescent="0.25">
      <c r="AM1363" s="36">
        <v>23040</v>
      </c>
      <c r="AN1363" s="89" t="s">
        <v>98</v>
      </c>
      <c r="AO1363" s="90" t="s">
        <v>47</v>
      </c>
      <c r="AP1363" s="170">
        <v>9.1666666666666661</v>
      </c>
      <c r="AQ1363" s="36">
        <v>10</v>
      </c>
      <c r="AR1363" s="36">
        <v>10</v>
      </c>
      <c r="AS1363" s="36">
        <v>9</v>
      </c>
      <c r="AT1363" s="36">
        <v>9</v>
      </c>
      <c r="AU1363" s="36">
        <v>8</v>
      </c>
      <c r="AV1363" s="36"/>
      <c r="AW1363" s="36"/>
      <c r="AX1363" s="36"/>
      <c r="AY1363" s="36"/>
      <c r="AZ1363" s="36">
        <v>9</v>
      </c>
      <c r="BA1363" s="36" t="s">
        <v>356</v>
      </c>
      <c r="BB1363" s="36">
        <v>4</v>
      </c>
      <c r="BC1363" s="92">
        <v>45246</v>
      </c>
      <c r="BD1363" s="93" t="s">
        <v>33</v>
      </c>
      <c r="DC1363" s="121"/>
      <c r="DD1363" s="86"/>
      <c r="DE1363" s="122"/>
      <c r="DF1363" s="123"/>
      <c r="DG1363" s="121"/>
      <c r="DH1363" s="121"/>
      <c r="DI1363" s="121"/>
      <c r="DJ1363" s="121"/>
      <c r="DK1363" s="121"/>
      <c r="DL1363" s="121"/>
      <c r="DM1363" s="121"/>
      <c r="DN1363" s="121"/>
      <c r="DO1363" s="121"/>
      <c r="DP1363" s="121"/>
      <c r="DQ1363" s="121"/>
      <c r="DR1363" s="121"/>
      <c r="DS1363" s="124"/>
      <c r="DT1363" s="125"/>
    </row>
    <row r="1364" spans="39:124" ht="27" customHeight="1" x14ac:dyDescent="0.25">
      <c r="AM1364" s="36">
        <v>23064</v>
      </c>
      <c r="AN1364" s="89" t="s">
        <v>238</v>
      </c>
      <c r="AO1364" s="90" t="s">
        <v>47</v>
      </c>
      <c r="AP1364" s="170">
        <v>9.3333333333333339</v>
      </c>
      <c r="AQ1364" s="36">
        <v>10</v>
      </c>
      <c r="AR1364" s="36">
        <v>10</v>
      </c>
      <c r="AS1364" s="36">
        <v>9</v>
      </c>
      <c r="AT1364" s="36">
        <v>9</v>
      </c>
      <c r="AU1364" s="36">
        <v>9</v>
      </c>
      <c r="AV1364" s="36"/>
      <c r="AW1364" s="36"/>
      <c r="AX1364" s="36"/>
      <c r="AY1364" s="36"/>
      <c r="AZ1364" s="36">
        <v>9</v>
      </c>
      <c r="BA1364" s="36" t="s">
        <v>356</v>
      </c>
      <c r="BB1364" s="36">
        <v>4</v>
      </c>
      <c r="BC1364" s="92">
        <v>45246</v>
      </c>
      <c r="BD1364" s="93" t="s">
        <v>33</v>
      </c>
      <c r="DC1364" s="121"/>
      <c r="DD1364" s="86"/>
      <c r="DE1364" s="122"/>
      <c r="DF1364" s="123"/>
      <c r="DG1364" s="121"/>
      <c r="DH1364" s="121"/>
      <c r="DI1364" s="121"/>
      <c r="DJ1364" s="121"/>
      <c r="DK1364" s="121"/>
      <c r="DL1364" s="121"/>
      <c r="DM1364" s="121"/>
      <c r="DN1364" s="121"/>
      <c r="DO1364" s="121"/>
      <c r="DP1364" s="121"/>
      <c r="DQ1364" s="121"/>
      <c r="DR1364" s="148"/>
      <c r="DS1364" s="149"/>
      <c r="DT1364" s="135"/>
    </row>
    <row r="1365" spans="39:124" ht="27" customHeight="1" x14ac:dyDescent="0.25">
      <c r="AM1365" s="36">
        <v>23050</v>
      </c>
      <c r="AN1365" s="89" t="s">
        <v>102</v>
      </c>
      <c r="AO1365" s="90" t="s">
        <v>47</v>
      </c>
      <c r="AP1365" s="170">
        <v>9.5</v>
      </c>
      <c r="AQ1365" s="36">
        <v>10</v>
      </c>
      <c r="AR1365" s="36">
        <v>10</v>
      </c>
      <c r="AS1365" s="36">
        <v>9</v>
      </c>
      <c r="AT1365" s="36">
        <v>9</v>
      </c>
      <c r="AU1365" s="36">
        <v>10</v>
      </c>
      <c r="AV1365" s="36"/>
      <c r="AW1365" s="36"/>
      <c r="AX1365" s="36"/>
      <c r="AY1365" s="36"/>
      <c r="AZ1365" s="36">
        <v>9</v>
      </c>
      <c r="BA1365" s="36" t="s">
        <v>356</v>
      </c>
      <c r="BB1365" s="36">
        <v>4</v>
      </c>
      <c r="BC1365" s="92">
        <v>45246</v>
      </c>
      <c r="BD1365" s="93" t="s">
        <v>33</v>
      </c>
      <c r="DC1365" s="121"/>
      <c r="DD1365" s="86"/>
      <c r="DE1365" s="122"/>
      <c r="DF1365" s="123"/>
      <c r="DG1365" s="121"/>
      <c r="DH1365" s="121"/>
      <c r="DI1365" s="121"/>
      <c r="DJ1365" s="121"/>
      <c r="DK1365" s="121"/>
      <c r="DL1365" s="121"/>
      <c r="DM1365" s="121"/>
      <c r="DN1365" s="121"/>
      <c r="DO1365" s="121"/>
      <c r="DP1365" s="121"/>
      <c r="DQ1365" s="121"/>
      <c r="DR1365" s="121"/>
      <c r="DS1365" s="124"/>
      <c r="DT1365" s="135"/>
    </row>
    <row r="1366" spans="39:124" ht="27" customHeight="1" x14ac:dyDescent="0.25">
      <c r="AM1366" s="36">
        <v>23062</v>
      </c>
      <c r="AN1366" s="89" t="s">
        <v>106</v>
      </c>
      <c r="AO1366" s="90" t="s">
        <v>47</v>
      </c>
      <c r="AP1366" s="170">
        <v>0</v>
      </c>
      <c r="AQ1366" s="36">
        <v>0</v>
      </c>
      <c r="AR1366" s="36">
        <v>0</v>
      </c>
      <c r="AS1366" s="36">
        <v>0</v>
      </c>
      <c r="AT1366" s="36">
        <v>0</v>
      </c>
      <c r="AU1366" s="36">
        <v>0</v>
      </c>
      <c r="AV1366" s="36"/>
      <c r="AW1366" s="36"/>
      <c r="AX1366" s="36"/>
      <c r="AY1366" s="36"/>
      <c r="AZ1366" s="36">
        <v>0</v>
      </c>
      <c r="BA1366" s="36" t="s">
        <v>139</v>
      </c>
      <c r="BB1366" s="36">
        <v>4</v>
      </c>
      <c r="BC1366" s="92">
        <v>45246</v>
      </c>
      <c r="BD1366" s="93" t="s">
        <v>33</v>
      </c>
      <c r="DC1366" s="121"/>
      <c r="DD1366" s="86"/>
      <c r="DE1366" s="122"/>
      <c r="DF1366" s="123"/>
      <c r="DG1366" s="121"/>
      <c r="DH1366" s="121"/>
      <c r="DI1366" s="121"/>
      <c r="DJ1366" s="121"/>
      <c r="DK1366" s="121"/>
      <c r="DL1366" s="121"/>
      <c r="DM1366" s="121"/>
      <c r="DN1366" s="121"/>
      <c r="DO1366" s="121"/>
      <c r="DP1366" s="121"/>
      <c r="DQ1366" s="121"/>
      <c r="DR1366" s="121"/>
      <c r="DS1366" s="124"/>
      <c r="DT1366" s="135"/>
    </row>
    <row r="1367" spans="39:124" ht="27" customHeight="1" x14ac:dyDescent="0.25">
      <c r="AM1367" s="36">
        <v>23057</v>
      </c>
      <c r="AN1367" s="89" t="s">
        <v>239</v>
      </c>
      <c r="AO1367" s="90" t="s">
        <v>47</v>
      </c>
      <c r="AP1367" s="170">
        <v>9.1666666666666661</v>
      </c>
      <c r="AQ1367" s="36">
        <v>10</v>
      </c>
      <c r="AR1367" s="36">
        <v>10</v>
      </c>
      <c r="AS1367" s="36">
        <v>9</v>
      </c>
      <c r="AT1367" s="36">
        <v>8</v>
      </c>
      <c r="AU1367" s="36">
        <v>9</v>
      </c>
      <c r="AV1367" s="36"/>
      <c r="AW1367" s="36"/>
      <c r="AX1367" s="36"/>
      <c r="AY1367" s="36"/>
      <c r="AZ1367" s="36">
        <v>9</v>
      </c>
      <c r="BA1367" s="36" t="s">
        <v>356</v>
      </c>
      <c r="BB1367" s="36">
        <v>4</v>
      </c>
      <c r="BC1367" s="92">
        <v>45246</v>
      </c>
      <c r="BD1367" s="93" t="s">
        <v>33</v>
      </c>
      <c r="DC1367" s="121"/>
      <c r="DD1367" s="86"/>
      <c r="DE1367" s="122"/>
      <c r="DF1367" s="123"/>
      <c r="DG1367" s="121"/>
      <c r="DH1367" s="121"/>
      <c r="DI1367" s="121"/>
      <c r="DJ1367" s="121"/>
      <c r="DK1367" s="121"/>
      <c r="DL1367" s="121"/>
      <c r="DM1367" s="121"/>
      <c r="DN1367" s="121"/>
      <c r="DO1367" s="121"/>
      <c r="DP1367" s="121"/>
      <c r="DQ1367" s="121"/>
      <c r="DR1367" s="121"/>
      <c r="DS1367" s="124"/>
      <c r="DT1367" s="135"/>
    </row>
    <row r="1368" spans="39:124" ht="27" customHeight="1" x14ac:dyDescent="0.25">
      <c r="AM1368" s="36">
        <v>23048</v>
      </c>
      <c r="AN1368" s="89" t="s">
        <v>110</v>
      </c>
      <c r="AO1368" s="90" t="s">
        <v>47</v>
      </c>
      <c r="AP1368" s="170">
        <v>9.8333333333333339</v>
      </c>
      <c r="AQ1368" s="36">
        <v>10</v>
      </c>
      <c r="AR1368" s="36">
        <v>10</v>
      </c>
      <c r="AS1368" s="36">
        <v>10</v>
      </c>
      <c r="AT1368" s="36">
        <v>10</v>
      </c>
      <c r="AU1368" s="36">
        <v>10</v>
      </c>
      <c r="AV1368" s="36"/>
      <c r="AW1368" s="36"/>
      <c r="AX1368" s="36"/>
      <c r="AY1368" s="36"/>
      <c r="AZ1368" s="36">
        <v>9</v>
      </c>
      <c r="BA1368" s="36" t="s">
        <v>356</v>
      </c>
      <c r="BB1368" s="36">
        <v>4</v>
      </c>
      <c r="BC1368" s="92">
        <v>45246</v>
      </c>
      <c r="BD1368" s="93" t="s">
        <v>33</v>
      </c>
      <c r="DC1368" s="121"/>
      <c r="DD1368" s="86"/>
      <c r="DE1368" s="122"/>
      <c r="DF1368" s="123"/>
      <c r="DG1368" s="121"/>
      <c r="DH1368" s="121"/>
      <c r="DI1368" s="121"/>
      <c r="DJ1368" s="121"/>
      <c r="DK1368" s="121"/>
      <c r="DL1368" s="121"/>
      <c r="DM1368" s="121"/>
      <c r="DN1368" s="121"/>
      <c r="DO1368" s="121"/>
      <c r="DP1368" s="121"/>
      <c r="DQ1368" s="121"/>
      <c r="DR1368" s="121"/>
      <c r="DS1368" s="124"/>
      <c r="DT1368" s="135"/>
    </row>
    <row r="1369" spans="39:124" ht="27" customHeight="1" x14ac:dyDescent="0.25">
      <c r="AM1369" s="36">
        <v>23051</v>
      </c>
      <c r="AN1369" s="89" t="s">
        <v>114</v>
      </c>
      <c r="AO1369" s="90" t="s">
        <v>47</v>
      </c>
      <c r="AP1369" s="170">
        <v>9.1666666666666661</v>
      </c>
      <c r="AQ1369" s="36">
        <v>10</v>
      </c>
      <c r="AR1369" s="36">
        <v>10</v>
      </c>
      <c r="AS1369" s="36">
        <v>9</v>
      </c>
      <c r="AT1369" s="36">
        <v>9</v>
      </c>
      <c r="AU1369" s="36">
        <v>8</v>
      </c>
      <c r="AV1369" s="36"/>
      <c r="AW1369" s="36"/>
      <c r="AX1369" s="36"/>
      <c r="AY1369" s="36"/>
      <c r="AZ1369" s="36">
        <v>9</v>
      </c>
      <c r="BA1369" s="36" t="s">
        <v>356</v>
      </c>
      <c r="BB1369" s="36">
        <v>4</v>
      </c>
      <c r="BC1369" s="92">
        <v>45246</v>
      </c>
      <c r="BD1369" s="93" t="s">
        <v>33</v>
      </c>
      <c r="DC1369" s="121"/>
      <c r="DD1369" s="86"/>
      <c r="DE1369" s="122"/>
      <c r="DF1369" s="123"/>
      <c r="DG1369" s="121"/>
      <c r="DH1369" s="121"/>
      <c r="DI1369" s="121"/>
      <c r="DJ1369" s="121"/>
      <c r="DK1369" s="121"/>
      <c r="DL1369" s="121"/>
      <c r="DM1369" s="121"/>
      <c r="DN1369" s="121"/>
      <c r="DO1369" s="121"/>
      <c r="DP1369" s="121"/>
      <c r="DQ1369" s="121"/>
      <c r="DR1369" s="121"/>
      <c r="DS1369" s="124"/>
      <c r="DT1369" s="135"/>
    </row>
    <row r="1370" spans="39:124" ht="27" customHeight="1" x14ac:dyDescent="0.25">
      <c r="AM1370" s="36">
        <v>22023</v>
      </c>
      <c r="AN1370" s="89" t="s">
        <v>118</v>
      </c>
      <c r="AO1370" s="90" t="s">
        <v>47</v>
      </c>
      <c r="AP1370" s="170">
        <v>0</v>
      </c>
      <c r="AQ1370" s="36">
        <v>0</v>
      </c>
      <c r="AR1370" s="36">
        <v>0</v>
      </c>
      <c r="AS1370" s="36">
        <v>0</v>
      </c>
      <c r="AT1370" s="36">
        <v>0</v>
      </c>
      <c r="AU1370" s="36">
        <v>0</v>
      </c>
      <c r="AV1370" s="36"/>
      <c r="AW1370" s="36"/>
      <c r="AX1370" s="36"/>
      <c r="AY1370" s="36"/>
      <c r="AZ1370" s="36">
        <v>0</v>
      </c>
      <c r="BA1370" s="36" t="s">
        <v>139</v>
      </c>
      <c r="BB1370" s="36">
        <v>4</v>
      </c>
      <c r="BC1370" s="92">
        <v>45246</v>
      </c>
      <c r="BD1370" s="93" t="s">
        <v>33</v>
      </c>
      <c r="DC1370" s="121"/>
      <c r="DD1370" s="86"/>
      <c r="DE1370" s="122"/>
      <c r="DF1370" s="123"/>
      <c r="DG1370" s="121"/>
      <c r="DH1370" s="121"/>
      <c r="DI1370" s="121"/>
      <c r="DJ1370" s="121"/>
      <c r="DK1370" s="121"/>
      <c r="DL1370" s="121"/>
      <c r="DM1370" s="121"/>
      <c r="DN1370" s="121"/>
      <c r="DO1370" s="121"/>
      <c r="DP1370" s="121"/>
      <c r="DQ1370" s="121"/>
      <c r="DR1370" s="121"/>
      <c r="DS1370" s="124"/>
      <c r="DT1370" s="135"/>
    </row>
    <row r="1371" spans="39:124" ht="27" customHeight="1" x14ac:dyDescent="0.25">
      <c r="AM1371" s="36">
        <v>23011</v>
      </c>
      <c r="AN1371" s="89" t="s">
        <v>46</v>
      </c>
      <c r="AO1371" s="90" t="s">
        <v>47</v>
      </c>
      <c r="AP1371" s="170">
        <v>10</v>
      </c>
      <c r="AQ1371" s="36">
        <v>10</v>
      </c>
      <c r="AR1371" s="36">
        <v>10</v>
      </c>
      <c r="AS1371" s="36">
        <v>10</v>
      </c>
      <c r="AT1371" s="36">
        <v>10</v>
      </c>
      <c r="AU1371" s="36">
        <v>10</v>
      </c>
      <c r="AV1371" s="36">
        <v>10</v>
      </c>
      <c r="AW1371" s="36">
        <v>10</v>
      </c>
      <c r="AX1371" s="36"/>
      <c r="AY1371" s="36"/>
      <c r="AZ1371" s="36"/>
      <c r="BA1371" s="36" t="s">
        <v>357</v>
      </c>
      <c r="BB1371" s="36">
        <v>3</v>
      </c>
      <c r="BC1371" s="92">
        <v>45246</v>
      </c>
      <c r="BD1371" s="93" t="s">
        <v>35</v>
      </c>
      <c r="DC1371" s="121"/>
      <c r="DD1371" s="86"/>
      <c r="DE1371" s="122"/>
      <c r="DF1371" s="123"/>
      <c r="DG1371" s="121"/>
      <c r="DH1371" s="121"/>
      <c r="DI1371" s="121"/>
      <c r="DJ1371" s="121"/>
      <c r="DK1371" s="121"/>
      <c r="DL1371" s="121"/>
      <c r="DM1371" s="121"/>
      <c r="DN1371" s="121"/>
      <c r="DO1371" s="121"/>
      <c r="DP1371" s="121"/>
      <c r="DQ1371" s="121"/>
      <c r="DR1371" s="121"/>
      <c r="DS1371" s="124"/>
      <c r="DT1371" s="135"/>
    </row>
    <row r="1372" spans="39:124" ht="27" customHeight="1" x14ac:dyDescent="0.25">
      <c r="AM1372" s="36">
        <v>23017</v>
      </c>
      <c r="AN1372" s="89" t="s">
        <v>52</v>
      </c>
      <c r="AO1372" s="90" t="s">
        <v>47</v>
      </c>
      <c r="AP1372" s="170">
        <v>10</v>
      </c>
      <c r="AQ1372" s="36">
        <v>10</v>
      </c>
      <c r="AR1372" s="36">
        <v>10</v>
      </c>
      <c r="AS1372" s="36">
        <v>10</v>
      </c>
      <c r="AT1372" s="36">
        <v>10</v>
      </c>
      <c r="AU1372" s="36">
        <v>10</v>
      </c>
      <c r="AV1372" s="36">
        <v>10</v>
      </c>
      <c r="AW1372" s="36">
        <v>10</v>
      </c>
      <c r="AX1372" s="36"/>
      <c r="AY1372" s="36"/>
      <c r="AZ1372" s="36"/>
      <c r="BA1372" s="36" t="s">
        <v>357</v>
      </c>
      <c r="BB1372" s="36">
        <v>3</v>
      </c>
      <c r="BC1372" s="92">
        <v>45246</v>
      </c>
      <c r="BD1372" s="93" t="s">
        <v>35</v>
      </c>
      <c r="DC1372" s="121"/>
      <c r="DD1372" s="86"/>
      <c r="DE1372" s="122"/>
      <c r="DF1372" s="123"/>
      <c r="DG1372" s="121"/>
      <c r="DH1372" s="121"/>
      <c r="DI1372" s="121"/>
      <c r="DJ1372" s="121"/>
      <c r="DK1372" s="121"/>
      <c r="DL1372" s="121"/>
      <c r="DM1372" s="121"/>
      <c r="DN1372" s="121"/>
      <c r="DO1372" s="121"/>
      <c r="DP1372" s="121"/>
      <c r="DQ1372" s="121"/>
      <c r="DR1372" s="121"/>
      <c r="DS1372" s="124"/>
      <c r="DT1372" s="135"/>
    </row>
    <row r="1373" spans="39:124" ht="27" customHeight="1" x14ac:dyDescent="0.25">
      <c r="AM1373" s="36">
        <v>23059</v>
      </c>
      <c r="AN1373" s="89" t="s">
        <v>55</v>
      </c>
      <c r="AO1373" s="90" t="s">
        <v>47</v>
      </c>
      <c r="AP1373" s="170">
        <v>10</v>
      </c>
      <c r="AQ1373" s="36">
        <v>10</v>
      </c>
      <c r="AR1373" s="36">
        <v>10</v>
      </c>
      <c r="AS1373" s="36">
        <v>10</v>
      </c>
      <c r="AT1373" s="36">
        <v>10</v>
      </c>
      <c r="AU1373" s="36">
        <v>10</v>
      </c>
      <c r="AV1373" s="36">
        <v>10</v>
      </c>
      <c r="AW1373" s="36">
        <v>10</v>
      </c>
      <c r="AX1373" s="36"/>
      <c r="AY1373" s="36"/>
      <c r="AZ1373" s="36"/>
      <c r="BA1373" s="36" t="s">
        <v>357</v>
      </c>
      <c r="BB1373" s="36">
        <v>3</v>
      </c>
      <c r="BC1373" s="92">
        <v>45246</v>
      </c>
      <c r="BD1373" s="93" t="s">
        <v>35</v>
      </c>
      <c r="DC1373" s="121"/>
      <c r="DD1373" s="86"/>
      <c r="DE1373" s="122"/>
      <c r="DF1373" s="123"/>
      <c r="DG1373" s="121"/>
      <c r="DH1373" s="121"/>
      <c r="DI1373" s="121"/>
      <c r="DJ1373" s="121"/>
      <c r="DK1373" s="121"/>
      <c r="DL1373" s="121"/>
      <c r="DM1373" s="121"/>
      <c r="DN1373" s="121"/>
      <c r="DO1373" s="121"/>
      <c r="DP1373" s="121"/>
      <c r="DQ1373" s="121"/>
      <c r="DR1373" s="121"/>
      <c r="DS1373" s="124"/>
      <c r="DT1373" s="135"/>
    </row>
    <row r="1374" spans="39:124" ht="27" customHeight="1" x14ac:dyDescent="0.25">
      <c r="AM1374" s="36">
        <v>23004</v>
      </c>
      <c r="AN1374" s="89" t="s">
        <v>58</v>
      </c>
      <c r="AO1374" s="90" t="s">
        <v>47</v>
      </c>
      <c r="AP1374" s="170">
        <v>9.5714285714285712</v>
      </c>
      <c r="AQ1374" s="36">
        <v>10</v>
      </c>
      <c r="AR1374" s="36">
        <v>10</v>
      </c>
      <c r="AS1374" s="36">
        <v>10</v>
      </c>
      <c r="AT1374" s="36">
        <v>10</v>
      </c>
      <c r="AU1374" s="36">
        <v>10</v>
      </c>
      <c r="AV1374" s="36">
        <v>10</v>
      </c>
      <c r="AW1374" s="36">
        <v>7</v>
      </c>
      <c r="AX1374" s="36"/>
      <c r="AY1374" s="36"/>
      <c r="AZ1374" s="36"/>
      <c r="BA1374" s="36" t="s">
        <v>357</v>
      </c>
      <c r="BB1374" s="36">
        <v>3</v>
      </c>
      <c r="BC1374" s="92">
        <v>45246</v>
      </c>
      <c r="BD1374" s="93" t="s">
        <v>35</v>
      </c>
      <c r="DC1374" s="121"/>
      <c r="DD1374" s="86"/>
      <c r="DE1374" s="122"/>
      <c r="DF1374" s="123"/>
      <c r="DG1374" s="121"/>
      <c r="DH1374" s="121"/>
      <c r="DI1374" s="121"/>
      <c r="DJ1374" s="121"/>
      <c r="DK1374" s="121"/>
      <c r="DL1374" s="121"/>
      <c r="DM1374" s="121"/>
      <c r="DN1374" s="121"/>
      <c r="DO1374" s="121"/>
      <c r="DP1374" s="121"/>
      <c r="DQ1374" s="121"/>
      <c r="DR1374" s="121"/>
      <c r="DS1374" s="124"/>
      <c r="DT1374" s="135"/>
    </row>
    <row r="1375" spans="39:124" ht="27" customHeight="1" x14ac:dyDescent="0.25">
      <c r="AM1375" s="36">
        <v>23027</v>
      </c>
      <c r="AN1375" s="89" t="s">
        <v>237</v>
      </c>
      <c r="AO1375" s="90" t="s">
        <v>47</v>
      </c>
      <c r="AP1375" s="170">
        <v>10</v>
      </c>
      <c r="AQ1375" s="36">
        <v>10</v>
      </c>
      <c r="AR1375" s="36">
        <v>10</v>
      </c>
      <c r="AS1375" s="36">
        <v>10</v>
      </c>
      <c r="AT1375" s="36">
        <v>10</v>
      </c>
      <c r="AU1375" s="36">
        <v>10</v>
      </c>
      <c r="AV1375" s="36">
        <v>10</v>
      </c>
      <c r="AW1375" s="36">
        <v>10</v>
      </c>
      <c r="AX1375" s="36"/>
      <c r="AY1375" s="36"/>
      <c r="AZ1375" s="36"/>
      <c r="BA1375" s="36" t="s">
        <v>357</v>
      </c>
      <c r="BB1375" s="36">
        <v>3</v>
      </c>
      <c r="BC1375" s="92">
        <v>45246</v>
      </c>
      <c r="BD1375" s="93" t="s">
        <v>35</v>
      </c>
      <c r="DC1375" s="121"/>
      <c r="DD1375" s="86"/>
      <c r="DE1375" s="122"/>
      <c r="DF1375" s="123"/>
      <c r="DG1375" s="121"/>
      <c r="DH1375" s="121"/>
      <c r="DI1375" s="121"/>
      <c r="DJ1375" s="121"/>
      <c r="DK1375" s="121"/>
      <c r="DL1375" s="121"/>
      <c r="DM1375" s="121"/>
      <c r="DN1375" s="121"/>
      <c r="DO1375" s="121"/>
      <c r="DP1375" s="121"/>
      <c r="DQ1375" s="121"/>
      <c r="DR1375" s="121"/>
      <c r="DS1375" s="124"/>
      <c r="DT1375" s="135"/>
    </row>
    <row r="1376" spans="39:124" ht="27" customHeight="1" x14ac:dyDescent="0.25">
      <c r="AM1376" s="36">
        <v>23047</v>
      </c>
      <c r="AN1376" s="89" t="s">
        <v>62</v>
      </c>
      <c r="AO1376" s="90" t="s">
        <v>47</v>
      </c>
      <c r="AP1376" s="170">
        <v>9.7142857142857135</v>
      </c>
      <c r="AQ1376" s="36">
        <v>10</v>
      </c>
      <c r="AR1376" s="36">
        <v>10</v>
      </c>
      <c r="AS1376" s="36">
        <v>10</v>
      </c>
      <c r="AT1376" s="36">
        <v>10</v>
      </c>
      <c r="AU1376" s="36">
        <v>10</v>
      </c>
      <c r="AV1376" s="36">
        <v>10</v>
      </c>
      <c r="AW1376" s="36">
        <v>8</v>
      </c>
      <c r="AX1376" s="36"/>
      <c r="AY1376" s="36"/>
      <c r="AZ1376" s="36"/>
      <c r="BA1376" s="36" t="s">
        <v>357</v>
      </c>
      <c r="BB1376" s="36">
        <v>3</v>
      </c>
      <c r="BC1376" s="92">
        <v>45246</v>
      </c>
      <c r="BD1376" s="93" t="s">
        <v>35</v>
      </c>
      <c r="DC1376" s="121"/>
      <c r="DD1376" s="86"/>
      <c r="DE1376" s="122"/>
      <c r="DF1376" s="123"/>
      <c r="DG1376" s="121"/>
      <c r="DH1376" s="121"/>
      <c r="DI1376" s="121"/>
      <c r="DJ1376" s="121"/>
      <c r="DK1376" s="121"/>
      <c r="DL1376" s="121"/>
      <c r="DM1376" s="121"/>
      <c r="DN1376" s="121"/>
      <c r="DO1376" s="121"/>
      <c r="DP1376" s="121"/>
      <c r="DQ1376" s="121"/>
      <c r="DR1376" s="121"/>
      <c r="DS1376" s="124"/>
      <c r="DT1376" s="135"/>
    </row>
    <row r="1377" spans="39:124" ht="27" customHeight="1" x14ac:dyDescent="0.25">
      <c r="AM1377" s="36">
        <v>23014</v>
      </c>
      <c r="AN1377" s="89" t="s">
        <v>66</v>
      </c>
      <c r="AO1377" s="90" t="s">
        <v>47</v>
      </c>
      <c r="AP1377" s="170">
        <v>10</v>
      </c>
      <c r="AQ1377" s="36">
        <v>10</v>
      </c>
      <c r="AR1377" s="36">
        <v>10</v>
      </c>
      <c r="AS1377" s="36">
        <v>10</v>
      </c>
      <c r="AT1377" s="36">
        <v>10</v>
      </c>
      <c r="AU1377" s="36">
        <v>10</v>
      </c>
      <c r="AV1377" s="36">
        <v>10</v>
      </c>
      <c r="AW1377" s="36">
        <v>10</v>
      </c>
      <c r="AX1377" s="36"/>
      <c r="AY1377" s="36"/>
      <c r="AZ1377" s="36"/>
      <c r="BA1377" s="36" t="s">
        <v>357</v>
      </c>
      <c r="BB1377" s="36">
        <v>3</v>
      </c>
      <c r="BC1377" s="92">
        <v>45246</v>
      </c>
      <c r="BD1377" s="93" t="s">
        <v>35</v>
      </c>
      <c r="DC1377" s="121"/>
      <c r="DD1377" s="86"/>
      <c r="DE1377" s="122"/>
      <c r="DF1377" s="123"/>
      <c r="DG1377" s="121"/>
      <c r="DH1377" s="121"/>
      <c r="DI1377" s="121"/>
      <c r="DJ1377" s="121"/>
      <c r="DK1377" s="121"/>
      <c r="DL1377" s="121"/>
      <c r="DM1377" s="121"/>
      <c r="DN1377" s="121"/>
      <c r="DO1377" s="121"/>
      <c r="DP1377" s="121"/>
      <c r="DQ1377" s="121"/>
      <c r="DR1377" s="121"/>
      <c r="DS1377" s="124"/>
      <c r="DT1377" s="135"/>
    </row>
    <row r="1378" spans="39:124" ht="27" customHeight="1" x14ac:dyDescent="0.25">
      <c r="AM1378" s="36">
        <v>23029</v>
      </c>
      <c r="AN1378" s="89" t="s">
        <v>70</v>
      </c>
      <c r="AO1378" s="90" t="s">
        <v>47</v>
      </c>
      <c r="AP1378" s="170">
        <v>9</v>
      </c>
      <c r="AQ1378" s="36">
        <v>10</v>
      </c>
      <c r="AR1378" s="36">
        <v>10</v>
      </c>
      <c r="AS1378" s="36">
        <v>8</v>
      </c>
      <c r="AT1378" s="36">
        <v>10</v>
      </c>
      <c r="AU1378" s="36">
        <v>8</v>
      </c>
      <c r="AV1378" s="36">
        <v>10</v>
      </c>
      <c r="AW1378" s="36">
        <v>7</v>
      </c>
      <c r="AX1378" s="36"/>
      <c r="AY1378" s="36"/>
      <c r="AZ1378" s="36"/>
      <c r="BA1378" s="36" t="s">
        <v>357</v>
      </c>
      <c r="BB1378" s="36">
        <v>3</v>
      </c>
      <c r="BC1378" s="92">
        <v>45246</v>
      </c>
      <c r="BD1378" s="93" t="s">
        <v>35</v>
      </c>
      <c r="DC1378" s="121"/>
      <c r="DD1378" s="86"/>
      <c r="DE1378" s="122"/>
      <c r="DF1378" s="123"/>
      <c r="DG1378" s="121"/>
      <c r="DH1378" s="121"/>
      <c r="DI1378" s="121"/>
      <c r="DJ1378" s="121"/>
      <c r="DK1378" s="121"/>
      <c r="DL1378" s="121"/>
      <c r="DM1378" s="121"/>
      <c r="DN1378" s="121"/>
      <c r="DO1378" s="121"/>
      <c r="DP1378" s="121"/>
      <c r="DQ1378" s="121"/>
      <c r="DR1378" s="121"/>
      <c r="DS1378" s="124"/>
      <c r="DT1378" s="135"/>
    </row>
    <row r="1379" spans="39:124" ht="27" customHeight="1" x14ac:dyDescent="0.25">
      <c r="AM1379" s="36">
        <v>23060</v>
      </c>
      <c r="AN1379" s="89" t="s">
        <v>74</v>
      </c>
      <c r="AO1379" s="90" t="s">
        <v>47</v>
      </c>
      <c r="AP1379" s="170">
        <v>9.5714285714285712</v>
      </c>
      <c r="AQ1379" s="36">
        <v>10</v>
      </c>
      <c r="AR1379" s="36">
        <v>10</v>
      </c>
      <c r="AS1379" s="36">
        <v>10</v>
      </c>
      <c r="AT1379" s="36">
        <v>10</v>
      </c>
      <c r="AU1379" s="36">
        <v>10</v>
      </c>
      <c r="AV1379" s="36">
        <v>7</v>
      </c>
      <c r="AW1379" s="36">
        <v>10</v>
      </c>
      <c r="AX1379" s="36"/>
      <c r="AY1379" s="36"/>
      <c r="AZ1379" s="36"/>
      <c r="BA1379" s="36" t="s">
        <v>357</v>
      </c>
      <c r="BB1379" s="36">
        <v>3</v>
      </c>
      <c r="BC1379" s="92">
        <v>45246</v>
      </c>
      <c r="BD1379" s="93" t="s">
        <v>35</v>
      </c>
      <c r="DC1379" s="121"/>
      <c r="DD1379" s="86"/>
      <c r="DE1379" s="122"/>
      <c r="DF1379" s="123"/>
      <c r="DG1379" s="121"/>
      <c r="DH1379" s="121"/>
      <c r="DI1379" s="121"/>
      <c r="DJ1379" s="121"/>
      <c r="DK1379" s="121"/>
      <c r="DL1379" s="121"/>
      <c r="DM1379" s="121"/>
      <c r="DN1379" s="121"/>
      <c r="DO1379" s="121"/>
      <c r="DP1379" s="121"/>
      <c r="DQ1379" s="121"/>
      <c r="DR1379" s="121"/>
      <c r="DS1379" s="124"/>
      <c r="DT1379" s="135"/>
    </row>
    <row r="1380" spans="39:124" ht="27" customHeight="1" x14ac:dyDescent="0.25">
      <c r="AM1380" s="36">
        <v>23045</v>
      </c>
      <c r="AN1380" s="89" t="s">
        <v>78</v>
      </c>
      <c r="AO1380" s="90" t="s">
        <v>47</v>
      </c>
      <c r="AP1380" s="170">
        <v>9.1428571428571423</v>
      </c>
      <c r="AQ1380" s="36">
        <v>10</v>
      </c>
      <c r="AR1380" s="36">
        <v>10</v>
      </c>
      <c r="AS1380" s="36">
        <v>7</v>
      </c>
      <c r="AT1380" s="36">
        <v>10</v>
      </c>
      <c r="AU1380" s="36">
        <v>10</v>
      </c>
      <c r="AV1380" s="36">
        <v>9</v>
      </c>
      <c r="AW1380" s="36">
        <v>8</v>
      </c>
      <c r="AX1380" s="36"/>
      <c r="AY1380" s="36"/>
      <c r="AZ1380" s="36"/>
      <c r="BA1380" s="36" t="s">
        <v>357</v>
      </c>
      <c r="BB1380" s="36">
        <v>3</v>
      </c>
      <c r="BC1380" s="92">
        <v>45246</v>
      </c>
      <c r="BD1380" s="93" t="s">
        <v>35</v>
      </c>
      <c r="DC1380" s="121"/>
      <c r="DD1380" s="86"/>
      <c r="DE1380" s="122"/>
      <c r="DF1380" s="123"/>
      <c r="DG1380" s="121"/>
      <c r="DH1380" s="121"/>
      <c r="DI1380" s="121"/>
      <c r="DJ1380" s="121"/>
      <c r="DK1380" s="121"/>
      <c r="DL1380" s="121"/>
      <c r="DM1380" s="121"/>
      <c r="DN1380" s="121"/>
      <c r="DO1380" s="121"/>
      <c r="DP1380" s="121"/>
      <c r="DQ1380" s="121"/>
      <c r="DR1380" s="121"/>
      <c r="DS1380" s="124"/>
      <c r="DT1380" s="135"/>
    </row>
    <row r="1381" spans="39:124" ht="27" customHeight="1" x14ac:dyDescent="0.25">
      <c r="AM1381" s="36">
        <v>23001</v>
      </c>
      <c r="AN1381" s="89" t="s">
        <v>82</v>
      </c>
      <c r="AO1381" s="90" t="s">
        <v>47</v>
      </c>
      <c r="AP1381" s="170">
        <v>9.8571428571428577</v>
      </c>
      <c r="AQ1381" s="36">
        <v>10</v>
      </c>
      <c r="AR1381" s="36">
        <v>10</v>
      </c>
      <c r="AS1381" s="36">
        <v>9</v>
      </c>
      <c r="AT1381" s="36">
        <v>10</v>
      </c>
      <c r="AU1381" s="36">
        <v>10</v>
      </c>
      <c r="AV1381" s="36">
        <v>10</v>
      </c>
      <c r="AW1381" s="36">
        <v>10</v>
      </c>
      <c r="AX1381" s="36"/>
      <c r="AY1381" s="36"/>
      <c r="AZ1381" s="36"/>
      <c r="BA1381" s="36" t="s">
        <v>357</v>
      </c>
      <c r="BB1381" s="36">
        <v>3</v>
      </c>
      <c r="BC1381" s="92">
        <v>45246</v>
      </c>
      <c r="BD1381" s="93" t="s">
        <v>35</v>
      </c>
      <c r="DC1381" s="121"/>
      <c r="DD1381" s="86"/>
      <c r="DE1381" s="122"/>
      <c r="DF1381" s="123"/>
      <c r="DG1381" s="121"/>
      <c r="DH1381" s="121"/>
      <c r="DI1381" s="121"/>
      <c r="DJ1381" s="121"/>
      <c r="DK1381" s="121"/>
      <c r="DL1381" s="121"/>
      <c r="DM1381" s="121"/>
      <c r="DN1381" s="121"/>
      <c r="DO1381" s="121"/>
      <c r="DP1381" s="121"/>
      <c r="DQ1381" s="121"/>
      <c r="DR1381" s="121"/>
      <c r="DS1381" s="124"/>
      <c r="DT1381" s="135"/>
    </row>
    <row r="1382" spans="39:124" ht="27" customHeight="1" x14ac:dyDescent="0.25">
      <c r="AM1382" s="36">
        <v>23034</v>
      </c>
      <c r="AN1382" s="89" t="s">
        <v>86</v>
      </c>
      <c r="AO1382" s="90" t="s">
        <v>47</v>
      </c>
      <c r="AP1382" s="170">
        <v>10</v>
      </c>
      <c r="AQ1382" s="36">
        <v>10</v>
      </c>
      <c r="AR1382" s="36">
        <v>10</v>
      </c>
      <c r="AS1382" s="36">
        <v>10</v>
      </c>
      <c r="AT1382" s="36">
        <v>10</v>
      </c>
      <c r="AU1382" s="36">
        <v>10</v>
      </c>
      <c r="AV1382" s="36">
        <v>10</v>
      </c>
      <c r="AW1382" s="36">
        <v>10</v>
      </c>
      <c r="AX1382" s="36"/>
      <c r="AY1382" s="36"/>
      <c r="AZ1382" s="36"/>
      <c r="BA1382" s="36" t="s">
        <v>357</v>
      </c>
      <c r="BB1382" s="36">
        <v>3</v>
      </c>
      <c r="BC1382" s="92">
        <v>45246</v>
      </c>
      <c r="BD1382" s="93" t="s">
        <v>35</v>
      </c>
      <c r="DC1382" s="121"/>
      <c r="DD1382" s="86"/>
      <c r="DE1382" s="122"/>
      <c r="DF1382" s="123"/>
      <c r="DG1382" s="121"/>
      <c r="DH1382" s="121"/>
      <c r="DI1382" s="121"/>
      <c r="DJ1382" s="121"/>
      <c r="DK1382" s="121"/>
      <c r="DL1382" s="121"/>
      <c r="DM1382" s="121"/>
      <c r="DN1382" s="121"/>
      <c r="DO1382" s="121"/>
      <c r="DP1382" s="121"/>
      <c r="DQ1382" s="121"/>
      <c r="DR1382" s="121"/>
      <c r="DS1382" s="124"/>
      <c r="DT1382" s="135"/>
    </row>
    <row r="1383" spans="39:124" ht="27" customHeight="1" x14ac:dyDescent="0.25">
      <c r="AM1383" s="36">
        <v>23003</v>
      </c>
      <c r="AN1383" s="89" t="s">
        <v>90</v>
      </c>
      <c r="AO1383" s="90" t="s">
        <v>47</v>
      </c>
      <c r="AP1383" s="170">
        <v>0</v>
      </c>
      <c r="AQ1383" s="36">
        <v>0</v>
      </c>
      <c r="AR1383" s="36">
        <v>0</v>
      </c>
      <c r="AS1383" s="36">
        <v>0</v>
      </c>
      <c r="AT1383" s="36">
        <v>0</v>
      </c>
      <c r="AU1383" s="36">
        <v>0</v>
      </c>
      <c r="AV1383" s="36">
        <v>0</v>
      </c>
      <c r="AW1383" s="36">
        <v>0</v>
      </c>
      <c r="AX1383" s="36"/>
      <c r="AY1383" s="36"/>
      <c r="AZ1383" s="36"/>
      <c r="BA1383" s="36" t="s">
        <v>139</v>
      </c>
      <c r="BB1383" s="36">
        <v>3</v>
      </c>
      <c r="BC1383" s="92">
        <v>45246</v>
      </c>
      <c r="BD1383" s="93" t="s">
        <v>35</v>
      </c>
      <c r="DC1383" s="121"/>
      <c r="DD1383" s="86"/>
      <c r="DE1383" s="122"/>
      <c r="DF1383" s="123"/>
      <c r="DG1383" s="121"/>
      <c r="DH1383" s="121"/>
      <c r="DI1383" s="121"/>
      <c r="DJ1383" s="121"/>
      <c r="DK1383" s="121"/>
      <c r="DL1383" s="121"/>
      <c r="DM1383" s="121"/>
      <c r="DN1383" s="121"/>
      <c r="DO1383" s="121"/>
      <c r="DP1383" s="121"/>
      <c r="DQ1383" s="121"/>
      <c r="DR1383" s="121"/>
      <c r="DS1383" s="125"/>
      <c r="DT1383" s="135"/>
    </row>
    <row r="1384" spans="39:124" ht="27" customHeight="1" x14ac:dyDescent="0.25">
      <c r="AM1384" s="36">
        <v>23030</v>
      </c>
      <c r="AN1384" s="89" t="s">
        <v>94</v>
      </c>
      <c r="AO1384" s="90" t="s">
        <v>47</v>
      </c>
      <c r="AP1384" s="170">
        <v>9.1428571428571423</v>
      </c>
      <c r="AQ1384" s="36">
        <v>10</v>
      </c>
      <c r="AR1384" s="36">
        <v>10</v>
      </c>
      <c r="AS1384" s="36">
        <v>8</v>
      </c>
      <c r="AT1384" s="36">
        <v>10</v>
      </c>
      <c r="AU1384" s="36">
        <v>10</v>
      </c>
      <c r="AV1384" s="36">
        <v>8</v>
      </c>
      <c r="AW1384" s="36">
        <v>8</v>
      </c>
      <c r="AX1384" s="36"/>
      <c r="AY1384" s="36"/>
      <c r="AZ1384" s="36"/>
      <c r="BA1384" s="36" t="s">
        <v>357</v>
      </c>
      <c r="BB1384" s="36">
        <v>3</v>
      </c>
      <c r="BC1384" s="92">
        <v>45246</v>
      </c>
      <c r="BD1384" s="93" t="s">
        <v>35</v>
      </c>
      <c r="DD1384" s="23"/>
      <c r="DE1384" s="141"/>
      <c r="DF1384" s="150"/>
      <c r="DS1384" s="135"/>
      <c r="DT1384" s="135"/>
    </row>
    <row r="1385" spans="39:124" ht="27" customHeight="1" x14ac:dyDescent="0.25">
      <c r="AM1385" s="36">
        <v>23040</v>
      </c>
      <c r="AN1385" s="89" t="s">
        <v>98</v>
      </c>
      <c r="AO1385" s="90" t="s">
        <v>47</v>
      </c>
      <c r="AP1385" s="170">
        <v>9.4285714285714288</v>
      </c>
      <c r="AQ1385" s="36">
        <v>10</v>
      </c>
      <c r="AR1385" s="36">
        <v>10</v>
      </c>
      <c r="AS1385" s="36">
        <v>8</v>
      </c>
      <c r="AT1385" s="36">
        <v>10</v>
      </c>
      <c r="AU1385" s="36">
        <v>10</v>
      </c>
      <c r="AV1385" s="36">
        <v>8</v>
      </c>
      <c r="AW1385" s="36">
        <v>10</v>
      </c>
      <c r="AX1385" s="36"/>
      <c r="AY1385" s="36"/>
      <c r="AZ1385" s="36"/>
      <c r="BA1385" s="36" t="s">
        <v>357</v>
      </c>
      <c r="BB1385" s="36">
        <v>3</v>
      </c>
      <c r="BC1385" s="92">
        <v>45246</v>
      </c>
      <c r="BD1385" s="93" t="s">
        <v>35</v>
      </c>
      <c r="DD1385" s="23"/>
      <c r="DE1385" s="141"/>
      <c r="DF1385" s="150"/>
      <c r="DS1385" s="135"/>
      <c r="DT1385" s="135"/>
    </row>
    <row r="1386" spans="39:124" ht="27" customHeight="1" x14ac:dyDescent="0.25">
      <c r="AM1386" s="36">
        <v>23064</v>
      </c>
      <c r="AN1386" s="89" t="s">
        <v>238</v>
      </c>
      <c r="AO1386" s="90" t="s">
        <v>47</v>
      </c>
      <c r="AP1386" s="170">
        <v>9.7142857142857135</v>
      </c>
      <c r="AQ1386" s="36">
        <v>10</v>
      </c>
      <c r="AR1386" s="36">
        <v>10</v>
      </c>
      <c r="AS1386" s="36">
        <v>9</v>
      </c>
      <c r="AT1386" s="36">
        <v>10</v>
      </c>
      <c r="AU1386" s="36">
        <v>10</v>
      </c>
      <c r="AV1386" s="36">
        <v>9</v>
      </c>
      <c r="AW1386" s="36">
        <v>10</v>
      </c>
      <c r="AX1386" s="36"/>
      <c r="AY1386" s="36"/>
      <c r="AZ1386" s="36"/>
      <c r="BA1386" s="36" t="s">
        <v>357</v>
      </c>
      <c r="BB1386" s="36">
        <v>3</v>
      </c>
      <c r="BC1386" s="92">
        <v>45246</v>
      </c>
      <c r="BD1386" s="93" t="s">
        <v>35</v>
      </c>
      <c r="DD1386" s="23"/>
      <c r="DE1386" s="141"/>
      <c r="DF1386" s="150"/>
      <c r="DS1386" s="135"/>
      <c r="DT1386" s="135"/>
    </row>
    <row r="1387" spans="39:124" ht="27" customHeight="1" x14ac:dyDescent="0.25">
      <c r="AM1387" s="36">
        <v>23050</v>
      </c>
      <c r="AN1387" s="89" t="s">
        <v>102</v>
      </c>
      <c r="AO1387" s="90" t="s">
        <v>47</v>
      </c>
      <c r="AP1387" s="170">
        <v>9.1428571428571423</v>
      </c>
      <c r="AQ1387" s="36">
        <v>10</v>
      </c>
      <c r="AR1387" s="36">
        <v>10</v>
      </c>
      <c r="AS1387" s="36">
        <v>8</v>
      </c>
      <c r="AT1387" s="36">
        <v>10</v>
      </c>
      <c r="AU1387" s="36">
        <v>10</v>
      </c>
      <c r="AV1387" s="36">
        <v>8</v>
      </c>
      <c r="AW1387" s="36">
        <v>8</v>
      </c>
      <c r="AX1387" s="36"/>
      <c r="AY1387" s="36"/>
      <c r="AZ1387" s="36"/>
      <c r="BA1387" s="36" t="s">
        <v>357</v>
      </c>
      <c r="BB1387" s="36">
        <v>3</v>
      </c>
      <c r="BC1387" s="92">
        <v>45246</v>
      </c>
      <c r="BD1387" s="93" t="s">
        <v>35</v>
      </c>
      <c r="DD1387" s="23"/>
      <c r="DE1387" s="141"/>
      <c r="DF1387" s="150"/>
      <c r="DS1387" s="135"/>
      <c r="DT1387" s="135"/>
    </row>
    <row r="1388" spans="39:124" ht="27" customHeight="1" x14ac:dyDescent="0.25">
      <c r="AM1388" s="36">
        <v>23062</v>
      </c>
      <c r="AN1388" s="89" t="s">
        <v>106</v>
      </c>
      <c r="AO1388" s="90" t="s">
        <v>47</v>
      </c>
      <c r="AP1388" s="170">
        <v>0</v>
      </c>
      <c r="AQ1388" s="36">
        <v>0</v>
      </c>
      <c r="AR1388" s="36">
        <v>0</v>
      </c>
      <c r="AS1388" s="36">
        <v>0</v>
      </c>
      <c r="AT1388" s="36">
        <v>0</v>
      </c>
      <c r="AU1388" s="36">
        <v>0</v>
      </c>
      <c r="AV1388" s="36">
        <v>0</v>
      </c>
      <c r="AW1388" s="36">
        <v>0</v>
      </c>
      <c r="AX1388" s="36"/>
      <c r="AY1388" s="36"/>
      <c r="AZ1388" s="36"/>
      <c r="BA1388" s="36" t="s">
        <v>139</v>
      </c>
      <c r="BB1388" s="36">
        <v>3</v>
      </c>
      <c r="BC1388" s="92">
        <v>45246</v>
      </c>
      <c r="BD1388" s="93" t="s">
        <v>35</v>
      </c>
      <c r="DD1388" s="23"/>
      <c r="DE1388" s="141"/>
      <c r="DF1388" s="150"/>
      <c r="DS1388" s="135"/>
      <c r="DT1388" s="135"/>
    </row>
    <row r="1389" spans="39:124" ht="27" customHeight="1" x14ac:dyDescent="0.25">
      <c r="AM1389" s="36">
        <v>23057</v>
      </c>
      <c r="AN1389" s="89" t="s">
        <v>239</v>
      </c>
      <c r="AO1389" s="90" t="s">
        <v>47</v>
      </c>
      <c r="AP1389" s="170">
        <v>9.7142857142857135</v>
      </c>
      <c r="AQ1389" s="36">
        <v>10</v>
      </c>
      <c r="AR1389" s="36">
        <v>10</v>
      </c>
      <c r="AS1389" s="36">
        <v>9</v>
      </c>
      <c r="AT1389" s="36">
        <v>10</v>
      </c>
      <c r="AU1389" s="36">
        <v>10</v>
      </c>
      <c r="AV1389" s="36">
        <v>9</v>
      </c>
      <c r="AW1389" s="36">
        <v>10</v>
      </c>
      <c r="AX1389" s="36"/>
      <c r="AY1389" s="36"/>
      <c r="AZ1389" s="36"/>
      <c r="BA1389" s="36" t="s">
        <v>357</v>
      </c>
      <c r="BB1389" s="36">
        <v>3</v>
      </c>
      <c r="BC1389" s="92">
        <v>45246</v>
      </c>
      <c r="BD1389" s="93" t="s">
        <v>35</v>
      </c>
      <c r="DD1389" s="23"/>
      <c r="DE1389" s="141"/>
      <c r="DF1389" s="150"/>
      <c r="DS1389" s="135"/>
      <c r="DT1389" s="135"/>
    </row>
    <row r="1390" spans="39:124" ht="27" customHeight="1" x14ac:dyDescent="0.25">
      <c r="AM1390" s="36">
        <v>23048</v>
      </c>
      <c r="AN1390" s="89" t="s">
        <v>110</v>
      </c>
      <c r="AO1390" s="90" t="s">
        <v>47</v>
      </c>
      <c r="AP1390" s="170">
        <v>9</v>
      </c>
      <c r="AQ1390" s="36">
        <v>10</v>
      </c>
      <c r="AR1390" s="36">
        <v>10</v>
      </c>
      <c r="AS1390" s="36">
        <v>8</v>
      </c>
      <c r="AT1390" s="36">
        <v>10</v>
      </c>
      <c r="AU1390" s="36">
        <v>10</v>
      </c>
      <c r="AV1390" s="36">
        <v>8</v>
      </c>
      <c r="AW1390" s="36">
        <v>7</v>
      </c>
      <c r="AX1390" s="36"/>
      <c r="AY1390" s="36"/>
      <c r="AZ1390" s="36"/>
      <c r="BA1390" s="36" t="s">
        <v>357</v>
      </c>
      <c r="BB1390" s="36">
        <v>3</v>
      </c>
      <c r="BC1390" s="92">
        <v>45246</v>
      </c>
      <c r="BD1390" s="93" t="s">
        <v>35</v>
      </c>
      <c r="DD1390" s="23"/>
      <c r="DE1390" s="141"/>
      <c r="DF1390" s="150"/>
      <c r="DS1390" s="135"/>
      <c r="DT1390" s="135"/>
    </row>
    <row r="1391" spans="39:124" ht="27" customHeight="1" x14ac:dyDescent="0.25">
      <c r="AM1391" s="36">
        <v>23051</v>
      </c>
      <c r="AN1391" s="89" t="s">
        <v>114</v>
      </c>
      <c r="AO1391" s="90" t="s">
        <v>47</v>
      </c>
      <c r="AP1391" s="170">
        <v>9.4285714285714288</v>
      </c>
      <c r="AQ1391" s="36">
        <v>10</v>
      </c>
      <c r="AR1391" s="36">
        <v>10</v>
      </c>
      <c r="AS1391" s="36">
        <v>9</v>
      </c>
      <c r="AT1391" s="36">
        <v>10</v>
      </c>
      <c r="AU1391" s="36">
        <v>10</v>
      </c>
      <c r="AV1391" s="36">
        <v>9</v>
      </c>
      <c r="AW1391" s="36">
        <v>8</v>
      </c>
      <c r="AX1391" s="36"/>
      <c r="AY1391" s="36"/>
      <c r="AZ1391" s="36"/>
      <c r="BA1391" s="36" t="s">
        <v>357</v>
      </c>
      <c r="BB1391" s="36">
        <v>3</v>
      </c>
      <c r="BC1391" s="92">
        <v>45246</v>
      </c>
      <c r="BD1391" s="93" t="s">
        <v>35</v>
      </c>
      <c r="DD1391" s="23"/>
      <c r="DE1391" s="141"/>
      <c r="DF1391" s="150"/>
      <c r="DS1391" s="135"/>
      <c r="DT1391" s="135"/>
    </row>
    <row r="1392" spans="39:124" ht="27" customHeight="1" x14ac:dyDescent="0.25">
      <c r="AM1392" s="36">
        <v>22023</v>
      </c>
      <c r="AN1392" s="89" t="s">
        <v>118</v>
      </c>
      <c r="AO1392" s="90" t="s">
        <v>47</v>
      </c>
      <c r="AP1392" s="170">
        <v>0</v>
      </c>
      <c r="AQ1392" s="36">
        <v>0</v>
      </c>
      <c r="AR1392" s="36">
        <v>0</v>
      </c>
      <c r="AS1392" s="36">
        <v>0</v>
      </c>
      <c r="AT1392" s="36">
        <v>0</v>
      </c>
      <c r="AU1392" s="36">
        <v>0</v>
      </c>
      <c r="AV1392" s="36">
        <v>0</v>
      </c>
      <c r="AW1392" s="36">
        <v>0</v>
      </c>
      <c r="AX1392" s="36"/>
      <c r="AY1392" s="36"/>
      <c r="AZ1392" s="36"/>
      <c r="BA1392" s="36" t="s">
        <v>139</v>
      </c>
      <c r="BB1392" s="36">
        <v>3</v>
      </c>
      <c r="BC1392" s="92">
        <v>45246</v>
      </c>
      <c r="BD1392" s="93" t="s">
        <v>35</v>
      </c>
      <c r="DD1392" s="23"/>
      <c r="DE1392" s="141"/>
      <c r="DF1392" s="150"/>
      <c r="DS1392" s="135"/>
      <c r="DT1392" s="135"/>
    </row>
    <row r="1393" spans="39:124" ht="27" customHeight="1" x14ac:dyDescent="0.25">
      <c r="AM1393" s="36">
        <v>23049</v>
      </c>
      <c r="AN1393" s="89" t="s">
        <v>123</v>
      </c>
      <c r="AO1393" s="90" t="s">
        <v>29</v>
      </c>
      <c r="AP1393" s="170">
        <v>10</v>
      </c>
      <c r="AQ1393" s="36">
        <v>10</v>
      </c>
      <c r="AR1393" s="36">
        <v>10</v>
      </c>
      <c r="AS1393" s="36">
        <v>10</v>
      </c>
      <c r="AT1393" s="36">
        <v>10</v>
      </c>
      <c r="AU1393" s="36">
        <v>10</v>
      </c>
      <c r="AV1393" s="36"/>
      <c r="AW1393" s="36"/>
      <c r="AX1393" s="36"/>
      <c r="AY1393" s="36"/>
      <c r="AZ1393" s="36">
        <v>10</v>
      </c>
      <c r="BA1393" s="36" t="s">
        <v>354</v>
      </c>
      <c r="BB1393" s="36">
        <v>3</v>
      </c>
      <c r="BC1393" s="92">
        <v>45246</v>
      </c>
      <c r="BD1393" s="93" t="s">
        <v>33</v>
      </c>
      <c r="DD1393" s="23"/>
      <c r="DE1393" s="141"/>
      <c r="DF1393" s="150"/>
      <c r="DS1393" s="135"/>
      <c r="DT1393" s="135"/>
    </row>
    <row r="1394" spans="39:124" ht="27" customHeight="1" x14ac:dyDescent="0.25">
      <c r="AM1394" s="36" t="s">
        <v>45</v>
      </c>
      <c r="AN1394" s="89" t="s">
        <v>14</v>
      </c>
      <c r="AO1394" s="90" t="s">
        <v>15</v>
      </c>
      <c r="AP1394" s="170">
        <v>9.1428571428571423</v>
      </c>
      <c r="AQ1394" s="36">
        <v>10</v>
      </c>
      <c r="AR1394" s="36">
        <v>10</v>
      </c>
      <c r="AS1394" s="36">
        <v>8</v>
      </c>
      <c r="AT1394" s="36">
        <v>8</v>
      </c>
      <c r="AU1394" s="36">
        <v>8</v>
      </c>
      <c r="AV1394" s="36">
        <v>10</v>
      </c>
      <c r="AW1394" s="36">
        <v>10</v>
      </c>
      <c r="AX1394" s="36"/>
      <c r="AY1394" s="36"/>
      <c r="AZ1394" s="36"/>
      <c r="BA1394" s="36" t="s">
        <v>255</v>
      </c>
      <c r="BB1394" s="36">
        <v>7</v>
      </c>
      <c r="BC1394" s="92">
        <v>45249</v>
      </c>
      <c r="BD1394" s="93" t="s">
        <v>17</v>
      </c>
      <c r="DD1394" s="23"/>
      <c r="DE1394" s="141"/>
      <c r="DF1394" s="150"/>
      <c r="DS1394" s="135"/>
      <c r="DT1394" s="135"/>
    </row>
    <row r="1395" spans="39:124" ht="27" customHeight="1" x14ac:dyDescent="0.25">
      <c r="AM1395" s="36" t="s">
        <v>51</v>
      </c>
      <c r="AN1395" s="89" t="s">
        <v>21</v>
      </c>
      <c r="AO1395" s="90" t="s">
        <v>15</v>
      </c>
      <c r="AP1395" s="170">
        <v>9.1428571428571423</v>
      </c>
      <c r="AQ1395" s="36">
        <v>10</v>
      </c>
      <c r="AR1395" s="36">
        <v>10</v>
      </c>
      <c r="AS1395" s="36">
        <v>8</v>
      </c>
      <c r="AT1395" s="36">
        <v>8</v>
      </c>
      <c r="AU1395" s="36">
        <v>8</v>
      </c>
      <c r="AV1395" s="36">
        <v>10</v>
      </c>
      <c r="AW1395" s="36">
        <v>10</v>
      </c>
      <c r="AX1395" s="36"/>
      <c r="AY1395" s="36"/>
      <c r="AZ1395" s="36"/>
      <c r="BA1395" s="36" t="s">
        <v>255</v>
      </c>
      <c r="BB1395" s="36">
        <v>7</v>
      </c>
      <c r="BC1395" s="92">
        <v>45249</v>
      </c>
      <c r="BD1395" s="93" t="s">
        <v>17</v>
      </c>
      <c r="DD1395" s="23"/>
      <c r="DE1395" s="141"/>
      <c r="DF1395" s="150"/>
      <c r="DS1395" s="135"/>
      <c r="DT1395" s="135"/>
    </row>
    <row r="1396" spans="39:124" ht="27" customHeight="1" x14ac:dyDescent="0.25">
      <c r="AM1396" s="36" t="s">
        <v>54</v>
      </c>
      <c r="AN1396" s="89" t="s">
        <v>24</v>
      </c>
      <c r="AO1396" s="90" t="s">
        <v>15</v>
      </c>
      <c r="AP1396" s="170">
        <v>9.1428571428571423</v>
      </c>
      <c r="AQ1396" s="36">
        <v>10</v>
      </c>
      <c r="AR1396" s="36">
        <v>10</v>
      </c>
      <c r="AS1396" s="36">
        <v>8</v>
      </c>
      <c r="AT1396" s="36">
        <v>8</v>
      </c>
      <c r="AU1396" s="36">
        <v>8</v>
      </c>
      <c r="AV1396" s="36">
        <v>10</v>
      </c>
      <c r="AW1396" s="36">
        <v>10</v>
      </c>
      <c r="AX1396" s="36"/>
      <c r="AY1396" s="36"/>
      <c r="AZ1396" s="36"/>
      <c r="BA1396" s="36" t="s">
        <v>255</v>
      </c>
      <c r="BB1396" s="36">
        <v>7</v>
      </c>
      <c r="BC1396" s="92">
        <v>45249</v>
      </c>
      <c r="BD1396" s="93" t="s">
        <v>17</v>
      </c>
    </row>
    <row r="1397" spans="39:124" ht="27" customHeight="1" x14ac:dyDescent="0.25">
      <c r="AM1397" s="36" t="s">
        <v>57</v>
      </c>
      <c r="AN1397" s="89" t="s">
        <v>27</v>
      </c>
      <c r="AO1397" s="90" t="s">
        <v>15</v>
      </c>
      <c r="AP1397" s="170">
        <v>0</v>
      </c>
      <c r="AQ1397" s="36">
        <v>0</v>
      </c>
      <c r="AR1397" s="36">
        <v>0</v>
      </c>
      <c r="AS1397" s="36">
        <v>0</v>
      </c>
      <c r="AT1397" s="36">
        <v>0</v>
      </c>
      <c r="AU1397" s="36">
        <v>0</v>
      </c>
      <c r="AV1397" s="36">
        <v>0</v>
      </c>
      <c r="AW1397" s="36">
        <v>0</v>
      </c>
      <c r="AX1397" s="36"/>
      <c r="AY1397" s="36"/>
      <c r="AZ1397" s="36"/>
      <c r="BA1397" s="36" t="s">
        <v>139</v>
      </c>
      <c r="BB1397" s="36">
        <v>7</v>
      </c>
      <c r="BC1397" s="92">
        <v>45249</v>
      </c>
      <c r="BD1397" s="93" t="s">
        <v>17</v>
      </c>
    </row>
    <row r="1398" spans="39:124" ht="27" customHeight="1" x14ac:dyDescent="0.25">
      <c r="AM1398" s="36" t="s">
        <v>60</v>
      </c>
      <c r="AN1398" s="89" t="s">
        <v>61</v>
      </c>
      <c r="AO1398" s="90" t="s">
        <v>15</v>
      </c>
      <c r="AP1398" s="170">
        <v>9.1428571428571423</v>
      </c>
      <c r="AQ1398" s="36">
        <v>10</v>
      </c>
      <c r="AR1398" s="36">
        <v>10</v>
      </c>
      <c r="AS1398" s="36">
        <v>8</v>
      </c>
      <c r="AT1398" s="36">
        <v>8</v>
      </c>
      <c r="AU1398" s="36">
        <v>8</v>
      </c>
      <c r="AV1398" s="36">
        <v>10</v>
      </c>
      <c r="AW1398" s="36">
        <v>10</v>
      </c>
      <c r="AX1398" s="36"/>
      <c r="AY1398" s="36"/>
      <c r="AZ1398" s="36"/>
      <c r="BA1398" s="36" t="s">
        <v>255</v>
      </c>
      <c r="BB1398" s="36">
        <v>7</v>
      </c>
      <c r="BC1398" s="92">
        <v>45249</v>
      </c>
      <c r="BD1398" s="93" t="s">
        <v>17</v>
      </c>
    </row>
    <row r="1399" spans="39:124" ht="27" customHeight="1" x14ac:dyDescent="0.25">
      <c r="AM1399" s="36" t="s">
        <v>64</v>
      </c>
      <c r="AN1399" s="89" t="s">
        <v>65</v>
      </c>
      <c r="AO1399" s="90" t="s">
        <v>15</v>
      </c>
      <c r="AP1399" s="170">
        <v>9.1428571428571423</v>
      </c>
      <c r="AQ1399" s="36">
        <v>10</v>
      </c>
      <c r="AR1399" s="36">
        <v>10</v>
      </c>
      <c r="AS1399" s="36">
        <v>8</v>
      </c>
      <c r="AT1399" s="36">
        <v>8</v>
      </c>
      <c r="AU1399" s="36">
        <v>8</v>
      </c>
      <c r="AV1399" s="36">
        <v>10</v>
      </c>
      <c r="AW1399" s="36">
        <v>10</v>
      </c>
      <c r="AX1399" s="36"/>
      <c r="AY1399" s="36"/>
      <c r="AZ1399" s="36"/>
      <c r="BA1399" s="36" t="s">
        <v>255</v>
      </c>
      <c r="BB1399" s="36">
        <v>7</v>
      </c>
      <c r="BC1399" s="92">
        <v>45249</v>
      </c>
      <c r="BD1399" s="93" t="s">
        <v>17</v>
      </c>
    </row>
    <row r="1400" spans="39:124" ht="27" customHeight="1" x14ac:dyDescent="0.25">
      <c r="AM1400" s="36" t="s">
        <v>68</v>
      </c>
      <c r="AN1400" s="89" t="s">
        <v>69</v>
      </c>
      <c r="AO1400" s="90" t="s">
        <v>15</v>
      </c>
      <c r="AP1400" s="170">
        <v>8.8571428571428577</v>
      </c>
      <c r="AQ1400" s="36">
        <v>10</v>
      </c>
      <c r="AR1400" s="36">
        <v>10</v>
      </c>
      <c r="AS1400" s="36">
        <v>8</v>
      </c>
      <c r="AT1400" s="36">
        <v>8</v>
      </c>
      <c r="AU1400" s="36">
        <v>8</v>
      </c>
      <c r="AV1400" s="36">
        <v>8</v>
      </c>
      <c r="AW1400" s="36">
        <v>10</v>
      </c>
      <c r="AX1400" s="36"/>
      <c r="AY1400" s="36"/>
      <c r="AZ1400" s="36"/>
      <c r="BA1400" s="36" t="s">
        <v>255</v>
      </c>
      <c r="BB1400" s="36">
        <v>7</v>
      </c>
      <c r="BC1400" s="92">
        <v>45249</v>
      </c>
      <c r="BD1400" s="93" t="s">
        <v>17</v>
      </c>
    </row>
    <row r="1401" spans="39:124" ht="27" customHeight="1" x14ac:dyDescent="0.25">
      <c r="AM1401" s="36" t="s">
        <v>72</v>
      </c>
      <c r="AN1401" s="89" t="s">
        <v>73</v>
      </c>
      <c r="AO1401" s="90" t="s">
        <v>15</v>
      </c>
      <c r="AP1401" s="170">
        <v>7.7142857142857144</v>
      </c>
      <c r="AQ1401" s="36">
        <v>10</v>
      </c>
      <c r="AR1401" s="36">
        <v>10</v>
      </c>
      <c r="AS1401" s="36">
        <v>8</v>
      </c>
      <c r="AT1401" s="36">
        <v>5</v>
      </c>
      <c r="AU1401" s="36">
        <v>8</v>
      </c>
      <c r="AV1401" s="36">
        <v>8</v>
      </c>
      <c r="AW1401" s="36">
        <v>5</v>
      </c>
      <c r="AX1401" s="36"/>
      <c r="AY1401" s="36"/>
      <c r="AZ1401" s="36"/>
      <c r="BA1401" s="36" t="s">
        <v>255</v>
      </c>
      <c r="BB1401" s="36">
        <v>7</v>
      </c>
      <c r="BC1401" s="92">
        <v>45249</v>
      </c>
      <c r="BD1401" s="93" t="s">
        <v>17</v>
      </c>
    </row>
    <row r="1402" spans="39:124" ht="27" customHeight="1" x14ac:dyDescent="0.25">
      <c r="AM1402" s="36" t="s">
        <v>76</v>
      </c>
      <c r="AN1402" s="89" t="s">
        <v>77</v>
      </c>
      <c r="AO1402" s="90" t="s">
        <v>15</v>
      </c>
      <c r="AP1402" s="170">
        <v>8.7142857142857135</v>
      </c>
      <c r="AQ1402" s="36">
        <v>10</v>
      </c>
      <c r="AR1402" s="36">
        <v>10</v>
      </c>
      <c r="AS1402" s="36">
        <v>8</v>
      </c>
      <c r="AT1402" s="36">
        <v>8</v>
      </c>
      <c r="AU1402" s="36">
        <v>8</v>
      </c>
      <c r="AV1402" s="36">
        <v>8</v>
      </c>
      <c r="AW1402" s="36">
        <v>9</v>
      </c>
      <c r="AX1402" s="36"/>
      <c r="AY1402" s="36"/>
      <c r="AZ1402" s="36"/>
      <c r="BA1402" s="36" t="s">
        <v>255</v>
      </c>
      <c r="BB1402" s="36">
        <v>7</v>
      </c>
      <c r="BC1402" s="92">
        <v>45249</v>
      </c>
      <c r="BD1402" s="93" t="s">
        <v>17</v>
      </c>
    </row>
    <row r="1403" spans="39:124" ht="27" customHeight="1" x14ac:dyDescent="0.25">
      <c r="AM1403" s="36" t="s">
        <v>80</v>
      </c>
      <c r="AN1403" s="89" t="s">
        <v>81</v>
      </c>
      <c r="AO1403" s="90" t="s">
        <v>15</v>
      </c>
      <c r="AP1403" s="170">
        <v>8.7142857142857135</v>
      </c>
      <c r="AQ1403" s="36">
        <v>10</v>
      </c>
      <c r="AR1403" s="36">
        <v>10</v>
      </c>
      <c r="AS1403" s="36">
        <v>8</v>
      </c>
      <c r="AT1403" s="36">
        <v>8</v>
      </c>
      <c r="AU1403" s="36">
        <v>8</v>
      </c>
      <c r="AV1403" s="36">
        <v>8</v>
      </c>
      <c r="AW1403" s="36">
        <v>9</v>
      </c>
      <c r="AX1403" s="36"/>
      <c r="AY1403" s="36"/>
      <c r="AZ1403" s="36"/>
      <c r="BA1403" s="36" t="s">
        <v>255</v>
      </c>
      <c r="BB1403" s="36">
        <v>7</v>
      </c>
      <c r="BC1403" s="92">
        <v>45249</v>
      </c>
      <c r="BD1403" s="93" t="s">
        <v>17</v>
      </c>
    </row>
    <row r="1404" spans="39:124" ht="27" customHeight="1" x14ac:dyDescent="0.25">
      <c r="AM1404" s="36" t="s">
        <v>84</v>
      </c>
      <c r="AN1404" s="89" t="s">
        <v>85</v>
      </c>
      <c r="AO1404" s="90" t="s">
        <v>15</v>
      </c>
      <c r="AP1404" s="170">
        <v>8.1428571428571423</v>
      </c>
      <c r="AQ1404" s="36">
        <v>10</v>
      </c>
      <c r="AR1404" s="36">
        <v>10</v>
      </c>
      <c r="AS1404" s="36">
        <v>8</v>
      </c>
      <c r="AT1404" s="36">
        <v>5</v>
      </c>
      <c r="AU1404" s="36">
        <v>8</v>
      </c>
      <c r="AV1404" s="36">
        <v>8</v>
      </c>
      <c r="AW1404" s="36">
        <v>8</v>
      </c>
      <c r="AX1404" s="36"/>
      <c r="AY1404" s="36"/>
      <c r="AZ1404" s="36"/>
      <c r="BA1404" s="36" t="s">
        <v>255</v>
      </c>
      <c r="BB1404" s="36">
        <v>7</v>
      </c>
      <c r="BC1404" s="92">
        <v>45249</v>
      </c>
      <c r="BD1404" s="93" t="s">
        <v>17</v>
      </c>
    </row>
    <row r="1405" spans="39:124" ht="27" customHeight="1" x14ac:dyDescent="0.25">
      <c r="AM1405" s="36" t="s">
        <v>88</v>
      </c>
      <c r="AN1405" s="89" t="s">
        <v>89</v>
      </c>
      <c r="AO1405" s="90" t="s">
        <v>15</v>
      </c>
      <c r="AP1405" s="170">
        <v>9.2857142857142865</v>
      </c>
      <c r="AQ1405" s="36">
        <v>10</v>
      </c>
      <c r="AR1405" s="36">
        <v>10</v>
      </c>
      <c r="AS1405" s="36">
        <v>9</v>
      </c>
      <c r="AT1405" s="36">
        <v>9</v>
      </c>
      <c r="AU1405" s="36">
        <v>9</v>
      </c>
      <c r="AV1405" s="36">
        <v>9</v>
      </c>
      <c r="AW1405" s="36">
        <v>9</v>
      </c>
      <c r="AX1405" s="36"/>
      <c r="AY1405" s="36"/>
      <c r="AZ1405" s="36"/>
      <c r="BA1405" s="36" t="s">
        <v>255</v>
      </c>
      <c r="BB1405" s="36">
        <v>7</v>
      </c>
      <c r="BC1405" s="92">
        <v>45249</v>
      </c>
      <c r="BD1405" s="93" t="s">
        <v>17</v>
      </c>
    </row>
    <row r="1406" spans="39:124" ht="27" customHeight="1" x14ac:dyDescent="0.25">
      <c r="AM1406" s="36" t="s">
        <v>92</v>
      </c>
      <c r="AN1406" s="89" t="s">
        <v>93</v>
      </c>
      <c r="AO1406" s="90" t="s">
        <v>15</v>
      </c>
      <c r="AP1406" s="170">
        <v>9.1428571428571423</v>
      </c>
      <c r="AQ1406" s="36">
        <v>10</v>
      </c>
      <c r="AR1406" s="36">
        <v>10</v>
      </c>
      <c r="AS1406" s="36">
        <v>9</v>
      </c>
      <c r="AT1406" s="36">
        <v>9</v>
      </c>
      <c r="AU1406" s="36">
        <v>9</v>
      </c>
      <c r="AV1406" s="36">
        <v>9</v>
      </c>
      <c r="AW1406" s="36">
        <v>8</v>
      </c>
      <c r="AX1406" s="36"/>
      <c r="AY1406" s="36"/>
      <c r="AZ1406" s="36"/>
      <c r="BA1406" s="36" t="s">
        <v>255</v>
      </c>
      <c r="BB1406" s="36">
        <v>7</v>
      </c>
      <c r="BC1406" s="92">
        <v>45249</v>
      </c>
      <c r="BD1406" s="93" t="s">
        <v>17</v>
      </c>
    </row>
    <row r="1407" spans="39:124" ht="27" customHeight="1" x14ac:dyDescent="0.25">
      <c r="AM1407" s="36" t="s">
        <v>96</v>
      </c>
      <c r="AN1407" s="89" t="s">
        <v>97</v>
      </c>
      <c r="AO1407" s="90" t="s">
        <v>15</v>
      </c>
      <c r="AP1407" s="170">
        <v>8.1428571428571423</v>
      </c>
      <c r="AQ1407" s="36">
        <v>10</v>
      </c>
      <c r="AR1407" s="36">
        <v>10</v>
      </c>
      <c r="AS1407" s="36">
        <v>8</v>
      </c>
      <c r="AT1407" s="36">
        <v>8</v>
      </c>
      <c r="AU1407" s="36">
        <v>8</v>
      </c>
      <c r="AV1407" s="36">
        <v>8</v>
      </c>
      <c r="AW1407" s="36">
        <v>5</v>
      </c>
      <c r="AX1407" s="36"/>
      <c r="AY1407" s="36"/>
      <c r="AZ1407" s="36"/>
      <c r="BA1407" s="36" t="s">
        <v>255</v>
      </c>
      <c r="BB1407" s="36">
        <v>7</v>
      </c>
      <c r="BC1407" s="92">
        <v>45249</v>
      </c>
      <c r="BD1407" s="93" t="s">
        <v>17</v>
      </c>
    </row>
    <row r="1408" spans="39:124" ht="27" customHeight="1" x14ac:dyDescent="0.25">
      <c r="AM1408" s="36" t="s">
        <v>100</v>
      </c>
      <c r="AN1408" s="89" t="s">
        <v>101</v>
      </c>
      <c r="AO1408" s="90" t="s">
        <v>15</v>
      </c>
      <c r="AP1408" s="170">
        <v>8.7142857142857135</v>
      </c>
      <c r="AQ1408" s="36">
        <v>10</v>
      </c>
      <c r="AR1408" s="36">
        <v>10</v>
      </c>
      <c r="AS1408" s="36">
        <v>8</v>
      </c>
      <c r="AT1408" s="36">
        <v>8</v>
      </c>
      <c r="AU1408" s="36">
        <v>8</v>
      </c>
      <c r="AV1408" s="36">
        <v>8</v>
      </c>
      <c r="AW1408" s="36">
        <v>9</v>
      </c>
      <c r="AX1408" s="36"/>
      <c r="AY1408" s="36"/>
      <c r="AZ1408" s="36"/>
      <c r="BA1408" s="36" t="s">
        <v>255</v>
      </c>
      <c r="BB1408" s="36">
        <v>7</v>
      </c>
      <c r="BC1408" s="92">
        <v>45249</v>
      </c>
      <c r="BD1408" s="93" t="s">
        <v>17</v>
      </c>
    </row>
    <row r="1409" spans="39:56" ht="27" customHeight="1" x14ac:dyDescent="0.25">
      <c r="AM1409" s="36" t="s">
        <v>104</v>
      </c>
      <c r="AN1409" s="89" t="s">
        <v>105</v>
      </c>
      <c r="AO1409" s="90" t="s">
        <v>15</v>
      </c>
      <c r="AP1409" s="170">
        <v>8.2857142857142865</v>
      </c>
      <c r="AQ1409" s="36">
        <v>10</v>
      </c>
      <c r="AR1409" s="36">
        <v>10</v>
      </c>
      <c r="AS1409" s="36">
        <v>5</v>
      </c>
      <c r="AT1409" s="36">
        <v>6</v>
      </c>
      <c r="AU1409" s="36">
        <v>9</v>
      </c>
      <c r="AV1409" s="36">
        <v>8</v>
      </c>
      <c r="AW1409" s="36">
        <v>10</v>
      </c>
      <c r="AX1409" s="36"/>
      <c r="AY1409" s="36"/>
      <c r="AZ1409" s="36"/>
      <c r="BA1409" s="36" t="s">
        <v>255</v>
      </c>
      <c r="BB1409" s="36">
        <v>7</v>
      </c>
      <c r="BC1409" s="92">
        <v>45249</v>
      </c>
      <c r="BD1409" s="93" t="s">
        <v>17</v>
      </c>
    </row>
    <row r="1410" spans="39:56" ht="27" customHeight="1" x14ac:dyDescent="0.25">
      <c r="AM1410" s="36" t="s">
        <v>108</v>
      </c>
      <c r="AN1410" s="89" t="s">
        <v>109</v>
      </c>
      <c r="AO1410" s="90" t="s">
        <v>15</v>
      </c>
      <c r="AP1410" s="170">
        <v>9.2857142857142865</v>
      </c>
      <c r="AQ1410" s="36">
        <v>10</v>
      </c>
      <c r="AR1410" s="36">
        <v>10</v>
      </c>
      <c r="AS1410" s="36">
        <v>9</v>
      </c>
      <c r="AT1410" s="36">
        <v>9</v>
      </c>
      <c r="AU1410" s="36">
        <v>9</v>
      </c>
      <c r="AV1410" s="36">
        <v>8</v>
      </c>
      <c r="AW1410" s="36">
        <v>10</v>
      </c>
      <c r="AX1410" s="36"/>
      <c r="AY1410" s="36"/>
      <c r="AZ1410" s="36"/>
      <c r="BA1410" s="36" t="s">
        <v>255</v>
      </c>
      <c r="BB1410" s="36">
        <v>7</v>
      </c>
      <c r="BC1410" s="92">
        <v>45249</v>
      </c>
      <c r="BD1410" s="93" t="s">
        <v>17</v>
      </c>
    </row>
    <row r="1411" spans="39:56" ht="27" customHeight="1" x14ac:dyDescent="0.25">
      <c r="AM1411" s="36" t="s">
        <v>112</v>
      </c>
      <c r="AN1411" s="89" t="s">
        <v>113</v>
      </c>
      <c r="AO1411" s="90" t="s">
        <v>15</v>
      </c>
      <c r="AP1411" s="170">
        <v>9.2857142857142865</v>
      </c>
      <c r="AQ1411" s="36">
        <v>10</v>
      </c>
      <c r="AR1411" s="36">
        <v>10</v>
      </c>
      <c r="AS1411" s="36">
        <v>9</v>
      </c>
      <c r="AT1411" s="36">
        <v>9</v>
      </c>
      <c r="AU1411" s="36">
        <v>9</v>
      </c>
      <c r="AV1411" s="36">
        <v>8</v>
      </c>
      <c r="AW1411" s="36">
        <v>10</v>
      </c>
      <c r="AX1411" s="36"/>
      <c r="AY1411" s="36"/>
      <c r="AZ1411" s="36"/>
      <c r="BA1411" s="36" t="s">
        <v>255</v>
      </c>
      <c r="BB1411" s="36">
        <v>7</v>
      </c>
      <c r="BC1411" s="92">
        <v>45249</v>
      </c>
      <c r="BD1411" s="93" t="s">
        <v>17</v>
      </c>
    </row>
    <row r="1412" spans="39:56" ht="27" customHeight="1" x14ac:dyDescent="0.25">
      <c r="AM1412" s="36" t="s">
        <v>116</v>
      </c>
      <c r="AN1412" s="89" t="s">
        <v>117</v>
      </c>
      <c r="AO1412" s="90" t="s">
        <v>15</v>
      </c>
      <c r="AP1412" s="170">
        <v>9.2857142857142865</v>
      </c>
      <c r="AQ1412" s="36">
        <v>10</v>
      </c>
      <c r="AR1412" s="36">
        <v>10</v>
      </c>
      <c r="AS1412" s="36">
        <v>9</v>
      </c>
      <c r="AT1412" s="36">
        <v>9</v>
      </c>
      <c r="AU1412" s="36">
        <v>9</v>
      </c>
      <c r="AV1412" s="36">
        <v>8</v>
      </c>
      <c r="AW1412" s="36">
        <v>10</v>
      </c>
      <c r="AX1412" s="36"/>
      <c r="AY1412" s="36"/>
      <c r="AZ1412" s="36"/>
      <c r="BA1412" s="36" t="s">
        <v>255</v>
      </c>
      <c r="BB1412" s="36">
        <v>7</v>
      </c>
      <c r="BC1412" s="92">
        <v>45249</v>
      </c>
      <c r="BD1412" s="93" t="s">
        <v>17</v>
      </c>
    </row>
    <row r="1413" spans="39:56" ht="27" customHeight="1" x14ac:dyDescent="0.25">
      <c r="AM1413" s="36" t="s">
        <v>120</v>
      </c>
      <c r="AN1413" s="89" t="s">
        <v>121</v>
      </c>
      <c r="AO1413" s="90" t="s">
        <v>15</v>
      </c>
      <c r="AP1413" s="170">
        <v>9.2857142857142865</v>
      </c>
      <c r="AQ1413" s="36">
        <v>10</v>
      </c>
      <c r="AR1413" s="36">
        <v>10</v>
      </c>
      <c r="AS1413" s="36">
        <v>9</v>
      </c>
      <c r="AT1413" s="36">
        <v>9</v>
      </c>
      <c r="AU1413" s="36">
        <v>9</v>
      </c>
      <c r="AV1413" s="36">
        <v>8</v>
      </c>
      <c r="AW1413" s="36">
        <v>10</v>
      </c>
      <c r="AX1413" s="36"/>
      <c r="AY1413" s="36"/>
      <c r="AZ1413" s="36"/>
      <c r="BA1413" s="36" t="s">
        <v>255</v>
      </c>
      <c r="BB1413" s="36">
        <v>7</v>
      </c>
      <c r="BC1413" s="92">
        <v>45249</v>
      </c>
      <c r="BD1413" s="93" t="s">
        <v>17</v>
      </c>
    </row>
    <row r="1414" spans="39:56" ht="27" customHeight="1" x14ac:dyDescent="0.25">
      <c r="AM1414" s="36" t="s">
        <v>124</v>
      </c>
      <c r="AN1414" s="89" t="s">
        <v>125</v>
      </c>
      <c r="AO1414" s="90" t="s">
        <v>126</v>
      </c>
      <c r="AP1414" s="170">
        <v>8.5</v>
      </c>
      <c r="AQ1414" s="36"/>
      <c r="AR1414" s="36"/>
      <c r="AS1414" s="36"/>
      <c r="AT1414" s="36"/>
      <c r="AU1414" s="36"/>
      <c r="AV1414" s="36" t="s">
        <v>322</v>
      </c>
      <c r="AW1414" s="36"/>
      <c r="AX1414" s="36"/>
      <c r="AY1414" s="36"/>
      <c r="AZ1414" s="36"/>
      <c r="BA1414" s="36" t="s">
        <v>342</v>
      </c>
      <c r="BB1414" s="36">
        <v>7</v>
      </c>
      <c r="BC1414" s="92">
        <v>45249</v>
      </c>
      <c r="BD1414" s="93" t="s">
        <v>324</v>
      </c>
    </row>
    <row r="1415" spans="39:56" ht="27" customHeight="1" x14ac:dyDescent="0.25">
      <c r="AM1415" s="36" t="s">
        <v>129</v>
      </c>
      <c r="AN1415" s="89" t="s">
        <v>130</v>
      </c>
      <c r="AO1415" s="90" t="s">
        <v>126</v>
      </c>
      <c r="AP1415" s="170">
        <v>7</v>
      </c>
      <c r="AQ1415" s="36"/>
      <c r="AR1415" s="36"/>
      <c r="AS1415" s="36"/>
      <c r="AT1415" s="36"/>
      <c r="AU1415" s="36"/>
      <c r="AV1415" s="36" t="s">
        <v>322</v>
      </c>
      <c r="AW1415" s="36"/>
      <c r="AX1415" s="36"/>
      <c r="AY1415" s="36"/>
      <c r="AZ1415" s="36"/>
      <c r="BA1415" s="36" t="s">
        <v>342</v>
      </c>
      <c r="BB1415" s="36">
        <v>7</v>
      </c>
      <c r="BC1415" s="92">
        <v>45249</v>
      </c>
      <c r="BD1415" s="93" t="s">
        <v>324</v>
      </c>
    </row>
    <row r="1416" spans="39:56" ht="27" customHeight="1" x14ac:dyDescent="0.25">
      <c r="AM1416" s="36" t="s">
        <v>131</v>
      </c>
      <c r="AN1416" s="89" t="s">
        <v>132</v>
      </c>
      <c r="AO1416" s="90" t="s">
        <v>126</v>
      </c>
      <c r="AP1416" s="170">
        <v>8.5</v>
      </c>
      <c r="AQ1416" s="36"/>
      <c r="AR1416" s="36"/>
      <c r="AS1416" s="36"/>
      <c r="AT1416" s="36"/>
      <c r="AU1416" s="36"/>
      <c r="AV1416" s="36" t="s">
        <v>322</v>
      </c>
      <c r="AW1416" s="36"/>
      <c r="AX1416" s="36"/>
      <c r="AY1416" s="36"/>
      <c r="AZ1416" s="36"/>
      <c r="BA1416" s="36" t="s">
        <v>342</v>
      </c>
      <c r="BB1416" s="36">
        <v>7</v>
      </c>
      <c r="BC1416" s="92">
        <v>45249</v>
      </c>
      <c r="BD1416" s="93" t="s">
        <v>324</v>
      </c>
    </row>
    <row r="1417" spans="39:56" ht="27" customHeight="1" x14ac:dyDescent="0.25">
      <c r="AM1417" s="36" t="s">
        <v>133</v>
      </c>
      <c r="AN1417" s="89" t="s">
        <v>134</v>
      </c>
      <c r="AO1417" s="90" t="s">
        <v>126</v>
      </c>
      <c r="AP1417" s="170">
        <v>4</v>
      </c>
      <c r="AQ1417" s="36"/>
      <c r="AR1417" s="36"/>
      <c r="AS1417" s="36"/>
      <c r="AT1417" s="36"/>
      <c r="AU1417" s="36"/>
      <c r="AV1417" s="36" t="s">
        <v>322</v>
      </c>
      <c r="AW1417" s="36"/>
      <c r="AX1417" s="36"/>
      <c r="AY1417" s="36"/>
      <c r="AZ1417" s="36"/>
      <c r="BA1417" s="36" t="s">
        <v>342</v>
      </c>
      <c r="BB1417" s="36">
        <v>7</v>
      </c>
      <c r="BC1417" s="92">
        <v>45249</v>
      </c>
      <c r="BD1417" s="93" t="s">
        <v>324</v>
      </c>
    </row>
    <row r="1418" spans="39:56" ht="27" customHeight="1" x14ac:dyDescent="0.25">
      <c r="AM1418" s="36" t="s">
        <v>135</v>
      </c>
      <c r="AN1418" s="89" t="s">
        <v>136</v>
      </c>
      <c r="AO1418" s="90" t="s">
        <v>126</v>
      </c>
      <c r="AP1418" s="170">
        <v>8.5</v>
      </c>
      <c r="AQ1418" s="36"/>
      <c r="AR1418" s="36"/>
      <c r="AS1418" s="36"/>
      <c r="AT1418" s="36"/>
      <c r="AU1418" s="36"/>
      <c r="AV1418" s="36" t="s">
        <v>322</v>
      </c>
      <c r="AW1418" s="36"/>
      <c r="AX1418" s="36"/>
      <c r="AY1418" s="36"/>
      <c r="AZ1418" s="36"/>
      <c r="BA1418" s="36" t="s">
        <v>342</v>
      </c>
      <c r="BB1418" s="36">
        <v>7</v>
      </c>
      <c r="BC1418" s="92">
        <v>45249</v>
      </c>
      <c r="BD1418" s="93" t="s">
        <v>324</v>
      </c>
    </row>
    <row r="1419" spans="39:56" ht="27" customHeight="1" x14ac:dyDescent="0.25">
      <c r="AM1419" s="36" t="s">
        <v>137</v>
      </c>
      <c r="AN1419" s="89" t="s">
        <v>138</v>
      </c>
      <c r="AO1419" s="90" t="s">
        <v>126</v>
      </c>
      <c r="AP1419" s="170">
        <v>9</v>
      </c>
      <c r="AQ1419" s="36"/>
      <c r="AR1419" s="36"/>
      <c r="AS1419" s="36"/>
      <c r="AT1419" s="36"/>
      <c r="AU1419" s="36"/>
      <c r="AV1419" s="36" t="s">
        <v>339</v>
      </c>
      <c r="AW1419" s="36"/>
      <c r="AX1419" s="36"/>
      <c r="AY1419" s="36"/>
      <c r="AZ1419" s="36"/>
      <c r="BA1419" s="36" t="s">
        <v>358</v>
      </c>
      <c r="BB1419" s="36">
        <v>7</v>
      </c>
      <c r="BC1419" s="92">
        <v>45249</v>
      </c>
      <c r="BD1419" s="93" t="s">
        <v>40</v>
      </c>
    </row>
    <row r="1420" spans="39:56" ht="27" customHeight="1" x14ac:dyDescent="0.25">
      <c r="AM1420" s="36" t="s">
        <v>140</v>
      </c>
      <c r="AN1420" s="89" t="s">
        <v>141</v>
      </c>
      <c r="AO1420" s="90" t="s">
        <v>126</v>
      </c>
      <c r="AP1420" s="170">
        <v>9</v>
      </c>
      <c r="AQ1420" s="36"/>
      <c r="AR1420" s="36"/>
      <c r="AS1420" s="36"/>
      <c r="AT1420" s="36"/>
      <c r="AU1420" s="36"/>
      <c r="AV1420" s="36" t="s">
        <v>339</v>
      </c>
      <c r="AW1420" s="36"/>
      <c r="AX1420" s="36"/>
      <c r="AY1420" s="36"/>
      <c r="AZ1420" s="36"/>
      <c r="BA1420" s="36" t="s">
        <v>358</v>
      </c>
      <c r="BB1420" s="36">
        <v>7</v>
      </c>
      <c r="BC1420" s="92">
        <v>45249</v>
      </c>
      <c r="BD1420" s="93" t="s">
        <v>40</v>
      </c>
    </row>
    <row r="1421" spans="39:56" ht="27" customHeight="1" x14ac:dyDescent="0.25">
      <c r="AM1421" s="36" t="s">
        <v>142</v>
      </c>
      <c r="AN1421" s="89" t="s">
        <v>143</v>
      </c>
      <c r="AO1421" s="90" t="s">
        <v>126</v>
      </c>
      <c r="AP1421" s="170">
        <v>9</v>
      </c>
      <c r="AQ1421" s="36"/>
      <c r="AR1421" s="36"/>
      <c r="AS1421" s="36"/>
      <c r="AT1421" s="36"/>
      <c r="AU1421" s="36"/>
      <c r="AV1421" s="36" t="s">
        <v>339</v>
      </c>
      <c r="AW1421" s="36"/>
      <c r="AX1421" s="36"/>
      <c r="AY1421" s="36"/>
      <c r="AZ1421" s="36"/>
      <c r="BA1421" s="36" t="s">
        <v>359</v>
      </c>
      <c r="BB1421" s="36">
        <v>7</v>
      </c>
      <c r="BC1421" s="92">
        <v>45249</v>
      </c>
      <c r="BD1421" s="93" t="s">
        <v>40</v>
      </c>
    </row>
    <row r="1422" spans="39:56" ht="27" customHeight="1" x14ac:dyDescent="0.25">
      <c r="AM1422" s="36" t="s">
        <v>256</v>
      </c>
      <c r="AN1422" s="89" t="s">
        <v>257</v>
      </c>
      <c r="AO1422" s="90" t="s">
        <v>126</v>
      </c>
      <c r="AP1422" s="170">
        <v>9</v>
      </c>
      <c r="AQ1422" s="36"/>
      <c r="AR1422" s="36"/>
      <c r="AS1422" s="36"/>
      <c r="AT1422" s="36"/>
      <c r="AU1422" s="36"/>
      <c r="AV1422" s="36" t="s">
        <v>339</v>
      </c>
      <c r="AW1422" s="36"/>
      <c r="AX1422" s="36"/>
      <c r="AY1422" s="36"/>
      <c r="AZ1422" s="36"/>
      <c r="BA1422" s="36" t="s">
        <v>360</v>
      </c>
      <c r="BB1422" s="36">
        <v>7</v>
      </c>
      <c r="BC1422" s="92">
        <v>45249</v>
      </c>
      <c r="BD1422" s="93" t="s">
        <v>40</v>
      </c>
    </row>
    <row r="1423" spans="39:56" ht="27" customHeight="1" x14ac:dyDescent="0.25">
      <c r="AM1423" s="36" t="s">
        <v>145</v>
      </c>
      <c r="AN1423" s="89" t="s">
        <v>146</v>
      </c>
      <c r="AO1423" s="90" t="s">
        <v>126</v>
      </c>
      <c r="AP1423" s="170">
        <v>9</v>
      </c>
      <c r="AQ1423" s="36"/>
      <c r="AR1423" s="36"/>
      <c r="AS1423" s="36"/>
      <c r="AT1423" s="36"/>
      <c r="AU1423" s="36"/>
      <c r="AV1423" s="36" t="s">
        <v>339</v>
      </c>
      <c r="AW1423" s="36"/>
      <c r="AX1423" s="36"/>
      <c r="AY1423" s="36"/>
      <c r="AZ1423" s="36"/>
      <c r="BA1423" s="36" t="s">
        <v>361</v>
      </c>
      <c r="BB1423" s="36">
        <v>7</v>
      </c>
      <c r="BC1423" s="92">
        <v>45249</v>
      </c>
      <c r="BD1423" s="93" t="s">
        <v>40</v>
      </c>
    </row>
    <row r="1424" spans="39:56" ht="27" customHeight="1" x14ac:dyDescent="0.25">
      <c r="AM1424" s="36" t="s">
        <v>147</v>
      </c>
      <c r="AN1424" s="89" t="s">
        <v>148</v>
      </c>
      <c r="AO1424" s="90" t="s">
        <v>126</v>
      </c>
      <c r="AP1424" s="170">
        <v>10</v>
      </c>
      <c r="AQ1424" s="36"/>
      <c r="AR1424" s="36"/>
      <c r="AS1424" s="36"/>
      <c r="AT1424" s="36"/>
      <c r="AU1424" s="36"/>
      <c r="AV1424" s="36" t="s">
        <v>264</v>
      </c>
      <c r="AW1424" s="36"/>
      <c r="AX1424" s="36"/>
      <c r="AY1424" s="36"/>
      <c r="AZ1424" s="36"/>
      <c r="BA1424" s="36" t="s">
        <v>268</v>
      </c>
      <c r="BB1424" s="36">
        <v>7</v>
      </c>
      <c r="BC1424" s="92">
        <v>45249</v>
      </c>
      <c r="BD1424" s="93" t="s">
        <v>266</v>
      </c>
    </row>
    <row r="1425" spans="39:56" ht="27" customHeight="1" x14ac:dyDescent="0.25">
      <c r="AM1425" s="36" t="s">
        <v>149</v>
      </c>
      <c r="AN1425" s="89" t="s">
        <v>150</v>
      </c>
      <c r="AO1425" s="90" t="s">
        <v>126</v>
      </c>
      <c r="AP1425" s="170">
        <v>10</v>
      </c>
      <c r="AQ1425" s="36"/>
      <c r="AR1425" s="36"/>
      <c r="AS1425" s="36"/>
      <c r="AT1425" s="36"/>
      <c r="AU1425" s="36"/>
      <c r="AV1425" s="36" t="s">
        <v>264</v>
      </c>
      <c r="AW1425" s="36"/>
      <c r="AX1425" s="36"/>
      <c r="AY1425" s="36"/>
      <c r="AZ1425" s="36"/>
      <c r="BA1425" s="36" t="s">
        <v>268</v>
      </c>
      <c r="BB1425" s="36">
        <v>7</v>
      </c>
      <c r="BC1425" s="92">
        <v>45249</v>
      </c>
      <c r="BD1425" s="93" t="s">
        <v>266</v>
      </c>
    </row>
    <row r="1426" spans="39:56" ht="27" customHeight="1" x14ac:dyDescent="0.25">
      <c r="AM1426" s="36" t="s">
        <v>151</v>
      </c>
      <c r="AN1426" s="89" t="s">
        <v>152</v>
      </c>
      <c r="AO1426" s="90" t="s">
        <v>126</v>
      </c>
      <c r="AP1426" s="170">
        <v>0</v>
      </c>
      <c r="AQ1426" s="36"/>
      <c r="AR1426" s="36"/>
      <c r="AS1426" s="36"/>
      <c r="AT1426" s="36"/>
      <c r="AU1426" s="36"/>
      <c r="AV1426" s="36" t="s">
        <v>139</v>
      </c>
      <c r="AW1426" s="36"/>
      <c r="AX1426" s="36"/>
      <c r="AY1426" s="36"/>
      <c r="AZ1426" s="36"/>
      <c r="BA1426" s="36" t="s">
        <v>139</v>
      </c>
      <c r="BB1426" s="36">
        <v>7</v>
      </c>
      <c r="BC1426" s="92">
        <v>45249</v>
      </c>
      <c r="BD1426" s="93" t="s">
        <v>266</v>
      </c>
    </row>
    <row r="1427" spans="39:56" ht="27" customHeight="1" x14ac:dyDescent="0.25">
      <c r="AM1427" s="36" t="s">
        <v>153</v>
      </c>
      <c r="AN1427" s="89" t="s">
        <v>154</v>
      </c>
      <c r="AO1427" s="90" t="s">
        <v>126</v>
      </c>
      <c r="AP1427" s="170">
        <v>10</v>
      </c>
      <c r="AQ1427" s="36"/>
      <c r="AR1427" s="36"/>
      <c r="AS1427" s="36"/>
      <c r="AT1427" s="36"/>
      <c r="AU1427" s="36"/>
      <c r="AV1427" s="36" t="s">
        <v>264</v>
      </c>
      <c r="AW1427" s="36"/>
      <c r="AX1427" s="36"/>
      <c r="AY1427" s="36"/>
      <c r="AZ1427" s="36"/>
      <c r="BA1427" s="36" t="s">
        <v>268</v>
      </c>
      <c r="BB1427" s="36">
        <v>7</v>
      </c>
      <c r="BC1427" s="92">
        <v>45249</v>
      </c>
      <c r="BD1427" s="93" t="s">
        <v>266</v>
      </c>
    </row>
    <row r="1428" spans="39:56" ht="27" customHeight="1" x14ac:dyDescent="0.25">
      <c r="AM1428" s="36" t="s">
        <v>155</v>
      </c>
      <c r="AN1428" s="89" t="s">
        <v>156</v>
      </c>
      <c r="AO1428" s="90" t="s">
        <v>126</v>
      </c>
      <c r="AP1428" s="170">
        <v>10</v>
      </c>
      <c r="AQ1428" s="36"/>
      <c r="AR1428" s="36"/>
      <c r="AS1428" s="36"/>
      <c r="AT1428" s="36"/>
      <c r="AU1428" s="36"/>
      <c r="AV1428" s="36" t="s">
        <v>264</v>
      </c>
      <c r="AW1428" s="36"/>
      <c r="AX1428" s="36"/>
      <c r="AY1428" s="36"/>
      <c r="AZ1428" s="36"/>
      <c r="BA1428" s="36" t="s">
        <v>268</v>
      </c>
      <c r="BB1428" s="36">
        <v>7</v>
      </c>
      <c r="BC1428" s="92">
        <v>45249</v>
      </c>
      <c r="BD1428" s="93" t="s">
        <v>266</v>
      </c>
    </row>
    <row r="1429" spans="39:56" ht="27" customHeight="1" x14ac:dyDescent="0.25">
      <c r="AM1429" s="36" t="s">
        <v>157</v>
      </c>
      <c r="AN1429" s="89" t="s">
        <v>158</v>
      </c>
      <c r="AO1429" s="90" t="s">
        <v>126</v>
      </c>
      <c r="AP1429" s="170">
        <v>10</v>
      </c>
      <c r="AQ1429" s="36"/>
      <c r="AR1429" s="36"/>
      <c r="AS1429" s="36"/>
      <c r="AT1429" s="36"/>
      <c r="AU1429" s="36"/>
      <c r="AV1429" s="36" t="s">
        <v>264</v>
      </c>
      <c r="AW1429" s="36"/>
      <c r="AX1429" s="36"/>
      <c r="AY1429" s="36"/>
      <c r="AZ1429" s="36"/>
      <c r="BA1429" s="36" t="s">
        <v>268</v>
      </c>
      <c r="BB1429" s="36">
        <v>7</v>
      </c>
      <c r="BC1429" s="92">
        <v>45249</v>
      </c>
      <c r="BD1429" s="93" t="s">
        <v>266</v>
      </c>
    </row>
    <row r="1430" spans="39:56" ht="27" customHeight="1" x14ac:dyDescent="0.25">
      <c r="AM1430" s="36" t="s">
        <v>159</v>
      </c>
      <c r="AN1430" s="89" t="s">
        <v>160</v>
      </c>
      <c r="AO1430" s="90" t="s">
        <v>126</v>
      </c>
      <c r="AP1430" s="170">
        <v>10</v>
      </c>
      <c r="AQ1430" s="36"/>
      <c r="AR1430" s="36"/>
      <c r="AS1430" s="36"/>
      <c r="AT1430" s="36"/>
      <c r="AU1430" s="36"/>
      <c r="AV1430" s="36" t="s">
        <v>264</v>
      </c>
      <c r="AW1430" s="36"/>
      <c r="AX1430" s="36"/>
      <c r="AY1430" s="36"/>
      <c r="AZ1430" s="36"/>
      <c r="BA1430" s="36" t="s">
        <v>268</v>
      </c>
      <c r="BB1430" s="36">
        <v>7</v>
      </c>
      <c r="BC1430" s="92">
        <v>45249</v>
      </c>
      <c r="BD1430" s="93" t="s">
        <v>266</v>
      </c>
    </row>
    <row r="1431" spans="39:56" ht="27" customHeight="1" x14ac:dyDescent="0.25">
      <c r="AM1431" s="36" t="s">
        <v>161</v>
      </c>
      <c r="AN1431" s="89" t="s">
        <v>162</v>
      </c>
      <c r="AO1431" s="90" t="s">
        <v>126</v>
      </c>
      <c r="AP1431" s="170">
        <v>10</v>
      </c>
      <c r="AQ1431" s="36"/>
      <c r="AR1431" s="36"/>
      <c r="AS1431" s="36"/>
      <c r="AT1431" s="36"/>
      <c r="AU1431" s="36"/>
      <c r="AV1431" s="36" t="s">
        <v>264</v>
      </c>
      <c r="AW1431" s="36"/>
      <c r="AX1431" s="36"/>
      <c r="AY1431" s="36"/>
      <c r="AZ1431" s="36"/>
      <c r="BA1431" s="36" t="s">
        <v>268</v>
      </c>
      <c r="BB1431" s="36">
        <v>7</v>
      </c>
      <c r="BC1431" s="92">
        <v>45249</v>
      </c>
      <c r="BD1431" s="93" t="s">
        <v>266</v>
      </c>
    </row>
    <row r="1432" spans="39:56" ht="27" customHeight="1" x14ac:dyDescent="0.25">
      <c r="AM1432" s="36" t="s">
        <v>163</v>
      </c>
      <c r="AN1432" s="89" t="s">
        <v>164</v>
      </c>
      <c r="AO1432" s="90" t="s">
        <v>126</v>
      </c>
      <c r="AP1432" s="170">
        <v>10</v>
      </c>
      <c r="AQ1432" s="36"/>
      <c r="AR1432" s="36"/>
      <c r="AS1432" s="36"/>
      <c r="AT1432" s="36"/>
      <c r="AU1432" s="36"/>
      <c r="AV1432" s="36" t="s">
        <v>264</v>
      </c>
      <c r="AW1432" s="36"/>
      <c r="AX1432" s="36"/>
      <c r="AY1432" s="36"/>
      <c r="AZ1432" s="36"/>
      <c r="BA1432" s="36" t="s">
        <v>268</v>
      </c>
      <c r="BB1432" s="36">
        <v>7</v>
      </c>
      <c r="BC1432" s="92">
        <v>45249</v>
      </c>
      <c r="BD1432" s="93" t="s">
        <v>266</v>
      </c>
    </row>
    <row r="1433" spans="39:56" ht="27" customHeight="1" x14ac:dyDescent="0.25">
      <c r="AM1433" s="36">
        <v>23005</v>
      </c>
      <c r="AN1433" s="89" t="s">
        <v>206</v>
      </c>
      <c r="AO1433" s="90" t="s">
        <v>207</v>
      </c>
      <c r="AP1433" s="170">
        <v>10</v>
      </c>
      <c r="AQ1433" s="36"/>
      <c r="AR1433" s="36"/>
      <c r="AS1433" s="36"/>
      <c r="AT1433" s="36"/>
      <c r="AU1433" s="36"/>
      <c r="AV1433" s="36" t="s">
        <v>309</v>
      </c>
      <c r="AW1433" s="36"/>
      <c r="AX1433" s="36"/>
      <c r="AY1433" s="36"/>
      <c r="AZ1433" s="36"/>
      <c r="BA1433" s="36" t="s">
        <v>362</v>
      </c>
      <c r="BB1433" s="36">
        <v>7</v>
      </c>
      <c r="BC1433" s="92">
        <v>45249</v>
      </c>
      <c r="BD1433" s="93" t="s">
        <v>303</v>
      </c>
    </row>
    <row r="1434" spans="39:56" ht="27" customHeight="1" x14ac:dyDescent="0.25">
      <c r="AM1434" s="36">
        <v>23021</v>
      </c>
      <c r="AN1434" s="89" t="s">
        <v>209</v>
      </c>
      <c r="AO1434" s="90" t="s">
        <v>207</v>
      </c>
      <c r="AP1434" s="170">
        <v>10</v>
      </c>
      <c r="AQ1434" s="36"/>
      <c r="AR1434" s="36"/>
      <c r="AS1434" s="36"/>
      <c r="AT1434" s="36"/>
      <c r="AU1434" s="36"/>
      <c r="AV1434" s="36" t="s">
        <v>309</v>
      </c>
      <c r="AW1434" s="36"/>
      <c r="AX1434" s="36"/>
      <c r="AY1434" s="36"/>
      <c r="AZ1434" s="36"/>
      <c r="BA1434" s="36" t="s">
        <v>363</v>
      </c>
      <c r="BB1434" s="36">
        <v>7</v>
      </c>
      <c r="BC1434" s="92">
        <v>45249</v>
      </c>
      <c r="BD1434" s="93" t="s">
        <v>303</v>
      </c>
    </row>
    <row r="1435" spans="39:56" ht="27" customHeight="1" x14ac:dyDescent="0.25">
      <c r="AM1435" s="36">
        <v>23035</v>
      </c>
      <c r="AN1435" s="89" t="s">
        <v>211</v>
      </c>
      <c r="AO1435" s="90" t="s">
        <v>207</v>
      </c>
      <c r="AP1435" s="170">
        <v>10</v>
      </c>
      <c r="AQ1435" s="36"/>
      <c r="AR1435" s="36"/>
      <c r="AS1435" s="36"/>
      <c r="AT1435" s="36"/>
      <c r="AU1435" s="36"/>
      <c r="AV1435" s="36" t="s">
        <v>309</v>
      </c>
      <c r="AW1435" s="36"/>
      <c r="AX1435" s="36"/>
      <c r="AY1435" s="36"/>
      <c r="AZ1435" s="36"/>
      <c r="BA1435" s="36" t="s">
        <v>364</v>
      </c>
      <c r="BB1435" s="36">
        <v>7</v>
      </c>
      <c r="BC1435" s="92">
        <v>45249</v>
      </c>
      <c r="BD1435" s="93" t="s">
        <v>303</v>
      </c>
    </row>
    <row r="1436" spans="39:56" ht="27" customHeight="1" x14ac:dyDescent="0.25">
      <c r="AM1436" s="36">
        <v>23016</v>
      </c>
      <c r="AN1436" s="89" t="s">
        <v>212</v>
      </c>
      <c r="AO1436" s="90" t="s">
        <v>207</v>
      </c>
      <c r="AP1436" s="170">
        <v>10</v>
      </c>
      <c r="AQ1436" s="36"/>
      <c r="AR1436" s="36"/>
      <c r="AS1436" s="36"/>
      <c r="AT1436" s="36"/>
      <c r="AU1436" s="36"/>
      <c r="AV1436" s="36" t="s">
        <v>309</v>
      </c>
      <c r="AW1436" s="36"/>
      <c r="AX1436" s="36"/>
      <c r="AY1436" s="36"/>
      <c r="AZ1436" s="36"/>
      <c r="BA1436" s="36" t="s">
        <v>365</v>
      </c>
      <c r="BB1436" s="36">
        <v>7</v>
      </c>
      <c r="BC1436" s="92">
        <v>45249</v>
      </c>
      <c r="BD1436" s="93" t="s">
        <v>303</v>
      </c>
    </row>
    <row r="1437" spans="39:56" ht="27" customHeight="1" x14ac:dyDescent="0.25">
      <c r="AM1437" s="36">
        <v>23006</v>
      </c>
      <c r="AN1437" s="89" t="s">
        <v>213</v>
      </c>
      <c r="AO1437" s="90" t="s">
        <v>207</v>
      </c>
      <c r="AP1437" s="170">
        <v>10</v>
      </c>
      <c r="AQ1437" s="36"/>
      <c r="AR1437" s="36"/>
      <c r="AS1437" s="36"/>
      <c r="AT1437" s="36"/>
      <c r="AU1437" s="36"/>
      <c r="AV1437" s="36" t="s">
        <v>309</v>
      </c>
      <c r="AW1437" s="36"/>
      <c r="AX1437" s="36"/>
      <c r="AY1437" s="36"/>
      <c r="AZ1437" s="36"/>
      <c r="BA1437" s="36" t="s">
        <v>366</v>
      </c>
      <c r="BB1437" s="36">
        <v>7</v>
      </c>
      <c r="BC1437" s="92">
        <v>45249</v>
      </c>
      <c r="BD1437" s="93" t="s">
        <v>303</v>
      </c>
    </row>
    <row r="1438" spans="39:56" ht="27" customHeight="1" x14ac:dyDescent="0.25">
      <c r="AM1438" s="36">
        <v>23020</v>
      </c>
      <c r="AN1438" s="89" t="s">
        <v>214</v>
      </c>
      <c r="AO1438" s="90" t="s">
        <v>207</v>
      </c>
      <c r="AP1438" s="170">
        <v>10</v>
      </c>
      <c r="AQ1438" s="36"/>
      <c r="AR1438" s="36"/>
      <c r="AS1438" s="36"/>
      <c r="AT1438" s="36"/>
      <c r="AU1438" s="36"/>
      <c r="AV1438" s="36" t="s">
        <v>309</v>
      </c>
      <c r="AW1438" s="36"/>
      <c r="AX1438" s="36"/>
      <c r="AY1438" s="36"/>
      <c r="AZ1438" s="36"/>
      <c r="BA1438" s="36" t="s">
        <v>367</v>
      </c>
      <c r="BB1438" s="36">
        <v>7</v>
      </c>
      <c r="BC1438" s="92">
        <v>45249</v>
      </c>
      <c r="BD1438" s="93" t="s">
        <v>303</v>
      </c>
    </row>
    <row r="1439" spans="39:56" ht="27" customHeight="1" x14ac:dyDescent="0.25">
      <c r="AM1439" s="36">
        <v>23043</v>
      </c>
      <c r="AN1439" s="89" t="s">
        <v>215</v>
      </c>
      <c r="AO1439" s="90" t="s">
        <v>207</v>
      </c>
      <c r="AP1439" s="170">
        <v>10</v>
      </c>
      <c r="AQ1439" s="36"/>
      <c r="AR1439" s="36"/>
      <c r="AS1439" s="36"/>
      <c r="AT1439" s="36"/>
      <c r="AU1439" s="36"/>
      <c r="AV1439" s="36" t="s">
        <v>309</v>
      </c>
      <c r="AW1439" s="36"/>
      <c r="AX1439" s="36"/>
      <c r="AY1439" s="36"/>
      <c r="AZ1439" s="36"/>
      <c r="BA1439" s="36" t="s">
        <v>368</v>
      </c>
      <c r="BB1439" s="36">
        <v>7</v>
      </c>
      <c r="BC1439" s="92">
        <v>45249</v>
      </c>
      <c r="BD1439" s="93" t="s">
        <v>303</v>
      </c>
    </row>
    <row r="1440" spans="39:56" ht="27" customHeight="1" x14ac:dyDescent="0.25">
      <c r="AM1440" s="36">
        <v>23015</v>
      </c>
      <c r="AN1440" s="89" t="s">
        <v>216</v>
      </c>
      <c r="AO1440" s="90" t="s">
        <v>207</v>
      </c>
      <c r="AP1440" s="170">
        <v>0</v>
      </c>
      <c r="AQ1440" s="36"/>
      <c r="AR1440" s="36"/>
      <c r="AS1440" s="36"/>
      <c r="AT1440" s="36"/>
      <c r="AU1440" s="36"/>
      <c r="AV1440" s="36" t="s">
        <v>309</v>
      </c>
      <c r="AW1440" s="36"/>
      <c r="AX1440" s="36"/>
      <c r="AY1440" s="36"/>
      <c r="AZ1440" s="36"/>
      <c r="BA1440" s="36" t="s">
        <v>139</v>
      </c>
      <c r="BB1440" s="36">
        <v>7</v>
      </c>
      <c r="BC1440" s="92">
        <v>45249</v>
      </c>
      <c r="BD1440" s="93" t="s">
        <v>303</v>
      </c>
    </row>
    <row r="1441" spans="39:56" ht="27" customHeight="1" x14ac:dyDescent="0.25">
      <c r="AM1441" s="36">
        <v>23007</v>
      </c>
      <c r="AN1441" s="89" t="s">
        <v>217</v>
      </c>
      <c r="AO1441" s="90" t="s">
        <v>207</v>
      </c>
      <c r="AP1441" s="170">
        <v>10</v>
      </c>
      <c r="AQ1441" s="36"/>
      <c r="AR1441" s="36"/>
      <c r="AS1441" s="36"/>
      <c r="AT1441" s="36"/>
      <c r="AU1441" s="36"/>
      <c r="AV1441" s="36" t="s">
        <v>309</v>
      </c>
      <c r="AW1441" s="36"/>
      <c r="AX1441" s="36"/>
      <c r="AY1441" s="36"/>
      <c r="AZ1441" s="36"/>
      <c r="BA1441" s="36" t="s">
        <v>369</v>
      </c>
      <c r="BB1441" s="36">
        <v>7</v>
      </c>
      <c r="BC1441" s="92">
        <v>45249</v>
      </c>
      <c r="BD1441" s="93" t="s">
        <v>303</v>
      </c>
    </row>
    <row r="1442" spans="39:56" ht="27" customHeight="1" x14ac:dyDescent="0.25">
      <c r="AM1442" s="36">
        <v>23008</v>
      </c>
      <c r="AN1442" s="89" t="s">
        <v>218</v>
      </c>
      <c r="AO1442" s="90" t="s">
        <v>207</v>
      </c>
      <c r="AP1442" s="170">
        <v>10</v>
      </c>
      <c r="AQ1442" s="36"/>
      <c r="AR1442" s="36"/>
      <c r="AS1442" s="36"/>
      <c r="AT1442" s="36"/>
      <c r="AU1442" s="36"/>
      <c r="AV1442" s="36" t="s">
        <v>309</v>
      </c>
      <c r="AW1442" s="36"/>
      <c r="AX1442" s="36"/>
      <c r="AY1442" s="36"/>
      <c r="AZ1442" s="36"/>
      <c r="BA1442" s="36" t="s">
        <v>370</v>
      </c>
      <c r="BB1442" s="36">
        <v>7</v>
      </c>
      <c r="BC1442" s="92">
        <v>45249</v>
      </c>
      <c r="BD1442" s="93" t="s">
        <v>303</v>
      </c>
    </row>
    <row r="1443" spans="39:56" ht="27" customHeight="1" x14ac:dyDescent="0.25">
      <c r="AM1443" s="36">
        <v>23012</v>
      </c>
      <c r="AN1443" s="89" t="s">
        <v>219</v>
      </c>
      <c r="AO1443" s="90" t="s">
        <v>207</v>
      </c>
      <c r="AP1443" s="170">
        <v>0</v>
      </c>
      <c r="AQ1443" s="36"/>
      <c r="AR1443" s="36"/>
      <c r="AS1443" s="36"/>
      <c r="AT1443" s="36"/>
      <c r="AU1443" s="36"/>
      <c r="AV1443" s="36" t="s">
        <v>139</v>
      </c>
      <c r="AW1443" s="36"/>
      <c r="AX1443" s="36"/>
      <c r="AY1443" s="36"/>
      <c r="AZ1443" s="36"/>
      <c r="BA1443" s="36" t="s">
        <v>139</v>
      </c>
      <c r="BB1443" s="36">
        <v>7</v>
      </c>
      <c r="BC1443" s="92">
        <v>45249</v>
      </c>
      <c r="BD1443" s="93" t="s">
        <v>303</v>
      </c>
    </row>
    <row r="1444" spans="39:56" ht="27" customHeight="1" x14ac:dyDescent="0.25">
      <c r="AM1444" s="36">
        <v>23032</v>
      </c>
      <c r="AN1444" s="89" t="s">
        <v>220</v>
      </c>
      <c r="AO1444" s="90" t="s">
        <v>207</v>
      </c>
      <c r="AP1444" s="170">
        <v>10</v>
      </c>
      <c r="AQ1444" s="36"/>
      <c r="AR1444" s="36"/>
      <c r="AS1444" s="36"/>
      <c r="AT1444" s="36"/>
      <c r="AU1444" s="36"/>
      <c r="AV1444" s="36" t="s">
        <v>309</v>
      </c>
      <c r="AW1444" s="36"/>
      <c r="AX1444" s="36"/>
      <c r="AY1444" s="36"/>
      <c r="AZ1444" s="36"/>
      <c r="BA1444" s="36" t="s">
        <v>371</v>
      </c>
      <c r="BB1444" s="36">
        <v>7</v>
      </c>
      <c r="BC1444" s="92">
        <v>45249</v>
      </c>
      <c r="BD1444" s="93" t="s">
        <v>303</v>
      </c>
    </row>
    <row r="1445" spans="39:56" ht="27" customHeight="1" x14ac:dyDescent="0.25">
      <c r="AM1445" s="36">
        <v>23031</v>
      </c>
      <c r="AN1445" s="89" t="s">
        <v>221</v>
      </c>
      <c r="AO1445" s="90" t="s">
        <v>207</v>
      </c>
      <c r="AP1445" s="170">
        <v>9</v>
      </c>
      <c r="AQ1445" s="36"/>
      <c r="AR1445" s="36"/>
      <c r="AS1445" s="36"/>
      <c r="AT1445" s="36"/>
      <c r="AU1445" s="36"/>
      <c r="AV1445" s="36" t="s">
        <v>344</v>
      </c>
      <c r="AW1445" s="36"/>
      <c r="AX1445" s="36"/>
      <c r="AY1445" s="36"/>
      <c r="AZ1445" s="36"/>
      <c r="BA1445" s="36" t="s">
        <v>344</v>
      </c>
      <c r="BB1445" s="36">
        <v>7</v>
      </c>
      <c r="BC1445" s="92">
        <v>45249</v>
      </c>
      <c r="BD1445" s="93" t="s">
        <v>303</v>
      </c>
    </row>
    <row r="1446" spans="39:56" ht="27" customHeight="1" x14ac:dyDescent="0.25">
      <c r="AM1446" s="36">
        <v>23042</v>
      </c>
      <c r="AN1446" s="89" t="s">
        <v>222</v>
      </c>
      <c r="AO1446" s="90" t="s">
        <v>207</v>
      </c>
      <c r="AP1446" s="170">
        <v>10</v>
      </c>
      <c r="AQ1446" s="36"/>
      <c r="AR1446" s="36"/>
      <c r="AS1446" s="36"/>
      <c r="AT1446" s="36"/>
      <c r="AU1446" s="36"/>
      <c r="AV1446" s="36" t="s">
        <v>264</v>
      </c>
      <c r="AW1446" s="36"/>
      <c r="AX1446" s="36"/>
      <c r="AY1446" s="36"/>
      <c r="AZ1446" s="36"/>
      <c r="BA1446" s="36" t="s">
        <v>372</v>
      </c>
      <c r="BB1446" s="36">
        <v>7</v>
      </c>
      <c r="BC1446" s="92">
        <v>45249</v>
      </c>
      <c r="BD1446" s="93" t="s">
        <v>266</v>
      </c>
    </row>
    <row r="1447" spans="39:56" ht="27" customHeight="1" x14ac:dyDescent="0.25">
      <c r="AM1447" s="36">
        <v>23061</v>
      </c>
      <c r="AN1447" s="89" t="s">
        <v>223</v>
      </c>
      <c r="AO1447" s="90" t="s">
        <v>207</v>
      </c>
      <c r="AP1447" s="170">
        <v>10</v>
      </c>
      <c r="AQ1447" s="36"/>
      <c r="AR1447" s="36"/>
      <c r="AS1447" s="36"/>
      <c r="AT1447" s="36"/>
      <c r="AU1447" s="36"/>
      <c r="AV1447" s="36" t="s">
        <v>264</v>
      </c>
      <c r="AW1447" s="36"/>
      <c r="AX1447" s="36"/>
      <c r="AY1447" s="36"/>
      <c r="AZ1447" s="36"/>
      <c r="BA1447" s="36" t="s">
        <v>372</v>
      </c>
      <c r="BB1447" s="36">
        <v>7</v>
      </c>
      <c r="BC1447" s="92">
        <v>45249</v>
      </c>
      <c r="BD1447" s="93" t="s">
        <v>266</v>
      </c>
    </row>
    <row r="1448" spans="39:56" ht="27" customHeight="1" x14ac:dyDescent="0.25">
      <c r="AM1448" s="36">
        <v>23054</v>
      </c>
      <c r="AN1448" s="89" t="s">
        <v>224</v>
      </c>
      <c r="AO1448" s="90" t="s">
        <v>207</v>
      </c>
      <c r="AP1448" s="170">
        <v>10</v>
      </c>
      <c r="AQ1448" s="36"/>
      <c r="AR1448" s="36"/>
      <c r="AS1448" s="36"/>
      <c r="AT1448" s="36"/>
      <c r="AU1448" s="36"/>
      <c r="AV1448" s="36" t="s">
        <v>264</v>
      </c>
      <c r="AW1448" s="36"/>
      <c r="AX1448" s="36"/>
      <c r="AY1448" s="36"/>
      <c r="AZ1448" s="36"/>
      <c r="BA1448" s="36" t="s">
        <v>372</v>
      </c>
      <c r="BB1448" s="36">
        <v>7</v>
      </c>
      <c r="BC1448" s="92">
        <v>45249</v>
      </c>
      <c r="BD1448" s="93" t="s">
        <v>266</v>
      </c>
    </row>
    <row r="1449" spans="39:56" ht="27" customHeight="1" x14ac:dyDescent="0.25">
      <c r="AM1449" s="36">
        <v>23063</v>
      </c>
      <c r="AN1449" s="89" t="s">
        <v>225</v>
      </c>
      <c r="AO1449" s="90" t="s">
        <v>207</v>
      </c>
      <c r="AP1449" s="170">
        <v>10</v>
      </c>
      <c r="AQ1449" s="36"/>
      <c r="AR1449" s="36"/>
      <c r="AS1449" s="36"/>
      <c r="AT1449" s="36"/>
      <c r="AU1449" s="36"/>
      <c r="AV1449" s="36" t="s">
        <v>264</v>
      </c>
      <c r="AW1449" s="36"/>
      <c r="AX1449" s="36"/>
      <c r="AY1449" s="36"/>
      <c r="AZ1449" s="36"/>
      <c r="BA1449" s="36" t="s">
        <v>372</v>
      </c>
      <c r="BB1449" s="36">
        <v>7</v>
      </c>
      <c r="BC1449" s="92">
        <v>45249</v>
      </c>
      <c r="BD1449" s="93" t="s">
        <v>266</v>
      </c>
    </row>
    <row r="1450" spans="39:56" ht="27" customHeight="1" x14ac:dyDescent="0.25">
      <c r="AM1450" s="36">
        <v>23037</v>
      </c>
      <c r="AN1450" s="89" t="s">
        <v>226</v>
      </c>
      <c r="AO1450" s="90" t="s">
        <v>207</v>
      </c>
      <c r="AP1450" s="170">
        <v>10</v>
      </c>
      <c r="AQ1450" s="36"/>
      <c r="AR1450" s="36"/>
      <c r="AS1450" s="36"/>
      <c r="AT1450" s="36"/>
      <c r="AU1450" s="36"/>
      <c r="AV1450" s="36" t="s">
        <v>264</v>
      </c>
      <c r="AW1450" s="36"/>
      <c r="AX1450" s="36"/>
      <c r="AY1450" s="36"/>
      <c r="AZ1450" s="36"/>
      <c r="BA1450" s="36" t="s">
        <v>372</v>
      </c>
      <c r="BB1450" s="36">
        <v>7</v>
      </c>
      <c r="BC1450" s="92">
        <v>45249</v>
      </c>
      <c r="BD1450" s="93" t="s">
        <v>266</v>
      </c>
    </row>
    <row r="1451" spans="39:56" ht="27" customHeight="1" x14ac:dyDescent="0.25">
      <c r="AM1451" s="36">
        <v>23026</v>
      </c>
      <c r="AN1451" s="89" t="s">
        <v>227</v>
      </c>
      <c r="AO1451" s="90" t="s">
        <v>207</v>
      </c>
      <c r="AP1451" s="170">
        <v>10</v>
      </c>
      <c r="AQ1451" s="36"/>
      <c r="AR1451" s="36"/>
      <c r="AS1451" s="36"/>
      <c r="AT1451" s="36"/>
      <c r="AU1451" s="36"/>
      <c r="AV1451" s="36" t="s">
        <v>264</v>
      </c>
      <c r="AW1451" s="36"/>
      <c r="AX1451" s="36"/>
      <c r="AY1451" s="36"/>
      <c r="AZ1451" s="36"/>
      <c r="BA1451" s="36" t="s">
        <v>372</v>
      </c>
      <c r="BB1451" s="36">
        <v>7</v>
      </c>
      <c r="BC1451" s="92">
        <v>45249</v>
      </c>
      <c r="BD1451" s="93" t="s">
        <v>266</v>
      </c>
    </row>
    <row r="1452" spans="39:56" ht="27" customHeight="1" x14ac:dyDescent="0.25">
      <c r="AM1452" s="36">
        <v>23058</v>
      </c>
      <c r="AN1452" s="89" t="s">
        <v>228</v>
      </c>
      <c r="AO1452" s="90" t="s">
        <v>207</v>
      </c>
      <c r="AP1452" s="170">
        <v>10</v>
      </c>
      <c r="AQ1452" s="36"/>
      <c r="AR1452" s="36"/>
      <c r="AS1452" s="36"/>
      <c r="AT1452" s="36"/>
      <c r="AU1452" s="36"/>
      <c r="AV1452" s="36" t="s">
        <v>264</v>
      </c>
      <c r="AW1452" s="36"/>
      <c r="AX1452" s="36"/>
      <c r="AY1452" s="36"/>
      <c r="AZ1452" s="36"/>
      <c r="BA1452" s="36" t="s">
        <v>372</v>
      </c>
      <c r="BB1452" s="36">
        <v>7</v>
      </c>
      <c r="BC1452" s="92">
        <v>45249</v>
      </c>
      <c r="BD1452" s="93" t="s">
        <v>266</v>
      </c>
    </row>
    <row r="1453" spans="39:56" ht="27" customHeight="1" x14ac:dyDescent="0.25">
      <c r="AM1453" s="36">
        <v>23044</v>
      </c>
      <c r="AN1453" s="89" t="s">
        <v>230</v>
      </c>
      <c r="AO1453" s="90" t="s">
        <v>207</v>
      </c>
      <c r="AP1453" s="170">
        <v>10</v>
      </c>
      <c r="AQ1453" s="36"/>
      <c r="AR1453" s="36"/>
      <c r="AS1453" s="36"/>
      <c r="AT1453" s="36"/>
      <c r="AU1453" s="36"/>
      <c r="AV1453" s="36" t="s">
        <v>264</v>
      </c>
      <c r="AW1453" s="36"/>
      <c r="AX1453" s="36"/>
      <c r="AY1453" s="36"/>
      <c r="AZ1453" s="36"/>
      <c r="BA1453" s="36" t="s">
        <v>372</v>
      </c>
      <c r="BB1453" s="36">
        <v>7</v>
      </c>
      <c r="BC1453" s="92">
        <v>45249</v>
      </c>
      <c r="BD1453" s="93" t="s">
        <v>266</v>
      </c>
    </row>
    <row r="1454" spans="39:56" ht="27" customHeight="1" x14ac:dyDescent="0.25">
      <c r="AM1454" s="36">
        <v>23066</v>
      </c>
      <c r="AN1454" s="89" t="s">
        <v>232</v>
      </c>
      <c r="AO1454" s="90" t="s">
        <v>207</v>
      </c>
      <c r="AP1454" s="170">
        <v>10</v>
      </c>
      <c r="AQ1454" s="36"/>
      <c r="AR1454" s="36"/>
      <c r="AS1454" s="36"/>
      <c r="AT1454" s="36"/>
      <c r="AU1454" s="36"/>
      <c r="AV1454" s="36" t="s">
        <v>264</v>
      </c>
      <c r="AW1454" s="36"/>
      <c r="AX1454" s="36"/>
      <c r="AY1454" s="36"/>
      <c r="AZ1454" s="36"/>
      <c r="BA1454" s="36" t="s">
        <v>372</v>
      </c>
      <c r="BB1454" s="36">
        <v>7</v>
      </c>
      <c r="BC1454" s="92">
        <v>45249</v>
      </c>
      <c r="BD1454" s="93" t="s">
        <v>266</v>
      </c>
    </row>
    <row r="1455" spans="39:56" ht="27" customHeight="1" x14ac:dyDescent="0.25">
      <c r="AM1455" s="36">
        <v>23018</v>
      </c>
      <c r="AN1455" s="89" t="s">
        <v>28</v>
      </c>
      <c r="AO1455" s="90" t="s">
        <v>29</v>
      </c>
      <c r="AP1455" s="170">
        <v>9</v>
      </c>
      <c r="AQ1455" s="36"/>
      <c r="AR1455" s="36"/>
      <c r="AS1455" s="36"/>
      <c r="AT1455" s="36"/>
      <c r="AU1455" s="36"/>
      <c r="AV1455" s="36" t="s">
        <v>322</v>
      </c>
      <c r="AW1455" s="36"/>
      <c r="AX1455" s="36"/>
      <c r="AY1455" s="36"/>
      <c r="AZ1455" s="36"/>
      <c r="BA1455" s="36" t="s">
        <v>373</v>
      </c>
      <c r="BB1455" s="36">
        <v>7</v>
      </c>
      <c r="BC1455" s="92">
        <v>45249</v>
      </c>
      <c r="BD1455" s="93" t="s">
        <v>324</v>
      </c>
    </row>
    <row r="1456" spans="39:56" ht="27" customHeight="1" x14ac:dyDescent="0.25">
      <c r="AM1456" s="36">
        <v>23009</v>
      </c>
      <c r="AN1456" s="89" t="s">
        <v>50</v>
      </c>
      <c r="AO1456" s="90" t="s">
        <v>29</v>
      </c>
      <c r="AP1456" s="170">
        <v>7</v>
      </c>
      <c r="AQ1456" s="36"/>
      <c r="AR1456" s="36"/>
      <c r="AS1456" s="36"/>
      <c r="AT1456" s="36"/>
      <c r="AU1456" s="36"/>
      <c r="AV1456" s="36" t="s">
        <v>322</v>
      </c>
      <c r="AW1456" s="36"/>
      <c r="AX1456" s="36"/>
      <c r="AY1456" s="36"/>
      <c r="AZ1456" s="36"/>
      <c r="BA1456" s="36" t="s">
        <v>373</v>
      </c>
      <c r="BB1456" s="36">
        <v>7</v>
      </c>
      <c r="BC1456" s="92">
        <v>45249</v>
      </c>
      <c r="BD1456" s="93" t="s">
        <v>324</v>
      </c>
    </row>
    <row r="1457" spans="39:56" ht="27" customHeight="1" x14ac:dyDescent="0.25">
      <c r="AM1457" s="36">
        <v>23019</v>
      </c>
      <c r="AN1457" s="89" t="s">
        <v>53</v>
      </c>
      <c r="AO1457" s="90" t="s">
        <v>29</v>
      </c>
      <c r="AP1457" s="170">
        <v>7</v>
      </c>
      <c r="AQ1457" s="36"/>
      <c r="AR1457" s="36"/>
      <c r="AS1457" s="36"/>
      <c r="AT1457" s="36"/>
      <c r="AU1457" s="36"/>
      <c r="AV1457" s="36" t="s">
        <v>322</v>
      </c>
      <c r="AW1457" s="36"/>
      <c r="AX1457" s="36"/>
      <c r="AY1457" s="36"/>
      <c r="AZ1457" s="36"/>
      <c r="BA1457" s="36" t="s">
        <v>373</v>
      </c>
      <c r="BB1457" s="36">
        <v>7</v>
      </c>
      <c r="BC1457" s="92">
        <v>45249</v>
      </c>
      <c r="BD1457" s="93" t="s">
        <v>324</v>
      </c>
    </row>
    <row r="1458" spans="39:56" ht="27" customHeight="1" x14ac:dyDescent="0.25">
      <c r="AM1458" s="36">
        <v>23028</v>
      </c>
      <c r="AN1458" s="89" t="s">
        <v>56</v>
      </c>
      <c r="AO1458" s="90" t="s">
        <v>29</v>
      </c>
      <c r="AP1458" s="170">
        <v>7</v>
      </c>
      <c r="AQ1458" s="36"/>
      <c r="AR1458" s="36"/>
      <c r="AS1458" s="36"/>
      <c r="AT1458" s="36"/>
      <c r="AU1458" s="36"/>
      <c r="AV1458" s="36" t="s">
        <v>322</v>
      </c>
      <c r="AW1458" s="36"/>
      <c r="AX1458" s="36"/>
      <c r="AY1458" s="36"/>
      <c r="AZ1458" s="36"/>
      <c r="BA1458" s="36" t="s">
        <v>373</v>
      </c>
      <c r="BB1458" s="36">
        <v>7</v>
      </c>
      <c r="BC1458" s="92">
        <v>45249</v>
      </c>
      <c r="BD1458" s="93" t="s">
        <v>324</v>
      </c>
    </row>
    <row r="1459" spans="39:56" ht="27" customHeight="1" x14ac:dyDescent="0.25">
      <c r="AM1459" s="36">
        <v>23013</v>
      </c>
      <c r="AN1459" s="89" t="s">
        <v>59</v>
      </c>
      <c r="AO1459" s="90" t="s">
        <v>29</v>
      </c>
      <c r="AP1459" s="170">
        <v>7.5</v>
      </c>
      <c r="AQ1459" s="36"/>
      <c r="AR1459" s="36"/>
      <c r="AS1459" s="36"/>
      <c r="AT1459" s="36"/>
      <c r="AU1459" s="36"/>
      <c r="AV1459" s="36" t="s">
        <v>322</v>
      </c>
      <c r="AW1459" s="36"/>
      <c r="AX1459" s="36"/>
      <c r="AY1459" s="36"/>
      <c r="AZ1459" s="36"/>
      <c r="BA1459" s="36" t="s">
        <v>373</v>
      </c>
      <c r="BB1459" s="36">
        <v>7</v>
      </c>
      <c r="BC1459" s="92">
        <v>45249</v>
      </c>
      <c r="BD1459" s="93" t="s">
        <v>324</v>
      </c>
    </row>
    <row r="1460" spans="39:56" ht="27" customHeight="1" x14ac:dyDescent="0.25">
      <c r="AM1460" s="36">
        <v>23036</v>
      </c>
      <c r="AN1460" s="89" t="s">
        <v>63</v>
      </c>
      <c r="AO1460" s="90" t="s">
        <v>29</v>
      </c>
      <c r="AP1460" s="170">
        <v>8</v>
      </c>
      <c r="AQ1460" s="36"/>
      <c r="AR1460" s="36"/>
      <c r="AS1460" s="36"/>
      <c r="AT1460" s="36"/>
      <c r="AU1460" s="36"/>
      <c r="AV1460" s="36" t="s">
        <v>322</v>
      </c>
      <c r="AW1460" s="36"/>
      <c r="AX1460" s="36"/>
      <c r="AY1460" s="36"/>
      <c r="AZ1460" s="36"/>
      <c r="BA1460" s="36" t="s">
        <v>373</v>
      </c>
      <c r="BB1460" s="36">
        <v>7</v>
      </c>
      <c r="BC1460" s="92">
        <v>45249</v>
      </c>
      <c r="BD1460" s="93" t="s">
        <v>324</v>
      </c>
    </row>
    <row r="1461" spans="39:56" ht="27" customHeight="1" x14ac:dyDescent="0.25">
      <c r="AM1461" s="36">
        <v>23065</v>
      </c>
      <c r="AN1461" s="89" t="s">
        <v>67</v>
      </c>
      <c r="AO1461" s="90" t="s">
        <v>29</v>
      </c>
      <c r="AP1461" s="170">
        <v>0</v>
      </c>
      <c r="AQ1461" s="36"/>
      <c r="AR1461" s="36"/>
      <c r="AS1461" s="36"/>
      <c r="AT1461" s="36"/>
      <c r="AU1461" s="36"/>
      <c r="AV1461" s="36" t="s">
        <v>322</v>
      </c>
      <c r="AW1461" s="36"/>
      <c r="AX1461" s="36"/>
      <c r="AY1461" s="36"/>
      <c r="AZ1461" s="36"/>
      <c r="BA1461" s="36" t="s">
        <v>139</v>
      </c>
      <c r="BB1461" s="36">
        <v>7</v>
      </c>
      <c r="BC1461" s="92">
        <v>45249</v>
      </c>
      <c r="BD1461" s="93" t="s">
        <v>324</v>
      </c>
    </row>
    <row r="1462" spans="39:56" ht="27" customHeight="1" x14ac:dyDescent="0.25">
      <c r="AM1462" s="36">
        <v>23039</v>
      </c>
      <c r="AN1462" s="89" t="s">
        <v>71</v>
      </c>
      <c r="AO1462" s="90" t="s">
        <v>29</v>
      </c>
      <c r="AP1462" s="170">
        <v>9</v>
      </c>
      <c r="AQ1462" s="36"/>
      <c r="AR1462" s="36"/>
      <c r="AS1462" s="36"/>
      <c r="AT1462" s="36"/>
      <c r="AU1462" s="36"/>
      <c r="AV1462" s="36" t="s">
        <v>322</v>
      </c>
      <c r="AW1462" s="36"/>
      <c r="AX1462" s="36"/>
      <c r="AY1462" s="36"/>
      <c r="AZ1462" s="36"/>
      <c r="BA1462" s="36" t="s">
        <v>373</v>
      </c>
      <c r="BB1462" s="36">
        <v>7</v>
      </c>
      <c r="BC1462" s="92">
        <v>45249</v>
      </c>
      <c r="BD1462" s="93" t="s">
        <v>324</v>
      </c>
    </row>
    <row r="1463" spans="39:56" ht="27" customHeight="1" x14ac:dyDescent="0.25">
      <c r="AM1463" s="36">
        <v>23024</v>
      </c>
      <c r="AN1463" s="89" t="s">
        <v>75</v>
      </c>
      <c r="AO1463" s="90" t="s">
        <v>29</v>
      </c>
      <c r="AP1463" s="170">
        <v>7</v>
      </c>
      <c r="AQ1463" s="36"/>
      <c r="AR1463" s="36"/>
      <c r="AS1463" s="36"/>
      <c r="AT1463" s="36"/>
      <c r="AU1463" s="36"/>
      <c r="AV1463" s="36" t="s">
        <v>322</v>
      </c>
      <c r="AW1463" s="36"/>
      <c r="AX1463" s="36"/>
      <c r="AY1463" s="36"/>
      <c r="AZ1463" s="36"/>
      <c r="BA1463" s="36" t="s">
        <v>373</v>
      </c>
      <c r="BB1463" s="36">
        <v>7</v>
      </c>
      <c r="BC1463" s="92">
        <v>45249</v>
      </c>
      <c r="BD1463" s="93" t="s">
        <v>324</v>
      </c>
    </row>
    <row r="1464" spans="39:56" ht="27" customHeight="1" x14ac:dyDescent="0.25">
      <c r="AM1464" s="36">
        <v>23041</v>
      </c>
      <c r="AN1464" s="89" t="s">
        <v>79</v>
      </c>
      <c r="AO1464" s="90" t="s">
        <v>29</v>
      </c>
      <c r="AP1464" s="170">
        <v>8</v>
      </c>
      <c r="AQ1464" s="36"/>
      <c r="AR1464" s="36"/>
      <c r="AS1464" s="36"/>
      <c r="AT1464" s="36"/>
      <c r="AU1464" s="36"/>
      <c r="AV1464" s="36" t="s">
        <v>322</v>
      </c>
      <c r="AW1464" s="36"/>
      <c r="AX1464" s="36"/>
      <c r="AY1464" s="36"/>
      <c r="AZ1464" s="36"/>
      <c r="BA1464" s="36" t="s">
        <v>373</v>
      </c>
      <c r="BB1464" s="36">
        <v>7</v>
      </c>
      <c r="BC1464" s="92">
        <v>45249</v>
      </c>
      <c r="BD1464" s="93" t="s">
        <v>324</v>
      </c>
    </row>
    <row r="1465" spans="39:56" ht="27" customHeight="1" x14ac:dyDescent="0.25">
      <c r="AM1465" s="36">
        <v>23022</v>
      </c>
      <c r="AN1465" s="89" t="s">
        <v>83</v>
      </c>
      <c r="AO1465" s="90" t="s">
        <v>29</v>
      </c>
      <c r="AP1465" s="170">
        <v>8.5</v>
      </c>
      <c r="AQ1465" s="36"/>
      <c r="AR1465" s="36"/>
      <c r="AS1465" s="36"/>
      <c r="AT1465" s="36"/>
      <c r="AU1465" s="36"/>
      <c r="AV1465" s="36" t="s">
        <v>322</v>
      </c>
      <c r="AW1465" s="36"/>
      <c r="AX1465" s="36"/>
      <c r="AY1465" s="36"/>
      <c r="AZ1465" s="36"/>
      <c r="BA1465" s="36" t="s">
        <v>373</v>
      </c>
      <c r="BB1465" s="36">
        <v>7</v>
      </c>
      <c r="BC1465" s="92">
        <v>45249</v>
      </c>
      <c r="BD1465" s="93" t="s">
        <v>324</v>
      </c>
    </row>
    <row r="1466" spans="39:56" ht="27" customHeight="1" x14ac:dyDescent="0.25">
      <c r="AM1466" s="36">
        <v>23025</v>
      </c>
      <c r="AN1466" s="89" t="s">
        <v>87</v>
      </c>
      <c r="AO1466" s="90" t="s">
        <v>29</v>
      </c>
      <c r="AP1466" s="170">
        <v>8</v>
      </c>
      <c r="AQ1466" s="36"/>
      <c r="AR1466" s="36"/>
      <c r="AS1466" s="36"/>
      <c r="AT1466" s="36"/>
      <c r="AU1466" s="36"/>
      <c r="AV1466" s="36" t="s">
        <v>322</v>
      </c>
      <c r="AW1466" s="36"/>
      <c r="AX1466" s="36"/>
      <c r="AY1466" s="36"/>
      <c r="AZ1466" s="36"/>
      <c r="BA1466" s="36" t="s">
        <v>373</v>
      </c>
      <c r="BB1466" s="36">
        <v>7</v>
      </c>
      <c r="BC1466" s="92">
        <v>45249</v>
      </c>
      <c r="BD1466" s="93" t="s">
        <v>324</v>
      </c>
    </row>
    <row r="1467" spans="39:56" ht="27" customHeight="1" x14ac:dyDescent="0.25">
      <c r="AM1467" s="36">
        <v>23010</v>
      </c>
      <c r="AN1467" s="89" t="s">
        <v>91</v>
      </c>
      <c r="AO1467" s="90" t="s">
        <v>29</v>
      </c>
      <c r="AP1467" s="170">
        <v>7</v>
      </c>
      <c r="AQ1467" s="36"/>
      <c r="AR1467" s="36"/>
      <c r="AS1467" s="36"/>
      <c r="AT1467" s="36"/>
      <c r="AU1467" s="36"/>
      <c r="AV1467" s="36" t="s">
        <v>322</v>
      </c>
      <c r="AW1467" s="36"/>
      <c r="AX1467" s="36"/>
      <c r="AY1467" s="36"/>
      <c r="AZ1467" s="36"/>
      <c r="BA1467" s="36" t="s">
        <v>373</v>
      </c>
      <c r="BB1467" s="36">
        <v>7</v>
      </c>
      <c r="BC1467" s="92">
        <v>45249</v>
      </c>
      <c r="BD1467" s="93" t="s">
        <v>324</v>
      </c>
    </row>
    <row r="1468" spans="39:56" ht="27" customHeight="1" x14ac:dyDescent="0.25">
      <c r="AM1468" s="36">
        <v>23052</v>
      </c>
      <c r="AN1468" s="89" t="s">
        <v>95</v>
      </c>
      <c r="AO1468" s="90" t="s">
        <v>29</v>
      </c>
      <c r="AP1468" s="170">
        <v>8</v>
      </c>
      <c r="AQ1468" s="36"/>
      <c r="AR1468" s="36"/>
      <c r="AS1468" s="36"/>
      <c r="AT1468" s="36"/>
      <c r="AU1468" s="36"/>
      <c r="AV1468" s="36" t="s">
        <v>322</v>
      </c>
      <c r="AW1468" s="36"/>
      <c r="AX1468" s="36"/>
      <c r="AY1468" s="36"/>
      <c r="AZ1468" s="36"/>
      <c r="BA1468" s="36" t="s">
        <v>373</v>
      </c>
      <c r="BB1468" s="36">
        <v>7</v>
      </c>
      <c r="BC1468" s="92">
        <v>45249</v>
      </c>
      <c r="BD1468" s="93" t="s">
        <v>324</v>
      </c>
    </row>
    <row r="1469" spans="39:56" ht="27" customHeight="1" x14ac:dyDescent="0.25">
      <c r="AM1469" s="36">
        <v>23038</v>
      </c>
      <c r="AN1469" s="89" t="s">
        <v>99</v>
      </c>
      <c r="AO1469" s="90" t="s">
        <v>29</v>
      </c>
      <c r="AP1469" s="170">
        <v>9</v>
      </c>
      <c r="AQ1469" s="36"/>
      <c r="AR1469" s="36"/>
      <c r="AS1469" s="36"/>
      <c r="AT1469" s="36"/>
      <c r="AU1469" s="36"/>
      <c r="AV1469" s="36" t="s">
        <v>322</v>
      </c>
      <c r="AW1469" s="36"/>
      <c r="AX1469" s="36"/>
      <c r="AY1469" s="36"/>
      <c r="AZ1469" s="36"/>
      <c r="BA1469" s="36" t="s">
        <v>373</v>
      </c>
      <c r="BB1469" s="36">
        <v>7</v>
      </c>
      <c r="BC1469" s="92">
        <v>45249</v>
      </c>
      <c r="BD1469" s="93" t="s">
        <v>324</v>
      </c>
    </row>
    <row r="1470" spans="39:56" ht="27" customHeight="1" x14ac:dyDescent="0.25">
      <c r="AM1470" s="36">
        <v>23033</v>
      </c>
      <c r="AN1470" s="89" t="s">
        <v>103</v>
      </c>
      <c r="AO1470" s="90" t="s">
        <v>29</v>
      </c>
      <c r="AP1470" s="170">
        <v>7</v>
      </c>
      <c r="AQ1470" s="36"/>
      <c r="AR1470" s="36"/>
      <c r="AS1470" s="36"/>
      <c r="AT1470" s="36"/>
      <c r="AU1470" s="36"/>
      <c r="AV1470" s="36" t="s">
        <v>322</v>
      </c>
      <c r="AW1470" s="36"/>
      <c r="AX1470" s="36"/>
      <c r="AY1470" s="36"/>
      <c r="AZ1470" s="36"/>
      <c r="BA1470" s="36" t="s">
        <v>373</v>
      </c>
      <c r="BB1470" s="36">
        <v>7</v>
      </c>
      <c r="BC1470" s="92">
        <v>45249</v>
      </c>
      <c r="BD1470" s="93" t="s">
        <v>324</v>
      </c>
    </row>
    <row r="1471" spans="39:56" ht="27" customHeight="1" x14ac:dyDescent="0.25">
      <c r="AM1471" s="36">
        <v>23056</v>
      </c>
      <c r="AN1471" s="89" t="s">
        <v>107</v>
      </c>
      <c r="AO1471" s="90" t="s">
        <v>29</v>
      </c>
      <c r="AP1471" s="170">
        <v>7.5</v>
      </c>
      <c r="AQ1471" s="36"/>
      <c r="AR1471" s="36"/>
      <c r="AS1471" s="36"/>
      <c r="AT1471" s="36"/>
      <c r="AU1471" s="36"/>
      <c r="AV1471" s="36" t="s">
        <v>322</v>
      </c>
      <c r="AW1471" s="36"/>
      <c r="AX1471" s="36"/>
      <c r="AY1471" s="36"/>
      <c r="AZ1471" s="36"/>
      <c r="BA1471" s="36" t="s">
        <v>373</v>
      </c>
      <c r="BB1471" s="36">
        <v>7</v>
      </c>
      <c r="BC1471" s="92">
        <v>45249</v>
      </c>
      <c r="BD1471" s="93" t="s">
        <v>324</v>
      </c>
    </row>
    <row r="1472" spans="39:56" ht="27" customHeight="1" x14ac:dyDescent="0.25">
      <c r="AM1472" s="36">
        <v>23046</v>
      </c>
      <c r="AN1472" s="89" t="s">
        <v>111</v>
      </c>
      <c r="AO1472" s="90" t="s">
        <v>29</v>
      </c>
      <c r="AP1472" s="170">
        <v>6</v>
      </c>
      <c r="AQ1472" s="36"/>
      <c r="AR1472" s="36"/>
      <c r="AS1472" s="36"/>
      <c r="AT1472" s="36"/>
      <c r="AU1472" s="36"/>
      <c r="AV1472" s="36" t="s">
        <v>322</v>
      </c>
      <c r="AW1472" s="36"/>
      <c r="AX1472" s="36"/>
      <c r="AY1472" s="36"/>
      <c r="AZ1472" s="36"/>
      <c r="BA1472" s="36" t="s">
        <v>373</v>
      </c>
      <c r="BB1472" s="36">
        <v>7</v>
      </c>
      <c r="BC1472" s="92">
        <v>45249</v>
      </c>
      <c r="BD1472" s="93" t="s">
        <v>324</v>
      </c>
    </row>
    <row r="1473" spans="39:56" ht="27" customHeight="1" x14ac:dyDescent="0.25">
      <c r="AM1473" s="36">
        <v>23023</v>
      </c>
      <c r="AN1473" s="89" t="s">
        <v>115</v>
      </c>
      <c r="AO1473" s="90" t="s">
        <v>29</v>
      </c>
      <c r="AP1473" s="170">
        <v>0</v>
      </c>
      <c r="AQ1473" s="36"/>
      <c r="AR1473" s="36"/>
      <c r="AS1473" s="36"/>
      <c r="AT1473" s="36"/>
      <c r="AU1473" s="36"/>
      <c r="AV1473" s="36" t="s">
        <v>322</v>
      </c>
      <c r="AW1473" s="36"/>
      <c r="AX1473" s="36"/>
      <c r="AY1473" s="36"/>
      <c r="AZ1473" s="36"/>
      <c r="BA1473" s="36" t="s">
        <v>139</v>
      </c>
      <c r="BB1473" s="36">
        <v>7</v>
      </c>
      <c r="BC1473" s="92">
        <v>45249</v>
      </c>
      <c r="BD1473" s="93" t="s">
        <v>324</v>
      </c>
    </row>
    <row r="1474" spans="39:56" ht="27" customHeight="1" x14ac:dyDescent="0.25">
      <c r="AM1474" s="36">
        <v>23053</v>
      </c>
      <c r="AN1474" s="89" t="s">
        <v>119</v>
      </c>
      <c r="AO1474" s="90" t="s">
        <v>29</v>
      </c>
      <c r="AP1474" s="170">
        <v>8</v>
      </c>
      <c r="AQ1474" s="36"/>
      <c r="AR1474" s="36"/>
      <c r="AS1474" s="36"/>
      <c r="AT1474" s="36"/>
      <c r="AU1474" s="36"/>
      <c r="AV1474" s="36" t="s">
        <v>322</v>
      </c>
      <c r="AW1474" s="36"/>
      <c r="AX1474" s="36"/>
      <c r="AY1474" s="36"/>
      <c r="AZ1474" s="36"/>
      <c r="BA1474" s="36" t="s">
        <v>373</v>
      </c>
      <c r="BB1474" s="36">
        <v>7</v>
      </c>
      <c r="BC1474" s="92">
        <v>45249</v>
      </c>
      <c r="BD1474" s="93" t="s">
        <v>324</v>
      </c>
    </row>
    <row r="1475" spans="39:56" ht="27" customHeight="1" x14ac:dyDescent="0.25">
      <c r="AM1475" s="36">
        <v>23049</v>
      </c>
      <c r="AN1475" s="89" t="s">
        <v>123</v>
      </c>
      <c r="AO1475" s="90" t="s">
        <v>29</v>
      </c>
      <c r="AP1475" s="170">
        <v>8</v>
      </c>
      <c r="AQ1475" s="36"/>
      <c r="AR1475" s="36"/>
      <c r="AS1475" s="36"/>
      <c r="AT1475" s="36"/>
      <c r="AU1475" s="36"/>
      <c r="AV1475" s="36" t="s">
        <v>322</v>
      </c>
      <c r="AW1475" s="36"/>
      <c r="AX1475" s="36"/>
      <c r="AY1475" s="36"/>
      <c r="AZ1475" s="36"/>
      <c r="BA1475" s="36" t="s">
        <v>373</v>
      </c>
      <c r="BB1475" s="36">
        <v>7</v>
      </c>
      <c r="BC1475" s="92">
        <v>45249</v>
      </c>
      <c r="BD1475" s="93" t="s">
        <v>324</v>
      </c>
    </row>
    <row r="1476" spans="39:56" ht="27" customHeight="1" x14ac:dyDescent="0.25">
      <c r="AM1476" s="36">
        <v>23011</v>
      </c>
      <c r="AN1476" s="89" t="s">
        <v>46</v>
      </c>
      <c r="AO1476" s="90" t="s">
        <v>47</v>
      </c>
      <c r="AP1476" s="170">
        <v>9</v>
      </c>
      <c r="AQ1476" s="36"/>
      <c r="AR1476" s="36"/>
      <c r="AS1476" s="36"/>
      <c r="AT1476" s="36"/>
      <c r="AU1476" s="36"/>
      <c r="AV1476" s="36" t="s">
        <v>309</v>
      </c>
      <c r="AW1476" s="36"/>
      <c r="AX1476" s="36"/>
      <c r="AY1476" s="36"/>
      <c r="AZ1476" s="36"/>
      <c r="BA1476" s="36" t="s">
        <v>374</v>
      </c>
      <c r="BB1476" s="36">
        <v>7</v>
      </c>
      <c r="BC1476" s="92">
        <v>45249</v>
      </c>
      <c r="BD1476" s="93" t="s">
        <v>303</v>
      </c>
    </row>
    <row r="1477" spans="39:56" ht="27" customHeight="1" x14ac:dyDescent="0.25">
      <c r="AM1477" s="36">
        <v>23017</v>
      </c>
      <c r="AN1477" s="89" t="s">
        <v>52</v>
      </c>
      <c r="AO1477" s="90" t="s">
        <v>47</v>
      </c>
      <c r="AP1477" s="170">
        <v>9</v>
      </c>
      <c r="AQ1477" s="36"/>
      <c r="AR1477" s="36"/>
      <c r="AS1477" s="36"/>
      <c r="AT1477" s="36"/>
      <c r="AU1477" s="36"/>
      <c r="AV1477" s="36" t="s">
        <v>309</v>
      </c>
      <c r="AW1477" s="36"/>
      <c r="AX1477" s="36"/>
      <c r="AY1477" s="36"/>
      <c r="AZ1477" s="36"/>
      <c r="BA1477" s="36" t="s">
        <v>375</v>
      </c>
      <c r="BB1477" s="36">
        <v>7</v>
      </c>
      <c r="BC1477" s="92">
        <v>45249</v>
      </c>
      <c r="BD1477" s="93" t="s">
        <v>303</v>
      </c>
    </row>
    <row r="1478" spans="39:56" ht="27" customHeight="1" x14ac:dyDescent="0.25">
      <c r="AM1478" s="36">
        <v>23059</v>
      </c>
      <c r="AN1478" s="89" t="s">
        <v>55</v>
      </c>
      <c r="AO1478" s="90" t="s">
        <v>47</v>
      </c>
      <c r="AP1478" s="170">
        <v>9</v>
      </c>
      <c r="AQ1478" s="36"/>
      <c r="AR1478" s="36"/>
      <c r="AS1478" s="36"/>
      <c r="AT1478" s="36"/>
      <c r="AU1478" s="36"/>
      <c r="AV1478" s="36" t="s">
        <v>309</v>
      </c>
      <c r="AW1478" s="36"/>
      <c r="AX1478" s="36"/>
      <c r="AY1478" s="36"/>
      <c r="AZ1478" s="36"/>
      <c r="BA1478" s="36" t="s">
        <v>376</v>
      </c>
      <c r="BB1478" s="36">
        <v>7</v>
      </c>
      <c r="BC1478" s="92">
        <v>45249</v>
      </c>
      <c r="BD1478" s="93" t="s">
        <v>303</v>
      </c>
    </row>
    <row r="1479" spans="39:56" ht="27" customHeight="1" x14ac:dyDescent="0.25">
      <c r="AM1479" s="36">
        <v>23004</v>
      </c>
      <c r="AN1479" s="89" t="s">
        <v>58</v>
      </c>
      <c r="AO1479" s="90" t="s">
        <v>47</v>
      </c>
      <c r="AP1479" s="170">
        <v>9</v>
      </c>
      <c r="AQ1479" s="36"/>
      <c r="AR1479" s="36"/>
      <c r="AS1479" s="36"/>
      <c r="AT1479" s="36"/>
      <c r="AU1479" s="36"/>
      <c r="AV1479" s="36" t="s">
        <v>309</v>
      </c>
      <c r="AW1479" s="36"/>
      <c r="AX1479" s="36"/>
      <c r="AY1479" s="36"/>
      <c r="AZ1479" s="36"/>
      <c r="BA1479" s="36" t="s">
        <v>375</v>
      </c>
      <c r="BB1479" s="36">
        <v>7</v>
      </c>
      <c r="BC1479" s="92">
        <v>45249</v>
      </c>
      <c r="BD1479" s="93" t="s">
        <v>303</v>
      </c>
    </row>
    <row r="1480" spans="39:56" ht="27" customHeight="1" x14ac:dyDescent="0.25">
      <c r="AM1480" s="36">
        <v>23027</v>
      </c>
      <c r="AN1480" s="89" t="s">
        <v>237</v>
      </c>
      <c r="AO1480" s="90" t="s">
        <v>47</v>
      </c>
      <c r="AP1480" s="170">
        <v>9</v>
      </c>
      <c r="AQ1480" s="36"/>
      <c r="AR1480" s="36"/>
      <c r="AS1480" s="36"/>
      <c r="AT1480" s="36"/>
      <c r="AU1480" s="36"/>
      <c r="AV1480" s="36" t="s">
        <v>309</v>
      </c>
      <c r="AW1480" s="36"/>
      <c r="AX1480" s="36"/>
      <c r="AY1480" s="36"/>
      <c r="AZ1480" s="36"/>
      <c r="BA1480" s="36" t="s">
        <v>377</v>
      </c>
      <c r="BB1480" s="36">
        <v>7</v>
      </c>
      <c r="BC1480" s="92">
        <v>45249</v>
      </c>
      <c r="BD1480" s="93" t="s">
        <v>303</v>
      </c>
    </row>
    <row r="1481" spans="39:56" ht="27" customHeight="1" x14ac:dyDescent="0.25">
      <c r="AM1481" s="36">
        <v>23047</v>
      </c>
      <c r="AN1481" s="89" t="s">
        <v>62</v>
      </c>
      <c r="AO1481" s="90" t="s">
        <v>47</v>
      </c>
      <c r="AP1481" s="170">
        <v>9</v>
      </c>
      <c r="AQ1481" s="36"/>
      <c r="AR1481" s="36"/>
      <c r="AS1481" s="36"/>
      <c r="AT1481" s="36"/>
      <c r="AU1481" s="36"/>
      <c r="AV1481" s="36" t="s">
        <v>309</v>
      </c>
      <c r="AW1481" s="36"/>
      <c r="AX1481" s="36"/>
      <c r="AY1481" s="36"/>
      <c r="AZ1481" s="36"/>
      <c r="BA1481" s="36" t="s">
        <v>378</v>
      </c>
      <c r="BB1481" s="36">
        <v>7</v>
      </c>
      <c r="BC1481" s="92">
        <v>45249</v>
      </c>
      <c r="BD1481" s="93" t="s">
        <v>303</v>
      </c>
    </row>
    <row r="1482" spans="39:56" ht="27" customHeight="1" x14ac:dyDescent="0.25">
      <c r="AM1482" s="36">
        <v>23014</v>
      </c>
      <c r="AN1482" s="89" t="s">
        <v>66</v>
      </c>
      <c r="AO1482" s="90" t="s">
        <v>47</v>
      </c>
      <c r="AP1482" s="170">
        <v>9</v>
      </c>
      <c r="AQ1482" s="36"/>
      <c r="AR1482" s="36"/>
      <c r="AS1482" s="36"/>
      <c r="AT1482" s="36"/>
      <c r="AU1482" s="36"/>
      <c r="AV1482" s="36" t="s">
        <v>309</v>
      </c>
      <c r="AW1482" s="36"/>
      <c r="AX1482" s="36"/>
      <c r="AY1482" s="36"/>
      <c r="AZ1482" s="36"/>
      <c r="BA1482" s="36" t="s">
        <v>379</v>
      </c>
      <c r="BB1482" s="36">
        <v>7</v>
      </c>
      <c r="BC1482" s="92">
        <v>45249</v>
      </c>
      <c r="BD1482" s="93" t="s">
        <v>303</v>
      </c>
    </row>
    <row r="1483" spans="39:56" ht="27" customHeight="1" x14ac:dyDescent="0.25">
      <c r="AM1483" s="36">
        <v>23029</v>
      </c>
      <c r="AN1483" s="89" t="s">
        <v>70</v>
      </c>
      <c r="AO1483" s="90" t="s">
        <v>47</v>
      </c>
      <c r="AP1483" s="170">
        <v>9</v>
      </c>
      <c r="AQ1483" s="36"/>
      <c r="AR1483" s="36"/>
      <c r="AS1483" s="36"/>
      <c r="AT1483" s="36"/>
      <c r="AU1483" s="36"/>
      <c r="AV1483" s="36" t="s">
        <v>309</v>
      </c>
      <c r="AW1483" s="36"/>
      <c r="AX1483" s="36"/>
      <c r="AY1483" s="36"/>
      <c r="AZ1483" s="36"/>
      <c r="BA1483" s="36" t="s">
        <v>380</v>
      </c>
      <c r="BB1483" s="36">
        <v>7</v>
      </c>
      <c r="BC1483" s="92">
        <v>45249</v>
      </c>
      <c r="BD1483" s="93" t="s">
        <v>303</v>
      </c>
    </row>
    <row r="1484" spans="39:56" ht="27" customHeight="1" x14ac:dyDescent="0.25">
      <c r="AM1484" s="36">
        <v>23060</v>
      </c>
      <c r="AN1484" s="89" t="s">
        <v>74</v>
      </c>
      <c r="AO1484" s="90" t="s">
        <v>47</v>
      </c>
      <c r="AP1484" s="170">
        <v>9</v>
      </c>
      <c r="AQ1484" s="36"/>
      <c r="AR1484" s="36"/>
      <c r="AS1484" s="36"/>
      <c r="AT1484" s="36"/>
      <c r="AU1484" s="36"/>
      <c r="AV1484" s="36" t="s">
        <v>309</v>
      </c>
      <c r="AW1484" s="36"/>
      <c r="AX1484" s="36"/>
      <c r="AY1484" s="36"/>
      <c r="AZ1484" s="36"/>
      <c r="BA1484" s="36" t="s">
        <v>381</v>
      </c>
      <c r="BB1484" s="36">
        <v>7</v>
      </c>
      <c r="BC1484" s="92">
        <v>45249</v>
      </c>
      <c r="BD1484" s="93" t="s">
        <v>303</v>
      </c>
    </row>
    <row r="1485" spans="39:56" ht="27" customHeight="1" x14ac:dyDescent="0.25">
      <c r="AM1485" s="36">
        <v>23045</v>
      </c>
      <c r="AN1485" s="89" t="s">
        <v>78</v>
      </c>
      <c r="AO1485" s="90" t="s">
        <v>47</v>
      </c>
      <c r="AP1485" s="170">
        <v>9</v>
      </c>
      <c r="AQ1485" s="36"/>
      <c r="AR1485" s="36"/>
      <c r="AS1485" s="36"/>
      <c r="AT1485" s="36"/>
      <c r="AU1485" s="36"/>
      <c r="AV1485" s="36" t="s">
        <v>309</v>
      </c>
      <c r="AW1485" s="36"/>
      <c r="AX1485" s="36"/>
      <c r="AY1485" s="36"/>
      <c r="AZ1485" s="36"/>
      <c r="BA1485" s="36" t="s">
        <v>382</v>
      </c>
      <c r="BB1485" s="36">
        <v>7</v>
      </c>
      <c r="BC1485" s="92">
        <v>45249</v>
      </c>
      <c r="BD1485" s="93" t="s">
        <v>303</v>
      </c>
    </row>
    <row r="1486" spans="39:56" ht="27" customHeight="1" x14ac:dyDescent="0.25">
      <c r="AM1486" s="36">
        <v>23001</v>
      </c>
      <c r="AN1486" s="89" t="s">
        <v>82</v>
      </c>
      <c r="AO1486" s="90" t="s">
        <v>47</v>
      </c>
      <c r="AP1486" s="170">
        <v>10</v>
      </c>
      <c r="AQ1486" s="36"/>
      <c r="AR1486" s="36"/>
      <c r="AS1486" s="36"/>
      <c r="AT1486" s="36"/>
      <c r="AU1486" s="36"/>
      <c r="AV1486" s="36" t="s">
        <v>322</v>
      </c>
      <c r="AW1486" s="36"/>
      <c r="AX1486" s="36"/>
      <c r="AY1486" s="36"/>
      <c r="AZ1486" s="36"/>
      <c r="BA1486" s="36" t="s">
        <v>373</v>
      </c>
      <c r="BB1486" s="36">
        <v>7</v>
      </c>
      <c r="BC1486" s="92">
        <v>45249</v>
      </c>
      <c r="BD1486" s="93" t="s">
        <v>324</v>
      </c>
    </row>
    <row r="1487" spans="39:56" ht="27" customHeight="1" x14ac:dyDescent="0.25">
      <c r="AM1487" s="36">
        <v>23034</v>
      </c>
      <c r="AN1487" s="89" t="s">
        <v>86</v>
      </c>
      <c r="AO1487" s="90" t="s">
        <v>47</v>
      </c>
      <c r="AP1487" s="170">
        <v>10</v>
      </c>
      <c r="AQ1487" s="36"/>
      <c r="AR1487" s="36"/>
      <c r="AS1487" s="36"/>
      <c r="AT1487" s="36"/>
      <c r="AU1487" s="36"/>
      <c r="AV1487" s="36" t="s">
        <v>322</v>
      </c>
      <c r="AW1487" s="36"/>
      <c r="AX1487" s="36"/>
      <c r="AY1487" s="36"/>
      <c r="AZ1487" s="36"/>
      <c r="BA1487" s="36" t="s">
        <v>373</v>
      </c>
      <c r="BB1487" s="36">
        <v>7</v>
      </c>
      <c r="BC1487" s="92">
        <v>45249</v>
      </c>
      <c r="BD1487" s="93" t="s">
        <v>324</v>
      </c>
    </row>
    <row r="1488" spans="39:56" ht="27" customHeight="1" x14ac:dyDescent="0.25">
      <c r="AM1488" s="36">
        <v>23003</v>
      </c>
      <c r="AN1488" s="89" t="s">
        <v>90</v>
      </c>
      <c r="AO1488" s="90" t="s">
        <v>47</v>
      </c>
      <c r="AP1488" s="170">
        <v>10</v>
      </c>
      <c r="AQ1488" s="36"/>
      <c r="AR1488" s="36"/>
      <c r="AS1488" s="36"/>
      <c r="AT1488" s="36"/>
      <c r="AU1488" s="36"/>
      <c r="AV1488" s="36" t="s">
        <v>322</v>
      </c>
      <c r="AW1488" s="36"/>
      <c r="AX1488" s="36"/>
      <c r="AY1488" s="36"/>
      <c r="AZ1488" s="36"/>
      <c r="BA1488" s="36" t="s">
        <v>373</v>
      </c>
      <c r="BB1488" s="36">
        <v>7</v>
      </c>
      <c r="BC1488" s="92">
        <v>45249</v>
      </c>
      <c r="BD1488" s="93" t="s">
        <v>324</v>
      </c>
    </row>
    <row r="1489" spans="39:56" ht="27" customHeight="1" x14ac:dyDescent="0.25">
      <c r="AM1489" s="36">
        <v>23030</v>
      </c>
      <c r="AN1489" s="89" t="s">
        <v>94</v>
      </c>
      <c r="AO1489" s="90" t="s">
        <v>47</v>
      </c>
      <c r="AP1489" s="170">
        <v>10</v>
      </c>
      <c r="AQ1489" s="36"/>
      <c r="AR1489" s="36"/>
      <c r="AS1489" s="36"/>
      <c r="AT1489" s="36"/>
      <c r="AU1489" s="36"/>
      <c r="AV1489" s="36" t="s">
        <v>322</v>
      </c>
      <c r="AW1489" s="36"/>
      <c r="AX1489" s="36"/>
      <c r="AY1489" s="36"/>
      <c r="AZ1489" s="36"/>
      <c r="BA1489" s="36" t="s">
        <v>373</v>
      </c>
      <c r="BB1489" s="36">
        <v>7</v>
      </c>
      <c r="BC1489" s="92">
        <v>45249</v>
      </c>
      <c r="BD1489" s="93" t="s">
        <v>324</v>
      </c>
    </row>
    <row r="1490" spans="39:56" ht="27" customHeight="1" x14ac:dyDescent="0.25">
      <c r="AM1490" s="36">
        <v>23040</v>
      </c>
      <c r="AN1490" s="89" t="s">
        <v>98</v>
      </c>
      <c r="AO1490" s="90" t="s">
        <v>47</v>
      </c>
      <c r="AP1490" s="170">
        <v>10</v>
      </c>
      <c r="AQ1490" s="36"/>
      <c r="AR1490" s="36"/>
      <c r="AS1490" s="36"/>
      <c r="AT1490" s="36"/>
      <c r="AU1490" s="36"/>
      <c r="AV1490" s="36" t="s">
        <v>322</v>
      </c>
      <c r="AW1490" s="36"/>
      <c r="AX1490" s="36"/>
      <c r="AY1490" s="36"/>
      <c r="AZ1490" s="36"/>
      <c r="BA1490" s="36" t="s">
        <v>373</v>
      </c>
      <c r="BB1490" s="36">
        <v>7</v>
      </c>
      <c r="BC1490" s="92">
        <v>45249</v>
      </c>
      <c r="BD1490" s="93" t="s">
        <v>324</v>
      </c>
    </row>
    <row r="1491" spans="39:56" ht="27" customHeight="1" x14ac:dyDescent="0.25">
      <c r="AM1491" s="36">
        <v>23064</v>
      </c>
      <c r="AN1491" s="89" t="s">
        <v>238</v>
      </c>
      <c r="AO1491" s="90" t="s">
        <v>47</v>
      </c>
      <c r="AP1491" s="170">
        <v>10</v>
      </c>
      <c r="AQ1491" s="36"/>
      <c r="AR1491" s="36"/>
      <c r="AS1491" s="36"/>
      <c r="AT1491" s="36"/>
      <c r="AU1491" s="36"/>
      <c r="AV1491" s="36" t="s">
        <v>322</v>
      </c>
      <c r="AW1491" s="36"/>
      <c r="AX1491" s="36"/>
      <c r="AY1491" s="36"/>
      <c r="AZ1491" s="36"/>
      <c r="BA1491" s="36" t="s">
        <v>373</v>
      </c>
      <c r="BB1491" s="36">
        <v>7</v>
      </c>
      <c r="BC1491" s="92">
        <v>45249</v>
      </c>
      <c r="BD1491" s="93" t="s">
        <v>324</v>
      </c>
    </row>
    <row r="1492" spans="39:56" ht="27" customHeight="1" x14ac:dyDescent="0.25">
      <c r="AM1492" s="36">
        <v>23050</v>
      </c>
      <c r="AN1492" s="89" t="s">
        <v>102</v>
      </c>
      <c r="AO1492" s="90" t="s">
        <v>47</v>
      </c>
      <c r="AP1492" s="170">
        <v>10</v>
      </c>
      <c r="AQ1492" s="36"/>
      <c r="AR1492" s="36"/>
      <c r="AS1492" s="36"/>
      <c r="AT1492" s="36"/>
      <c r="AU1492" s="36"/>
      <c r="AV1492" s="36" t="s">
        <v>322</v>
      </c>
      <c r="AW1492" s="36"/>
      <c r="AX1492" s="36"/>
      <c r="AY1492" s="36"/>
      <c r="AZ1492" s="36"/>
      <c r="BA1492" s="36" t="s">
        <v>373</v>
      </c>
      <c r="BB1492" s="36">
        <v>7</v>
      </c>
      <c r="BC1492" s="92">
        <v>45249</v>
      </c>
      <c r="BD1492" s="93" t="s">
        <v>324</v>
      </c>
    </row>
    <row r="1493" spans="39:56" ht="27" customHeight="1" x14ac:dyDescent="0.25">
      <c r="AM1493" s="36">
        <v>23062</v>
      </c>
      <c r="AN1493" s="89" t="s">
        <v>106</v>
      </c>
      <c r="AO1493" s="90" t="s">
        <v>47</v>
      </c>
      <c r="AP1493" s="170">
        <v>10</v>
      </c>
      <c r="AQ1493" s="36"/>
      <c r="AR1493" s="36"/>
      <c r="AS1493" s="36"/>
      <c r="AT1493" s="36"/>
      <c r="AU1493" s="36"/>
      <c r="AV1493" s="36" t="s">
        <v>322</v>
      </c>
      <c r="AW1493" s="36"/>
      <c r="AX1493" s="36"/>
      <c r="AY1493" s="36"/>
      <c r="AZ1493" s="36"/>
      <c r="BA1493" s="36" t="s">
        <v>373</v>
      </c>
      <c r="BB1493" s="36">
        <v>7</v>
      </c>
      <c r="BC1493" s="92">
        <v>45249</v>
      </c>
      <c r="BD1493" s="93" t="s">
        <v>324</v>
      </c>
    </row>
    <row r="1494" spans="39:56" ht="27" customHeight="1" x14ac:dyDescent="0.25">
      <c r="AM1494" s="36">
        <v>23057</v>
      </c>
      <c r="AN1494" s="89" t="s">
        <v>239</v>
      </c>
      <c r="AO1494" s="90" t="s">
        <v>47</v>
      </c>
      <c r="AP1494" s="170">
        <v>10</v>
      </c>
      <c r="AQ1494" s="36"/>
      <c r="AR1494" s="36"/>
      <c r="AS1494" s="36"/>
      <c r="AT1494" s="36"/>
      <c r="AU1494" s="36"/>
      <c r="AV1494" s="36" t="s">
        <v>322</v>
      </c>
      <c r="AW1494" s="36"/>
      <c r="AX1494" s="36"/>
      <c r="AY1494" s="36"/>
      <c r="AZ1494" s="36"/>
      <c r="BA1494" s="36" t="s">
        <v>373</v>
      </c>
      <c r="BB1494" s="36">
        <v>7</v>
      </c>
      <c r="BC1494" s="92">
        <v>45249</v>
      </c>
      <c r="BD1494" s="93" t="s">
        <v>324</v>
      </c>
    </row>
    <row r="1495" spans="39:56" ht="27" customHeight="1" x14ac:dyDescent="0.25">
      <c r="AM1495" s="36">
        <v>23048</v>
      </c>
      <c r="AN1495" s="89" t="s">
        <v>110</v>
      </c>
      <c r="AO1495" s="90" t="s">
        <v>47</v>
      </c>
      <c r="AP1495" s="170">
        <v>10</v>
      </c>
      <c r="AQ1495" s="36"/>
      <c r="AR1495" s="36"/>
      <c r="AS1495" s="36"/>
      <c r="AT1495" s="36"/>
      <c r="AU1495" s="36"/>
      <c r="AV1495" s="36" t="s">
        <v>322</v>
      </c>
      <c r="AW1495" s="36"/>
      <c r="AX1495" s="36"/>
      <c r="AY1495" s="36"/>
      <c r="AZ1495" s="36"/>
      <c r="BA1495" s="36" t="s">
        <v>373</v>
      </c>
      <c r="BB1495" s="36">
        <v>7</v>
      </c>
      <c r="BC1495" s="92">
        <v>45249</v>
      </c>
      <c r="BD1495" s="93" t="s">
        <v>324</v>
      </c>
    </row>
    <row r="1496" spans="39:56" ht="27" customHeight="1" x14ac:dyDescent="0.25">
      <c r="AM1496" s="36">
        <v>23051</v>
      </c>
      <c r="AN1496" s="89" t="s">
        <v>114</v>
      </c>
      <c r="AO1496" s="90" t="s">
        <v>47</v>
      </c>
      <c r="AP1496" s="170">
        <v>10</v>
      </c>
      <c r="AQ1496" s="36"/>
      <c r="AR1496" s="36"/>
      <c r="AS1496" s="36"/>
      <c r="AT1496" s="36"/>
      <c r="AU1496" s="36"/>
      <c r="AV1496" s="36" t="s">
        <v>322</v>
      </c>
      <c r="AW1496" s="36"/>
      <c r="AX1496" s="36"/>
      <c r="AY1496" s="36"/>
      <c r="AZ1496" s="36"/>
      <c r="BA1496" s="36" t="s">
        <v>373</v>
      </c>
      <c r="BB1496" s="36">
        <v>7</v>
      </c>
      <c r="BC1496" s="92">
        <v>45249</v>
      </c>
      <c r="BD1496" s="93" t="s">
        <v>324</v>
      </c>
    </row>
    <row r="1497" spans="39:56" ht="27" customHeight="1" x14ac:dyDescent="0.25">
      <c r="AM1497" s="36">
        <v>22023</v>
      </c>
      <c r="AN1497" s="89" t="s">
        <v>118</v>
      </c>
      <c r="AO1497" s="90" t="s">
        <v>47</v>
      </c>
      <c r="AP1497" s="170">
        <v>10</v>
      </c>
      <c r="AQ1497" s="36"/>
      <c r="AR1497" s="36"/>
      <c r="AS1497" s="36"/>
      <c r="AT1497" s="36"/>
      <c r="AU1497" s="36"/>
      <c r="AV1497" s="36" t="s">
        <v>322</v>
      </c>
      <c r="AW1497" s="36"/>
      <c r="AX1497" s="36"/>
      <c r="AY1497" s="36"/>
      <c r="AZ1497" s="36"/>
      <c r="BA1497" s="36" t="s">
        <v>373</v>
      </c>
      <c r="BB1497" s="36">
        <v>7</v>
      </c>
      <c r="BC1497" s="92">
        <v>45249</v>
      </c>
      <c r="BD1497" s="93" t="s">
        <v>324</v>
      </c>
    </row>
    <row r="1498" spans="39:56" ht="27" customHeight="1" x14ac:dyDescent="0.25">
      <c r="AM1498" s="36" t="s">
        <v>45</v>
      </c>
      <c r="AN1498" s="89" t="s">
        <v>14</v>
      </c>
      <c r="AO1498" s="90" t="s">
        <v>15</v>
      </c>
      <c r="AP1498" s="170">
        <v>9.6</v>
      </c>
      <c r="AQ1498" s="36">
        <v>10</v>
      </c>
      <c r="AR1498" s="36">
        <v>10</v>
      </c>
      <c r="AS1498" s="36">
        <v>9</v>
      </c>
      <c r="AT1498" s="36">
        <v>9</v>
      </c>
      <c r="AU1498" s="36"/>
      <c r="AV1498" s="36"/>
      <c r="AW1498" s="36"/>
      <c r="AX1498" s="36"/>
      <c r="AY1498" s="36"/>
      <c r="AZ1498" s="36">
        <v>10</v>
      </c>
      <c r="BA1498" s="36" t="s">
        <v>383</v>
      </c>
      <c r="BB1498" s="36">
        <v>3</v>
      </c>
      <c r="BC1498" s="92">
        <v>45250</v>
      </c>
      <c r="BD1498" s="93" t="s">
        <v>31</v>
      </c>
    </row>
    <row r="1499" spans="39:56" ht="27" customHeight="1" x14ac:dyDescent="0.25">
      <c r="AM1499" s="36" t="s">
        <v>51</v>
      </c>
      <c r="AN1499" s="89" t="s">
        <v>21</v>
      </c>
      <c r="AO1499" s="90" t="s">
        <v>15</v>
      </c>
      <c r="AP1499" s="170">
        <v>10</v>
      </c>
      <c r="AQ1499" s="36">
        <v>10</v>
      </c>
      <c r="AR1499" s="36">
        <v>10</v>
      </c>
      <c r="AS1499" s="36">
        <v>10</v>
      </c>
      <c r="AT1499" s="36">
        <v>10</v>
      </c>
      <c r="AU1499" s="36"/>
      <c r="AV1499" s="36"/>
      <c r="AW1499" s="36"/>
      <c r="AX1499" s="36"/>
      <c r="AY1499" s="36"/>
      <c r="AZ1499" s="36">
        <v>10</v>
      </c>
      <c r="BA1499" s="36" t="s">
        <v>383</v>
      </c>
      <c r="BB1499" s="36">
        <v>3</v>
      </c>
      <c r="BC1499" s="92">
        <v>45250</v>
      </c>
      <c r="BD1499" s="93" t="s">
        <v>31</v>
      </c>
    </row>
    <row r="1500" spans="39:56" ht="27" customHeight="1" x14ac:dyDescent="0.25">
      <c r="AM1500" s="36" t="s">
        <v>54</v>
      </c>
      <c r="AN1500" s="89" t="s">
        <v>24</v>
      </c>
      <c r="AO1500" s="90" t="s">
        <v>15</v>
      </c>
      <c r="AP1500" s="170">
        <v>10</v>
      </c>
      <c r="AQ1500" s="36">
        <v>10</v>
      </c>
      <c r="AR1500" s="36">
        <v>10</v>
      </c>
      <c r="AS1500" s="36">
        <v>10</v>
      </c>
      <c r="AT1500" s="36">
        <v>10</v>
      </c>
      <c r="AU1500" s="36"/>
      <c r="AV1500" s="36"/>
      <c r="AW1500" s="36"/>
      <c r="AX1500" s="36"/>
      <c r="AY1500" s="36"/>
      <c r="AZ1500" s="36">
        <v>10</v>
      </c>
      <c r="BA1500" s="36" t="s">
        <v>383</v>
      </c>
      <c r="BB1500" s="36">
        <v>3</v>
      </c>
      <c r="BC1500" s="92">
        <v>45250</v>
      </c>
      <c r="BD1500" s="93" t="s">
        <v>31</v>
      </c>
    </row>
    <row r="1501" spans="39:56" ht="27" customHeight="1" x14ac:dyDescent="0.25">
      <c r="AM1501" s="36" t="s">
        <v>57</v>
      </c>
      <c r="AN1501" s="89" t="s">
        <v>27</v>
      </c>
      <c r="AO1501" s="90" t="s">
        <v>15</v>
      </c>
      <c r="AP1501" s="170">
        <v>9.1999999999999993</v>
      </c>
      <c r="AQ1501" s="36">
        <v>10</v>
      </c>
      <c r="AR1501" s="36">
        <v>10</v>
      </c>
      <c r="AS1501" s="36">
        <v>8</v>
      </c>
      <c r="AT1501" s="36">
        <v>8</v>
      </c>
      <c r="AU1501" s="36"/>
      <c r="AV1501" s="36"/>
      <c r="AW1501" s="36"/>
      <c r="AX1501" s="36"/>
      <c r="AY1501" s="36"/>
      <c r="AZ1501" s="36">
        <v>10</v>
      </c>
      <c r="BA1501" s="36" t="s">
        <v>383</v>
      </c>
      <c r="BB1501" s="36">
        <v>3</v>
      </c>
      <c r="BC1501" s="92">
        <v>45250</v>
      </c>
      <c r="BD1501" s="93" t="s">
        <v>31</v>
      </c>
    </row>
    <row r="1502" spans="39:56" ht="27" customHeight="1" x14ac:dyDescent="0.25">
      <c r="AM1502" s="36" t="s">
        <v>60</v>
      </c>
      <c r="AN1502" s="89" t="s">
        <v>61</v>
      </c>
      <c r="AO1502" s="90" t="s">
        <v>15</v>
      </c>
      <c r="AP1502" s="170">
        <v>9.1999999999999993</v>
      </c>
      <c r="AQ1502" s="36">
        <v>10</v>
      </c>
      <c r="AR1502" s="36">
        <v>10</v>
      </c>
      <c r="AS1502" s="36">
        <v>8</v>
      </c>
      <c r="AT1502" s="36">
        <v>8</v>
      </c>
      <c r="AU1502" s="36"/>
      <c r="AV1502" s="36"/>
      <c r="AW1502" s="36"/>
      <c r="AX1502" s="36"/>
      <c r="AY1502" s="36"/>
      <c r="AZ1502" s="36">
        <v>10</v>
      </c>
      <c r="BA1502" s="36" t="s">
        <v>383</v>
      </c>
      <c r="BB1502" s="36">
        <v>3</v>
      </c>
      <c r="BC1502" s="92">
        <v>45250</v>
      </c>
      <c r="BD1502" s="93" t="s">
        <v>31</v>
      </c>
    </row>
    <row r="1503" spans="39:56" ht="27" customHeight="1" x14ac:dyDescent="0.25">
      <c r="AM1503" s="36" t="s">
        <v>64</v>
      </c>
      <c r="AN1503" s="89" t="s">
        <v>65</v>
      </c>
      <c r="AO1503" s="90" t="s">
        <v>15</v>
      </c>
      <c r="AP1503" s="170">
        <v>9.6</v>
      </c>
      <c r="AQ1503" s="36">
        <v>10</v>
      </c>
      <c r="AR1503" s="36">
        <v>10</v>
      </c>
      <c r="AS1503" s="36">
        <v>9</v>
      </c>
      <c r="AT1503" s="36">
        <v>9</v>
      </c>
      <c r="AU1503" s="36"/>
      <c r="AV1503" s="36"/>
      <c r="AW1503" s="36"/>
      <c r="AX1503" s="36"/>
      <c r="AY1503" s="36"/>
      <c r="AZ1503" s="36">
        <v>10</v>
      </c>
      <c r="BA1503" s="36" t="s">
        <v>383</v>
      </c>
      <c r="BB1503" s="36">
        <v>3</v>
      </c>
      <c r="BC1503" s="92">
        <v>45250</v>
      </c>
      <c r="BD1503" s="93" t="s">
        <v>31</v>
      </c>
    </row>
    <row r="1504" spans="39:56" ht="27" customHeight="1" x14ac:dyDescent="0.25">
      <c r="AM1504" s="36" t="s">
        <v>68</v>
      </c>
      <c r="AN1504" s="89" t="s">
        <v>69</v>
      </c>
      <c r="AO1504" s="90" t="s">
        <v>15</v>
      </c>
      <c r="AP1504" s="170">
        <v>10</v>
      </c>
      <c r="AQ1504" s="36">
        <v>10</v>
      </c>
      <c r="AR1504" s="36">
        <v>10</v>
      </c>
      <c r="AS1504" s="36">
        <v>10</v>
      </c>
      <c r="AT1504" s="36">
        <v>10</v>
      </c>
      <c r="AU1504" s="36"/>
      <c r="AV1504" s="36"/>
      <c r="AW1504" s="36"/>
      <c r="AX1504" s="36"/>
      <c r="AY1504" s="36"/>
      <c r="AZ1504" s="36">
        <v>10</v>
      </c>
      <c r="BA1504" s="36" t="s">
        <v>383</v>
      </c>
      <c r="BB1504" s="36">
        <v>3</v>
      </c>
      <c r="BC1504" s="92">
        <v>45250</v>
      </c>
      <c r="BD1504" s="93" t="s">
        <v>31</v>
      </c>
    </row>
    <row r="1505" spans="39:56" ht="27" customHeight="1" x14ac:dyDescent="0.25">
      <c r="AM1505" s="36" t="s">
        <v>72</v>
      </c>
      <c r="AN1505" s="89" t="s">
        <v>73</v>
      </c>
      <c r="AO1505" s="90" t="s">
        <v>15</v>
      </c>
      <c r="AP1505" s="170">
        <v>9.8000000000000007</v>
      </c>
      <c r="AQ1505" s="36">
        <v>10</v>
      </c>
      <c r="AR1505" s="36">
        <v>10</v>
      </c>
      <c r="AS1505" s="36">
        <v>9.5</v>
      </c>
      <c r="AT1505" s="36">
        <v>9.5</v>
      </c>
      <c r="AU1505" s="36"/>
      <c r="AV1505" s="36"/>
      <c r="AW1505" s="36"/>
      <c r="AX1505" s="36"/>
      <c r="AY1505" s="36"/>
      <c r="AZ1505" s="36">
        <v>10</v>
      </c>
      <c r="BA1505" s="36" t="s">
        <v>383</v>
      </c>
      <c r="BB1505" s="36">
        <v>3</v>
      </c>
      <c r="BC1505" s="92">
        <v>45250</v>
      </c>
      <c r="BD1505" s="93" t="s">
        <v>31</v>
      </c>
    </row>
    <row r="1506" spans="39:56" ht="27" customHeight="1" x14ac:dyDescent="0.25">
      <c r="AM1506" s="36" t="s">
        <v>76</v>
      </c>
      <c r="AN1506" s="89" t="s">
        <v>77</v>
      </c>
      <c r="AO1506" s="90" t="s">
        <v>15</v>
      </c>
      <c r="AP1506" s="170">
        <v>9</v>
      </c>
      <c r="AQ1506" s="36">
        <v>10</v>
      </c>
      <c r="AR1506" s="36">
        <v>10</v>
      </c>
      <c r="AS1506" s="36">
        <v>7.5</v>
      </c>
      <c r="AT1506" s="36">
        <v>7.5</v>
      </c>
      <c r="AU1506" s="36"/>
      <c r="AV1506" s="36"/>
      <c r="AW1506" s="36"/>
      <c r="AX1506" s="36"/>
      <c r="AY1506" s="36"/>
      <c r="AZ1506" s="36">
        <v>10</v>
      </c>
      <c r="BA1506" s="36" t="s">
        <v>383</v>
      </c>
      <c r="BB1506" s="36">
        <v>3</v>
      </c>
      <c r="BC1506" s="92">
        <v>45250</v>
      </c>
      <c r="BD1506" s="93" t="s">
        <v>31</v>
      </c>
    </row>
    <row r="1507" spans="39:56" ht="27" customHeight="1" x14ac:dyDescent="0.25">
      <c r="AM1507" s="36" t="s">
        <v>80</v>
      </c>
      <c r="AN1507" s="89" t="s">
        <v>81</v>
      </c>
      <c r="AO1507" s="90" t="s">
        <v>15</v>
      </c>
      <c r="AP1507" s="170">
        <v>10</v>
      </c>
      <c r="AQ1507" s="36">
        <v>10</v>
      </c>
      <c r="AR1507" s="36">
        <v>10</v>
      </c>
      <c r="AS1507" s="36">
        <v>10</v>
      </c>
      <c r="AT1507" s="36">
        <v>10</v>
      </c>
      <c r="AU1507" s="36"/>
      <c r="AV1507" s="36"/>
      <c r="AW1507" s="36"/>
      <c r="AX1507" s="36"/>
      <c r="AY1507" s="36"/>
      <c r="AZ1507" s="36">
        <v>10</v>
      </c>
      <c r="BA1507" s="36" t="s">
        <v>383</v>
      </c>
      <c r="BB1507" s="36">
        <v>3</v>
      </c>
      <c r="BC1507" s="92">
        <v>45250</v>
      </c>
      <c r="BD1507" s="93" t="s">
        <v>31</v>
      </c>
    </row>
    <row r="1508" spans="39:56" ht="27" customHeight="1" x14ac:dyDescent="0.25">
      <c r="AM1508" s="36" t="s">
        <v>84</v>
      </c>
      <c r="AN1508" s="89" t="s">
        <v>85</v>
      </c>
      <c r="AO1508" s="90" t="s">
        <v>15</v>
      </c>
      <c r="AP1508" s="170">
        <v>10</v>
      </c>
      <c r="AQ1508" s="36">
        <v>10</v>
      </c>
      <c r="AR1508" s="36">
        <v>10</v>
      </c>
      <c r="AS1508" s="36">
        <v>10</v>
      </c>
      <c r="AT1508" s="36">
        <v>10</v>
      </c>
      <c r="AU1508" s="36"/>
      <c r="AV1508" s="36"/>
      <c r="AW1508" s="36"/>
      <c r="AX1508" s="36"/>
      <c r="AY1508" s="36"/>
      <c r="AZ1508" s="36">
        <v>10</v>
      </c>
      <c r="BA1508" s="36" t="s">
        <v>383</v>
      </c>
      <c r="BB1508" s="36">
        <v>3</v>
      </c>
      <c r="BC1508" s="92">
        <v>45250</v>
      </c>
      <c r="BD1508" s="93" t="s">
        <v>31</v>
      </c>
    </row>
    <row r="1509" spans="39:56" ht="27" customHeight="1" x14ac:dyDescent="0.25">
      <c r="AM1509" s="36" t="s">
        <v>88</v>
      </c>
      <c r="AN1509" s="89" t="s">
        <v>89</v>
      </c>
      <c r="AO1509" s="90" t="s">
        <v>15</v>
      </c>
      <c r="AP1509" s="170">
        <v>9.6</v>
      </c>
      <c r="AQ1509" s="36">
        <v>10</v>
      </c>
      <c r="AR1509" s="36">
        <v>10</v>
      </c>
      <c r="AS1509" s="36">
        <v>9</v>
      </c>
      <c r="AT1509" s="36">
        <v>9</v>
      </c>
      <c r="AU1509" s="36"/>
      <c r="AV1509" s="36"/>
      <c r="AW1509" s="36"/>
      <c r="AX1509" s="36"/>
      <c r="AY1509" s="36"/>
      <c r="AZ1509" s="36">
        <v>10</v>
      </c>
      <c r="BA1509" s="36" t="s">
        <v>383</v>
      </c>
      <c r="BB1509" s="36">
        <v>3</v>
      </c>
      <c r="BC1509" s="92">
        <v>45250</v>
      </c>
      <c r="BD1509" s="93" t="s">
        <v>31</v>
      </c>
    </row>
    <row r="1510" spans="39:56" ht="27" customHeight="1" x14ac:dyDescent="0.25">
      <c r="AM1510" s="36" t="s">
        <v>92</v>
      </c>
      <c r="AN1510" s="89" t="s">
        <v>93</v>
      </c>
      <c r="AO1510" s="90" t="s">
        <v>15</v>
      </c>
      <c r="AP1510" s="170">
        <v>9.1999999999999993</v>
      </c>
      <c r="AQ1510" s="36">
        <v>10</v>
      </c>
      <c r="AR1510" s="36">
        <v>10</v>
      </c>
      <c r="AS1510" s="36">
        <v>8</v>
      </c>
      <c r="AT1510" s="36">
        <v>8</v>
      </c>
      <c r="AU1510" s="36"/>
      <c r="AV1510" s="36"/>
      <c r="AW1510" s="36"/>
      <c r="AX1510" s="36"/>
      <c r="AY1510" s="36"/>
      <c r="AZ1510" s="36">
        <v>10</v>
      </c>
      <c r="BA1510" s="36" t="s">
        <v>383</v>
      </c>
      <c r="BB1510" s="36">
        <v>3</v>
      </c>
      <c r="BC1510" s="92">
        <v>45250</v>
      </c>
      <c r="BD1510" s="93" t="s">
        <v>31</v>
      </c>
    </row>
    <row r="1511" spans="39:56" ht="27" customHeight="1" x14ac:dyDescent="0.25">
      <c r="AM1511" s="36" t="s">
        <v>96</v>
      </c>
      <c r="AN1511" s="89" t="s">
        <v>97</v>
      </c>
      <c r="AO1511" s="90" t="s">
        <v>15</v>
      </c>
      <c r="AP1511" s="170">
        <v>9.1999999999999993</v>
      </c>
      <c r="AQ1511" s="36">
        <v>10</v>
      </c>
      <c r="AR1511" s="36">
        <v>10</v>
      </c>
      <c r="AS1511" s="36">
        <v>8</v>
      </c>
      <c r="AT1511" s="36">
        <v>8</v>
      </c>
      <c r="AU1511" s="36"/>
      <c r="AV1511" s="36"/>
      <c r="AW1511" s="36"/>
      <c r="AX1511" s="36"/>
      <c r="AY1511" s="36"/>
      <c r="AZ1511" s="36">
        <v>10</v>
      </c>
      <c r="BA1511" s="36" t="s">
        <v>383</v>
      </c>
      <c r="BB1511" s="36">
        <v>3</v>
      </c>
      <c r="BC1511" s="92">
        <v>45250</v>
      </c>
      <c r="BD1511" s="93" t="s">
        <v>31</v>
      </c>
    </row>
    <row r="1512" spans="39:56" ht="27" customHeight="1" x14ac:dyDescent="0.25">
      <c r="AM1512" s="36" t="s">
        <v>100</v>
      </c>
      <c r="AN1512" s="89" t="s">
        <v>101</v>
      </c>
      <c r="AO1512" s="90" t="s">
        <v>15</v>
      </c>
      <c r="AP1512" s="170">
        <v>9.1999999999999993</v>
      </c>
      <c r="AQ1512" s="36">
        <v>10</v>
      </c>
      <c r="AR1512" s="36">
        <v>10</v>
      </c>
      <c r="AS1512" s="36">
        <v>8</v>
      </c>
      <c r="AT1512" s="36">
        <v>8</v>
      </c>
      <c r="AU1512" s="36"/>
      <c r="AV1512" s="36"/>
      <c r="AW1512" s="36"/>
      <c r="AX1512" s="36"/>
      <c r="AY1512" s="36"/>
      <c r="AZ1512" s="36">
        <v>10</v>
      </c>
      <c r="BA1512" s="36" t="s">
        <v>383</v>
      </c>
      <c r="BB1512" s="36">
        <v>3</v>
      </c>
      <c r="BC1512" s="92">
        <v>45250</v>
      </c>
      <c r="BD1512" s="93" t="s">
        <v>31</v>
      </c>
    </row>
    <row r="1513" spans="39:56" ht="27" customHeight="1" x14ac:dyDescent="0.25">
      <c r="AM1513" s="36" t="s">
        <v>104</v>
      </c>
      <c r="AN1513" s="89" t="s">
        <v>105</v>
      </c>
      <c r="AO1513" s="90" t="s">
        <v>15</v>
      </c>
      <c r="AP1513" s="170">
        <v>9.6</v>
      </c>
      <c r="AQ1513" s="36">
        <v>10</v>
      </c>
      <c r="AR1513" s="36">
        <v>10</v>
      </c>
      <c r="AS1513" s="36">
        <v>9</v>
      </c>
      <c r="AT1513" s="36">
        <v>9</v>
      </c>
      <c r="AU1513" s="36"/>
      <c r="AV1513" s="36"/>
      <c r="AW1513" s="36"/>
      <c r="AX1513" s="36"/>
      <c r="AY1513" s="36"/>
      <c r="AZ1513" s="36">
        <v>10</v>
      </c>
      <c r="BA1513" s="36" t="s">
        <v>383</v>
      </c>
      <c r="BB1513" s="36">
        <v>3</v>
      </c>
      <c r="BC1513" s="92">
        <v>45250</v>
      </c>
      <c r="BD1513" s="93" t="s">
        <v>31</v>
      </c>
    </row>
    <row r="1514" spans="39:56" ht="27" customHeight="1" x14ac:dyDescent="0.25">
      <c r="AM1514" s="36" t="s">
        <v>108</v>
      </c>
      <c r="AN1514" s="89" t="s">
        <v>109</v>
      </c>
      <c r="AO1514" s="90" t="s">
        <v>15</v>
      </c>
      <c r="AP1514" s="170">
        <v>9.6</v>
      </c>
      <c r="AQ1514" s="36">
        <v>10</v>
      </c>
      <c r="AR1514" s="36">
        <v>10</v>
      </c>
      <c r="AS1514" s="36">
        <v>9</v>
      </c>
      <c r="AT1514" s="36">
        <v>9</v>
      </c>
      <c r="AU1514" s="36"/>
      <c r="AV1514" s="36"/>
      <c r="AW1514" s="36"/>
      <c r="AX1514" s="36"/>
      <c r="AY1514" s="36"/>
      <c r="AZ1514" s="36">
        <v>10</v>
      </c>
      <c r="BA1514" s="36" t="s">
        <v>383</v>
      </c>
      <c r="BB1514" s="36">
        <v>3</v>
      </c>
      <c r="BC1514" s="92">
        <v>45250</v>
      </c>
      <c r="BD1514" s="93" t="s">
        <v>31</v>
      </c>
    </row>
    <row r="1515" spans="39:56" ht="27" customHeight="1" x14ac:dyDescent="0.25">
      <c r="AM1515" s="36" t="s">
        <v>112</v>
      </c>
      <c r="AN1515" s="89" t="s">
        <v>113</v>
      </c>
      <c r="AO1515" s="90" t="s">
        <v>15</v>
      </c>
      <c r="AP1515" s="170">
        <v>9.6</v>
      </c>
      <c r="AQ1515" s="36">
        <v>10</v>
      </c>
      <c r="AR1515" s="36">
        <v>10</v>
      </c>
      <c r="AS1515" s="36">
        <v>9</v>
      </c>
      <c r="AT1515" s="36">
        <v>9</v>
      </c>
      <c r="AU1515" s="36"/>
      <c r="AV1515" s="36"/>
      <c r="AW1515" s="36"/>
      <c r="AX1515" s="36"/>
      <c r="AY1515" s="36"/>
      <c r="AZ1515" s="36">
        <v>10</v>
      </c>
      <c r="BA1515" s="36" t="s">
        <v>383</v>
      </c>
      <c r="BB1515" s="36">
        <v>3</v>
      </c>
      <c r="BC1515" s="92">
        <v>45250</v>
      </c>
      <c r="BD1515" s="93" t="s">
        <v>31</v>
      </c>
    </row>
    <row r="1516" spans="39:56" ht="27" customHeight="1" x14ac:dyDescent="0.25">
      <c r="AM1516" s="36" t="s">
        <v>116</v>
      </c>
      <c r="AN1516" s="89" t="s">
        <v>117</v>
      </c>
      <c r="AO1516" s="90" t="s">
        <v>15</v>
      </c>
      <c r="AP1516" s="170">
        <v>9.6</v>
      </c>
      <c r="AQ1516" s="36">
        <v>10</v>
      </c>
      <c r="AR1516" s="36">
        <v>10</v>
      </c>
      <c r="AS1516" s="36">
        <v>9</v>
      </c>
      <c r="AT1516" s="36">
        <v>9</v>
      </c>
      <c r="AU1516" s="36"/>
      <c r="AV1516" s="36"/>
      <c r="AW1516" s="36"/>
      <c r="AX1516" s="36"/>
      <c r="AY1516" s="36"/>
      <c r="AZ1516" s="36">
        <v>10</v>
      </c>
      <c r="BA1516" s="36" t="s">
        <v>383</v>
      </c>
      <c r="BB1516" s="36">
        <v>3</v>
      </c>
      <c r="BC1516" s="92">
        <v>45250</v>
      </c>
      <c r="BD1516" s="93" t="s">
        <v>31</v>
      </c>
    </row>
    <row r="1517" spans="39:56" ht="27" customHeight="1" x14ac:dyDescent="0.25">
      <c r="AM1517" s="36" t="s">
        <v>120</v>
      </c>
      <c r="AN1517" s="89" t="s">
        <v>121</v>
      </c>
      <c r="AO1517" s="90" t="s">
        <v>15</v>
      </c>
      <c r="AP1517" s="170">
        <v>9.1999999999999993</v>
      </c>
      <c r="AQ1517" s="36">
        <v>10</v>
      </c>
      <c r="AR1517" s="36">
        <v>10</v>
      </c>
      <c r="AS1517" s="36">
        <v>8</v>
      </c>
      <c r="AT1517" s="36">
        <v>8</v>
      </c>
      <c r="AU1517" s="36"/>
      <c r="AV1517" s="36"/>
      <c r="AW1517" s="36"/>
      <c r="AX1517" s="36"/>
      <c r="AY1517" s="36"/>
      <c r="AZ1517" s="36">
        <v>10</v>
      </c>
      <c r="BA1517" s="36" t="s">
        <v>383</v>
      </c>
      <c r="BB1517" s="36">
        <v>3</v>
      </c>
      <c r="BC1517" s="92">
        <v>45250</v>
      </c>
      <c r="BD1517" s="93" t="s">
        <v>31</v>
      </c>
    </row>
    <row r="1518" spans="39:56" ht="27" customHeight="1" x14ac:dyDescent="0.25">
      <c r="AM1518" s="36" t="s">
        <v>165</v>
      </c>
      <c r="AN1518" s="89" t="s">
        <v>166</v>
      </c>
      <c r="AO1518" s="90" t="s">
        <v>167</v>
      </c>
      <c r="AP1518" s="170">
        <v>9.8571428571428577</v>
      </c>
      <c r="AQ1518" s="36">
        <v>10</v>
      </c>
      <c r="AR1518" s="36">
        <v>10</v>
      </c>
      <c r="AS1518" s="36">
        <v>10</v>
      </c>
      <c r="AT1518" s="36">
        <v>10</v>
      </c>
      <c r="AU1518" s="36">
        <v>10</v>
      </c>
      <c r="AV1518" s="36">
        <v>9</v>
      </c>
      <c r="AW1518" s="36">
        <v>10</v>
      </c>
      <c r="AX1518" s="36"/>
      <c r="AY1518" s="36"/>
      <c r="AZ1518" s="36"/>
      <c r="BA1518" s="36" t="s">
        <v>255</v>
      </c>
      <c r="BB1518" s="36">
        <v>4</v>
      </c>
      <c r="BC1518" s="92">
        <v>45250</v>
      </c>
      <c r="BD1518" s="93" t="s">
        <v>17</v>
      </c>
    </row>
    <row r="1519" spans="39:56" ht="27" customHeight="1" x14ac:dyDescent="0.25">
      <c r="AM1519" s="36" t="s">
        <v>168</v>
      </c>
      <c r="AN1519" s="89" t="s">
        <v>169</v>
      </c>
      <c r="AO1519" s="90" t="s">
        <v>167</v>
      </c>
      <c r="AP1519" s="170">
        <v>9.4285714285714288</v>
      </c>
      <c r="AQ1519" s="36">
        <v>10</v>
      </c>
      <c r="AR1519" s="36">
        <v>10</v>
      </c>
      <c r="AS1519" s="36">
        <v>9</v>
      </c>
      <c r="AT1519" s="36">
        <v>9</v>
      </c>
      <c r="AU1519" s="36">
        <v>9</v>
      </c>
      <c r="AV1519" s="36">
        <v>9</v>
      </c>
      <c r="AW1519" s="36">
        <v>10</v>
      </c>
      <c r="AX1519" s="36"/>
      <c r="AY1519" s="36"/>
      <c r="AZ1519" s="36"/>
      <c r="BA1519" s="36" t="s">
        <v>255</v>
      </c>
      <c r="BB1519" s="36">
        <v>4</v>
      </c>
      <c r="BC1519" s="92">
        <v>45250</v>
      </c>
      <c r="BD1519" s="93" t="s">
        <v>17</v>
      </c>
    </row>
    <row r="1520" spans="39:56" ht="27" customHeight="1" x14ac:dyDescent="0.25">
      <c r="AM1520" s="36" t="s">
        <v>172</v>
      </c>
      <c r="AN1520" s="89" t="s">
        <v>173</v>
      </c>
      <c r="AO1520" s="90" t="s">
        <v>167</v>
      </c>
      <c r="AP1520" s="170">
        <v>9.4285714285714288</v>
      </c>
      <c r="AQ1520" s="36">
        <v>10</v>
      </c>
      <c r="AR1520" s="36">
        <v>10</v>
      </c>
      <c r="AS1520" s="36">
        <v>9</v>
      </c>
      <c r="AT1520" s="36">
        <v>9</v>
      </c>
      <c r="AU1520" s="36">
        <v>9</v>
      </c>
      <c r="AV1520" s="36">
        <v>9</v>
      </c>
      <c r="AW1520" s="36">
        <v>10</v>
      </c>
      <c r="AX1520" s="36"/>
      <c r="AY1520" s="36"/>
      <c r="AZ1520" s="36"/>
      <c r="BA1520" s="36" t="s">
        <v>255</v>
      </c>
      <c r="BB1520" s="36">
        <v>4</v>
      </c>
      <c r="BC1520" s="92">
        <v>45250</v>
      </c>
      <c r="BD1520" s="93" t="s">
        <v>17</v>
      </c>
    </row>
    <row r="1521" spans="39:56" ht="27" customHeight="1" x14ac:dyDescent="0.25">
      <c r="AM1521" s="36" t="s">
        <v>174</v>
      </c>
      <c r="AN1521" s="89" t="s">
        <v>175</v>
      </c>
      <c r="AO1521" s="90" t="s">
        <v>167</v>
      </c>
      <c r="AP1521" s="170">
        <v>9.4285714285714288</v>
      </c>
      <c r="AQ1521" s="36">
        <v>10</v>
      </c>
      <c r="AR1521" s="36">
        <v>10</v>
      </c>
      <c r="AS1521" s="36">
        <v>9</v>
      </c>
      <c r="AT1521" s="36">
        <v>9</v>
      </c>
      <c r="AU1521" s="36">
        <v>9</v>
      </c>
      <c r="AV1521" s="36">
        <v>9</v>
      </c>
      <c r="AW1521" s="36">
        <v>10</v>
      </c>
      <c r="AX1521" s="36"/>
      <c r="AY1521" s="36"/>
      <c r="AZ1521" s="36"/>
      <c r="BA1521" s="36" t="s">
        <v>255</v>
      </c>
      <c r="BB1521" s="36">
        <v>4</v>
      </c>
      <c r="BC1521" s="92">
        <v>45250</v>
      </c>
      <c r="BD1521" s="93" t="s">
        <v>17</v>
      </c>
    </row>
    <row r="1522" spans="39:56" ht="27" customHeight="1" x14ac:dyDescent="0.25">
      <c r="AM1522" s="36" t="s">
        <v>176</v>
      </c>
      <c r="AN1522" s="89" t="s">
        <v>177</v>
      </c>
      <c r="AO1522" s="90" t="s">
        <v>167</v>
      </c>
      <c r="AP1522" s="170">
        <v>9.4285714285714288</v>
      </c>
      <c r="AQ1522" s="36">
        <v>10</v>
      </c>
      <c r="AR1522" s="36">
        <v>10</v>
      </c>
      <c r="AS1522" s="36">
        <v>9</v>
      </c>
      <c r="AT1522" s="36">
        <v>9</v>
      </c>
      <c r="AU1522" s="36">
        <v>9</v>
      </c>
      <c r="AV1522" s="36">
        <v>9</v>
      </c>
      <c r="AW1522" s="36">
        <v>10</v>
      </c>
      <c r="AX1522" s="36"/>
      <c r="AY1522" s="36"/>
      <c r="AZ1522" s="36"/>
      <c r="BA1522" s="36" t="s">
        <v>255</v>
      </c>
      <c r="BB1522" s="36">
        <v>4</v>
      </c>
      <c r="BC1522" s="92">
        <v>45250</v>
      </c>
      <c r="BD1522" s="93" t="s">
        <v>17</v>
      </c>
    </row>
    <row r="1523" spans="39:56" ht="27" customHeight="1" x14ac:dyDescent="0.25">
      <c r="AM1523" s="36" t="s">
        <v>178</v>
      </c>
      <c r="AN1523" s="89" t="s">
        <v>179</v>
      </c>
      <c r="AO1523" s="90" t="s">
        <v>167</v>
      </c>
      <c r="AP1523" s="170">
        <v>9.4285714285714288</v>
      </c>
      <c r="AQ1523" s="36">
        <v>10</v>
      </c>
      <c r="AR1523" s="36">
        <v>10</v>
      </c>
      <c r="AS1523" s="36">
        <v>9</v>
      </c>
      <c r="AT1523" s="36">
        <v>9</v>
      </c>
      <c r="AU1523" s="36">
        <v>9</v>
      </c>
      <c r="AV1523" s="36">
        <v>9</v>
      </c>
      <c r="AW1523" s="36">
        <v>10</v>
      </c>
      <c r="AX1523" s="36"/>
      <c r="AY1523" s="36"/>
      <c r="AZ1523" s="36"/>
      <c r="BA1523" s="36" t="s">
        <v>255</v>
      </c>
      <c r="BB1523" s="36">
        <v>4</v>
      </c>
      <c r="BC1523" s="92">
        <v>45250</v>
      </c>
      <c r="BD1523" s="93" t="s">
        <v>17</v>
      </c>
    </row>
    <row r="1524" spans="39:56" ht="27" customHeight="1" x14ac:dyDescent="0.25">
      <c r="AM1524" s="36" t="s">
        <v>180</v>
      </c>
      <c r="AN1524" s="89" t="s">
        <v>181</v>
      </c>
      <c r="AO1524" s="90" t="s">
        <v>167</v>
      </c>
      <c r="AP1524" s="170">
        <v>9.4285714285714288</v>
      </c>
      <c r="AQ1524" s="36">
        <v>10</v>
      </c>
      <c r="AR1524" s="36">
        <v>10</v>
      </c>
      <c r="AS1524" s="36">
        <v>9</v>
      </c>
      <c r="AT1524" s="36">
        <v>9</v>
      </c>
      <c r="AU1524" s="36">
        <v>9</v>
      </c>
      <c r="AV1524" s="36">
        <v>9</v>
      </c>
      <c r="AW1524" s="36">
        <v>10</v>
      </c>
      <c r="AX1524" s="36"/>
      <c r="AY1524" s="36"/>
      <c r="AZ1524" s="36"/>
      <c r="BA1524" s="36" t="s">
        <v>255</v>
      </c>
      <c r="BB1524" s="36">
        <v>4</v>
      </c>
      <c r="BC1524" s="92">
        <v>45250</v>
      </c>
      <c r="BD1524" s="93" t="s">
        <v>17</v>
      </c>
    </row>
    <row r="1525" spans="39:56" ht="27" customHeight="1" x14ac:dyDescent="0.25">
      <c r="AM1525" s="36" t="s">
        <v>182</v>
      </c>
      <c r="AN1525" s="89" t="s">
        <v>183</v>
      </c>
      <c r="AO1525" s="90" t="s">
        <v>167</v>
      </c>
      <c r="AP1525" s="170">
        <v>9.7142857142857135</v>
      </c>
      <c r="AQ1525" s="36">
        <v>10</v>
      </c>
      <c r="AR1525" s="36">
        <v>10</v>
      </c>
      <c r="AS1525" s="36">
        <v>10</v>
      </c>
      <c r="AT1525" s="36">
        <v>10</v>
      </c>
      <c r="AU1525" s="36">
        <v>9</v>
      </c>
      <c r="AV1525" s="36">
        <v>9</v>
      </c>
      <c r="AW1525" s="36">
        <v>10</v>
      </c>
      <c r="AX1525" s="36"/>
      <c r="AY1525" s="36"/>
      <c r="AZ1525" s="36"/>
      <c r="BA1525" s="36" t="s">
        <v>255</v>
      </c>
      <c r="BB1525" s="36">
        <v>4</v>
      </c>
      <c r="BC1525" s="92">
        <v>45250</v>
      </c>
      <c r="BD1525" s="93" t="s">
        <v>17</v>
      </c>
    </row>
    <row r="1526" spans="39:56" ht="27" customHeight="1" x14ac:dyDescent="0.25">
      <c r="AM1526" s="36" t="s">
        <v>184</v>
      </c>
      <c r="AN1526" s="89" t="s">
        <v>185</v>
      </c>
      <c r="AO1526" s="90" t="s">
        <v>167</v>
      </c>
      <c r="AP1526" s="170">
        <v>9.4285714285714288</v>
      </c>
      <c r="AQ1526" s="36">
        <v>10</v>
      </c>
      <c r="AR1526" s="36">
        <v>10</v>
      </c>
      <c r="AS1526" s="36">
        <v>9</v>
      </c>
      <c r="AT1526" s="36">
        <v>9</v>
      </c>
      <c r="AU1526" s="36">
        <v>9</v>
      </c>
      <c r="AV1526" s="36">
        <v>9</v>
      </c>
      <c r="AW1526" s="36">
        <v>10</v>
      </c>
      <c r="AX1526" s="36"/>
      <c r="AY1526" s="36"/>
      <c r="AZ1526" s="36"/>
      <c r="BA1526" s="36" t="s">
        <v>255</v>
      </c>
      <c r="BB1526" s="36">
        <v>4</v>
      </c>
      <c r="BC1526" s="92">
        <v>45250</v>
      </c>
      <c r="BD1526" s="93" t="s">
        <v>17</v>
      </c>
    </row>
    <row r="1527" spans="39:56" ht="27" customHeight="1" x14ac:dyDescent="0.25">
      <c r="AM1527" s="36" t="s">
        <v>186</v>
      </c>
      <c r="AN1527" s="89" t="s">
        <v>187</v>
      </c>
      <c r="AO1527" s="90" t="s">
        <v>167</v>
      </c>
      <c r="AP1527" s="170">
        <v>10</v>
      </c>
      <c r="AQ1527" s="36">
        <v>10</v>
      </c>
      <c r="AR1527" s="36">
        <v>10</v>
      </c>
      <c r="AS1527" s="36">
        <v>10</v>
      </c>
      <c r="AT1527" s="36">
        <v>10</v>
      </c>
      <c r="AU1527" s="36">
        <v>10</v>
      </c>
      <c r="AV1527" s="36">
        <v>10</v>
      </c>
      <c r="AW1527" s="36">
        <v>10</v>
      </c>
      <c r="AX1527" s="36"/>
      <c r="AY1527" s="36"/>
      <c r="AZ1527" s="36"/>
      <c r="BA1527" s="36" t="s">
        <v>255</v>
      </c>
      <c r="BB1527" s="36">
        <v>4</v>
      </c>
      <c r="BC1527" s="92">
        <v>45250</v>
      </c>
      <c r="BD1527" s="93" t="s">
        <v>17</v>
      </c>
    </row>
    <row r="1528" spans="39:56" ht="27" customHeight="1" x14ac:dyDescent="0.25">
      <c r="AM1528" s="36" t="s">
        <v>188</v>
      </c>
      <c r="AN1528" s="89" t="s">
        <v>189</v>
      </c>
      <c r="AO1528" s="90" t="s">
        <v>167</v>
      </c>
      <c r="AP1528" s="170">
        <v>9.5714285714285712</v>
      </c>
      <c r="AQ1528" s="36">
        <v>10</v>
      </c>
      <c r="AR1528" s="36">
        <v>10</v>
      </c>
      <c r="AS1528" s="36">
        <v>10</v>
      </c>
      <c r="AT1528" s="36">
        <v>9</v>
      </c>
      <c r="AU1528" s="36">
        <v>9</v>
      </c>
      <c r="AV1528" s="36">
        <v>9</v>
      </c>
      <c r="AW1528" s="36">
        <v>10</v>
      </c>
      <c r="AX1528" s="36"/>
      <c r="AY1528" s="36"/>
      <c r="AZ1528" s="36"/>
      <c r="BA1528" s="36" t="s">
        <v>255</v>
      </c>
      <c r="BB1528" s="36">
        <v>4</v>
      </c>
      <c r="BC1528" s="92">
        <v>45250</v>
      </c>
      <c r="BD1528" s="93" t="s">
        <v>17</v>
      </c>
    </row>
    <row r="1529" spans="39:56" ht="27" customHeight="1" x14ac:dyDescent="0.25">
      <c r="AM1529" s="36" t="s">
        <v>190</v>
      </c>
      <c r="AN1529" s="89" t="s">
        <v>191</v>
      </c>
      <c r="AO1529" s="90" t="s">
        <v>167</v>
      </c>
      <c r="AP1529" s="170">
        <v>9.2857142857142865</v>
      </c>
      <c r="AQ1529" s="36">
        <v>10</v>
      </c>
      <c r="AR1529" s="36">
        <v>10</v>
      </c>
      <c r="AS1529" s="36">
        <v>8</v>
      </c>
      <c r="AT1529" s="36">
        <v>9</v>
      </c>
      <c r="AU1529" s="36">
        <v>9</v>
      </c>
      <c r="AV1529" s="36">
        <v>9</v>
      </c>
      <c r="AW1529" s="36">
        <v>10</v>
      </c>
      <c r="AX1529" s="36"/>
      <c r="AY1529" s="36"/>
      <c r="AZ1529" s="36"/>
      <c r="BA1529" s="36" t="s">
        <v>255</v>
      </c>
      <c r="BB1529" s="36">
        <v>4</v>
      </c>
      <c r="BC1529" s="92">
        <v>45250</v>
      </c>
      <c r="BD1529" s="93" t="s">
        <v>17</v>
      </c>
    </row>
    <row r="1530" spans="39:56" ht="27" customHeight="1" x14ac:dyDescent="0.25">
      <c r="AM1530" s="36" t="s">
        <v>192</v>
      </c>
      <c r="AN1530" s="89" t="s">
        <v>193</v>
      </c>
      <c r="AO1530" s="90" t="s">
        <v>167</v>
      </c>
      <c r="AP1530" s="170">
        <v>9.4285714285714288</v>
      </c>
      <c r="AQ1530" s="36">
        <v>10</v>
      </c>
      <c r="AR1530" s="36">
        <v>10</v>
      </c>
      <c r="AS1530" s="36">
        <v>9</v>
      </c>
      <c r="AT1530" s="36">
        <v>9</v>
      </c>
      <c r="AU1530" s="36">
        <v>9</v>
      </c>
      <c r="AV1530" s="36">
        <v>9</v>
      </c>
      <c r="AW1530" s="36">
        <v>10</v>
      </c>
      <c r="AX1530" s="36"/>
      <c r="AY1530" s="36"/>
      <c r="AZ1530" s="36"/>
      <c r="BA1530" s="36" t="s">
        <v>255</v>
      </c>
      <c r="BB1530" s="36">
        <v>4</v>
      </c>
      <c r="BC1530" s="92">
        <v>45250</v>
      </c>
      <c r="BD1530" s="93" t="s">
        <v>17</v>
      </c>
    </row>
    <row r="1531" spans="39:56" ht="27" customHeight="1" x14ac:dyDescent="0.25">
      <c r="AM1531" s="36" t="s">
        <v>194</v>
      </c>
      <c r="AN1531" s="89" t="s">
        <v>195</v>
      </c>
      <c r="AO1531" s="90" t="s">
        <v>167</v>
      </c>
      <c r="AP1531" s="170">
        <v>9.4285714285714288</v>
      </c>
      <c r="AQ1531" s="36">
        <v>10</v>
      </c>
      <c r="AR1531" s="36">
        <v>10</v>
      </c>
      <c r="AS1531" s="36">
        <v>9</v>
      </c>
      <c r="AT1531" s="36">
        <v>9</v>
      </c>
      <c r="AU1531" s="36">
        <v>9</v>
      </c>
      <c r="AV1531" s="36">
        <v>9</v>
      </c>
      <c r="AW1531" s="36">
        <v>10</v>
      </c>
      <c r="AX1531" s="36"/>
      <c r="AY1531" s="36"/>
      <c r="AZ1531" s="36"/>
      <c r="BA1531" s="36" t="s">
        <v>255</v>
      </c>
      <c r="BB1531" s="36">
        <v>4</v>
      </c>
      <c r="BC1531" s="92">
        <v>45250</v>
      </c>
      <c r="BD1531" s="93" t="s">
        <v>17</v>
      </c>
    </row>
    <row r="1532" spans="39:56" ht="27" customHeight="1" x14ac:dyDescent="0.25">
      <c r="AM1532" s="36" t="s">
        <v>196</v>
      </c>
      <c r="AN1532" s="89" t="s">
        <v>197</v>
      </c>
      <c r="AO1532" s="90" t="s">
        <v>167</v>
      </c>
      <c r="AP1532" s="170">
        <v>9.2857142857142865</v>
      </c>
      <c r="AQ1532" s="36">
        <v>10</v>
      </c>
      <c r="AR1532" s="36">
        <v>10</v>
      </c>
      <c r="AS1532" s="36">
        <v>9</v>
      </c>
      <c r="AT1532" s="36">
        <v>9</v>
      </c>
      <c r="AU1532" s="36">
        <v>8</v>
      </c>
      <c r="AV1532" s="36">
        <v>9</v>
      </c>
      <c r="AW1532" s="36">
        <v>10</v>
      </c>
      <c r="AX1532" s="36"/>
      <c r="AY1532" s="36"/>
      <c r="AZ1532" s="36"/>
      <c r="BA1532" s="36" t="s">
        <v>255</v>
      </c>
      <c r="BB1532" s="36">
        <v>4</v>
      </c>
      <c r="BC1532" s="92">
        <v>45250</v>
      </c>
      <c r="BD1532" s="93" t="s">
        <v>17</v>
      </c>
    </row>
    <row r="1533" spans="39:56" ht="27" customHeight="1" x14ac:dyDescent="0.25">
      <c r="AM1533" s="36" t="s">
        <v>198</v>
      </c>
      <c r="AN1533" s="89" t="s">
        <v>199</v>
      </c>
      <c r="AO1533" s="90" t="s">
        <v>167</v>
      </c>
      <c r="AP1533" s="170">
        <v>9.4285714285714288</v>
      </c>
      <c r="AQ1533" s="36">
        <v>10</v>
      </c>
      <c r="AR1533" s="36">
        <v>10</v>
      </c>
      <c r="AS1533" s="36">
        <v>9</v>
      </c>
      <c r="AT1533" s="36">
        <v>9</v>
      </c>
      <c r="AU1533" s="36">
        <v>9</v>
      </c>
      <c r="AV1533" s="36">
        <v>9</v>
      </c>
      <c r="AW1533" s="36">
        <v>10</v>
      </c>
      <c r="AX1533" s="36"/>
      <c r="AY1533" s="36"/>
      <c r="AZ1533" s="36"/>
      <c r="BA1533" s="36" t="s">
        <v>255</v>
      </c>
      <c r="BB1533" s="36">
        <v>4</v>
      </c>
      <c r="BC1533" s="92">
        <v>45250</v>
      </c>
      <c r="BD1533" s="93" t="s">
        <v>17</v>
      </c>
    </row>
    <row r="1534" spans="39:56" ht="27" customHeight="1" x14ac:dyDescent="0.25">
      <c r="AM1534" s="36" t="s">
        <v>200</v>
      </c>
      <c r="AN1534" s="89" t="s">
        <v>201</v>
      </c>
      <c r="AO1534" s="90" t="s">
        <v>167</v>
      </c>
      <c r="AP1534" s="170">
        <v>9.4285714285714288</v>
      </c>
      <c r="AQ1534" s="36">
        <v>10</v>
      </c>
      <c r="AR1534" s="36">
        <v>10</v>
      </c>
      <c r="AS1534" s="36">
        <v>9</v>
      </c>
      <c r="AT1534" s="36">
        <v>9</v>
      </c>
      <c r="AU1534" s="36">
        <v>9</v>
      </c>
      <c r="AV1534" s="36">
        <v>9</v>
      </c>
      <c r="AW1534" s="36">
        <v>10</v>
      </c>
      <c r="AX1534" s="36"/>
      <c r="AY1534" s="36"/>
      <c r="AZ1534" s="36"/>
      <c r="BA1534" s="36" t="s">
        <v>255</v>
      </c>
      <c r="BB1534" s="36">
        <v>4</v>
      </c>
      <c r="BC1534" s="92">
        <v>45250</v>
      </c>
      <c r="BD1534" s="93" t="s">
        <v>17</v>
      </c>
    </row>
    <row r="1535" spans="39:56" ht="27" customHeight="1" x14ac:dyDescent="0.25">
      <c r="AM1535" s="36" t="s">
        <v>202</v>
      </c>
      <c r="AN1535" s="89" t="s">
        <v>203</v>
      </c>
      <c r="AO1535" s="90" t="s">
        <v>167</v>
      </c>
      <c r="AP1535" s="170">
        <v>9.1428571428571423</v>
      </c>
      <c r="AQ1535" s="36">
        <v>10</v>
      </c>
      <c r="AR1535" s="36">
        <v>10</v>
      </c>
      <c r="AS1535" s="36">
        <v>8</v>
      </c>
      <c r="AT1535" s="36">
        <v>8</v>
      </c>
      <c r="AU1535" s="36">
        <v>10</v>
      </c>
      <c r="AV1535" s="36">
        <v>8</v>
      </c>
      <c r="AW1535" s="36">
        <v>10</v>
      </c>
      <c r="AX1535" s="36"/>
      <c r="AY1535" s="36"/>
      <c r="AZ1535" s="36"/>
      <c r="BA1535" s="36" t="s">
        <v>255</v>
      </c>
      <c r="BB1535" s="36">
        <v>4</v>
      </c>
      <c r="BC1535" s="92">
        <v>45250</v>
      </c>
      <c r="BD1535" s="93" t="s">
        <v>17</v>
      </c>
    </row>
    <row r="1536" spans="39:56" ht="27" customHeight="1" x14ac:dyDescent="0.25">
      <c r="AM1536" s="36" t="s">
        <v>204</v>
      </c>
      <c r="AN1536" s="89" t="s">
        <v>205</v>
      </c>
      <c r="AO1536" s="90" t="s">
        <v>167</v>
      </c>
      <c r="AP1536" s="170">
        <v>9.4285714285714288</v>
      </c>
      <c r="AQ1536" s="36">
        <v>10</v>
      </c>
      <c r="AR1536" s="36">
        <v>10</v>
      </c>
      <c r="AS1536" s="36">
        <v>9</v>
      </c>
      <c r="AT1536" s="36">
        <v>9</v>
      </c>
      <c r="AU1536" s="36">
        <v>9</v>
      </c>
      <c r="AV1536" s="36">
        <v>9</v>
      </c>
      <c r="AW1536" s="36">
        <v>10</v>
      </c>
      <c r="AX1536" s="36"/>
      <c r="AY1536" s="36"/>
      <c r="AZ1536" s="36"/>
      <c r="BA1536" s="36" t="s">
        <v>255</v>
      </c>
      <c r="BB1536" s="36">
        <v>4</v>
      </c>
      <c r="BC1536" s="92">
        <v>45250</v>
      </c>
      <c r="BD1536" s="93" t="s">
        <v>17</v>
      </c>
    </row>
    <row r="1537" spans="39:56" ht="27" customHeight="1" x14ac:dyDescent="0.25">
      <c r="AM1537" s="36">
        <v>23011</v>
      </c>
      <c r="AN1537" s="89" t="s">
        <v>46</v>
      </c>
      <c r="AO1537" s="90" t="s">
        <v>47</v>
      </c>
      <c r="AP1537" s="170">
        <v>9</v>
      </c>
      <c r="AQ1537" s="36"/>
      <c r="AR1537" s="36"/>
      <c r="AS1537" s="36"/>
      <c r="AT1537" s="36"/>
      <c r="AU1537" s="36"/>
      <c r="AV1537" s="36" t="s">
        <v>309</v>
      </c>
      <c r="AW1537" s="36"/>
      <c r="AX1537" s="36"/>
      <c r="AY1537" s="36"/>
      <c r="AZ1537" s="36"/>
      <c r="BA1537" s="36" t="s">
        <v>384</v>
      </c>
      <c r="BB1537" s="36">
        <v>7</v>
      </c>
      <c r="BC1537" s="92">
        <v>45250</v>
      </c>
      <c r="BD1537" s="93" t="s">
        <v>303</v>
      </c>
    </row>
    <row r="1538" spans="39:56" ht="27" customHeight="1" x14ac:dyDescent="0.25">
      <c r="AM1538" s="36">
        <v>23017</v>
      </c>
      <c r="AN1538" s="89" t="s">
        <v>52</v>
      </c>
      <c r="AO1538" s="90" t="s">
        <v>47</v>
      </c>
      <c r="AP1538" s="170">
        <v>9</v>
      </c>
      <c r="AQ1538" s="36"/>
      <c r="AR1538" s="36"/>
      <c r="AS1538" s="36"/>
      <c r="AT1538" s="36"/>
      <c r="AU1538" s="36"/>
      <c r="AV1538" s="36" t="s">
        <v>309</v>
      </c>
      <c r="AW1538" s="36"/>
      <c r="AX1538" s="36"/>
      <c r="AY1538" s="36"/>
      <c r="AZ1538" s="36"/>
      <c r="BA1538" s="36" t="s">
        <v>385</v>
      </c>
      <c r="BB1538" s="36">
        <v>7</v>
      </c>
      <c r="BC1538" s="92">
        <v>45250</v>
      </c>
      <c r="BD1538" s="93" t="s">
        <v>303</v>
      </c>
    </row>
    <row r="1539" spans="39:56" ht="27" customHeight="1" x14ac:dyDescent="0.25">
      <c r="AM1539" s="36">
        <v>23059</v>
      </c>
      <c r="AN1539" s="89" t="s">
        <v>55</v>
      </c>
      <c r="AO1539" s="90" t="s">
        <v>47</v>
      </c>
      <c r="AP1539" s="170">
        <v>9</v>
      </c>
      <c r="AQ1539" s="36"/>
      <c r="AR1539" s="36"/>
      <c r="AS1539" s="36"/>
      <c r="AT1539" s="36"/>
      <c r="AU1539" s="36"/>
      <c r="AV1539" s="36" t="s">
        <v>309</v>
      </c>
      <c r="AW1539" s="36"/>
      <c r="AX1539" s="36"/>
      <c r="AY1539" s="36"/>
      <c r="AZ1539" s="36"/>
      <c r="BA1539" s="36" t="s">
        <v>386</v>
      </c>
      <c r="BB1539" s="36">
        <v>7</v>
      </c>
      <c r="BC1539" s="92">
        <v>45250</v>
      </c>
      <c r="BD1539" s="93" t="s">
        <v>303</v>
      </c>
    </row>
    <row r="1540" spans="39:56" ht="27" customHeight="1" x14ac:dyDescent="0.25">
      <c r="AM1540" s="36">
        <v>23004</v>
      </c>
      <c r="AN1540" s="89" t="s">
        <v>58</v>
      </c>
      <c r="AO1540" s="90" t="s">
        <v>47</v>
      </c>
      <c r="AP1540" s="170">
        <v>9</v>
      </c>
      <c r="AQ1540" s="36"/>
      <c r="AR1540" s="36"/>
      <c r="AS1540" s="36"/>
      <c r="AT1540" s="36"/>
      <c r="AU1540" s="36"/>
      <c r="AV1540" s="36" t="s">
        <v>309</v>
      </c>
      <c r="AW1540" s="36"/>
      <c r="AX1540" s="36"/>
      <c r="AY1540" s="36"/>
      <c r="AZ1540" s="36"/>
      <c r="BA1540" s="36" t="s">
        <v>387</v>
      </c>
      <c r="BB1540" s="36">
        <v>7</v>
      </c>
      <c r="BC1540" s="92">
        <v>45250</v>
      </c>
      <c r="BD1540" s="93" t="s">
        <v>303</v>
      </c>
    </row>
    <row r="1541" spans="39:56" ht="27" customHeight="1" x14ac:dyDescent="0.25">
      <c r="AM1541" s="36">
        <v>23027</v>
      </c>
      <c r="AN1541" s="89" t="s">
        <v>237</v>
      </c>
      <c r="AO1541" s="90" t="s">
        <v>47</v>
      </c>
      <c r="AP1541" s="170">
        <v>9</v>
      </c>
      <c r="AQ1541" s="36"/>
      <c r="AR1541" s="36"/>
      <c r="AS1541" s="36"/>
      <c r="AT1541" s="36"/>
      <c r="AU1541" s="36"/>
      <c r="AV1541" s="36" t="s">
        <v>309</v>
      </c>
      <c r="AW1541" s="36"/>
      <c r="AX1541" s="36"/>
      <c r="AY1541" s="36"/>
      <c r="AZ1541" s="36"/>
      <c r="BA1541" s="36" t="s">
        <v>388</v>
      </c>
      <c r="BB1541" s="36">
        <v>7</v>
      </c>
      <c r="BC1541" s="92">
        <v>45250</v>
      </c>
      <c r="BD1541" s="93" t="s">
        <v>303</v>
      </c>
    </row>
    <row r="1542" spans="39:56" ht="27" customHeight="1" x14ac:dyDescent="0.25">
      <c r="AM1542" s="36">
        <v>23047</v>
      </c>
      <c r="AN1542" s="89" t="s">
        <v>62</v>
      </c>
      <c r="AO1542" s="90" t="s">
        <v>47</v>
      </c>
      <c r="AP1542" s="170">
        <v>9</v>
      </c>
      <c r="AQ1542" s="36"/>
      <c r="AR1542" s="36"/>
      <c r="AS1542" s="36"/>
      <c r="AT1542" s="36"/>
      <c r="AU1542" s="36"/>
      <c r="AV1542" s="36" t="s">
        <v>309</v>
      </c>
      <c r="AW1542" s="36"/>
      <c r="AX1542" s="36"/>
      <c r="AY1542" s="36"/>
      <c r="AZ1542" s="36"/>
      <c r="BA1542" s="36" t="s">
        <v>388</v>
      </c>
      <c r="BB1542" s="36">
        <v>7</v>
      </c>
      <c r="BC1542" s="92">
        <v>45250</v>
      </c>
      <c r="BD1542" s="93" t="s">
        <v>303</v>
      </c>
    </row>
    <row r="1543" spans="39:56" ht="27" customHeight="1" x14ac:dyDescent="0.25">
      <c r="AM1543" s="36">
        <v>23014</v>
      </c>
      <c r="AN1543" s="89" t="s">
        <v>66</v>
      </c>
      <c r="AO1543" s="90" t="s">
        <v>47</v>
      </c>
      <c r="AP1543" s="170">
        <v>9</v>
      </c>
      <c r="AQ1543" s="36"/>
      <c r="AR1543" s="36"/>
      <c r="AS1543" s="36"/>
      <c r="AT1543" s="36"/>
      <c r="AU1543" s="36"/>
      <c r="AV1543" s="36" t="s">
        <v>309</v>
      </c>
      <c r="AW1543" s="36"/>
      <c r="AX1543" s="36"/>
      <c r="AY1543" s="36"/>
      <c r="AZ1543" s="36"/>
      <c r="BA1543" s="36" t="s">
        <v>385</v>
      </c>
      <c r="BB1543" s="36">
        <v>7</v>
      </c>
      <c r="BC1543" s="92">
        <v>45250</v>
      </c>
      <c r="BD1543" s="93" t="s">
        <v>303</v>
      </c>
    </row>
    <row r="1544" spans="39:56" ht="27" customHeight="1" x14ac:dyDescent="0.25">
      <c r="AM1544" s="36">
        <v>23029</v>
      </c>
      <c r="AN1544" s="89" t="s">
        <v>70</v>
      </c>
      <c r="AO1544" s="90" t="s">
        <v>47</v>
      </c>
      <c r="AP1544" s="170">
        <v>9</v>
      </c>
      <c r="AQ1544" s="36"/>
      <c r="AR1544" s="36"/>
      <c r="AS1544" s="36"/>
      <c r="AT1544" s="36"/>
      <c r="AU1544" s="36"/>
      <c r="AV1544" s="36" t="s">
        <v>309</v>
      </c>
      <c r="AW1544" s="36"/>
      <c r="AX1544" s="36"/>
      <c r="AY1544" s="36"/>
      <c r="AZ1544" s="36"/>
      <c r="BA1544" s="36" t="s">
        <v>389</v>
      </c>
      <c r="BB1544" s="36">
        <v>7</v>
      </c>
      <c r="BC1544" s="92">
        <v>45250</v>
      </c>
      <c r="BD1544" s="93" t="s">
        <v>303</v>
      </c>
    </row>
    <row r="1545" spans="39:56" ht="27" customHeight="1" x14ac:dyDescent="0.25">
      <c r="AM1545" s="36">
        <v>23060</v>
      </c>
      <c r="AN1545" s="89" t="s">
        <v>74</v>
      </c>
      <c r="AO1545" s="90" t="s">
        <v>47</v>
      </c>
      <c r="AP1545" s="170">
        <v>9</v>
      </c>
      <c r="AQ1545" s="36"/>
      <c r="AR1545" s="36"/>
      <c r="AS1545" s="36"/>
      <c r="AT1545" s="36"/>
      <c r="AU1545" s="36"/>
      <c r="AV1545" s="36" t="s">
        <v>309</v>
      </c>
      <c r="AW1545" s="36"/>
      <c r="AX1545" s="36"/>
      <c r="AY1545" s="36"/>
      <c r="AZ1545" s="36"/>
      <c r="BA1545" s="36" t="s">
        <v>390</v>
      </c>
      <c r="BB1545" s="36">
        <v>7</v>
      </c>
      <c r="BC1545" s="92">
        <v>45250</v>
      </c>
      <c r="BD1545" s="93" t="s">
        <v>303</v>
      </c>
    </row>
    <row r="1546" spans="39:56" ht="27" customHeight="1" x14ac:dyDescent="0.25">
      <c r="AM1546" s="36">
        <v>23045</v>
      </c>
      <c r="AN1546" s="89" t="s">
        <v>78</v>
      </c>
      <c r="AO1546" s="90" t="s">
        <v>47</v>
      </c>
      <c r="AP1546" s="170">
        <v>9</v>
      </c>
      <c r="AQ1546" s="36"/>
      <c r="AR1546" s="36"/>
      <c r="AS1546" s="36"/>
      <c r="AT1546" s="36"/>
      <c r="AU1546" s="36"/>
      <c r="AV1546" s="36" t="s">
        <v>309</v>
      </c>
      <c r="AW1546" s="36"/>
      <c r="AX1546" s="36"/>
      <c r="AY1546" s="36"/>
      <c r="AZ1546" s="36"/>
      <c r="BA1546" s="36" t="s">
        <v>391</v>
      </c>
      <c r="BB1546" s="36">
        <v>7</v>
      </c>
      <c r="BC1546" s="92">
        <v>45250</v>
      </c>
      <c r="BD1546" s="93" t="s">
        <v>303</v>
      </c>
    </row>
    <row r="1547" spans="39:56" ht="27" customHeight="1" x14ac:dyDescent="0.25">
      <c r="AM1547" s="36">
        <v>23001</v>
      </c>
      <c r="AN1547" s="89" t="s">
        <v>82</v>
      </c>
      <c r="AO1547" s="90" t="s">
        <v>47</v>
      </c>
      <c r="AP1547" s="170">
        <v>8</v>
      </c>
      <c r="AQ1547" s="36"/>
      <c r="AR1547" s="36"/>
      <c r="AS1547" s="36"/>
      <c r="AT1547" s="36"/>
      <c r="AU1547" s="36"/>
      <c r="AV1547" s="36" t="s">
        <v>322</v>
      </c>
      <c r="AW1547" s="36"/>
      <c r="AX1547" s="36"/>
      <c r="AY1547" s="36"/>
      <c r="AZ1547" s="36"/>
      <c r="BA1547" s="36" t="s">
        <v>48</v>
      </c>
      <c r="BB1547" s="36">
        <v>7</v>
      </c>
      <c r="BC1547" s="92">
        <v>45250</v>
      </c>
      <c r="BD1547" s="93" t="s">
        <v>324</v>
      </c>
    </row>
    <row r="1548" spans="39:56" ht="27" customHeight="1" x14ac:dyDescent="0.25">
      <c r="AM1548" s="36">
        <v>23034</v>
      </c>
      <c r="AN1548" s="89" t="s">
        <v>86</v>
      </c>
      <c r="AO1548" s="90" t="s">
        <v>47</v>
      </c>
      <c r="AP1548" s="170">
        <v>9</v>
      </c>
      <c r="AQ1548" s="36"/>
      <c r="AR1548" s="36"/>
      <c r="AS1548" s="36"/>
      <c r="AT1548" s="36"/>
      <c r="AU1548" s="36"/>
      <c r="AV1548" s="36" t="s">
        <v>322</v>
      </c>
      <c r="AW1548" s="36"/>
      <c r="AX1548" s="36"/>
      <c r="AY1548" s="36"/>
      <c r="AZ1548" s="36"/>
      <c r="BA1548" s="36" t="s">
        <v>48</v>
      </c>
      <c r="BB1548" s="36">
        <v>7</v>
      </c>
      <c r="BC1548" s="92">
        <v>45250</v>
      </c>
      <c r="BD1548" s="93" t="s">
        <v>324</v>
      </c>
    </row>
    <row r="1549" spans="39:56" ht="27" customHeight="1" x14ac:dyDescent="0.25">
      <c r="AM1549" s="36">
        <v>23003</v>
      </c>
      <c r="AN1549" s="89" t="s">
        <v>90</v>
      </c>
      <c r="AO1549" s="90" t="s">
        <v>47</v>
      </c>
      <c r="AP1549" s="170">
        <v>8</v>
      </c>
      <c r="AQ1549" s="36"/>
      <c r="AR1549" s="36"/>
      <c r="AS1549" s="36"/>
      <c r="AT1549" s="36"/>
      <c r="AU1549" s="36"/>
      <c r="AV1549" s="36" t="s">
        <v>322</v>
      </c>
      <c r="AW1549" s="36"/>
      <c r="AX1549" s="36"/>
      <c r="AY1549" s="36"/>
      <c r="AZ1549" s="36"/>
      <c r="BA1549" s="36" t="s">
        <v>48</v>
      </c>
      <c r="BB1549" s="36">
        <v>7</v>
      </c>
      <c r="BC1549" s="92">
        <v>45250</v>
      </c>
      <c r="BD1549" s="93" t="s">
        <v>324</v>
      </c>
    </row>
    <row r="1550" spans="39:56" ht="27" customHeight="1" x14ac:dyDescent="0.25">
      <c r="AM1550" s="36">
        <v>23030</v>
      </c>
      <c r="AN1550" s="89" t="s">
        <v>94</v>
      </c>
      <c r="AO1550" s="90" t="s">
        <v>47</v>
      </c>
      <c r="AP1550" s="170">
        <v>8</v>
      </c>
      <c r="AQ1550" s="36"/>
      <c r="AR1550" s="36"/>
      <c r="AS1550" s="36"/>
      <c r="AT1550" s="36"/>
      <c r="AU1550" s="36"/>
      <c r="AV1550" s="36" t="s">
        <v>322</v>
      </c>
      <c r="AW1550" s="36"/>
      <c r="AX1550" s="36"/>
      <c r="AY1550" s="36"/>
      <c r="AZ1550" s="36"/>
      <c r="BA1550" s="36" t="s">
        <v>48</v>
      </c>
      <c r="BB1550" s="36">
        <v>7</v>
      </c>
      <c r="BC1550" s="92">
        <v>45250</v>
      </c>
      <c r="BD1550" s="93" t="s">
        <v>324</v>
      </c>
    </row>
    <row r="1551" spans="39:56" ht="27" customHeight="1" x14ac:dyDescent="0.25">
      <c r="AM1551" s="36">
        <v>23040</v>
      </c>
      <c r="AN1551" s="89" t="s">
        <v>98</v>
      </c>
      <c r="AO1551" s="90" t="s">
        <v>47</v>
      </c>
      <c r="AP1551" s="170">
        <v>9.5</v>
      </c>
      <c r="AQ1551" s="36"/>
      <c r="AR1551" s="36"/>
      <c r="AS1551" s="36"/>
      <c r="AT1551" s="36"/>
      <c r="AU1551" s="36"/>
      <c r="AV1551" s="36" t="s">
        <v>322</v>
      </c>
      <c r="AW1551" s="36"/>
      <c r="AX1551" s="36"/>
      <c r="AY1551" s="36"/>
      <c r="AZ1551" s="36"/>
      <c r="BA1551" s="36" t="s">
        <v>48</v>
      </c>
      <c r="BB1551" s="36">
        <v>7</v>
      </c>
      <c r="BC1551" s="92">
        <v>45250</v>
      </c>
      <c r="BD1551" s="93" t="s">
        <v>324</v>
      </c>
    </row>
    <row r="1552" spans="39:56" ht="27" customHeight="1" x14ac:dyDescent="0.25">
      <c r="AM1552" s="36">
        <v>23064</v>
      </c>
      <c r="AN1552" s="89" t="s">
        <v>238</v>
      </c>
      <c r="AO1552" s="90" t="s">
        <v>47</v>
      </c>
      <c r="AP1552" s="170">
        <v>8</v>
      </c>
      <c r="AQ1552" s="36"/>
      <c r="AR1552" s="36"/>
      <c r="AS1552" s="36"/>
      <c r="AT1552" s="36"/>
      <c r="AU1552" s="36"/>
      <c r="AV1552" s="36" t="s">
        <v>322</v>
      </c>
      <c r="AW1552" s="36"/>
      <c r="AX1552" s="36"/>
      <c r="AY1552" s="36"/>
      <c r="AZ1552" s="36"/>
      <c r="BA1552" s="36" t="s">
        <v>48</v>
      </c>
      <c r="BB1552" s="36">
        <v>7</v>
      </c>
      <c r="BC1552" s="92">
        <v>45250</v>
      </c>
      <c r="BD1552" s="93" t="s">
        <v>324</v>
      </c>
    </row>
    <row r="1553" spans="39:56" ht="27" customHeight="1" x14ac:dyDescent="0.25">
      <c r="AM1553" s="36">
        <v>23050</v>
      </c>
      <c r="AN1553" s="89" t="s">
        <v>102</v>
      </c>
      <c r="AO1553" s="90" t="s">
        <v>47</v>
      </c>
      <c r="AP1553" s="170">
        <v>0</v>
      </c>
      <c r="AQ1553" s="36"/>
      <c r="AR1553" s="36"/>
      <c r="AS1553" s="36"/>
      <c r="AT1553" s="36"/>
      <c r="AU1553" s="36"/>
      <c r="AV1553" s="36" t="s">
        <v>322</v>
      </c>
      <c r="AW1553" s="36"/>
      <c r="AX1553" s="36"/>
      <c r="AY1553" s="36"/>
      <c r="AZ1553" s="36"/>
      <c r="BA1553" s="36" t="s">
        <v>139</v>
      </c>
      <c r="BB1553" s="36">
        <v>7</v>
      </c>
      <c r="BC1553" s="92">
        <v>45250</v>
      </c>
      <c r="BD1553" s="93" t="s">
        <v>324</v>
      </c>
    </row>
    <row r="1554" spans="39:56" ht="27" customHeight="1" x14ac:dyDescent="0.25">
      <c r="AM1554" s="36">
        <v>23062</v>
      </c>
      <c r="AN1554" s="89" t="s">
        <v>106</v>
      </c>
      <c r="AO1554" s="90" t="s">
        <v>47</v>
      </c>
      <c r="AP1554" s="170">
        <v>9</v>
      </c>
      <c r="AQ1554" s="36"/>
      <c r="AR1554" s="36"/>
      <c r="AS1554" s="36"/>
      <c r="AT1554" s="36"/>
      <c r="AU1554" s="36"/>
      <c r="AV1554" s="36" t="s">
        <v>322</v>
      </c>
      <c r="AW1554" s="36"/>
      <c r="AX1554" s="36"/>
      <c r="AY1554" s="36"/>
      <c r="AZ1554" s="36"/>
      <c r="BA1554" s="36" t="s">
        <v>48</v>
      </c>
      <c r="BB1554" s="36">
        <v>7</v>
      </c>
      <c r="BC1554" s="92">
        <v>45250</v>
      </c>
      <c r="BD1554" s="93" t="s">
        <v>324</v>
      </c>
    </row>
    <row r="1555" spans="39:56" ht="27" customHeight="1" x14ac:dyDescent="0.25">
      <c r="AM1555" s="36">
        <v>23057</v>
      </c>
      <c r="AN1555" s="89" t="s">
        <v>239</v>
      </c>
      <c r="AO1555" s="90" t="s">
        <v>47</v>
      </c>
      <c r="AP1555" s="170">
        <v>8</v>
      </c>
      <c r="AQ1555" s="36"/>
      <c r="AR1555" s="36"/>
      <c r="AS1555" s="36"/>
      <c r="AT1555" s="36"/>
      <c r="AU1555" s="36"/>
      <c r="AV1555" s="36" t="s">
        <v>322</v>
      </c>
      <c r="AW1555" s="36"/>
      <c r="AX1555" s="36"/>
      <c r="AY1555" s="36"/>
      <c r="AZ1555" s="36"/>
      <c r="BA1555" s="36" t="s">
        <v>48</v>
      </c>
      <c r="BB1555" s="36">
        <v>7</v>
      </c>
      <c r="BC1555" s="92">
        <v>45250</v>
      </c>
      <c r="BD1555" s="93" t="s">
        <v>324</v>
      </c>
    </row>
    <row r="1556" spans="39:56" ht="27" customHeight="1" x14ac:dyDescent="0.25">
      <c r="AM1556" s="36">
        <v>23048</v>
      </c>
      <c r="AN1556" s="89" t="s">
        <v>110</v>
      </c>
      <c r="AO1556" s="90" t="s">
        <v>47</v>
      </c>
      <c r="AP1556" s="170">
        <v>9</v>
      </c>
      <c r="AQ1556" s="36"/>
      <c r="AR1556" s="36"/>
      <c r="AS1556" s="36"/>
      <c r="AT1556" s="36"/>
      <c r="AU1556" s="36"/>
      <c r="AV1556" s="36" t="s">
        <v>322</v>
      </c>
      <c r="AW1556" s="36"/>
      <c r="AX1556" s="36"/>
      <c r="AY1556" s="36"/>
      <c r="AZ1556" s="36"/>
      <c r="BA1556" s="36" t="s">
        <v>48</v>
      </c>
      <c r="BB1556" s="36">
        <v>7</v>
      </c>
      <c r="BC1556" s="92">
        <v>45250</v>
      </c>
      <c r="BD1556" s="93" t="s">
        <v>324</v>
      </c>
    </row>
    <row r="1557" spans="39:56" ht="27" customHeight="1" x14ac:dyDescent="0.25">
      <c r="AM1557" s="36">
        <v>23051</v>
      </c>
      <c r="AN1557" s="89" t="s">
        <v>114</v>
      </c>
      <c r="AO1557" s="90" t="s">
        <v>47</v>
      </c>
      <c r="AP1557" s="170">
        <v>7.5</v>
      </c>
      <c r="AQ1557" s="36"/>
      <c r="AR1557" s="36"/>
      <c r="AS1557" s="36"/>
      <c r="AT1557" s="36"/>
      <c r="AU1557" s="36"/>
      <c r="AV1557" s="36" t="s">
        <v>322</v>
      </c>
      <c r="AW1557" s="36"/>
      <c r="AX1557" s="36"/>
      <c r="AY1557" s="36"/>
      <c r="AZ1557" s="36"/>
      <c r="BA1557" s="36" t="s">
        <v>48</v>
      </c>
      <c r="BB1557" s="36">
        <v>7</v>
      </c>
      <c r="BC1557" s="92">
        <v>45250</v>
      </c>
      <c r="BD1557" s="93" t="s">
        <v>324</v>
      </c>
    </row>
    <row r="1558" spans="39:56" ht="27" customHeight="1" x14ac:dyDescent="0.25">
      <c r="AM1558" s="36">
        <v>22023</v>
      </c>
      <c r="AN1558" s="89" t="s">
        <v>118</v>
      </c>
      <c r="AO1558" s="90" t="s">
        <v>47</v>
      </c>
      <c r="AP1558" s="170">
        <v>8</v>
      </c>
      <c r="AQ1558" s="36"/>
      <c r="AR1558" s="36"/>
      <c r="AS1558" s="36"/>
      <c r="AT1558" s="36"/>
      <c r="AU1558" s="36"/>
      <c r="AV1558" s="36" t="s">
        <v>322</v>
      </c>
      <c r="AW1558" s="36"/>
      <c r="AX1558" s="36"/>
      <c r="AY1558" s="36"/>
      <c r="AZ1558" s="36"/>
      <c r="BA1558" s="36" t="s">
        <v>48</v>
      </c>
      <c r="BB1558" s="36">
        <v>7</v>
      </c>
      <c r="BC1558" s="92">
        <v>45250</v>
      </c>
      <c r="BD1558" s="93" t="s">
        <v>324</v>
      </c>
    </row>
    <row r="1559" spans="39:56" ht="27" customHeight="1" x14ac:dyDescent="0.25">
      <c r="AM1559" s="36" t="s">
        <v>45</v>
      </c>
      <c r="AN1559" s="89" t="s">
        <v>14</v>
      </c>
      <c r="AO1559" s="90" t="s">
        <v>15</v>
      </c>
      <c r="AP1559" s="170">
        <v>8.5</v>
      </c>
      <c r="AQ1559" s="36"/>
      <c r="AR1559" s="36"/>
      <c r="AS1559" s="36"/>
      <c r="AT1559" s="36"/>
      <c r="AU1559" s="36"/>
      <c r="AV1559" s="36" t="s">
        <v>322</v>
      </c>
      <c r="AW1559" s="36"/>
      <c r="AX1559" s="36"/>
      <c r="AY1559" s="36"/>
      <c r="AZ1559" s="36"/>
      <c r="BA1559" s="36" t="s">
        <v>392</v>
      </c>
      <c r="BB1559" s="36">
        <v>7</v>
      </c>
      <c r="BC1559" s="92">
        <v>45251</v>
      </c>
      <c r="BD1559" s="93" t="s">
        <v>324</v>
      </c>
    </row>
    <row r="1560" spans="39:56" ht="27" customHeight="1" x14ac:dyDescent="0.25">
      <c r="AM1560" s="36" t="s">
        <v>51</v>
      </c>
      <c r="AN1560" s="89" t="s">
        <v>21</v>
      </c>
      <c r="AO1560" s="90" t="s">
        <v>15</v>
      </c>
      <c r="AP1560" s="170">
        <v>9</v>
      </c>
      <c r="AQ1560" s="36"/>
      <c r="AR1560" s="36"/>
      <c r="AS1560" s="36"/>
      <c r="AT1560" s="36"/>
      <c r="AU1560" s="36"/>
      <c r="AV1560" s="36" t="s">
        <v>322</v>
      </c>
      <c r="AW1560" s="36"/>
      <c r="AX1560" s="36"/>
      <c r="AY1560" s="36"/>
      <c r="AZ1560" s="36"/>
      <c r="BA1560" s="36" t="s">
        <v>392</v>
      </c>
      <c r="BB1560" s="36">
        <v>7</v>
      </c>
      <c r="BC1560" s="92">
        <v>45251</v>
      </c>
      <c r="BD1560" s="93" t="s">
        <v>324</v>
      </c>
    </row>
    <row r="1561" spans="39:56" ht="27" customHeight="1" x14ac:dyDescent="0.25">
      <c r="AM1561" s="36" t="s">
        <v>54</v>
      </c>
      <c r="AN1561" s="89" t="s">
        <v>24</v>
      </c>
      <c r="AO1561" s="90" t="s">
        <v>15</v>
      </c>
      <c r="AP1561" s="170">
        <v>8.5</v>
      </c>
      <c r="AQ1561" s="36"/>
      <c r="AR1561" s="36"/>
      <c r="AS1561" s="36"/>
      <c r="AT1561" s="36"/>
      <c r="AU1561" s="36"/>
      <c r="AV1561" s="36" t="s">
        <v>322</v>
      </c>
      <c r="AW1561" s="36"/>
      <c r="AX1561" s="36"/>
      <c r="AY1561" s="36"/>
      <c r="AZ1561" s="36"/>
      <c r="BA1561" s="36" t="s">
        <v>392</v>
      </c>
      <c r="BB1561" s="36">
        <v>7</v>
      </c>
      <c r="BC1561" s="92">
        <v>45251</v>
      </c>
      <c r="BD1561" s="93" t="s">
        <v>324</v>
      </c>
    </row>
    <row r="1562" spans="39:56" ht="27" customHeight="1" x14ac:dyDescent="0.25">
      <c r="AM1562" s="36" t="s">
        <v>57</v>
      </c>
      <c r="AN1562" s="89" t="s">
        <v>27</v>
      </c>
      <c r="AO1562" s="90" t="s">
        <v>15</v>
      </c>
      <c r="AP1562" s="170">
        <v>9</v>
      </c>
      <c r="AQ1562" s="36"/>
      <c r="AR1562" s="36"/>
      <c r="AS1562" s="36"/>
      <c r="AT1562" s="36"/>
      <c r="AU1562" s="36"/>
      <c r="AV1562" s="36" t="s">
        <v>322</v>
      </c>
      <c r="AW1562" s="36"/>
      <c r="AX1562" s="36"/>
      <c r="AY1562" s="36"/>
      <c r="AZ1562" s="36"/>
      <c r="BA1562" s="36" t="s">
        <v>392</v>
      </c>
      <c r="BB1562" s="36">
        <v>7</v>
      </c>
      <c r="BC1562" s="92">
        <v>45251</v>
      </c>
      <c r="BD1562" s="93" t="s">
        <v>324</v>
      </c>
    </row>
    <row r="1563" spans="39:56" ht="27" customHeight="1" x14ac:dyDescent="0.25">
      <c r="AM1563" s="36" t="s">
        <v>60</v>
      </c>
      <c r="AN1563" s="89" t="s">
        <v>61</v>
      </c>
      <c r="AO1563" s="90" t="s">
        <v>15</v>
      </c>
      <c r="AP1563" s="170">
        <v>8.5</v>
      </c>
      <c r="AQ1563" s="36"/>
      <c r="AR1563" s="36"/>
      <c r="AS1563" s="36"/>
      <c r="AT1563" s="36"/>
      <c r="AU1563" s="36"/>
      <c r="AV1563" s="36" t="s">
        <v>322</v>
      </c>
      <c r="AW1563" s="36"/>
      <c r="AX1563" s="36"/>
      <c r="AY1563" s="36"/>
      <c r="AZ1563" s="36"/>
      <c r="BA1563" s="36" t="s">
        <v>392</v>
      </c>
      <c r="BB1563" s="36">
        <v>7</v>
      </c>
      <c r="BC1563" s="92">
        <v>45251</v>
      </c>
      <c r="BD1563" s="93" t="s">
        <v>324</v>
      </c>
    </row>
    <row r="1564" spans="39:56" ht="27" customHeight="1" x14ac:dyDescent="0.25">
      <c r="AM1564" s="36" t="s">
        <v>64</v>
      </c>
      <c r="AN1564" s="89" t="s">
        <v>65</v>
      </c>
      <c r="AO1564" s="90" t="s">
        <v>15</v>
      </c>
      <c r="AP1564" s="170">
        <v>9</v>
      </c>
      <c r="AQ1564" s="36"/>
      <c r="AR1564" s="36"/>
      <c r="AS1564" s="36"/>
      <c r="AT1564" s="36"/>
      <c r="AU1564" s="36"/>
      <c r="AV1564" s="36" t="s">
        <v>322</v>
      </c>
      <c r="AW1564" s="36"/>
      <c r="AX1564" s="36"/>
      <c r="AY1564" s="36"/>
      <c r="AZ1564" s="36"/>
      <c r="BA1564" s="36" t="s">
        <v>392</v>
      </c>
      <c r="BB1564" s="36">
        <v>7</v>
      </c>
      <c r="BC1564" s="92">
        <v>45251</v>
      </c>
      <c r="BD1564" s="93" t="s">
        <v>324</v>
      </c>
    </row>
    <row r="1565" spans="39:56" ht="27" customHeight="1" x14ac:dyDescent="0.25">
      <c r="AM1565" s="36" t="s">
        <v>68</v>
      </c>
      <c r="AN1565" s="89" t="s">
        <v>69</v>
      </c>
      <c r="AO1565" s="90" t="s">
        <v>15</v>
      </c>
      <c r="AP1565" s="170">
        <v>8</v>
      </c>
      <c r="AQ1565" s="36"/>
      <c r="AR1565" s="36"/>
      <c r="AS1565" s="36"/>
      <c r="AT1565" s="36"/>
      <c r="AU1565" s="36"/>
      <c r="AV1565" s="36" t="s">
        <v>322</v>
      </c>
      <c r="AW1565" s="36"/>
      <c r="AX1565" s="36"/>
      <c r="AY1565" s="36"/>
      <c r="AZ1565" s="36"/>
      <c r="BA1565" s="36" t="s">
        <v>392</v>
      </c>
      <c r="BB1565" s="36">
        <v>7</v>
      </c>
      <c r="BC1565" s="92">
        <v>45251</v>
      </c>
      <c r="BD1565" s="93" t="s">
        <v>324</v>
      </c>
    </row>
    <row r="1566" spans="39:56" ht="27" customHeight="1" x14ac:dyDescent="0.25">
      <c r="AM1566" s="36" t="s">
        <v>72</v>
      </c>
      <c r="AN1566" s="89" t="s">
        <v>73</v>
      </c>
      <c r="AO1566" s="90" t="s">
        <v>15</v>
      </c>
      <c r="AP1566" s="170">
        <v>9</v>
      </c>
      <c r="AQ1566" s="36"/>
      <c r="AR1566" s="36"/>
      <c r="AS1566" s="36"/>
      <c r="AT1566" s="36"/>
      <c r="AU1566" s="36"/>
      <c r="AV1566" s="36" t="s">
        <v>322</v>
      </c>
      <c r="AW1566" s="36"/>
      <c r="AX1566" s="36"/>
      <c r="AY1566" s="36"/>
      <c r="AZ1566" s="36"/>
      <c r="BA1566" s="36" t="s">
        <v>392</v>
      </c>
      <c r="BB1566" s="36">
        <v>7</v>
      </c>
      <c r="BC1566" s="92">
        <v>45251</v>
      </c>
      <c r="BD1566" s="93" t="s">
        <v>324</v>
      </c>
    </row>
    <row r="1567" spans="39:56" ht="27" customHeight="1" x14ac:dyDescent="0.25">
      <c r="AM1567" s="36" t="s">
        <v>76</v>
      </c>
      <c r="AN1567" s="89" t="s">
        <v>77</v>
      </c>
      <c r="AO1567" s="90" t="s">
        <v>15</v>
      </c>
      <c r="AP1567" s="170">
        <v>9</v>
      </c>
      <c r="AQ1567" s="36"/>
      <c r="AR1567" s="36"/>
      <c r="AS1567" s="36"/>
      <c r="AT1567" s="36"/>
      <c r="AU1567" s="36"/>
      <c r="AV1567" s="36" t="s">
        <v>322</v>
      </c>
      <c r="AW1567" s="36"/>
      <c r="AX1567" s="36"/>
      <c r="AY1567" s="36"/>
      <c r="AZ1567" s="36"/>
      <c r="BA1567" s="36" t="s">
        <v>392</v>
      </c>
      <c r="BB1567" s="36">
        <v>7</v>
      </c>
      <c r="BC1567" s="92">
        <v>45251</v>
      </c>
      <c r="BD1567" s="93" t="s">
        <v>324</v>
      </c>
    </row>
    <row r="1568" spans="39:56" ht="27" customHeight="1" x14ac:dyDescent="0.25">
      <c r="AM1568" s="36" t="s">
        <v>80</v>
      </c>
      <c r="AN1568" s="89" t="s">
        <v>81</v>
      </c>
      <c r="AO1568" s="90" t="s">
        <v>15</v>
      </c>
      <c r="AP1568" s="170">
        <v>8</v>
      </c>
      <c r="AQ1568" s="36"/>
      <c r="AR1568" s="36"/>
      <c r="AS1568" s="36"/>
      <c r="AT1568" s="36"/>
      <c r="AU1568" s="36"/>
      <c r="AV1568" s="36" t="s">
        <v>322</v>
      </c>
      <c r="AW1568" s="36"/>
      <c r="AX1568" s="36"/>
      <c r="AY1568" s="36"/>
      <c r="AZ1568" s="36"/>
      <c r="BA1568" s="36" t="s">
        <v>392</v>
      </c>
      <c r="BB1568" s="36">
        <v>7</v>
      </c>
      <c r="BC1568" s="92">
        <v>45251</v>
      </c>
      <c r="BD1568" s="93" t="s">
        <v>324</v>
      </c>
    </row>
    <row r="1569" spans="39:56" ht="27" customHeight="1" x14ac:dyDescent="0.25">
      <c r="AM1569" s="36" t="s">
        <v>84</v>
      </c>
      <c r="AN1569" s="89" t="s">
        <v>85</v>
      </c>
      <c r="AO1569" s="90" t="s">
        <v>15</v>
      </c>
      <c r="AP1569" s="170">
        <v>9</v>
      </c>
      <c r="AQ1569" s="36"/>
      <c r="AR1569" s="36"/>
      <c r="AS1569" s="36"/>
      <c r="AT1569" s="36"/>
      <c r="AU1569" s="36"/>
      <c r="AV1569" s="36" t="s">
        <v>322</v>
      </c>
      <c r="AW1569" s="36"/>
      <c r="AX1569" s="36"/>
      <c r="AY1569" s="36"/>
      <c r="AZ1569" s="36"/>
      <c r="BA1569" s="36" t="s">
        <v>392</v>
      </c>
      <c r="BB1569" s="36">
        <v>7</v>
      </c>
      <c r="BC1569" s="92">
        <v>45251</v>
      </c>
      <c r="BD1569" s="93" t="s">
        <v>324</v>
      </c>
    </row>
    <row r="1570" spans="39:56" ht="27" customHeight="1" x14ac:dyDescent="0.25">
      <c r="AM1570" s="36" t="s">
        <v>88</v>
      </c>
      <c r="AN1570" s="89" t="s">
        <v>89</v>
      </c>
      <c r="AO1570" s="90" t="s">
        <v>15</v>
      </c>
      <c r="AP1570" s="170">
        <v>8</v>
      </c>
      <c r="AQ1570" s="36"/>
      <c r="AR1570" s="36"/>
      <c r="AS1570" s="36"/>
      <c r="AT1570" s="36"/>
      <c r="AU1570" s="36"/>
      <c r="AV1570" s="36" t="s">
        <v>322</v>
      </c>
      <c r="AW1570" s="36"/>
      <c r="AX1570" s="36"/>
      <c r="AY1570" s="36"/>
      <c r="AZ1570" s="36"/>
      <c r="BA1570" s="36" t="s">
        <v>392</v>
      </c>
      <c r="BB1570" s="36">
        <v>7</v>
      </c>
      <c r="BC1570" s="92">
        <v>45251</v>
      </c>
      <c r="BD1570" s="93" t="s">
        <v>324</v>
      </c>
    </row>
    <row r="1571" spans="39:56" ht="27" customHeight="1" x14ac:dyDescent="0.25">
      <c r="AM1571" s="36" t="s">
        <v>92</v>
      </c>
      <c r="AN1571" s="89" t="s">
        <v>93</v>
      </c>
      <c r="AO1571" s="90" t="s">
        <v>15</v>
      </c>
      <c r="AP1571" s="170">
        <v>8</v>
      </c>
      <c r="AQ1571" s="36"/>
      <c r="AR1571" s="36"/>
      <c r="AS1571" s="36"/>
      <c r="AT1571" s="36"/>
      <c r="AU1571" s="36"/>
      <c r="AV1571" s="36" t="s">
        <v>322</v>
      </c>
      <c r="AW1571" s="36"/>
      <c r="AX1571" s="36"/>
      <c r="AY1571" s="36"/>
      <c r="AZ1571" s="36"/>
      <c r="BA1571" s="36" t="s">
        <v>392</v>
      </c>
      <c r="BB1571" s="36">
        <v>7</v>
      </c>
      <c r="BC1571" s="92">
        <v>45251</v>
      </c>
      <c r="BD1571" s="93" t="s">
        <v>324</v>
      </c>
    </row>
    <row r="1572" spans="39:56" ht="27" customHeight="1" x14ac:dyDescent="0.25">
      <c r="AM1572" s="36" t="s">
        <v>96</v>
      </c>
      <c r="AN1572" s="89" t="s">
        <v>97</v>
      </c>
      <c r="AO1572" s="90" t="s">
        <v>15</v>
      </c>
      <c r="AP1572" s="170">
        <v>9</v>
      </c>
      <c r="AQ1572" s="36"/>
      <c r="AR1572" s="36"/>
      <c r="AS1572" s="36"/>
      <c r="AT1572" s="36"/>
      <c r="AU1572" s="36"/>
      <c r="AV1572" s="36" t="s">
        <v>322</v>
      </c>
      <c r="AW1572" s="36"/>
      <c r="AX1572" s="36"/>
      <c r="AY1572" s="36"/>
      <c r="AZ1572" s="36"/>
      <c r="BA1572" s="36" t="s">
        <v>392</v>
      </c>
      <c r="BB1572" s="36">
        <v>7</v>
      </c>
      <c r="BC1572" s="92">
        <v>45251</v>
      </c>
      <c r="BD1572" s="93" t="s">
        <v>324</v>
      </c>
    </row>
    <row r="1573" spans="39:56" ht="27" customHeight="1" x14ac:dyDescent="0.25">
      <c r="AM1573" s="36" t="s">
        <v>100</v>
      </c>
      <c r="AN1573" s="89" t="s">
        <v>101</v>
      </c>
      <c r="AO1573" s="90" t="s">
        <v>15</v>
      </c>
      <c r="AP1573" s="170">
        <v>9</v>
      </c>
      <c r="AQ1573" s="36"/>
      <c r="AR1573" s="36"/>
      <c r="AS1573" s="36"/>
      <c r="AT1573" s="36"/>
      <c r="AU1573" s="36"/>
      <c r="AV1573" s="36" t="s">
        <v>322</v>
      </c>
      <c r="AW1573" s="36"/>
      <c r="AX1573" s="36"/>
      <c r="AY1573" s="36"/>
      <c r="AZ1573" s="36"/>
      <c r="BA1573" s="36" t="s">
        <v>392</v>
      </c>
      <c r="BB1573" s="36">
        <v>7</v>
      </c>
      <c r="BC1573" s="92">
        <v>45251</v>
      </c>
      <c r="BD1573" s="93" t="s">
        <v>324</v>
      </c>
    </row>
    <row r="1574" spans="39:56" ht="27" customHeight="1" x14ac:dyDescent="0.25">
      <c r="AM1574" s="36" t="s">
        <v>104</v>
      </c>
      <c r="AN1574" s="89" t="s">
        <v>105</v>
      </c>
      <c r="AO1574" s="90" t="s">
        <v>15</v>
      </c>
      <c r="AP1574" s="170">
        <v>9</v>
      </c>
      <c r="AQ1574" s="36"/>
      <c r="AR1574" s="36"/>
      <c r="AS1574" s="36"/>
      <c r="AT1574" s="36"/>
      <c r="AU1574" s="36"/>
      <c r="AV1574" s="36" t="s">
        <v>322</v>
      </c>
      <c r="AW1574" s="36"/>
      <c r="AX1574" s="36"/>
      <c r="AY1574" s="36"/>
      <c r="AZ1574" s="36"/>
      <c r="BA1574" s="36" t="s">
        <v>392</v>
      </c>
      <c r="BB1574" s="36">
        <v>7</v>
      </c>
      <c r="BC1574" s="92">
        <v>45251</v>
      </c>
      <c r="BD1574" s="93" t="s">
        <v>324</v>
      </c>
    </row>
    <row r="1575" spans="39:56" ht="27" customHeight="1" x14ac:dyDescent="0.25">
      <c r="AM1575" s="36" t="s">
        <v>108</v>
      </c>
      <c r="AN1575" s="89" t="s">
        <v>109</v>
      </c>
      <c r="AO1575" s="90" t="s">
        <v>15</v>
      </c>
      <c r="AP1575" s="170">
        <v>8.5</v>
      </c>
      <c r="AQ1575" s="36"/>
      <c r="AR1575" s="36"/>
      <c r="AS1575" s="36"/>
      <c r="AT1575" s="36"/>
      <c r="AU1575" s="36"/>
      <c r="AV1575" s="36" t="s">
        <v>322</v>
      </c>
      <c r="AW1575" s="36"/>
      <c r="AX1575" s="36"/>
      <c r="AY1575" s="36"/>
      <c r="AZ1575" s="36"/>
      <c r="BA1575" s="36" t="s">
        <v>392</v>
      </c>
      <c r="BB1575" s="36">
        <v>7</v>
      </c>
      <c r="BC1575" s="92">
        <v>45251</v>
      </c>
      <c r="BD1575" s="93" t="s">
        <v>324</v>
      </c>
    </row>
    <row r="1576" spans="39:56" ht="27" customHeight="1" x14ac:dyDescent="0.25">
      <c r="AM1576" s="36" t="s">
        <v>112</v>
      </c>
      <c r="AN1576" s="89" t="s">
        <v>113</v>
      </c>
      <c r="AO1576" s="90" t="s">
        <v>15</v>
      </c>
      <c r="AP1576" s="170">
        <v>8</v>
      </c>
      <c r="AQ1576" s="36"/>
      <c r="AR1576" s="36"/>
      <c r="AS1576" s="36"/>
      <c r="AT1576" s="36"/>
      <c r="AU1576" s="36"/>
      <c r="AV1576" s="36" t="s">
        <v>322</v>
      </c>
      <c r="AW1576" s="36"/>
      <c r="AX1576" s="36"/>
      <c r="AY1576" s="36"/>
      <c r="AZ1576" s="36"/>
      <c r="BA1576" s="36" t="s">
        <v>392</v>
      </c>
      <c r="BB1576" s="36">
        <v>7</v>
      </c>
      <c r="BC1576" s="92">
        <v>45251</v>
      </c>
      <c r="BD1576" s="93" t="s">
        <v>324</v>
      </c>
    </row>
    <row r="1577" spans="39:56" ht="27" customHeight="1" x14ac:dyDescent="0.25">
      <c r="AM1577" s="36" t="s">
        <v>116</v>
      </c>
      <c r="AN1577" s="89" t="s">
        <v>117</v>
      </c>
      <c r="AO1577" s="90" t="s">
        <v>15</v>
      </c>
      <c r="AP1577" s="170">
        <v>0</v>
      </c>
      <c r="AQ1577" s="36"/>
      <c r="AR1577" s="36"/>
      <c r="AS1577" s="36"/>
      <c r="AT1577" s="36"/>
      <c r="AU1577" s="36"/>
      <c r="AV1577" s="36" t="s">
        <v>322</v>
      </c>
      <c r="AW1577" s="36"/>
      <c r="AX1577" s="36"/>
      <c r="AY1577" s="36"/>
      <c r="AZ1577" s="36"/>
      <c r="BA1577" s="36" t="s">
        <v>139</v>
      </c>
      <c r="BB1577" s="36">
        <v>7</v>
      </c>
      <c r="BC1577" s="92">
        <v>45251</v>
      </c>
      <c r="BD1577" s="93" t="s">
        <v>324</v>
      </c>
    </row>
    <row r="1578" spans="39:56" ht="27" customHeight="1" x14ac:dyDescent="0.25">
      <c r="AM1578" s="36" t="s">
        <v>120</v>
      </c>
      <c r="AN1578" s="89" t="s">
        <v>121</v>
      </c>
      <c r="AO1578" s="90" t="s">
        <v>15</v>
      </c>
      <c r="AP1578" s="170">
        <v>8</v>
      </c>
      <c r="AQ1578" s="36"/>
      <c r="AR1578" s="36"/>
      <c r="AS1578" s="36"/>
      <c r="AT1578" s="36"/>
      <c r="AU1578" s="36"/>
      <c r="AV1578" s="36" t="s">
        <v>322</v>
      </c>
      <c r="AW1578" s="36"/>
      <c r="AX1578" s="36"/>
      <c r="AY1578" s="36"/>
      <c r="AZ1578" s="36"/>
      <c r="BA1578" s="36" t="s">
        <v>392</v>
      </c>
      <c r="BB1578" s="36">
        <v>7</v>
      </c>
      <c r="BC1578" s="92">
        <v>45251</v>
      </c>
      <c r="BD1578" s="93" t="s">
        <v>324</v>
      </c>
    </row>
    <row r="1579" spans="39:56" ht="27" customHeight="1" x14ac:dyDescent="0.25">
      <c r="AM1579" s="36" t="s">
        <v>165</v>
      </c>
      <c r="AN1579" s="89" t="s">
        <v>166</v>
      </c>
      <c r="AO1579" s="90" t="s">
        <v>167</v>
      </c>
      <c r="AP1579" s="170">
        <v>9.4285714285714288</v>
      </c>
      <c r="AQ1579" s="36">
        <v>10</v>
      </c>
      <c r="AR1579" s="36">
        <v>10</v>
      </c>
      <c r="AS1579" s="36">
        <v>8</v>
      </c>
      <c r="AT1579" s="36">
        <v>10</v>
      </c>
      <c r="AU1579" s="36">
        <v>8</v>
      </c>
      <c r="AV1579" s="36">
        <v>10</v>
      </c>
      <c r="AW1579" s="36">
        <v>10</v>
      </c>
      <c r="AX1579" s="36"/>
      <c r="AY1579" s="36"/>
      <c r="AZ1579" s="36"/>
      <c r="BA1579" s="36" t="s">
        <v>393</v>
      </c>
      <c r="BB1579" s="36">
        <v>4</v>
      </c>
      <c r="BC1579" s="92">
        <v>45251</v>
      </c>
      <c r="BD1579" s="93" t="s">
        <v>35</v>
      </c>
    </row>
    <row r="1580" spans="39:56" ht="27" customHeight="1" x14ac:dyDescent="0.25">
      <c r="AM1580" s="36" t="s">
        <v>168</v>
      </c>
      <c r="AN1580" s="89" t="s">
        <v>169</v>
      </c>
      <c r="AO1580" s="90" t="s">
        <v>167</v>
      </c>
      <c r="AP1580" s="170">
        <v>9.4285714285714288</v>
      </c>
      <c r="AQ1580" s="36">
        <v>10</v>
      </c>
      <c r="AR1580" s="36">
        <v>10</v>
      </c>
      <c r="AS1580" s="36">
        <v>8</v>
      </c>
      <c r="AT1580" s="36">
        <v>10</v>
      </c>
      <c r="AU1580" s="36">
        <v>8</v>
      </c>
      <c r="AV1580" s="36">
        <v>10</v>
      </c>
      <c r="AW1580" s="36">
        <v>10</v>
      </c>
      <c r="AX1580" s="36"/>
      <c r="AY1580" s="36"/>
      <c r="AZ1580" s="36"/>
      <c r="BA1580" s="36" t="s">
        <v>393</v>
      </c>
      <c r="BB1580" s="36">
        <v>4</v>
      </c>
      <c r="BC1580" s="92">
        <v>45251</v>
      </c>
      <c r="BD1580" s="93" t="s">
        <v>35</v>
      </c>
    </row>
    <row r="1581" spans="39:56" ht="27" customHeight="1" x14ac:dyDescent="0.25">
      <c r="AM1581" s="36" t="s">
        <v>172</v>
      </c>
      <c r="AN1581" s="89" t="s">
        <v>173</v>
      </c>
      <c r="AO1581" s="90" t="s">
        <v>167</v>
      </c>
      <c r="AP1581" s="170">
        <v>9.7142857142857135</v>
      </c>
      <c r="AQ1581" s="36">
        <v>10</v>
      </c>
      <c r="AR1581" s="36">
        <v>10</v>
      </c>
      <c r="AS1581" s="36">
        <v>9</v>
      </c>
      <c r="AT1581" s="36">
        <v>10</v>
      </c>
      <c r="AU1581" s="36">
        <v>9</v>
      </c>
      <c r="AV1581" s="36">
        <v>10</v>
      </c>
      <c r="AW1581" s="36">
        <v>10</v>
      </c>
      <c r="AX1581" s="36"/>
      <c r="AY1581" s="36"/>
      <c r="AZ1581" s="36"/>
      <c r="BA1581" s="36" t="s">
        <v>393</v>
      </c>
      <c r="BB1581" s="36">
        <v>4</v>
      </c>
      <c r="BC1581" s="92">
        <v>45251</v>
      </c>
      <c r="BD1581" s="93" t="s">
        <v>35</v>
      </c>
    </row>
    <row r="1582" spans="39:56" ht="27" customHeight="1" x14ac:dyDescent="0.25">
      <c r="AM1582" s="36" t="s">
        <v>174</v>
      </c>
      <c r="AN1582" s="89" t="s">
        <v>175</v>
      </c>
      <c r="AO1582" s="90" t="s">
        <v>167</v>
      </c>
      <c r="AP1582" s="170">
        <v>10</v>
      </c>
      <c r="AQ1582" s="36">
        <v>10</v>
      </c>
      <c r="AR1582" s="36">
        <v>10</v>
      </c>
      <c r="AS1582" s="36">
        <v>10</v>
      </c>
      <c r="AT1582" s="36">
        <v>10</v>
      </c>
      <c r="AU1582" s="36">
        <v>10</v>
      </c>
      <c r="AV1582" s="36">
        <v>10</v>
      </c>
      <c r="AW1582" s="36">
        <v>10</v>
      </c>
      <c r="AX1582" s="36"/>
      <c r="AY1582" s="36"/>
      <c r="AZ1582" s="36"/>
      <c r="BA1582" s="36" t="s">
        <v>393</v>
      </c>
      <c r="BB1582" s="36">
        <v>4</v>
      </c>
      <c r="BC1582" s="92">
        <v>45251</v>
      </c>
      <c r="BD1582" s="93" t="s">
        <v>35</v>
      </c>
    </row>
    <row r="1583" spans="39:56" ht="27" customHeight="1" x14ac:dyDescent="0.25">
      <c r="AM1583" s="36" t="s">
        <v>176</v>
      </c>
      <c r="AN1583" s="89" t="s">
        <v>177</v>
      </c>
      <c r="AO1583" s="90" t="s">
        <v>167</v>
      </c>
      <c r="AP1583" s="170">
        <v>9.4285714285714288</v>
      </c>
      <c r="AQ1583" s="36">
        <v>10</v>
      </c>
      <c r="AR1583" s="36">
        <v>10</v>
      </c>
      <c r="AS1583" s="36">
        <v>8</v>
      </c>
      <c r="AT1583" s="36">
        <v>10</v>
      </c>
      <c r="AU1583" s="36">
        <v>8</v>
      </c>
      <c r="AV1583" s="36">
        <v>10</v>
      </c>
      <c r="AW1583" s="36">
        <v>10</v>
      </c>
      <c r="AX1583" s="36"/>
      <c r="AY1583" s="36"/>
      <c r="AZ1583" s="36"/>
      <c r="BA1583" s="36" t="s">
        <v>393</v>
      </c>
      <c r="BB1583" s="36">
        <v>4</v>
      </c>
      <c r="BC1583" s="92">
        <v>45251</v>
      </c>
      <c r="BD1583" s="93" t="s">
        <v>35</v>
      </c>
    </row>
    <row r="1584" spans="39:56" ht="27" customHeight="1" x14ac:dyDescent="0.25">
      <c r="AM1584" s="36" t="s">
        <v>178</v>
      </c>
      <c r="AN1584" s="89" t="s">
        <v>179</v>
      </c>
      <c r="AO1584" s="90" t="s">
        <v>167</v>
      </c>
      <c r="AP1584" s="170">
        <v>9.4285714285714288</v>
      </c>
      <c r="AQ1584" s="36">
        <v>10</v>
      </c>
      <c r="AR1584" s="36">
        <v>10</v>
      </c>
      <c r="AS1584" s="36">
        <v>8</v>
      </c>
      <c r="AT1584" s="36">
        <v>10</v>
      </c>
      <c r="AU1584" s="36">
        <v>8</v>
      </c>
      <c r="AV1584" s="36">
        <v>10</v>
      </c>
      <c r="AW1584" s="36">
        <v>10</v>
      </c>
      <c r="AX1584" s="36"/>
      <c r="AY1584" s="36"/>
      <c r="AZ1584" s="36"/>
      <c r="BA1584" s="36" t="s">
        <v>393</v>
      </c>
      <c r="BB1584" s="36">
        <v>4</v>
      </c>
      <c r="BC1584" s="92">
        <v>45251</v>
      </c>
      <c r="BD1584" s="93" t="s">
        <v>35</v>
      </c>
    </row>
    <row r="1585" spans="39:56" ht="27" customHeight="1" x14ac:dyDescent="0.25">
      <c r="AM1585" s="36" t="s">
        <v>180</v>
      </c>
      <c r="AN1585" s="89" t="s">
        <v>181</v>
      </c>
      <c r="AO1585" s="90" t="s">
        <v>167</v>
      </c>
      <c r="AP1585" s="170">
        <v>10</v>
      </c>
      <c r="AQ1585" s="36">
        <v>10</v>
      </c>
      <c r="AR1585" s="36">
        <v>10</v>
      </c>
      <c r="AS1585" s="36">
        <v>10</v>
      </c>
      <c r="AT1585" s="36">
        <v>10</v>
      </c>
      <c r="AU1585" s="36">
        <v>10</v>
      </c>
      <c r="AV1585" s="36">
        <v>10</v>
      </c>
      <c r="AW1585" s="36">
        <v>10</v>
      </c>
      <c r="AX1585" s="36"/>
      <c r="AY1585" s="36"/>
      <c r="AZ1585" s="36"/>
      <c r="BA1585" s="36" t="s">
        <v>393</v>
      </c>
      <c r="BB1585" s="36">
        <v>4</v>
      </c>
      <c r="BC1585" s="92">
        <v>45251</v>
      </c>
      <c r="BD1585" s="93" t="s">
        <v>35</v>
      </c>
    </row>
    <row r="1586" spans="39:56" ht="27" customHeight="1" x14ac:dyDescent="0.25">
      <c r="AM1586" s="36" t="s">
        <v>182</v>
      </c>
      <c r="AN1586" s="89" t="s">
        <v>183</v>
      </c>
      <c r="AO1586" s="90" t="s">
        <v>167</v>
      </c>
      <c r="AP1586" s="170">
        <v>10</v>
      </c>
      <c r="AQ1586" s="36">
        <v>10</v>
      </c>
      <c r="AR1586" s="36">
        <v>10</v>
      </c>
      <c r="AS1586" s="36">
        <v>10</v>
      </c>
      <c r="AT1586" s="36">
        <v>10</v>
      </c>
      <c r="AU1586" s="36">
        <v>10</v>
      </c>
      <c r="AV1586" s="36">
        <v>10</v>
      </c>
      <c r="AW1586" s="36">
        <v>10</v>
      </c>
      <c r="AX1586" s="36"/>
      <c r="AY1586" s="36"/>
      <c r="AZ1586" s="36"/>
      <c r="BA1586" s="36" t="s">
        <v>393</v>
      </c>
      <c r="BB1586" s="36">
        <v>4</v>
      </c>
      <c r="BC1586" s="92">
        <v>45251</v>
      </c>
      <c r="BD1586" s="93" t="s">
        <v>35</v>
      </c>
    </row>
    <row r="1587" spans="39:56" ht="27" customHeight="1" x14ac:dyDescent="0.25">
      <c r="AM1587" s="36" t="s">
        <v>184</v>
      </c>
      <c r="AN1587" s="89" t="s">
        <v>185</v>
      </c>
      <c r="AO1587" s="90" t="s">
        <v>167</v>
      </c>
      <c r="AP1587" s="170">
        <v>9.4285714285714288</v>
      </c>
      <c r="AQ1587" s="36">
        <v>10</v>
      </c>
      <c r="AR1587" s="36">
        <v>10</v>
      </c>
      <c r="AS1587" s="36">
        <v>8</v>
      </c>
      <c r="AT1587" s="36">
        <v>10</v>
      </c>
      <c r="AU1587" s="36">
        <v>8</v>
      </c>
      <c r="AV1587" s="36">
        <v>10</v>
      </c>
      <c r="AW1587" s="36">
        <v>10</v>
      </c>
      <c r="AX1587" s="36"/>
      <c r="AY1587" s="36"/>
      <c r="AZ1587" s="36"/>
      <c r="BA1587" s="36" t="s">
        <v>393</v>
      </c>
      <c r="BB1587" s="36">
        <v>4</v>
      </c>
      <c r="BC1587" s="92">
        <v>45251</v>
      </c>
      <c r="BD1587" s="93" t="s">
        <v>35</v>
      </c>
    </row>
    <row r="1588" spans="39:56" ht="27" customHeight="1" x14ac:dyDescent="0.25">
      <c r="AM1588" s="36" t="s">
        <v>186</v>
      </c>
      <c r="AN1588" s="89" t="s">
        <v>187</v>
      </c>
      <c r="AO1588" s="90" t="s">
        <v>167</v>
      </c>
      <c r="AP1588" s="170">
        <v>9.7142857142857135</v>
      </c>
      <c r="AQ1588" s="36">
        <v>10</v>
      </c>
      <c r="AR1588" s="36">
        <v>10</v>
      </c>
      <c r="AS1588" s="36">
        <v>9</v>
      </c>
      <c r="AT1588" s="36">
        <v>10</v>
      </c>
      <c r="AU1588" s="36">
        <v>9</v>
      </c>
      <c r="AV1588" s="36">
        <v>10</v>
      </c>
      <c r="AW1588" s="36">
        <v>10</v>
      </c>
      <c r="AX1588" s="36"/>
      <c r="AY1588" s="36"/>
      <c r="AZ1588" s="36"/>
      <c r="BA1588" s="36" t="s">
        <v>393</v>
      </c>
      <c r="BB1588" s="36">
        <v>4</v>
      </c>
      <c r="BC1588" s="92">
        <v>45251</v>
      </c>
      <c r="BD1588" s="93" t="s">
        <v>35</v>
      </c>
    </row>
    <row r="1589" spans="39:56" ht="27" customHeight="1" x14ac:dyDescent="0.25">
      <c r="AM1589" s="36" t="s">
        <v>188</v>
      </c>
      <c r="AN1589" s="89" t="s">
        <v>189</v>
      </c>
      <c r="AO1589" s="90" t="s">
        <v>167</v>
      </c>
      <c r="AP1589" s="170">
        <v>9.7142857142857135</v>
      </c>
      <c r="AQ1589" s="36">
        <v>10</v>
      </c>
      <c r="AR1589" s="36">
        <v>10</v>
      </c>
      <c r="AS1589" s="36">
        <v>9</v>
      </c>
      <c r="AT1589" s="36">
        <v>10</v>
      </c>
      <c r="AU1589" s="36">
        <v>9</v>
      </c>
      <c r="AV1589" s="36">
        <v>10</v>
      </c>
      <c r="AW1589" s="36">
        <v>10</v>
      </c>
      <c r="AX1589" s="36"/>
      <c r="AY1589" s="36"/>
      <c r="AZ1589" s="36"/>
      <c r="BA1589" s="36" t="s">
        <v>393</v>
      </c>
      <c r="BB1589" s="36">
        <v>4</v>
      </c>
      <c r="BC1589" s="92">
        <v>45251</v>
      </c>
      <c r="BD1589" s="93" t="s">
        <v>35</v>
      </c>
    </row>
    <row r="1590" spans="39:56" ht="27" customHeight="1" x14ac:dyDescent="0.25">
      <c r="AM1590" s="36" t="s">
        <v>190</v>
      </c>
      <c r="AN1590" s="89" t="s">
        <v>191</v>
      </c>
      <c r="AO1590" s="90" t="s">
        <v>167</v>
      </c>
      <c r="AP1590" s="170">
        <v>9.7142857142857135</v>
      </c>
      <c r="AQ1590" s="36">
        <v>10</v>
      </c>
      <c r="AR1590" s="36">
        <v>10</v>
      </c>
      <c r="AS1590" s="36">
        <v>9</v>
      </c>
      <c r="AT1590" s="36">
        <v>10</v>
      </c>
      <c r="AU1590" s="36">
        <v>9</v>
      </c>
      <c r="AV1590" s="36">
        <v>10</v>
      </c>
      <c r="AW1590" s="36">
        <v>10</v>
      </c>
      <c r="AX1590" s="36"/>
      <c r="AY1590" s="36"/>
      <c r="AZ1590" s="36"/>
      <c r="BA1590" s="36" t="s">
        <v>393</v>
      </c>
      <c r="BB1590" s="36">
        <v>4</v>
      </c>
      <c r="BC1590" s="92">
        <v>45251</v>
      </c>
      <c r="BD1590" s="93" t="s">
        <v>35</v>
      </c>
    </row>
    <row r="1591" spans="39:56" ht="27" customHeight="1" x14ac:dyDescent="0.25">
      <c r="AM1591" s="36" t="s">
        <v>192</v>
      </c>
      <c r="AN1591" s="89" t="s">
        <v>193</v>
      </c>
      <c r="AO1591" s="90" t="s">
        <v>167</v>
      </c>
      <c r="AP1591" s="170">
        <v>9.7142857142857135</v>
      </c>
      <c r="AQ1591" s="36">
        <v>10</v>
      </c>
      <c r="AR1591" s="36">
        <v>10</v>
      </c>
      <c r="AS1591" s="36">
        <v>9</v>
      </c>
      <c r="AT1591" s="36">
        <v>10</v>
      </c>
      <c r="AU1591" s="36">
        <v>9</v>
      </c>
      <c r="AV1591" s="36">
        <v>10</v>
      </c>
      <c r="AW1591" s="36">
        <v>10</v>
      </c>
      <c r="AX1591" s="36"/>
      <c r="AY1591" s="36"/>
      <c r="AZ1591" s="36"/>
      <c r="BA1591" s="36" t="s">
        <v>393</v>
      </c>
      <c r="BB1591" s="36">
        <v>4</v>
      </c>
      <c r="BC1591" s="92">
        <v>45251</v>
      </c>
      <c r="BD1591" s="93" t="s">
        <v>35</v>
      </c>
    </row>
    <row r="1592" spans="39:56" ht="27" customHeight="1" x14ac:dyDescent="0.25">
      <c r="AM1592" s="36" t="s">
        <v>194</v>
      </c>
      <c r="AN1592" s="89" t="s">
        <v>195</v>
      </c>
      <c r="AO1592" s="90" t="s">
        <v>167</v>
      </c>
      <c r="AP1592" s="170">
        <v>10</v>
      </c>
      <c r="AQ1592" s="36">
        <v>10</v>
      </c>
      <c r="AR1592" s="36">
        <v>10</v>
      </c>
      <c r="AS1592" s="36">
        <v>10</v>
      </c>
      <c r="AT1592" s="36">
        <v>10</v>
      </c>
      <c r="AU1592" s="36">
        <v>10</v>
      </c>
      <c r="AV1592" s="36">
        <v>10</v>
      </c>
      <c r="AW1592" s="36">
        <v>10</v>
      </c>
      <c r="AX1592" s="36"/>
      <c r="AY1592" s="36"/>
      <c r="AZ1592" s="36"/>
      <c r="BA1592" s="36" t="s">
        <v>393</v>
      </c>
      <c r="BB1592" s="36">
        <v>4</v>
      </c>
      <c r="BC1592" s="92">
        <v>45251</v>
      </c>
      <c r="BD1592" s="93" t="s">
        <v>35</v>
      </c>
    </row>
    <row r="1593" spans="39:56" ht="27" customHeight="1" x14ac:dyDescent="0.25">
      <c r="AM1593" s="36" t="s">
        <v>196</v>
      </c>
      <c r="AN1593" s="89" t="s">
        <v>197</v>
      </c>
      <c r="AO1593" s="90" t="s">
        <v>167</v>
      </c>
      <c r="AP1593" s="170">
        <v>9.7142857142857135</v>
      </c>
      <c r="AQ1593" s="36">
        <v>10</v>
      </c>
      <c r="AR1593" s="36">
        <v>10</v>
      </c>
      <c r="AS1593" s="36">
        <v>9</v>
      </c>
      <c r="AT1593" s="36">
        <v>10</v>
      </c>
      <c r="AU1593" s="36">
        <v>9</v>
      </c>
      <c r="AV1593" s="36">
        <v>10</v>
      </c>
      <c r="AW1593" s="36">
        <v>10</v>
      </c>
      <c r="AX1593" s="36"/>
      <c r="AY1593" s="36"/>
      <c r="AZ1593" s="36"/>
      <c r="BA1593" s="36" t="s">
        <v>393</v>
      </c>
      <c r="BB1593" s="36">
        <v>4</v>
      </c>
      <c r="BC1593" s="92">
        <v>45251</v>
      </c>
      <c r="BD1593" s="93" t="s">
        <v>35</v>
      </c>
    </row>
    <row r="1594" spans="39:56" ht="27" customHeight="1" x14ac:dyDescent="0.25">
      <c r="AM1594" s="36" t="s">
        <v>198</v>
      </c>
      <c r="AN1594" s="89" t="s">
        <v>199</v>
      </c>
      <c r="AO1594" s="90" t="s">
        <v>167</v>
      </c>
      <c r="AP1594" s="170">
        <v>10</v>
      </c>
      <c r="AQ1594" s="36">
        <v>10</v>
      </c>
      <c r="AR1594" s="36">
        <v>10</v>
      </c>
      <c r="AS1594" s="36">
        <v>10</v>
      </c>
      <c r="AT1594" s="36">
        <v>10</v>
      </c>
      <c r="AU1594" s="36">
        <v>10</v>
      </c>
      <c r="AV1594" s="36">
        <v>10</v>
      </c>
      <c r="AW1594" s="36">
        <v>10</v>
      </c>
      <c r="AX1594" s="36"/>
      <c r="AY1594" s="36"/>
      <c r="AZ1594" s="36"/>
      <c r="BA1594" s="36" t="s">
        <v>393</v>
      </c>
      <c r="BB1594" s="36">
        <v>4</v>
      </c>
      <c r="BC1594" s="92">
        <v>45251</v>
      </c>
      <c r="BD1594" s="93" t="s">
        <v>35</v>
      </c>
    </row>
    <row r="1595" spans="39:56" ht="27" customHeight="1" x14ac:dyDescent="0.25">
      <c r="AM1595" s="36" t="s">
        <v>200</v>
      </c>
      <c r="AN1595" s="89" t="s">
        <v>201</v>
      </c>
      <c r="AO1595" s="90" t="s">
        <v>167</v>
      </c>
      <c r="AP1595" s="170">
        <v>9.4285714285714288</v>
      </c>
      <c r="AQ1595" s="36">
        <v>10</v>
      </c>
      <c r="AR1595" s="36">
        <v>10</v>
      </c>
      <c r="AS1595" s="36">
        <v>8</v>
      </c>
      <c r="AT1595" s="36">
        <v>10</v>
      </c>
      <c r="AU1595" s="36">
        <v>8</v>
      </c>
      <c r="AV1595" s="36">
        <v>10</v>
      </c>
      <c r="AW1595" s="36">
        <v>10</v>
      </c>
      <c r="AX1595" s="36"/>
      <c r="AY1595" s="36"/>
      <c r="AZ1595" s="36"/>
      <c r="BA1595" s="36" t="s">
        <v>393</v>
      </c>
      <c r="BB1595" s="36">
        <v>4</v>
      </c>
      <c r="BC1595" s="92">
        <v>45251</v>
      </c>
      <c r="BD1595" s="93" t="s">
        <v>35</v>
      </c>
    </row>
    <row r="1596" spans="39:56" ht="27" customHeight="1" x14ac:dyDescent="0.25">
      <c r="AM1596" s="36" t="s">
        <v>202</v>
      </c>
      <c r="AN1596" s="89" t="s">
        <v>203</v>
      </c>
      <c r="AO1596" s="90" t="s">
        <v>167</v>
      </c>
      <c r="AP1596" s="170">
        <v>9.7142857142857135</v>
      </c>
      <c r="AQ1596" s="36">
        <v>10</v>
      </c>
      <c r="AR1596" s="36">
        <v>10</v>
      </c>
      <c r="AS1596" s="36">
        <v>9</v>
      </c>
      <c r="AT1596" s="36">
        <v>10</v>
      </c>
      <c r="AU1596" s="36">
        <v>9</v>
      </c>
      <c r="AV1596" s="36">
        <v>10</v>
      </c>
      <c r="AW1596" s="36">
        <v>10</v>
      </c>
      <c r="AX1596" s="36"/>
      <c r="AY1596" s="36"/>
      <c r="AZ1596" s="36"/>
      <c r="BA1596" s="36" t="s">
        <v>393</v>
      </c>
      <c r="BB1596" s="36">
        <v>4</v>
      </c>
      <c r="BC1596" s="92">
        <v>45251</v>
      </c>
      <c r="BD1596" s="93" t="s">
        <v>35</v>
      </c>
    </row>
    <row r="1597" spans="39:56" ht="27" customHeight="1" x14ac:dyDescent="0.25">
      <c r="AM1597" s="36" t="s">
        <v>204</v>
      </c>
      <c r="AN1597" s="89" t="s">
        <v>205</v>
      </c>
      <c r="AO1597" s="90" t="s">
        <v>167</v>
      </c>
      <c r="AP1597" s="170">
        <v>10</v>
      </c>
      <c r="AQ1597" s="36">
        <v>10</v>
      </c>
      <c r="AR1597" s="36">
        <v>10</v>
      </c>
      <c r="AS1597" s="36">
        <v>10</v>
      </c>
      <c r="AT1597" s="36">
        <v>10</v>
      </c>
      <c r="AU1597" s="36">
        <v>10</v>
      </c>
      <c r="AV1597" s="36">
        <v>10</v>
      </c>
      <c r="AW1597" s="36">
        <v>10</v>
      </c>
      <c r="AX1597" s="36"/>
      <c r="AY1597" s="36"/>
      <c r="AZ1597" s="36"/>
      <c r="BA1597" s="36" t="s">
        <v>393</v>
      </c>
      <c r="BB1597" s="36">
        <v>4</v>
      </c>
      <c r="BC1597" s="92">
        <v>45251</v>
      </c>
      <c r="BD1597" s="93" t="s">
        <v>35</v>
      </c>
    </row>
    <row r="1598" spans="39:56" ht="27" customHeight="1" x14ac:dyDescent="0.25">
      <c r="AM1598" s="36">
        <v>23005</v>
      </c>
      <c r="AN1598" s="89" t="s">
        <v>206</v>
      </c>
      <c r="AO1598" s="90" t="s">
        <v>207</v>
      </c>
      <c r="AP1598" s="170">
        <v>10</v>
      </c>
      <c r="AQ1598" s="36">
        <v>10</v>
      </c>
      <c r="AR1598" s="36">
        <v>10</v>
      </c>
      <c r="AS1598" s="36">
        <v>10</v>
      </c>
      <c r="AT1598" s="36">
        <v>10</v>
      </c>
      <c r="AU1598" s="36"/>
      <c r="AV1598" s="36"/>
      <c r="AW1598" s="36"/>
      <c r="AX1598" s="36"/>
      <c r="AY1598" s="36"/>
      <c r="AZ1598" s="36">
        <v>10</v>
      </c>
      <c r="BA1598" s="36" t="s">
        <v>231</v>
      </c>
      <c r="BB1598" s="36">
        <v>4</v>
      </c>
      <c r="BC1598" s="92">
        <v>45251</v>
      </c>
      <c r="BD1598" s="93" t="s">
        <v>6</v>
      </c>
    </row>
    <row r="1599" spans="39:56" ht="27" customHeight="1" x14ac:dyDescent="0.25">
      <c r="AM1599" s="36">
        <v>23021</v>
      </c>
      <c r="AN1599" s="89" t="s">
        <v>209</v>
      </c>
      <c r="AO1599" s="90" t="s">
        <v>207</v>
      </c>
      <c r="AP1599" s="170">
        <v>10</v>
      </c>
      <c r="AQ1599" s="36">
        <v>10</v>
      </c>
      <c r="AR1599" s="36">
        <v>10</v>
      </c>
      <c r="AS1599" s="36">
        <v>10</v>
      </c>
      <c r="AT1599" s="36">
        <v>10</v>
      </c>
      <c r="AU1599" s="36"/>
      <c r="AV1599" s="36"/>
      <c r="AW1599" s="36"/>
      <c r="AX1599" s="36"/>
      <c r="AY1599" s="36"/>
      <c r="AZ1599" s="36">
        <v>10</v>
      </c>
      <c r="BA1599" s="36" t="s">
        <v>231</v>
      </c>
      <c r="BB1599" s="36">
        <v>4</v>
      </c>
      <c r="BC1599" s="92">
        <v>45251</v>
      </c>
      <c r="BD1599" s="93" t="s">
        <v>6</v>
      </c>
    </row>
    <row r="1600" spans="39:56" ht="27" customHeight="1" x14ac:dyDescent="0.25">
      <c r="AM1600" s="36">
        <v>23035</v>
      </c>
      <c r="AN1600" s="89" t="s">
        <v>211</v>
      </c>
      <c r="AO1600" s="90" t="s">
        <v>207</v>
      </c>
      <c r="AP1600" s="170">
        <v>10</v>
      </c>
      <c r="AQ1600" s="36">
        <v>10</v>
      </c>
      <c r="AR1600" s="36">
        <v>10</v>
      </c>
      <c r="AS1600" s="36">
        <v>10</v>
      </c>
      <c r="AT1600" s="36">
        <v>10</v>
      </c>
      <c r="AU1600" s="36"/>
      <c r="AV1600" s="36"/>
      <c r="AW1600" s="36"/>
      <c r="AX1600" s="36"/>
      <c r="AY1600" s="36"/>
      <c r="AZ1600" s="36">
        <v>10</v>
      </c>
      <c r="BA1600" s="36" t="s">
        <v>231</v>
      </c>
      <c r="BB1600" s="36">
        <v>4</v>
      </c>
      <c r="BC1600" s="92">
        <v>45251</v>
      </c>
      <c r="BD1600" s="93" t="s">
        <v>6</v>
      </c>
    </row>
    <row r="1601" spans="39:56" ht="27" customHeight="1" x14ac:dyDescent="0.25">
      <c r="AM1601" s="36">
        <v>23016</v>
      </c>
      <c r="AN1601" s="89" t="s">
        <v>212</v>
      </c>
      <c r="AO1601" s="90" t="s">
        <v>207</v>
      </c>
      <c r="AP1601" s="170">
        <v>10</v>
      </c>
      <c r="AQ1601" s="36">
        <v>10</v>
      </c>
      <c r="AR1601" s="36">
        <v>10</v>
      </c>
      <c r="AS1601" s="36">
        <v>10</v>
      </c>
      <c r="AT1601" s="36">
        <v>10</v>
      </c>
      <c r="AU1601" s="36"/>
      <c r="AV1601" s="36"/>
      <c r="AW1601" s="36"/>
      <c r="AX1601" s="36"/>
      <c r="AY1601" s="36"/>
      <c r="AZ1601" s="36">
        <v>10</v>
      </c>
      <c r="BA1601" s="36" t="s">
        <v>231</v>
      </c>
      <c r="BB1601" s="36">
        <v>4</v>
      </c>
      <c r="BC1601" s="92">
        <v>45251</v>
      </c>
      <c r="BD1601" s="93" t="s">
        <v>6</v>
      </c>
    </row>
    <row r="1602" spans="39:56" ht="27" customHeight="1" x14ac:dyDescent="0.25">
      <c r="AM1602" s="36">
        <v>23006</v>
      </c>
      <c r="AN1602" s="89" t="s">
        <v>213</v>
      </c>
      <c r="AO1602" s="90" t="s">
        <v>207</v>
      </c>
      <c r="AP1602" s="170">
        <v>9.1999999999999993</v>
      </c>
      <c r="AQ1602" s="36">
        <v>10</v>
      </c>
      <c r="AR1602" s="36">
        <v>10</v>
      </c>
      <c r="AS1602" s="36">
        <v>8</v>
      </c>
      <c r="AT1602" s="36">
        <v>8</v>
      </c>
      <c r="AU1602" s="36"/>
      <c r="AV1602" s="36"/>
      <c r="AW1602" s="36"/>
      <c r="AX1602" s="36"/>
      <c r="AY1602" s="36"/>
      <c r="AZ1602" s="36">
        <v>10</v>
      </c>
      <c r="BA1602" s="36" t="s">
        <v>231</v>
      </c>
      <c r="BB1602" s="36">
        <v>4</v>
      </c>
      <c r="BC1602" s="92">
        <v>45251</v>
      </c>
      <c r="BD1602" s="93" t="s">
        <v>6</v>
      </c>
    </row>
    <row r="1603" spans="39:56" ht="27" customHeight="1" x14ac:dyDescent="0.25">
      <c r="AM1603" s="36">
        <v>23020</v>
      </c>
      <c r="AN1603" s="89" t="s">
        <v>214</v>
      </c>
      <c r="AO1603" s="90" t="s">
        <v>207</v>
      </c>
      <c r="AP1603" s="170">
        <v>10</v>
      </c>
      <c r="AQ1603" s="36">
        <v>10</v>
      </c>
      <c r="AR1603" s="36">
        <v>10</v>
      </c>
      <c r="AS1603" s="36">
        <v>10</v>
      </c>
      <c r="AT1603" s="36">
        <v>10</v>
      </c>
      <c r="AU1603" s="36"/>
      <c r="AV1603" s="36"/>
      <c r="AW1603" s="36"/>
      <c r="AX1603" s="36"/>
      <c r="AY1603" s="36"/>
      <c r="AZ1603" s="36">
        <v>10</v>
      </c>
      <c r="BA1603" s="36" t="s">
        <v>231</v>
      </c>
      <c r="BB1603" s="36">
        <v>4</v>
      </c>
      <c r="BC1603" s="92">
        <v>45251</v>
      </c>
      <c r="BD1603" s="93" t="s">
        <v>6</v>
      </c>
    </row>
    <row r="1604" spans="39:56" ht="27" customHeight="1" x14ac:dyDescent="0.25">
      <c r="AM1604" s="36">
        <v>23043</v>
      </c>
      <c r="AN1604" s="89" t="s">
        <v>215</v>
      </c>
      <c r="AO1604" s="90" t="s">
        <v>207</v>
      </c>
      <c r="AP1604" s="170">
        <v>9.6</v>
      </c>
      <c r="AQ1604" s="36">
        <v>10</v>
      </c>
      <c r="AR1604" s="36">
        <v>10</v>
      </c>
      <c r="AS1604" s="36">
        <v>9</v>
      </c>
      <c r="AT1604" s="36">
        <v>9</v>
      </c>
      <c r="AU1604" s="36"/>
      <c r="AV1604" s="36"/>
      <c r="AW1604" s="36"/>
      <c r="AX1604" s="36"/>
      <c r="AY1604" s="36"/>
      <c r="AZ1604" s="36">
        <v>10</v>
      </c>
      <c r="BA1604" s="36" t="s">
        <v>231</v>
      </c>
      <c r="BB1604" s="36">
        <v>4</v>
      </c>
      <c r="BC1604" s="92">
        <v>45251</v>
      </c>
      <c r="BD1604" s="93" t="s">
        <v>6</v>
      </c>
    </row>
    <row r="1605" spans="39:56" ht="27" customHeight="1" x14ac:dyDescent="0.25">
      <c r="AM1605" s="36">
        <v>23015</v>
      </c>
      <c r="AN1605" s="89" t="s">
        <v>216</v>
      </c>
      <c r="AO1605" s="90" t="s">
        <v>207</v>
      </c>
      <c r="AP1605" s="170">
        <v>10</v>
      </c>
      <c r="AQ1605" s="36">
        <v>10</v>
      </c>
      <c r="AR1605" s="36">
        <v>10</v>
      </c>
      <c r="AS1605" s="36">
        <v>10</v>
      </c>
      <c r="AT1605" s="36">
        <v>10</v>
      </c>
      <c r="AU1605" s="36"/>
      <c r="AV1605" s="36"/>
      <c r="AW1605" s="36"/>
      <c r="AX1605" s="36"/>
      <c r="AY1605" s="36"/>
      <c r="AZ1605" s="36">
        <v>10</v>
      </c>
      <c r="BA1605" s="36" t="s">
        <v>231</v>
      </c>
      <c r="BB1605" s="36">
        <v>4</v>
      </c>
      <c r="BC1605" s="92">
        <v>45251</v>
      </c>
      <c r="BD1605" s="93" t="s">
        <v>6</v>
      </c>
    </row>
    <row r="1606" spans="39:56" ht="27" customHeight="1" x14ac:dyDescent="0.25">
      <c r="AM1606" s="36">
        <v>23007</v>
      </c>
      <c r="AN1606" s="89" t="s">
        <v>217</v>
      </c>
      <c r="AO1606" s="90" t="s">
        <v>207</v>
      </c>
      <c r="AP1606" s="170">
        <v>9.6</v>
      </c>
      <c r="AQ1606" s="36">
        <v>10</v>
      </c>
      <c r="AR1606" s="36">
        <v>10</v>
      </c>
      <c r="AS1606" s="36">
        <v>9</v>
      </c>
      <c r="AT1606" s="36">
        <v>9</v>
      </c>
      <c r="AU1606" s="36"/>
      <c r="AV1606" s="36"/>
      <c r="AW1606" s="36"/>
      <c r="AX1606" s="36"/>
      <c r="AY1606" s="36"/>
      <c r="AZ1606" s="36">
        <v>10</v>
      </c>
      <c r="BA1606" s="36" t="s">
        <v>231</v>
      </c>
      <c r="BB1606" s="36">
        <v>4</v>
      </c>
      <c r="BC1606" s="92">
        <v>45251</v>
      </c>
      <c r="BD1606" s="93" t="s">
        <v>6</v>
      </c>
    </row>
    <row r="1607" spans="39:56" ht="27" customHeight="1" x14ac:dyDescent="0.25">
      <c r="AM1607" s="36">
        <v>23008</v>
      </c>
      <c r="AN1607" s="89" t="s">
        <v>218</v>
      </c>
      <c r="AO1607" s="90" t="s">
        <v>207</v>
      </c>
      <c r="AP1607" s="170">
        <v>10</v>
      </c>
      <c r="AQ1607" s="36">
        <v>10</v>
      </c>
      <c r="AR1607" s="36">
        <v>10</v>
      </c>
      <c r="AS1607" s="36">
        <v>10</v>
      </c>
      <c r="AT1607" s="36">
        <v>10</v>
      </c>
      <c r="AU1607" s="36"/>
      <c r="AV1607" s="36"/>
      <c r="AW1607" s="36"/>
      <c r="AX1607" s="36"/>
      <c r="AY1607" s="36"/>
      <c r="AZ1607" s="36">
        <v>10</v>
      </c>
      <c r="BA1607" s="36" t="s">
        <v>231</v>
      </c>
      <c r="BB1607" s="36">
        <v>4</v>
      </c>
      <c r="BC1607" s="92">
        <v>45251</v>
      </c>
      <c r="BD1607" s="93" t="s">
        <v>6</v>
      </c>
    </row>
    <row r="1608" spans="39:56" ht="27" customHeight="1" x14ac:dyDescent="0.25">
      <c r="AM1608" s="36">
        <v>23012</v>
      </c>
      <c r="AN1608" s="89" t="s">
        <v>219</v>
      </c>
      <c r="AO1608" s="90" t="s">
        <v>207</v>
      </c>
      <c r="AP1608" s="170">
        <v>9.8000000000000007</v>
      </c>
      <c r="AQ1608" s="36">
        <v>10</v>
      </c>
      <c r="AR1608" s="36">
        <v>10</v>
      </c>
      <c r="AS1608" s="36">
        <v>9.5</v>
      </c>
      <c r="AT1608" s="36">
        <v>9.5</v>
      </c>
      <c r="AU1608" s="36"/>
      <c r="AV1608" s="36"/>
      <c r="AW1608" s="36"/>
      <c r="AX1608" s="36"/>
      <c r="AY1608" s="36"/>
      <c r="AZ1608" s="36">
        <v>10</v>
      </c>
      <c r="BA1608" s="36" t="s">
        <v>231</v>
      </c>
      <c r="BB1608" s="36">
        <v>4</v>
      </c>
      <c r="BC1608" s="92">
        <v>45251</v>
      </c>
      <c r="BD1608" s="93" t="s">
        <v>6</v>
      </c>
    </row>
    <row r="1609" spans="39:56" ht="27" customHeight="1" x14ac:dyDescent="0.25">
      <c r="AM1609" s="36">
        <v>23032</v>
      </c>
      <c r="AN1609" s="89" t="s">
        <v>220</v>
      </c>
      <c r="AO1609" s="90" t="s">
        <v>207</v>
      </c>
      <c r="AP1609" s="170">
        <v>10</v>
      </c>
      <c r="AQ1609" s="36">
        <v>10</v>
      </c>
      <c r="AR1609" s="36">
        <v>10</v>
      </c>
      <c r="AS1609" s="36">
        <v>10</v>
      </c>
      <c r="AT1609" s="36">
        <v>10</v>
      </c>
      <c r="AU1609" s="36"/>
      <c r="AV1609" s="36"/>
      <c r="AW1609" s="36"/>
      <c r="AX1609" s="36"/>
      <c r="AY1609" s="36"/>
      <c r="AZ1609" s="36">
        <v>10</v>
      </c>
      <c r="BA1609" s="36" t="s">
        <v>231</v>
      </c>
      <c r="BB1609" s="36">
        <v>4</v>
      </c>
      <c r="BC1609" s="92">
        <v>45251</v>
      </c>
      <c r="BD1609" s="93" t="s">
        <v>6</v>
      </c>
    </row>
    <row r="1610" spans="39:56" ht="27" customHeight="1" x14ac:dyDescent="0.25">
      <c r="AM1610" s="36">
        <v>23031</v>
      </c>
      <c r="AN1610" s="89" t="s">
        <v>221</v>
      </c>
      <c r="AO1610" s="90" t="s">
        <v>207</v>
      </c>
      <c r="AP1610" s="170">
        <v>9.6</v>
      </c>
      <c r="AQ1610" s="36">
        <v>10</v>
      </c>
      <c r="AR1610" s="36">
        <v>10</v>
      </c>
      <c r="AS1610" s="36">
        <v>9</v>
      </c>
      <c r="AT1610" s="36">
        <v>9</v>
      </c>
      <c r="AU1610" s="36"/>
      <c r="AV1610" s="36"/>
      <c r="AW1610" s="36"/>
      <c r="AX1610" s="36"/>
      <c r="AY1610" s="36"/>
      <c r="AZ1610" s="36">
        <v>10</v>
      </c>
      <c r="BA1610" s="36" t="s">
        <v>231</v>
      </c>
      <c r="BB1610" s="36">
        <v>4</v>
      </c>
      <c r="BC1610" s="92">
        <v>45251</v>
      </c>
      <c r="BD1610" s="93" t="s">
        <v>6</v>
      </c>
    </row>
    <row r="1611" spans="39:56" ht="27" customHeight="1" x14ac:dyDescent="0.25">
      <c r="AM1611" s="36">
        <v>23042</v>
      </c>
      <c r="AN1611" s="89" t="s">
        <v>222</v>
      </c>
      <c r="AO1611" s="90" t="s">
        <v>207</v>
      </c>
      <c r="AP1611" s="170">
        <v>10</v>
      </c>
      <c r="AQ1611" s="36">
        <v>10</v>
      </c>
      <c r="AR1611" s="36">
        <v>10</v>
      </c>
      <c r="AS1611" s="36">
        <v>10</v>
      </c>
      <c r="AT1611" s="36">
        <v>10</v>
      </c>
      <c r="AU1611" s="36"/>
      <c r="AV1611" s="36"/>
      <c r="AW1611" s="36"/>
      <c r="AX1611" s="36"/>
      <c r="AY1611" s="36"/>
      <c r="AZ1611" s="36">
        <v>10</v>
      </c>
      <c r="BA1611" s="36" t="s">
        <v>231</v>
      </c>
      <c r="BB1611" s="36">
        <v>4</v>
      </c>
      <c r="BC1611" s="92">
        <v>45251</v>
      </c>
      <c r="BD1611" s="93" t="s">
        <v>6</v>
      </c>
    </row>
    <row r="1612" spans="39:56" ht="27" customHeight="1" x14ac:dyDescent="0.25">
      <c r="AM1612" s="36">
        <v>23061</v>
      </c>
      <c r="AN1612" s="89" t="s">
        <v>223</v>
      </c>
      <c r="AO1612" s="90" t="s">
        <v>207</v>
      </c>
      <c r="AP1612" s="170">
        <v>10</v>
      </c>
      <c r="AQ1612" s="36">
        <v>10</v>
      </c>
      <c r="AR1612" s="36">
        <v>10</v>
      </c>
      <c r="AS1612" s="36">
        <v>10</v>
      </c>
      <c r="AT1612" s="36">
        <v>10</v>
      </c>
      <c r="AU1612" s="36"/>
      <c r="AV1612" s="36"/>
      <c r="AW1612" s="36"/>
      <c r="AX1612" s="36"/>
      <c r="AY1612" s="36"/>
      <c r="AZ1612" s="36">
        <v>10</v>
      </c>
      <c r="BA1612" s="36" t="s">
        <v>231</v>
      </c>
      <c r="BB1612" s="36">
        <v>4</v>
      </c>
      <c r="BC1612" s="92">
        <v>45251</v>
      </c>
      <c r="BD1612" s="93" t="s">
        <v>6</v>
      </c>
    </row>
    <row r="1613" spans="39:56" ht="27" customHeight="1" x14ac:dyDescent="0.25">
      <c r="AM1613" s="36">
        <v>23054</v>
      </c>
      <c r="AN1613" s="89" t="s">
        <v>224</v>
      </c>
      <c r="AO1613" s="90" t="s">
        <v>207</v>
      </c>
      <c r="AP1613" s="170">
        <v>10</v>
      </c>
      <c r="AQ1613" s="36">
        <v>10</v>
      </c>
      <c r="AR1613" s="36">
        <v>10</v>
      </c>
      <c r="AS1613" s="36">
        <v>10</v>
      </c>
      <c r="AT1613" s="36">
        <v>10</v>
      </c>
      <c r="AU1613" s="36"/>
      <c r="AV1613" s="36"/>
      <c r="AW1613" s="36"/>
      <c r="AX1613" s="36"/>
      <c r="AY1613" s="36"/>
      <c r="AZ1613" s="36">
        <v>10</v>
      </c>
      <c r="BA1613" s="36" t="s">
        <v>231</v>
      </c>
      <c r="BB1613" s="36">
        <v>4</v>
      </c>
      <c r="BC1613" s="92">
        <v>45251</v>
      </c>
      <c r="BD1613" s="93" t="s">
        <v>6</v>
      </c>
    </row>
    <row r="1614" spans="39:56" ht="27" customHeight="1" x14ac:dyDescent="0.25">
      <c r="AM1614" s="36">
        <v>23063</v>
      </c>
      <c r="AN1614" s="89" t="s">
        <v>225</v>
      </c>
      <c r="AO1614" s="90" t="s">
        <v>207</v>
      </c>
      <c r="AP1614" s="170">
        <v>9.6</v>
      </c>
      <c r="AQ1614" s="36">
        <v>10</v>
      </c>
      <c r="AR1614" s="36">
        <v>10</v>
      </c>
      <c r="AS1614" s="36">
        <v>9</v>
      </c>
      <c r="AT1614" s="36">
        <v>9</v>
      </c>
      <c r="AU1614" s="36"/>
      <c r="AV1614" s="36"/>
      <c r="AW1614" s="36"/>
      <c r="AX1614" s="36"/>
      <c r="AY1614" s="36"/>
      <c r="AZ1614" s="36">
        <v>10</v>
      </c>
      <c r="BA1614" s="36" t="s">
        <v>231</v>
      </c>
      <c r="BB1614" s="36">
        <v>4</v>
      </c>
      <c r="BC1614" s="92">
        <v>45251</v>
      </c>
      <c r="BD1614" s="93" t="s">
        <v>6</v>
      </c>
    </row>
    <row r="1615" spans="39:56" ht="27" customHeight="1" x14ac:dyDescent="0.25">
      <c r="AM1615" s="36">
        <v>23037</v>
      </c>
      <c r="AN1615" s="89" t="s">
        <v>226</v>
      </c>
      <c r="AO1615" s="90" t="s">
        <v>207</v>
      </c>
      <c r="AP1615" s="170">
        <v>9.6</v>
      </c>
      <c r="AQ1615" s="36">
        <v>10</v>
      </c>
      <c r="AR1615" s="36">
        <v>10</v>
      </c>
      <c r="AS1615" s="36">
        <v>9</v>
      </c>
      <c r="AT1615" s="36">
        <v>9</v>
      </c>
      <c r="AU1615" s="36"/>
      <c r="AV1615" s="36"/>
      <c r="AW1615" s="36"/>
      <c r="AX1615" s="36"/>
      <c r="AY1615" s="36"/>
      <c r="AZ1615" s="36">
        <v>10</v>
      </c>
      <c r="BA1615" s="36" t="s">
        <v>231</v>
      </c>
      <c r="BB1615" s="36">
        <v>4</v>
      </c>
      <c r="BC1615" s="92">
        <v>45251</v>
      </c>
      <c r="BD1615" s="93" t="s">
        <v>6</v>
      </c>
    </row>
    <row r="1616" spans="39:56" ht="27" customHeight="1" x14ac:dyDescent="0.25">
      <c r="AM1616" s="36">
        <v>23026</v>
      </c>
      <c r="AN1616" s="89" t="s">
        <v>227</v>
      </c>
      <c r="AO1616" s="90" t="s">
        <v>207</v>
      </c>
      <c r="AP1616" s="170">
        <v>0</v>
      </c>
      <c r="AQ1616" s="36">
        <v>0</v>
      </c>
      <c r="AR1616" s="36">
        <v>0</v>
      </c>
      <c r="AS1616" s="36">
        <v>0</v>
      </c>
      <c r="AT1616" s="36">
        <v>0</v>
      </c>
      <c r="AU1616" s="36"/>
      <c r="AV1616" s="36"/>
      <c r="AW1616" s="36"/>
      <c r="AX1616" s="36"/>
      <c r="AY1616" s="36"/>
      <c r="AZ1616" s="36">
        <v>0</v>
      </c>
      <c r="BA1616" s="36" t="s">
        <v>139</v>
      </c>
      <c r="BB1616" s="36">
        <v>4</v>
      </c>
      <c r="BC1616" s="92">
        <v>45251</v>
      </c>
      <c r="BD1616" s="93" t="s">
        <v>6</v>
      </c>
    </row>
    <row r="1617" spans="39:56" ht="27" customHeight="1" x14ac:dyDescent="0.25">
      <c r="AM1617" s="36">
        <v>23058</v>
      </c>
      <c r="AN1617" s="89" t="s">
        <v>228</v>
      </c>
      <c r="AO1617" s="90" t="s">
        <v>207</v>
      </c>
      <c r="AP1617" s="170">
        <v>9.6</v>
      </c>
      <c r="AQ1617" s="36">
        <v>10</v>
      </c>
      <c r="AR1617" s="36">
        <v>10</v>
      </c>
      <c r="AS1617" s="36">
        <v>9</v>
      </c>
      <c r="AT1617" s="36">
        <v>9</v>
      </c>
      <c r="AU1617" s="36"/>
      <c r="AV1617" s="36"/>
      <c r="AW1617" s="36"/>
      <c r="AX1617" s="36"/>
      <c r="AY1617" s="36"/>
      <c r="AZ1617" s="36">
        <v>10</v>
      </c>
      <c r="BA1617" s="36" t="s">
        <v>231</v>
      </c>
      <c r="BB1617" s="36">
        <v>4</v>
      </c>
      <c r="BC1617" s="92">
        <v>45251</v>
      </c>
      <c r="BD1617" s="93" t="s">
        <v>6</v>
      </c>
    </row>
    <row r="1618" spans="39:56" ht="27" customHeight="1" x14ac:dyDescent="0.25">
      <c r="AM1618" s="36">
        <v>23044</v>
      </c>
      <c r="AN1618" s="89" t="s">
        <v>230</v>
      </c>
      <c r="AO1618" s="90" t="s">
        <v>207</v>
      </c>
      <c r="AP1618" s="170">
        <v>9.6</v>
      </c>
      <c r="AQ1618" s="36">
        <v>10</v>
      </c>
      <c r="AR1618" s="36">
        <v>10</v>
      </c>
      <c r="AS1618" s="36">
        <v>9</v>
      </c>
      <c r="AT1618" s="36">
        <v>9</v>
      </c>
      <c r="AU1618" s="36"/>
      <c r="AV1618" s="36"/>
      <c r="AW1618" s="36"/>
      <c r="AX1618" s="36"/>
      <c r="AY1618" s="36"/>
      <c r="AZ1618" s="36">
        <v>10</v>
      </c>
      <c r="BA1618" s="36" t="s">
        <v>231</v>
      </c>
      <c r="BB1618" s="36">
        <v>4</v>
      </c>
      <c r="BC1618" s="92">
        <v>45251</v>
      </c>
      <c r="BD1618" s="93" t="s">
        <v>6</v>
      </c>
    </row>
    <row r="1619" spans="39:56" ht="27" customHeight="1" x14ac:dyDescent="0.25">
      <c r="AM1619" s="36">
        <v>23066</v>
      </c>
      <c r="AN1619" s="89" t="s">
        <v>232</v>
      </c>
      <c r="AO1619" s="90" t="s">
        <v>207</v>
      </c>
      <c r="AP1619" s="170">
        <v>9.6</v>
      </c>
      <c r="AQ1619" s="36">
        <v>10</v>
      </c>
      <c r="AR1619" s="36">
        <v>10</v>
      </c>
      <c r="AS1619" s="36">
        <v>9</v>
      </c>
      <c r="AT1619" s="36">
        <v>9</v>
      </c>
      <c r="AU1619" s="36"/>
      <c r="AV1619" s="36"/>
      <c r="AW1619" s="36"/>
      <c r="AX1619" s="36"/>
      <c r="AY1619" s="36"/>
      <c r="AZ1619" s="36">
        <v>10</v>
      </c>
      <c r="BA1619" s="36" t="s">
        <v>231</v>
      </c>
      <c r="BB1619" s="36">
        <v>4</v>
      </c>
      <c r="BC1619" s="92">
        <v>45251</v>
      </c>
      <c r="BD1619" s="93" t="s">
        <v>6</v>
      </c>
    </row>
    <row r="1620" spans="39:56" ht="27" customHeight="1" x14ac:dyDescent="0.25">
      <c r="AM1620" s="36">
        <v>23005</v>
      </c>
      <c r="AN1620" s="89" t="s">
        <v>206</v>
      </c>
      <c r="AO1620" s="90" t="s">
        <v>207</v>
      </c>
      <c r="AP1620" s="170">
        <v>8.8571428571428577</v>
      </c>
      <c r="AQ1620" s="36">
        <v>10</v>
      </c>
      <c r="AR1620" s="36">
        <v>10</v>
      </c>
      <c r="AS1620" s="36">
        <v>8</v>
      </c>
      <c r="AT1620" s="36">
        <v>9</v>
      </c>
      <c r="AU1620" s="36">
        <v>9</v>
      </c>
      <c r="AV1620" s="36">
        <v>8</v>
      </c>
      <c r="AW1620" s="36">
        <v>8</v>
      </c>
      <c r="AX1620" s="36"/>
      <c r="AY1620" s="36"/>
      <c r="AZ1620" s="36"/>
      <c r="BA1620" s="36" t="s">
        <v>394</v>
      </c>
      <c r="BB1620" s="36">
        <v>3</v>
      </c>
      <c r="BC1620" s="92">
        <v>45251</v>
      </c>
      <c r="BD1620" s="93" t="s">
        <v>17</v>
      </c>
    </row>
    <row r="1621" spans="39:56" ht="27" customHeight="1" x14ac:dyDescent="0.25">
      <c r="AM1621" s="36">
        <v>23021</v>
      </c>
      <c r="AN1621" s="89" t="s">
        <v>209</v>
      </c>
      <c r="AO1621" s="90" t="s">
        <v>207</v>
      </c>
      <c r="AP1621" s="170">
        <v>8.8571428571428577</v>
      </c>
      <c r="AQ1621" s="36">
        <v>10</v>
      </c>
      <c r="AR1621" s="36">
        <v>10</v>
      </c>
      <c r="AS1621" s="36">
        <v>8</v>
      </c>
      <c r="AT1621" s="36">
        <v>9</v>
      </c>
      <c r="AU1621" s="36">
        <v>9</v>
      </c>
      <c r="AV1621" s="36">
        <v>8</v>
      </c>
      <c r="AW1621" s="36">
        <v>8</v>
      </c>
      <c r="AX1621" s="36"/>
      <c r="AY1621" s="36"/>
      <c r="AZ1621" s="36"/>
      <c r="BA1621" s="36" t="s">
        <v>394</v>
      </c>
      <c r="BB1621" s="36">
        <v>3</v>
      </c>
      <c r="BC1621" s="92">
        <v>45251</v>
      </c>
      <c r="BD1621" s="93" t="s">
        <v>17</v>
      </c>
    </row>
    <row r="1622" spans="39:56" ht="27" customHeight="1" x14ac:dyDescent="0.25">
      <c r="AM1622" s="36">
        <v>23035</v>
      </c>
      <c r="AN1622" s="89" t="s">
        <v>211</v>
      </c>
      <c r="AO1622" s="90" t="s">
        <v>207</v>
      </c>
      <c r="AP1622" s="170">
        <v>8.8571428571428577</v>
      </c>
      <c r="AQ1622" s="36">
        <v>10</v>
      </c>
      <c r="AR1622" s="36">
        <v>10</v>
      </c>
      <c r="AS1622" s="36">
        <v>8</v>
      </c>
      <c r="AT1622" s="36">
        <v>9</v>
      </c>
      <c r="AU1622" s="36">
        <v>9</v>
      </c>
      <c r="AV1622" s="36">
        <v>8</v>
      </c>
      <c r="AW1622" s="36">
        <v>8</v>
      </c>
      <c r="AX1622" s="36"/>
      <c r="AY1622" s="36"/>
      <c r="AZ1622" s="36"/>
      <c r="BA1622" s="36" t="s">
        <v>394</v>
      </c>
      <c r="BB1622" s="36">
        <v>3</v>
      </c>
      <c r="BC1622" s="92">
        <v>45251</v>
      </c>
      <c r="BD1622" s="93" t="s">
        <v>17</v>
      </c>
    </row>
    <row r="1623" spans="39:56" ht="27" customHeight="1" x14ac:dyDescent="0.25">
      <c r="AM1623" s="36">
        <v>23016</v>
      </c>
      <c r="AN1623" s="89" t="s">
        <v>212</v>
      </c>
      <c r="AO1623" s="90" t="s">
        <v>207</v>
      </c>
      <c r="AP1623" s="170">
        <v>9</v>
      </c>
      <c r="AQ1623" s="36">
        <v>10</v>
      </c>
      <c r="AR1623" s="36">
        <v>10</v>
      </c>
      <c r="AS1623" s="36">
        <v>8</v>
      </c>
      <c r="AT1623" s="36">
        <v>9</v>
      </c>
      <c r="AU1623" s="36">
        <v>9</v>
      </c>
      <c r="AV1623" s="36">
        <v>8</v>
      </c>
      <c r="AW1623" s="36">
        <v>9</v>
      </c>
      <c r="AX1623" s="36"/>
      <c r="AY1623" s="36"/>
      <c r="AZ1623" s="36"/>
      <c r="BA1623" s="36" t="s">
        <v>394</v>
      </c>
      <c r="BB1623" s="36">
        <v>3</v>
      </c>
      <c r="BC1623" s="92">
        <v>45251</v>
      </c>
      <c r="BD1623" s="93" t="s">
        <v>17</v>
      </c>
    </row>
    <row r="1624" spans="39:56" ht="27" customHeight="1" x14ac:dyDescent="0.25">
      <c r="AM1624" s="36">
        <v>23006</v>
      </c>
      <c r="AN1624" s="89" t="s">
        <v>213</v>
      </c>
      <c r="AO1624" s="90" t="s">
        <v>207</v>
      </c>
      <c r="AP1624" s="170">
        <v>8.8571428571428577</v>
      </c>
      <c r="AQ1624" s="36">
        <v>10</v>
      </c>
      <c r="AR1624" s="36">
        <v>10</v>
      </c>
      <c r="AS1624" s="36">
        <v>8</v>
      </c>
      <c r="AT1624" s="36">
        <v>9</v>
      </c>
      <c r="AU1624" s="36">
        <v>9</v>
      </c>
      <c r="AV1624" s="36">
        <v>8</v>
      </c>
      <c r="AW1624" s="36">
        <v>8</v>
      </c>
      <c r="AX1624" s="36"/>
      <c r="AY1624" s="36"/>
      <c r="AZ1624" s="36"/>
      <c r="BA1624" s="36" t="s">
        <v>394</v>
      </c>
      <c r="BB1624" s="36">
        <v>3</v>
      </c>
      <c r="BC1624" s="92">
        <v>45251</v>
      </c>
      <c r="BD1624" s="93" t="s">
        <v>17</v>
      </c>
    </row>
    <row r="1625" spans="39:56" ht="27" customHeight="1" x14ac:dyDescent="0.25">
      <c r="AM1625" s="36">
        <v>23020</v>
      </c>
      <c r="AN1625" s="89" t="s">
        <v>214</v>
      </c>
      <c r="AO1625" s="90" t="s">
        <v>207</v>
      </c>
      <c r="AP1625" s="170">
        <v>9.1428571428571423</v>
      </c>
      <c r="AQ1625" s="36">
        <v>10</v>
      </c>
      <c r="AR1625" s="36">
        <v>10</v>
      </c>
      <c r="AS1625" s="36">
        <v>9</v>
      </c>
      <c r="AT1625" s="36">
        <v>9</v>
      </c>
      <c r="AU1625" s="36">
        <v>9</v>
      </c>
      <c r="AV1625" s="36">
        <v>8</v>
      </c>
      <c r="AW1625" s="36">
        <v>9</v>
      </c>
      <c r="AX1625" s="36"/>
      <c r="AY1625" s="36"/>
      <c r="AZ1625" s="36"/>
      <c r="BA1625" s="36" t="s">
        <v>394</v>
      </c>
      <c r="BB1625" s="36">
        <v>3</v>
      </c>
      <c r="BC1625" s="92">
        <v>45251</v>
      </c>
      <c r="BD1625" s="93" t="s">
        <v>17</v>
      </c>
    </row>
    <row r="1626" spans="39:56" ht="27" customHeight="1" x14ac:dyDescent="0.25">
      <c r="AM1626" s="36">
        <v>23043</v>
      </c>
      <c r="AN1626" s="89" t="s">
        <v>215</v>
      </c>
      <c r="AO1626" s="90" t="s">
        <v>207</v>
      </c>
      <c r="AP1626" s="170">
        <v>0</v>
      </c>
      <c r="AQ1626" s="36">
        <v>0</v>
      </c>
      <c r="AR1626" s="36">
        <v>0</v>
      </c>
      <c r="AS1626" s="36">
        <v>0</v>
      </c>
      <c r="AT1626" s="36">
        <v>0</v>
      </c>
      <c r="AU1626" s="36">
        <v>0</v>
      </c>
      <c r="AV1626" s="36">
        <v>0</v>
      </c>
      <c r="AW1626" s="36">
        <v>0</v>
      </c>
      <c r="AX1626" s="36"/>
      <c r="AY1626" s="36"/>
      <c r="AZ1626" s="36"/>
      <c r="BA1626" s="36" t="s">
        <v>260</v>
      </c>
      <c r="BB1626" s="36">
        <v>3</v>
      </c>
      <c r="BC1626" s="92">
        <v>45251</v>
      </c>
      <c r="BD1626" s="93" t="s">
        <v>17</v>
      </c>
    </row>
    <row r="1627" spans="39:56" ht="27" customHeight="1" x14ac:dyDescent="0.25">
      <c r="AM1627" s="36">
        <v>23015</v>
      </c>
      <c r="AN1627" s="89" t="s">
        <v>216</v>
      </c>
      <c r="AO1627" s="90" t="s">
        <v>207</v>
      </c>
      <c r="AP1627" s="170">
        <v>8.1428571428571423</v>
      </c>
      <c r="AQ1627" s="36">
        <v>5</v>
      </c>
      <c r="AR1627" s="36">
        <v>10</v>
      </c>
      <c r="AS1627" s="36">
        <v>8</v>
      </c>
      <c r="AT1627" s="36">
        <v>9</v>
      </c>
      <c r="AU1627" s="36">
        <v>9</v>
      </c>
      <c r="AV1627" s="36">
        <v>8</v>
      </c>
      <c r="AW1627" s="36">
        <v>8</v>
      </c>
      <c r="AX1627" s="36"/>
      <c r="AY1627" s="36"/>
      <c r="AZ1627" s="36"/>
      <c r="BA1627" s="36" t="s">
        <v>394</v>
      </c>
      <c r="BB1627" s="36">
        <v>3</v>
      </c>
      <c r="BC1627" s="92">
        <v>45251</v>
      </c>
      <c r="BD1627" s="93" t="s">
        <v>17</v>
      </c>
    </row>
    <row r="1628" spans="39:56" ht="27" customHeight="1" x14ac:dyDescent="0.25">
      <c r="AM1628" s="36">
        <v>23007</v>
      </c>
      <c r="AN1628" s="89" t="s">
        <v>217</v>
      </c>
      <c r="AO1628" s="90" t="s">
        <v>207</v>
      </c>
      <c r="AP1628" s="170">
        <v>8.8571428571428577</v>
      </c>
      <c r="AQ1628" s="36">
        <v>10</v>
      </c>
      <c r="AR1628" s="36">
        <v>10</v>
      </c>
      <c r="AS1628" s="36">
        <v>8</v>
      </c>
      <c r="AT1628" s="36">
        <v>9</v>
      </c>
      <c r="AU1628" s="36">
        <v>9</v>
      </c>
      <c r="AV1628" s="36">
        <v>8</v>
      </c>
      <c r="AW1628" s="36">
        <v>8</v>
      </c>
      <c r="AX1628" s="36"/>
      <c r="AY1628" s="36"/>
      <c r="AZ1628" s="36"/>
      <c r="BA1628" s="36" t="s">
        <v>394</v>
      </c>
      <c r="BB1628" s="36">
        <v>3</v>
      </c>
      <c r="BC1628" s="92">
        <v>45251</v>
      </c>
      <c r="BD1628" s="93" t="s">
        <v>17</v>
      </c>
    </row>
    <row r="1629" spans="39:56" ht="27" customHeight="1" x14ac:dyDescent="0.25">
      <c r="AM1629" s="36">
        <v>23008</v>
      </c>
      <c r="AN1629" s="89" t="s">
        <v>218</v>
      </c>
      <c r="AO1629" s="90" t="s">
        <v>207</v>
      </c>
      <c r="AP1629" s="170">
        <v>9</v>
      </c>
      <c r="AQ1629" s="36">
        <v>10</v>
      </c>
      <c r="AR1629" s="36">
        <v>10</v>
      </c>
      <c r="AS1629" s="36">
        <v>8</v>
      </c>
      <c r="AT1629" s="36">
        <v>9</v>
      </c>
      <c r="AU1629" s="36">
        <v>9</v>
      </c>
      <c r="AV1629" s="36">
        <v>8</v>
      </c>
      <c r="AW1629" s="36">
        <v>9</v>
      </c>
      <c r="AX1629" s="36"/>
      <c r="AY1629" s="36"/>
      <c r="AZ1629" s="36"/>
      <c r="BA1629" s="36" t="s">
        <v>394</v>
      </c>
      <c r="BB1629" s="36">
        <v>3</v>
      </c>
      <c r="BC1629" s="92">
        <v>45251</v>
      </c>
      <c r="BD1629" s="93" t="s">
        <v>17</v>
      </c>
    </row>
    <row r="1630" spans="39:56" ht="27" customHeight="1" x14ac:dyDescent="0.25">
      <c r="AM1630" s="36">
        <v>23012</v>
      </c>
      <c r="AN1630" s="89" t="s">
        <v>219</v>
      </c>
      <c r="AO1630" s="90" t="s">
        <v>207</v>
      </c>
      <c r="AP1630" s="170">
        <v>8.1428571428571423</v>
      </c>
      <c r="AQ1630" s="36">
        <v>5</v>
      </c>
      <c r="AR1630" s="36">
        <v>10</v>
      </c>
      <c r="AS1630" s="36">
        <v>8</v>
      </c>
      <c r="AT1630" s="36">
        <v>9</v>
      </c>
      <c r="AU1630" s="36">
        <v>9</v>
      </c>
      <c r="AV1630" s="36">
        <v>8</v>
      </c>
      <c r="AW1630" s="36">
        <v>8</v>
      </c>
      <c r="AX1630" s="36"/>
      <c r="AY1630" s="36"/>
      <c r="AZ1630" s="36"/>
      <c r="BA1630" s="36" t="s">
        <v>394</v>
      </c>
      <c r="BB1630" s="36">
        <v>3</v>
      </c>
      <c r="BC1630" s="92">
        <v>45251</v>
      </c>
      <c r="BD1630" s="93" t="s">
        <v>17</v>
      </c>
    </row>
    <row r="1631" spans="39:56" ht="27" customHeight="1" x14ac:dyDescent="0.25">
      <c r="AM1631" s="36">
        <v>23032</v>
      </c>
      <c r="AN1631" s="89" t="s">
        <v>220</v>
      </c>
      <c r="AO1631" s="90" t="s">
        <v>207</v>
      </c>
      <c r="AP1631" s="170">
        <v>9.1428571428571423</v>
      </c>
      <c r="AQ1631" s="36">
        <v>10</v>
      </c>
      <c r="AR1631" s="36">
        <v>10</v>
      </c>
      <c r="AS1631" s="36">
        <v>9</v>
      </c>
      <c r="AT1631" s="36">
        <v>9</v>
      </c>
      <c r="AU1631" s="36">
        <v>9</v>
      </c>
      <c r="AV1631" s="36">
        <v>8</v>
      </c>
      <c r="AW1631" s="36">
        <v>9</v>
      </c>
      <c r="AX1631" s="36"/>
      <c r="AY1631" s="36"/>
      <c r="AZ1631" s="36"/>
      <c r="BA1631" s="36" t="s">
        <v>394</v>
      </c>
      <c r="BB1631" s="36">
        <v>3</v>
      </c>
      <c r="BC1631" s="92">
        <v>45251</v>
      </c>
      <c r="BD1631" s="93" t="s">
        <v>17</v>
      </c>
    </row>
    <row r="1632" spans="39:56" ht="27" customHeight="1" x14ac:dyDescent="0.25">
      <c r="AM1632" s="36">
        <v>23031</v>
      </c>
      <c r="AN1632" s="89" t="s">
        <v>221</v>
      </c>
      <c r="AO1632" s="90" t="s">
        <v>207</v>
      </c>
      <c r="AP1632" s="170">
        <v>8.4285714285714288</v>
      </c>
      <c r="AQ1632" s="36">
        <v>5</v>
      </c>
      <c r="AR1632" s="36">
        <v>10</v>
      </c>
      <c r="AS1632" s="36">
        <v>9</v>
      </c>
      <c r="AT1632" s="36">
        <v>9</v>
      </c>
      <c r="AU1632" s="36">
        <v>9</v>
      </c>
      <c r="AV1632" s="36">
        <v>8</v>
      </c>
      <c r="AW1632" s="36">
        <v>9</v>
      </c>
      <c r="AX1632" s="36"/>
      <c r="AY1632" s="36"/>
      <c r="AZ1632" s="36"/>
      <c r="BA1632" s="36" t="s">
        <v>394</v>
      </c>
      <c r="BB1632" s="36">
        <v>3</v>
      </c>
      <c r="BC1632" s="92">
        <v>45251</v>
      </c>
      <c r="BD1632" s="93" t="s">
        <v>17</v>
      </c>
    </row>
    <row r="1633" spans="39:56" ht="27" customHeight="1" x14ac:dyDescent="0.25">
      <c r="AM1633" s="36">
        <v>23042</v>
      </c>
      <c r="AN1633" s="89" t="s">
        <v>222</v>
      </c>
      <c r="AO1633" s="90" t="s">
        <v>207</v>
      </c>
      <c r="AP1633" s="170">
        <v>6.7142857142857144</v>
      </c>
      <c r="AQ1633" s="36">
        <v>5</v>
      </c>
      <c r="AR1633" s="36">
        <v>10</v>
      </c>
      <c r="AS1633" s="36">
        <v>8</v>
      </c>
      <c r="AT1633" s="36">
        <v>8</v>
      </c>
      <c r="AU1633" s="36">
        <v>8</v>
      </c>
      <c r="AV1633" s="36">
        <v>8</v>
      </c>
      <c r="AW1633" s="36">
        <v>0</v>
      </c>
      <c r="AX1633" s="36"/>
      <c r="AY1633" s="36"/>
      <c r="AZ1633" s="36"/>
      <c r="BA1633" s="36" t="s">
        <v>394</v>
      </c>
      <c r="BB1633" s="36">
        <v>3</v>
      </c>
      <c r="BC1633" s="92">
        <v>45251</v>
      </c>
      <c r="BD1633" s="93" t="s">
        <v>17</v>
      </c>
    </row>
    <row r="1634" spans="39:56" ht="27" customHeight="1" x14ac:dyDescent="0.25">
      <c r="AM1634" s="36">
        <v>23061</v>
      </c>
      <c r="AN1634" s="89" t="s">
        <v>223</v>
      </c>
      <c r="AO1634" s="90" t="s">
        <v>207</v>
      </c>
      <c r="AP1634" s="170">
        <v>9.1428571428571423</v>
      </c>
      <c r="AQ1634" s="36">
        <v>10</v>
      </c>
      <c r="AR1634" s="36">
        <v>10</v>
      </c>
      <c r="AS1634" s="36">
        <v>9</v>
      </c>
      <c r="AT1634" s="36">
        <v>9</v>
      </c>
      <c r="AU1634" s="36">
        <v>9</v>
      </c>
      <c r="AV1634" s="36">
        <v>9</v>
      </c>
      <c r="AW1634" s="36">
        <v>8</v>
      </c>
      <c r="AX1634" s="36"/>
      <c r="AY1634" s="36"/>
      <c r="AZ1634" s="36"/>
      <c r="BA1634" s="36" t="s">
        <v>394</v>
      </c>
      <c r="BB1634" s="36">
        <v>3</v>
      </c>
      <c r="BC1634" s="92">
        <v>45251</v>
      </c>
      <c r="BD1634" s="93" t="s">
        <v>17</v>
      </c>
    </row>
    <row r="1635" spans="39:56" ht="27" customHeight="1" x14ac:dyDescent="0.25">
      <c r="AM1635" s="36">
        <v>23054</v>
      </c>
      <c r="AN1635" s="89" t="s">
        <v>224</v>
      </c>
      <c r="AO1635" s="90" t="s">
        <v>207</v>
      </c>
      <c r="AP1635" s="170">
        <v>8.7142857142857135</v>
      </c>
      <c r="AQ1635" s="36">
        <v>10</v>
      </c>
      <c r="AR1635" s="36">
        <v>10</v>
      </c>
      <c r="AS1635" s="36">
        <v>8</v>
      </c>
      <c r="AT1635" s="36">
        <v>8</v>
      </c>
      <c r="AU1635" s="36">
        <v>8</v>
      </c>
      <c r="AV1635" s="36">
        <v>8</v>
      </c>
      <c r="AW1635" s="36">
        <v>9</v>
      </c>
      <c r="AX1635" s="36"/>
      <c r="AY1635" s="36"/>
      <c r="AZ1635" s="36"/>
      <c r="BA1635" s="36" t="s">
        <v>394</v>
      </c>
      <c r="BB1635" s="36">
        <v>3</v>
      </c>
      <c r="BC1635" s="92">
        <v>45251</v>
      </c>
      <c r="BD1635" s="93" t="s">
        <v>17</v>
      </c>
    </row>
    <row r="1636" spans="39:56" ht="27" customHeight="1" x14ac:dyDescent="0.25">
      <c r="AM1636" s="36">
        <v>23063</v>
      </c>
      <c r="AN1636" s="89" t="s">
        <v>225</v>
      </c>
      <c r="AO1636" s="90" t="s">
        <v>207</v>
      </c>
      <c r="AP1636" s="170">
        <v>8.8571428571428577</v>
      </c>
      <c r="AQ1636" s="36">
        <v>10</v>
      </c>
      <c r="AR1636" s="36">
        <v>10</v>
      </c>
      <c r="AS1636" s="36">
        <v>8</v>
      </c>
      <c r="AT1636" s="36">
        <v>9</v>
      </c>
      <c r="AU1636" s="36">
        <v>9</v>
      </c>
      <c r="AV1636" s="36">
        <v>8</v>
      </c>
      <c r="AW1636" s="36">
        <v>8</v>
      </c>
      <c r="AX1636" s="36"/>
      <c r="AY1636" s="36"/>
      <c r="AZ1636" s="36"/>
      <c r="BA1636" s="36" t="s">
        <v>394</v>
      </c>
      <c r="BB1636" s="36">
        <v>3</v>
      </c>
      <c r="BC1636" s="92">
        <v>45251</v>
      </c>
      <c r="BD1636" s="93" t="s">
        <v>17</v>
      </c>
    </row>
    <row r="1637" spans="39:56" ht="27" customHeight="1" x14ac:dyDescent="0.25">
      <c r="AM1637" s="36">
        <v>23037</v>
      </c>
      <c r="AN1637" s="89" t="s">
        <v>226</v>
      </c>
      <c r="AO1637" s="90" t="s">
        <v>207</v>
      </c>
      <c r="AP1637" s="170">
        <v>8.8571428571428577</v>
      </c>
      <c r="AQ1637" s="36">
        <v>10</v>
      </c>
      <c r="AR1637" s="36">
        <v>10</v>
      </c>
      <c r="AS1637" s="36">
        <v>8</v>
      </c>
      <c r="AT1637" s="36">
        <v>9</v>
      </c>
      <c r="AU1637" s="36">
        <v>9</v>
      </c>
      <c r="AV1637" s="36">
        <v>8</v>
      </c>
      <c r="AW1637" s="36">
        <v>8</v>
      </c>
      <c r="AX1637" s="36"/>
      <c r="AY1637" s="36"/>
      <c r="AZ1637" s="36"/>
      <c r="BA1637" s="36" t="s">
        <v>394</v>
      </c>
      <c r="BB1637" s="36">
        <v>3</v>
      </c>
      <c r="BC1637" s="92">
        <v>45251</v>
      </c>
      <c r="BD1637" s="93" t="s">
        <v>17</v>
      </c>
    </row>
    <row r="1638" spans="39:56" ht="27" customHeight="1" x14ac:dyDescent="0.25">
      <c r="AM1638" s="36">
        <v>23026</v>
      </c>
      <c r="AN1638" s="89" t="s">
        <v>227</v>
      </c>
      <c r="AO1638" s="90" t="s">
        <v>207</v>
      </c>
      <c r="AP1638" s="170">
        <v>0</v>
      </c>
      <c r="AQ1638" s="36">
        <v>0</v>
      </c>
      <c r="AR1638" s="36">
        <v>0</v>
      </c>
      <c r="AS1638" s="36">
        <v>0</v>
      </c>
      <c r="AT1638" s="36">
        <v>0</v>
      </c>
      <c r="AU1638" s="36">
        <v>0</v>
      </c>
      <c r="AV1638" s="36">
        <v>0</v>
      </c>
      <c r="AW1638" s="36">
        <v>0</v>
      </c>
      <c r="AX1638" s="36"/>
      <c r="AY1638" s="36"/>
      <c r="AZ1638" s="36"/>
      <c r="BA1638" s="36" t="s">
        <v>139</v>
      </c>
      <c r="BB1638" s="36">
        <v>3</v>
      </c>
      <c r="BC1638" s="92">
        <v>45251</v>
      </c>
      <c r="BD1638" s="93" t="s">
        <v>17</v>
      </c>
    </row>
    <row r="1639" spans="39:56" ht="27" customHeight="1" x14ac:dyDescent="0.25">
      <c r="AM1639" s="36">
        <v>23058</v>
      </c>
      <c r="AN1639" s="89" t="s">
        <v>228</v>
      </c>
      <c r="AO1639" s="90" t="s">
        <v>207</v>
      </c>
      <c r="AP1639" s="170">
        <v>9</v>
      </c>
      <c r="AQ1639" s="36">
        <v>10</v>
      </c>
      <c r="AR1639" s="36">
        <v>10</v>
      </c>
      <c r="AS1639" s="36">
        <v>8</v>
      </c>
      <c r="AT1639" s="36">
        <v>9</v>
      </c>
      <c r="AU1639" s="36">
        <v>9</v>
      </c>
      <c r="AV1639" s="36">
        <v>8</v>
      </c>
      <c r="AW1639" s="36">
        <v>9</v>
      </c>
      <c r="AX1639" s="36"/>
      <c r="AY1639" s="36"/>
      <c r="AZ1639" s="36"/>
      <c r="BA1639" s="36" t="s">
        <v>394</v>
      </c>
      <c r="BB1639" s="36">
        <v>3</v>
      </c>
      <c r="BC1639" s="92">
        <v>45251</v>
      </c>
      <c r="BD1639" s="93" t="s">
        <v>17</v>
      </c>
    </row>
    <row r="1640" spans="39:56" ht="27" customHeight="1" x14ac:dyDescent="0.25">
      <c r="AM1640" s="36">
        <v>23044</v>
      </c>
      <c r="AN1640" s="89" t="s">
        <v>230</v>
      </c>
      <c r="AO1640" s="90" t="s">
        <v>207</v>
      </c>
      <c r="AP1640" s="170">
        <v>9</v>
      </c>
      <c r="AQ1640" s="36">
        <v>10</v>
      </c>
      <c r="AR1640" s="36">
        <v>10</v>
      </c>
      <c r="AS1640" s="36">
        <v>9</v>
      </c>
      <c r="AT1640" s="36">
        <v>9</v>
      </c>
      <c r="AU1640" s="36">
        <v>9</v>
      </c>
      <c r="AV1640" s="36">
        <v>8</v>
      </c>
      <c r="AW1640" s="36">
        <v>8</v>
      </c>
      <c r="AX1640" s="36"/>
      <c r="AY1640" s="36"/>
      <c r="AZ1640" s="36"/>
      <c r="BA1640" s="36" t="s">
        <v>394</v>
      </c>
      <c r="BB1640" s="36">
        <v>3</v>
      </c>
      <c r="BC1640" s="92">
        <v>45251</v>
      </c>
      <c r="BD1640" s="93" t="s">
        <v>17</v>
      </c>
    </row>
    <row r="1641" spans="39:56" ht="27" customHeight="1" x14ac:dyDescent="0.25">
      <c r="AM1641" s="36">
        <v>23066</v>
      </c>
      <c r="AN1641" s="89" t="s">
        <v>232</v>
      </c>
      <c r="AO1641" s="90" t="s">
        <v>207</v>
      </c>
      <c r="AP1641" s="170">
        <v>8.7142857142857135</v>
      </c>
      <c r="AQ1641" s="36">
        <v>10</v>
      </c>
      <c r="AR1641" s="36">
        <v>10</v>
      </c>
      <c r="AS1641" s="36">
        <v>8</v>
      </c>
      <c r="AT1641" s="36">
        <v>9</v>
      </c>
      <c r="AU1641" s="36">
        <v>8</v>
      </c>
      <c r="AV1641" s="36">
        <v>8</v>
      </c>
      <c r="AW1641" s="36">
        <v>8</v>
      </c>
      <c r="AX1641" s="36"/>
      <c r="AY1641" s="36"/>
      <c r="AZ1641" s="36"/>
      <c r="BA1641" s="36" t="s">
        <v>394</v>
      </c>
      <c r="BB1641" s="36">
        <v>3</v>
      </c>
      <c r="BC1641" s="92">
        <v>45251</v>
      </c>
      <c r="BD1641" s="93" t="s">
        <v>17</v>
      </c>
    </row>
    <row r="1642" spans="39:56" ht="27" customHeight="1" x14ac:dyDescent="0.25">
      <c r="AM1642" s="36">
        <v>23011</v>
      </c>
      <c r="AN1642" s="89" t="s">
        <v>46</v>
      </c>
      <c r="AO1642" s="90" t="s">
        <v>47</v>
      </c>
      <c r="AP1642" s="170">
        <v>9.8571428571428577</v>
      </c>
      <c r="AQ1642" s="36">
        <v>10</v>
      </c>
      <c r="AR1642" s="36">
        <v>10</v>
      </c>
      <c r="AS1642" s="36">
        <v>10</v>
      </c>
      <c r="AT1642" s="36">
        <v>10</v>
      </c>
      <c r="AU1642" s="36">
        <v>10</v>
      </c>
      <c r="AV1642" s="36">
        <v>9</v>
      </c>
      <c r="AW1642" s="36">
        <v>10</v>
      </c>
      <c r="AX1642" s="36"/>
      <c r="AY1642" s="36"/>
      <c r="AZ1642" s="36"/>
      <c r="BA1642" s="36" t="s">
        <v>395</v>
      </c>
      <c r="BB1642" s="36">
        <v>4</v>
      </c>
      <c r="BC1642" s="92">
        <v>45251</v>
      </c>
      <c r="BD1642" s="93" t="s">
        <v>17</v>
      </c>
    </row>
    <row r="1643" spans="39:56" ht="27" customHeight="1" x14ac:dyDescent="0.25">
      <c r="AM1643" s="36">
        <v>23017</v>
      </c>
      <c r="AN1643" s="89" t="s">
        <v>52</v>
      </c>
      <c r="AO1643" s="90" t="s">
        <v>47</v>
      </c>
      <c r="AP1643" s="170">
        <v>9.8571428571428577</v>
      </c>
      <c r="AQ1643" s="36">
        <v>10</v>
      </c>
      <c r="AR1643" s="36">
        <v>10</v>
      </c>
      <c r="AS1643" s="36">
        <v>10</v>
      </c>
      <c r="AT1643" s="36">
        <v>10</v>
      </c>
      <c r="AU1643" s="36">
        <v>10</v>
      </c>
      <c r="AV1643" s="36">
        <v>9</v>
      </c>
      <c r="AW1643" s="36">
        <v>10</v>
      </c>
      <c r="AX1643" s="36"/>
      <c r="AY1643" s="36"/>
      <c r="AZ1643" s="36"/>
      <c r="BA1643" s="36" t="s">
        <v>395</v>
      </c>
      <c r="BB1643" s="36">
        <v>4</v>
      </c>
      <c r="BC1643" s="92">
        <v>45251</v>
      </c>
      <c r="BD1643" s="93" t="s">
        <v>17</v>
      </c>
    </row>
    <row r="1644" spans="39:56" ht="27" customHeight="1" x14ac:dyDescent="0.25">
      <c r="AM1644" s="36">
        <v>23059</v>
      </c>
      <c r="AN1644" s="89" t="s">
        <v>55</v>
      </c>
      <c r="AO1644" s="90" t="s">
        <v>47</v>
      </c>
      <c r="AP1644" s="170">
        <v>9.8571428571428577</v>
      </c>
      <c r="AQ1644" s="36">
        <v>10</v>
      </c>
      <c r="AR1644" s="36">
        <v>10</v>
      </c>
      <c r="AS1644" s="36">
        <v>10</v>
      </c>
      <c r="AT1644" s="36">
        <v>10</v>
      </c>
      <c r="AU1644" s="36">
        <v>10</v>
      </c>
      <c r="AV1644" s="36">
        <v>9</v>
      </c>
      <c r="AW1644" s="36">
        <v>10</v>
      </c>
      <c r="AX1644" s="36"/>
      <c r="AY1644" s="36"/>
      <c r="AZ1644" s="36"/>
      <c r="BA1644" s="36" t="s">
        <v>395</v>
      </c>
      <c r="BB1644" s="36">
        <v>4</v>
      </c>
      <c r="BC1644" s="92">
        <v>45251</v>
      </c>
      <c r="BD1644" s="93" t="s">
        <v>17</v>
      </c>
    </row>
    <row r="1645" spans="39:56" ht="27" customHeight="1" x14ac:dyDescent="0.25">
      <c r="AM1645" s="36">
        <v>23004</v>
      </c>
      <c r="AN1645" s="89" t="s">
        <v>58</v>
      </c>
      <c r="AO1645" s="90" t="s">
        <v>47</v>
      </c>
      <c r="AP1645" s="170">
        <v>9.8571428571428577</v>
      </c>
      <c r="AQ1645" s="36">
        <v>10</v>
      </c>
      <c r="AR1645" s="36">
        <v>10</v>
      </c>
      <c r="AS1645" s="36">
        <v>10</v>
      </c>
      <c r="AT1645" s="36">
        <v>10</v>
      </c>
      <c r="AU1645" s="36">
        <v>10</v>
      </c>
      <c r="AV1645" s="36">
        <v>9</v>
      </c>
      <c r="AW1645" s="36">
        <v>10</v>
      </c>
      <c r="AX1645" s="36"/>
      <c r="AY1645" s="36"/>
      <c r="AZ1645" s="36"/>
      <c r="BA1645" s="36" t="s">
        <v>395</v>
      </c>
      <c r="BB1645" s="36">
        <v>4</v>
      </c>
      <c r="BC1645" s="92">
        <v>45251</v>
      </c>
      <c r="BD1645" s="93" t="s">
        <v>17</v>
      </c>
    </row>
    <row r="1646" spans="39:56" ht="27" customHeight="1" x14ac:dyDescent="0.25">
      <c r="AM1646" s="36">
        <v>23027</v>
      </c>
      <c r="AN1646" s="89" t="s">
        <v>237</v>
      </c>
      <c r="AO1646" s="90" t="s">
        <v>47</v>
      </c>
      <c r="AP1646" s="170">
        <v>0</v>
      </c>
      <c r="AQ1646" s="36">
        <v>0</v>
      </c>
      <c r="AR1646" s="36">
        <v>0</v>
      </c>
      <c r="AS1646" s="36">
        <v>0</v>
      </c>
      <c r="AT1646" s="36">
        <v>0</v>
      </c>
      <c r="AU1646" s="36">
        <v>0</v>
      </c>
      <c r="AV1646" s="36">
        <v>0</v>
      </c>
      <c r="AW1646" s="36">
        <v>0</v>
      </c>
      <c r="AX1646" s="36"/>
      <c r="AY1646" s="36"/>
      <c r="AZ1646" s="36"/>
      <c r="BA1646" s="36" t="s">
        <v>139</v>
      </c>
      <c r="BB1646" s="36">
        <v>4</v>
      </c>
      <c r="BC1646" s="92">
        <v>45251</v>
      </c>
      <c r="BD1646" s="93" t="s">
        <v>17</v>
      </c>
    </row>
    <row r="1647" spans="39:56" ht="27" customHeight="1" x14ac:dyDescent="0.25">
      <c r="AM1647" s="36">
        <v>23047</v>
      </c>
      <c r="AN1647" s="89" t="s">
        <v>62</v>
      </c>
      <c r="AO1647" s="90" t="s">
        <v>47</v>
      </c>
      <c r="AP1647" s="170">
        <v>9.8571428571428577</v>
      </c>
      <c r="AQ1647" s="36">
        <v>10</v>
      </c>
      <c r="AR1647" s="36">
        <v>10</v>
      </c>
      <c r="AS1647" s="36">
        <v>10</v>
      </c>
      <c r="AT1647" s="36">
        <v>10</v>
      </c>
      <c r="AU1647" s="36">
        <v>10</v>
      </c>
      <c r="AV1647" s="36">
        <v>9</v>
      </c>
      <c r="AW1647" s="36">
        <v>10</v>
      </c>
      <c r="AX1647" s="36"/>
      <c r="AY1647" s="36"/>
      <c r="AZ1647" s="36"/>
      <c r="BA1647" s="36" t="s">
        <v>395</v>
      </c>
      <c r="BB1647" s="36">
        <v>4</v>
      </c>
      <c r="BC1647" s="92">
        <v>45251</v>
      </c>
      <c r="BD1647" s="93" t="s">
        <v>17</v>
      </c>
    </row>
    <row r="1648" spans="39:56" ht="27" customHeight="1" x14ac:dyDescent="0.25">
      <c r="AM1648" s="36">
        <v>23014</v>
      </c>
      <c r="AN1648" s="89" t="s">
        <v>66</v>
      </c>
      <c r="AO1648" s="90" t="s">
        <v>47</v>
      </c>
      <c r="AP1648" s="170">
        <v>9.8571428571428577</v>
      </c>
      <c r="AQ1648" s="36">
        <v>10</v>
      </c>
      <c r="AR1648" s="36">
        <v>10</v>
      </c>
      <c r="AS1648" s="36">
        <v>10</v>
      </c>
      <c r="AT1648" s="36">
        <v>10</v>
      </c>
      <c r="AU1648" s="36">
        <v>10</v>
      </c>
      <c r="AV1648" s="36">
        <v>9</v>
      </c>
      <c r="AW1648" s="36">
        <v>10</v>
      </c>
      <c r="AX1648" s="36"/>
      <c r="AY1648" s="36"/>
      <c r="AZ1648" s="36"/>
      <c r="BA1648" s="36" t="s">
        <v>395</v>
      </c>
      <c r="BB1648" s="36">
        <v>4</v>
      </c>
      <c r="BC1648" s="92">
        <v>45251</v>
      </c>
      <c r="BD1648" s="93" t="s">
        <v>17</v>
      </c>
    </row>
    <row r="1649" spans="39:56" ht="27" customHeight="1" x14ac:dyDescent="0.25">
      <c r="AM1649" s="36">
        <v>23029</v>
      </c>
      <c r="AN1649" s="89" t="s">
        <v>70</v>
      </c>
      <c r="AO1649" s="90" t="s">
        <v>47</v>
      </c>
      <c r="AP1649" s="170">
        <v>9.8571428571428577</v>
      </c>
      <c r="AQ1649" s="36">
        <v>10</v>
      </c>
      <c r="AR1649" s="36">
        <v>10</v>
      </c>
      <c r="AS1649" s="36">
        <v>10</v>
      </c>
      <c r="AT1649" s="36">
        <v>10</v>
      </c>
      <c r="AU1649" s="36">
        <v>10</v>
      </c>
      <c r="AV1649" s="36">
        <v>9</v>
      </c>
      <c r="AW1649" s="36">
        <v>10</v>
      </c>
      <c r="AX1649" s="36"/>
      <c r="AY1649" s="36"/>
      <c r="AZ1649" s="36"/>
      <c r="BA1649" s="36" t="s">
        <v>395</v>
      </c>
      <c r="BB1649" s="36">
        <v>4</v>
      </c>
      <c r="BC1649" s="92">
        <v>45251</v>
      </c>
      <c r="BD1649" s="93" t="s">
        <v>17</v>
      </c>
    </row>
    <row r="1650" spans="39:56" ht="27" customHeight="1" x14ac:dyDescent="0.25">
      <c r="AM1650" s="36">
        <v>23060</v>
      </c>
      <c r="AN1650" s="89" t="s">
        <v>74</v>
      </c>
      <c r="AO1650" s="90" t="s">
        <v>47</v>
      </c>
      <c r="AP1650" s="170">
        <v>9.8571428571428577</v>
      </c>
      <c r="AQ1650" s="36">
        <v>10</v>
      </c>
      <c r="AR1650" s="36">
        <v>10</v>
      </c>
      <c r="AS1650" s="36">
        <v>10</v>
      </c>
      <c r="AT1650" s="36">
        <v>10</v>
      </c>
      <c r="AU1650" s="36">
        <v>10</v>
      </c>
      <c r="AV1650" s="36">
        <v>9</v>
      </c>
      <c r="AW1650" s="36">
        <v>10</v>
      </c>
      <c r="AX1650" s="36"/>
      <c r="AY1650" s="36"/>
      <c r="AZ1650" s="36"/>
      <c r="BA1650" s="36" t="s">
        <v>395</v>
      </c>
      <c r="BB1650" s="36">
        <v>4</v>
      </c>
      <c r="BC1650" s="92">
        <v>45251</v>
      </c>
      <c r="BD1650" s="93" t="s">
        <v>17</v>
      </c>
    </row>
    <row r="1651" spans="39:56" ht="27" customHeight="1" x14ac:dyDescent="0.25">
      <c r="AM1651" s="36">
        <v>23045</v>
      </c>
      <c r="AN1651" s="89" t="s">
        <v>78</v>
      </c>
      <c r="AO1651" s="90" t="s">
        <v>47</v>
      </c>
      <c r="AP1651" s="170">
        <v>9.8571428571428577</v>
      </c>
      <c r="AQ1651" s="36">
        <v>10</v>
      </c>
      <c r="AR1651" s="36">
        <v>10</v>
      </c>
      <c r="AS1651" s="36">
        <v>10</v>
      </c>
      <c r="AT1651" s="36">
        <v>10</v>
      </c>
      <c r="AU1651" s="36">
        <v>10</v>
      </c>
      <c r="AV1651" s="36">
        <v>9</v>
      </c>
      <c r="AW1651" s="36">
        <v>10</v>
      </c>
      <c r="AX1651" s="36"/>
      <c r="AY1651" s="36"/>
      <c r="AZ1651" s="36"/>
      <c r="BA1651" s="36" t="s">
        <v>395</v>
      </c>
      <c r="BB1651" s="36">
        <v>4</v>
      </c>
      <c r="BC1651" s="92">
        <v>45251</v>
      </c>
      <c r="BD1651" s="93" t="s">
        <v>17</v>
      </c>
    </row>
    <row r="1652" spans="39:56" ht="27" customHeight="1" x14ac:dyDescent="0.25">
      <c r="AM1652" s="36">
        <v>23001</v>
      </c>
      <c r="AN1652" s="89" t="s">
        <v>82</v>
      </c>
      <c r="AO1652" s="90" t="s">
        <v>47</v>
      </c>
      <c r="AP1652" s="170">
        <v>9.8571428571428577</v>
      </c>
      <c r="AQ1652" s="36">
        <v>10</v>
      </c>
      <c r="AR1652" s="36">
        <v>10</v>
      </c>
      <c r="AS1652" s="36">
        <v>10</v>
      </c>
      <c r="AT1652" s="36">
        <v>10</v>
      </c>
      <c r="AU1652" s="36">
        <v>10</v>
      </c>
      <c r="AV1652" s="36">
        <v>9</v>
      </c>
      <c r="AW1652" s="36">
        <v>10</v>
      </c>
      <c r="AX1652" s="36"/>
      <c r="AY1652" s="36"/>
      <c r="AZ1652" s="36"/>
      <c r="BA1652" s="36" t="s">
        <v>395</v>
      </c>
      <c r="BB1652" s="36">
        <v>4</v>
      </c>
      <c r="BC1652" s="92">
        <v>45251</v>
      </c>
      <c r="BD1652" s="93" t="s">
        <v>17</v>
      </c>
    </row>
    <row r="1653" spans="39:56" ht="27" customHeight="1" x14ac:dyDescent="0.25">
      <c r="AM1653" s="36">
        <v>23034</v>
      </c>
      <c r="AN1653" s="89" t="s">
        <v>86</v>
      </c>
      <c r="AO1653" s="90" t="s">
        <v>47</v>
      </c>
      <c r="AP1653" s="170">
        <v>9.8571428571428577</v>
      </c>
      <c r="AQ1653" s="36">
        <v>10</v>
      </c>
      <c r="AR1653" s="36">
        <v>10</v>
      </c>
      <c r="AS1653" s="36">
        <v>10</v>
      </c>
      <c r="AT1653" s="36">
        <v>10</v>
      </c>
      <c r="AU1653" s="36">
        <v>10</v>
      </c>
      <c r="AV1653" s="36">
        <v>9</v>
      </c>
      <c r="AW1653" s="36">
        <v>10</v>
      </c>
      <c r="AX1653" s="36"/>
      <c r="AY1653" s="36"/>
      <c r="AZ1653" s="36"/>
      <c r="BA1653" s="36" t="s">
        <v>395</v>
      </c>
      <c r="BB1653" s="36">
        <v>4</v>
      </c>
      <c r="BC1653" s="92">
        <v>45251</v>
      </c>
      <c r="BD1653" s="93" t="s">
        <v>17</v>
      </c>
    </row>
    <row r="1654" spans="39:56" ht="27" customHeight="1" x14ac:dyDescent="0.25">
      <c r="AM1654" s="36">
        <v>23003</v>
      </c>
      <c r="AN1654" s="89" t="s">
        <v>90</v>
      </c>
      <c r="AO1654" s="90" t="s">
        <v>47</v>
      </c>
      <c r="AP1654" s="170">
        <v>9.8571428571428577</v>
      </c>
      <c r="AQ1654" s="36">
        <v>10</v>
      </c>
      <c r="AR1654" s="36">
        <v>10</v>
      </c>
      <c r="AS1654" s="36">
        <v>10</v>
      </c>
      <c r="AT1654" s="36">
        <v>10</v>
      </c>
      <c r="AU1654" s="36">
        <v>10</v>
      </c>
      <c r="AV1654" s="36">
        <v>9</v>
      </c>
      <c r="AW1654" s="36">
        <v>10</v>
      </c>
      <c r="AX1654" s="36"/>
      <c r="AY1654" s="36"/>
      <c r="AZ1654" s="36"/>
      <c r="BA1654" s="36" t="s">
        <v>395</v>
      </c>
      <c r="BB1654" s="36">
        <v>4</v>
      </c>
      <c r="BC1654" s="92">
        <v>45251</v>
      </c>
      <c r="BD1654" s="93" t="s">
        <v>17</v>
      </c>
    </row>
    <row r="1655" spans="39:56" ht="27" customHeight="1" x14ac:dyDescent="0.25">
      <c r="AM1655" s="36">
        <v>23030</v>
      </c>
      <c r="AN1655" s="89" t="s">
        <v>94</v>
      </c>
      <c r="AO1655" s="90" t="s">
        <v>47</v>
      </c>
      <c r="AP1655" s="170">
        <v>9.8571428571428577</v>
      </c>
      <c r="AQ1655" s="36">
        <v>10</v>
      </c>
      <c r="AR1655" s="36">
        <v>10</v>
      </c>
      <c r="AS1655" s="36">
        <v>10</v>
      </c>
      <c r="AT1655" s="36">
        <v>10</v>
      </c>
      <c r="AU1655" s="36">
        <v>10</v>
      </c>
      <c r="AV1655" s="36">
        <v>9</v>
      </c>
      <c r="AW1655" s="36">
        <v>10</v>
      </c>
      <c r="AX1655" s="36"/>
      <c r="AY1655" s="36"/>
      <c r="AZ1655" s="36"/>
      <c r="BA1655" s="36" t="s">
        <v>395</v>
      </c>
      <c r="BB1655" s="36">
        <v>4</v>
      </c>
      <c r="BC1655" s="92">
        <v>45251</v>
      </c>
      <c r="BD1655" s="93" t="s">
        <v>17</v>
      </c>
    </row>
    <row r="1656" spans="39:56" ht="27" customHeight="1" x14ac:dyDescent="0.25">
      <c r="AM1656" s="36">
        <v>23040</v>
      </c>
      <c r="AN1656" s="89" t="s">
        <v>98</v>
      </c>
      <c r="AO1656" s="90" t="s">
        <v>47</v>
      </c>
      <c r="AP1656" s="170">
        <v>9.8571428571428577</v>
      </c>
      <c r="AQ1656" s="36">
        <v>10</v>
      </c>
      <c r="AR1656" s="36">
        <v>10</v>
      </c>
      <c r="AS1656" s="36">
        <v>10</v>
      </c>
      <c r="AT1656" s="36">
        <v>10</v>
      </c>
      <c r="AU1656" s="36">
        <v>10</v>
      </c>
      <c r="AV1656" s="36">
        <v>9</v>
      </c>
      <c r="AW1656" s="36">
        <v>10</v>
      </c>
      <c r="AX1656" s="36"/>
      <c r="AY1656" s="36"/>
      <c r="AZ1656" s="36"/>
      <c r="BA1656" s="36" t="s">
        <v>395</v>
      </c>
      <c r="BB1656" s="36">
        <v>4</v>
      </c>
      <c r="BC1656" s="92">
        <v>45251</v>
      </c>
      <c r="BD1656" s="93" t="s">
        <v>17</v>
      </c>
    </row>
    <row r="1657" spans="39:56" ht="27" customHeight="1" x14ac:dyDescent="0.25">
      <c r="AM1657" s="36">
        <v>23064</v>
      </c>
      <c r="AN1657" s="89" t="s">
        <v>238</v>
      </c>
      <c r="AO1657" s="90" t="s">
        <v>47</v>
      </c>
      <c r="AP1657" s="170">
        <v>0</v>
      </c>
      <c r="AQ1657" s="36">
        <v>0</v>
      </c>
      <c r="AR1657" s="36">
        <v>0</v>
      </c>
      <c r="AS1657" s="36">
        <v>0</v>
      </c>
      <c r="AT1657" s="36">
        <v>0</v>
      </c>
      <c r="AU1657" s="36">
        <v>0</v>
      </c>
      <c r="AV1657" s="36">
        <v>0</v>
      </c>
      <c r="AW1657" s="36">
        <v>0</v>
      </c>
      <c r="AX1657" s="36"/>
      <c r="AY1657" s="36"/>
      <c r="AZ1657" s="36"/>
      <c r="BA1657" s="36" t="s">
        <v>139</v>
      </c>
      <c r="BB1657" s="36">
        <v>4</v>
      </c>
      <c r="BC1657" s="92">
        <v>45251</v>
      </c>
      <c r="BD1657" s="93" t="s">
        <v>17</v>
      </c>
    </row>
    <row r="1658" spans="39:56" ht="27" customHeight="1" x14ac:dyDescent="0.25">
      <c r="AM1658" s="36">
        <v>23050</v>
      </c>
      <c r="AN1658" s="89" t="s">
        <v>102</v>
      </c>
      <c r="AO1658" s="90" t="s">
        <v>47</v>
      </c>
      <c r="AP1658" s="170">
        <v>9.8571428571428577</v>
      </c>
      <c r="AQ1658" s="36">
        <v>10</v>
      </c>
      <c r="AR1658" s="36">
        <v>10</v>
      </c>
      <c r="AS1658" s="36">
        <v>10</v>
      </c>
      <c r="AT1658" s="36">
        <v>10</v>
      </c>
      <c r="AU1658" s="36">
        <v>10</v>
      </c>
      <c r="AV1658" s="36">
        <v>9</v>
      </c>
      <c r="AW1658" s="36">
        <v>10</v>
      </c>
      <c r="AX1658" s="36"/>
      <c r="AY1658" s="36"/>
      <c r="AZ1658" s="36"/>
      <c r="BA1658" s="36" t="s">
        <v>395</v>
      </c>
      <c r="BB1658" s="36">
        <v>4</v>
      </c>
      <c r="BC1658" s="92">
        <v>45251</v>
      </c>
      <c r="BD1658" s="93" t="s">
        <v>17</v>
      </c>
    </row>
    <row r="1659" spans="39:56" ht="27" customHeight="1" x14ac:dyDescent="0.25">
      <c r="AM1659" s="36">
        <v>23062</v>
      </c>
      <c r="AN1659" s="89" t="s">
        <v>106</v>
      </c>
      <c r="AO1659" s="90" t="s">
        <v>47</v>
      </c>
      <c r="AP1659" s="170">
        <v>9.8571428571428577</v>
      </c>
      <c r="AQ1659" s="36">
        <v>10</v>
      </c>
      <c r="AR1659" s="36">
        <v>10</v>
      </c>
      <c r="AS1659" s="36">
        <v>10</v>
      </c>
      <c r="AT1659" s="36">
        <v>10</v>
      </c>
      <c r="AU1659" s="36">
        <v>10</v>
      </c>
      <c r="AV1659" s="36">
        <v>9</v>
      </c>
      <c r="AW1659" s="36">
        <v>10</v>
      </c>
      <c r="AX1659" s="36"/>
      <c r="AY1659" s="36"/>
      <c r="AZ1659" s="36"/>
      <c r="BA1659" s="36" t="s">
        <v>395</v>
      </c>
      <c r="BB1659" s="36">
        <v>4</v>
      </c>
      <c r="BC1659" s="92">
        <v>45251</v>
      </c>
      <c r="BD1659" s="93" t="s">
        <v>17</v>
      </c>
    </row>
    <row r="1660" spans="39:56" ht="27" customHeight="1" x14ac:dyDescent="0.25">
      <c r="AM1660" s="36">
        <v>23057</v>
      </c>
      <c r="AN1660" s="89" t="s">
        <v>239</v>
      </c>
      <c r="AO1660" s="90" t="s">
        <v>47</v>
      </c>
      <c r="AP1660" s="170">
        <v>9.8571428571428577</v>
      </c>
      <c r="AQ1660" s="36">
        <v>10</v>
      </c>
      <c r="AR1660" s="36">
        <v>10</v>
      </c>
      <c r="AS1660" s="36">
        <v>10</v>
      </c>
      <c r="AT1660" s="36">
        <v>10</v>
      </c>
      <c r="AU1660" s="36">
        <v>10</v>
      </c>
      <c r="AV1660" s="36">
        <v>9</v>
      </c>
      <c r="AW1660" s="36">
        <v>10</v>
      </c>
      <c r="AX1660" s="36"/>
      <c r="AY1660" s="36"/>
      <c r="AZ1660" s="36"/>
      <c r="BA1660" s="36" t="s">
        <v>395</v>
      </c>
      <c r="BB1660" s="36">
        <v>4</v>
      </c>
      <c r="BC1660" s="92">
        <v>45251</v>
      </c>
      <c r="BD1660" s="93" t="s">
        <v>17</v>
      </c>
    </row>
    <row r="1661" spans="39:56" ht="27" customHeight="1" x14ac:dyDescent="0.25">
      <c r="AM1661" s="36">
        <v>23048</v>
      </c>
      <c r="AN1661" s="89" t="s">
        <v>110</v>
      </c>
      <c r="AO1661" s="90" t="s">
        <v>47</v>
      </c>
      <c r="AP1661" s="170">
        <v>9.8571428571428577</v>
      </c>
      <c r="AQ1661" s="36">
        <v>10</v>
      </c>
      <c r="AR1661" s="36">
        <v>10</v>
      </c>
      <c r="AS1661" s="36">
        <v>10</v>
      </c>
      <c r="AT1661" s="36">
        <v>10</v>
      </c>
      <c r="AU1661" s="36">
        <v>10</v>
      </c>
      <c r="AV1661" s="36">
        <v>9</v>
      </c>
      <c r="AW1661" s="36">
        <v>10</v>
      </c>
      <c r="AX1661" s="36"/>
      <c r="AY1661" s="36"/>
      <c r="AZ1661" s="36"/>
      <c r="BA1661" s="36" t="s">
        <v>395</v>
      </c>
      <c r="BB1661" s="36">
        <v>4</v>
      </c>
      <c r="BC1661" s="92">
        <v>45251</v>
      </c>
      <c r="BD1661" s="93" t="s">
        <v>17</v>
      </c>
    </row>
    <row r="1662" spans="39:56" ht="27" customHeight="1" x14ac:dyDescent="0.25">
      <c r="AM1662" s="36">
        <v>23051</v>
      </c>
      <c r="AN1662" s="89" t="s">
        <v>114</v>
      </c>
      <c r="AO1662" s="90" t="s">
        <v>47</v>
      </c>
      <c r="AP1662" s="170">
        <v>9.8571428571428577</v>
      </c>
      <c r="AQ1662" s="36">
        <v>10</v>
      </c>
      <c r="AR1662" s="36">
        <v>10</v>
      </c>
      <c r="AS1662" s="36">
        <v>10</v>
      </c>
      <c r="AT1662" s="36">
        <v>10</v>
      </c>
      <c r="AU1662" s="36">
        <v>10</v>
      </c>
      <c r="AV1662" s="36">
        <v>9</v>
      </c>
      <c r="AW1662" s="36">
        <v>10</v>
      </c>
      <c r="AX1662" s="36"/>
      <c r="AY1662" s="36"/>
      <c r="AZ1662" s="36"/>
      <c r="BA1662" s="36" t="s">
        <v>395</v>
      </c>
      <c r="BB1662" s="36">
        <v>4</v>
      </c>
      <c r="BC1662" s="92">
        <v>45251</v>
      </c>
      <c r="BD1662" s="93" t="s">
        <v>17</v>
      </c>
    </row>
    <row r="1663" spans="39:56" ht="27" customHeight="1" x14ac:dyDescent="0.25">
      <c r="AM1663" s="36">
        <v>22023</v>
      </c>
      <c r="AN1663" s="89" t="s">
        <v>118</v>
      </c>
      <c r="AO1663" s="90" t="s">
        <v>47</v>
      </c>
      <c r="AP1663" s="170">
        <v>9.8571428571428577</v>
      </c>
      <c r="AQ1663" s="36">
        <v>10</v>
      </c>
      <c r="AR1663" s="36">
        <v>10</v>
      </c>
      <c r="AS1663" s="36">
        <v>10</v>
      </c>
      <c r="AT1663" s="36">
        <v>10</v>
      </c>
      <c r="AU1663" s="36">
        <v>10</v>
      </c>
      <c r="AV1663" s="36">
        <v>9</v>
      </c>
      <c r="AW1663" s="36">
        <v>10</v>
      </c>
      <c r="AX1663" s="36"/>
      <c r="AY1663" s="36"/>
      <c r="AZ1663" s="36"/>
      <c r="BA1663" s="36" t="s">
        <v>395</v>
      </c>
      <c r="BB1663" s="36">
        <v>4</v>
      </c>
      <c r="BC1663" s="92">
        <v>45251</v>
      </c>
      <c r="BD1663" s="93" t="s">
        <v>17</v>
      </c>
    </row>
    <row r="1664" spans="39:56" ht="27" customHeight="1" x14ac:dyDescent="0.25">
      <c r="AM1664" s="36">
        <v>23011</v>
      </c>
      <c r="AN1664" s="89" t="s">
        <v>46</v>
      </c>
      <c r="AO1664" s="90" t="s">
        <v>47</v>
      </c>
      <c r="AP1664" s="170">
        <v>9.6</v>
      </c>
      <c r="AQ1664" s="36">
        <v>10</v>
      </c>
      <c r="AR1664" s="36">
        <v>10</v>
      </c>
      <c r="AS1664" s="36">
        <v>9</v>
      </c>
      <c r="AT1664" s="36">
        <v>9</v>
      </c>
      <c r="AU1664" s="36">
        <v>10</v>
      </c>
      <c r="AV1664" s="36"/>
      <c r="AW1664" s="36"/>
      <c r="AX1664" s="36"/>
      <c r="AY1664" s="36"/>
      <c r="AZ1664" s="36"/>
      <c r="BA1664" s="36" t="s">
        <v>262</v>
      </c>
      <c r="BB1664" s="36">
        <v>3</v>
      </c>
      <c r="BC1664" s="92">
        <v>45251</v>
      </c>
      <c r="BD1664" s="93" t="s">
        <v>36</v>
      </c>
    </row>
    <row r="1665" spans="39:56" ht="27" customHeight="1" x14ac:dyDescent="0.25">
      <c r="AM1665" s="36">
        <v>23017</v>
      </c>
      <c r="AN1665" s="89" t="s">
        <v>52</v>
      </c>
      <c r="AO1665" s="90" t="s">
        <v>47</v>
      </c>
      <c r="AP1665" s="170">
        <v>9.6</v>
      </c>
      <c r="AQ1665" s="36">
        <v>10</v>
      </c>
      <c r="AR1665" s="36">
        <v>10</v>
      </c>
      <c r="AS1665" s="36">
        <v>9</v>
      </c>
      <c r="AT1665" s="36">
        <v>9</v>
      </c>
      <c r="AU1665" s="36">
        <v>10</v>
      </c>
      <c r="AV1665" s="36"/>
      <c r="AW1665" s="36"/>
      <c r="AX1665" s="36"/>
      <c r="AY1665" s="36"/>
      <c r="AZ1665" s="36"/>
      <c r="BA1665" s="36" t="s">
        <v>262</v>
      </c>
      <c r="BB1665" s="36">
        <v>3</v>
      </c>
      <c r="BC1665" s="92">
        <v>45251</v>
      </c>
      <c r="BD1665" s="93" t="s">
        <v>36</v>
      </c>
    </row>
    <row r="1666" spans="39:56" ht="27" customHeight="1" x14ac:dyDescent="0.25">
      <c r="AM1666" s="36">
        <v>23059</v>
      </c>
      <c r="AN1666" s="89" t="s">
        <v>55</v>
      </c>
      <c r="AO1666" s="90" t="s">
        <v>47</v>
      </c>
      <c r="AP1666" s="170">
        <v>9.6</v>
      </c>
      <c r="AQ1666" s="36">
        <v>10</v>
      </c>
      <c r="AR1666" s="36">
        <v>10</v>
      </c>
      <c r="AS1666" s="36">
        <v>9</v>
      </c>
      <c r="AT1666" s="36">
        <v>9</v>
      </c>
      <c r="AU1666" s="36">
        <v>10</v>
      </c>
      <c r="AV1666" s="36"/>
      <c r="AW1666" s="36"/>
      <c r="AX1666" s="36"/>
      <c r="AY1666" s="36"/>
      <c r="AZ1666" s="36"/>
      <c r="BA1666" s="36" t="s">
        <v>262</v>
      </c>
      <c r="BB1666" s="36">
        <v>3</v>
      </c>
      <c r="BC1666" s="92">
        <v>45251</v>
      </c>
      <c r="BD1666" s="93" t="s">
        <v>36</v>
      </c>
    </row>
    <row r="1667" spans="39:56" ht="27" customHeight="1" x14ac:dyDescent="0.25">
      <c r="AM1667" s="36">
        <v>23004</v>
      </c>
      <c r="AN1667" s="89" t="s">
        <v>58</v>
      </c>
      <c r="AO1667" s="90" t="s">
        <v>47</v>
      </c>
      <c r="AP1667" s="170">
        <v>9.6</v>
      </c>
      <c r="AQ1667" s="36">
        <v>10</v>
      </c>
      <c r="AR1667" s="36">
        <v>10</v>
      </c>
      <c r="AS1667" s="36">
        <v>9</v>
      </c>
      <c r="AT1667" s="36">
        <v>9</v>
      </c>
      <c r="AU1667" s="36">
        <v>10</v>
      </c>
      <c r="AV1667" s="36"/>
      <c r="AW1667" s="36"/>
      <c r="AX1667" s="36"/>
      <c r="AY1667" s="36"/>
      <c r="AZ1667" s="36"/>
      <c r="BA1667" s="36" t="s">
        <v>262</v>
      </c>
      <c r="BB1667" s="36">
        <v>3</v>
      </c>
      <c r="BC1667" s="92">
        <v>45251</v>
      </c>
      <c r="BD1667" s="93" t="s">
        <v>36</v>
      </c>
    </row>
    <row r="1668" spans="39:56" ht="27" customHeight="1" x14ac:dyDescent="0.25">
      <c r="AM1668" s="36">
        <v>23027</v>
      </c>
      <c r="AN1668" s="89" t="s">
        <v>237</v>
      </c>
      <c r="AO1668" s="90" t="s">
        <v>47</v>
      </c>
      <c r="AP1668" s="170">
        <v>0</v>
      </c>
      <c r="AQ1668" s="36">
        <v>0</v>
      </c>
      <c r="AR1668" s="36">
        <v>0</v>
      </c>
      <c r="AS1668" s="36">
        <v>0</v>
      </c>
      <c r="AT1668" s="36">
        <v>0</v>
      </c>
      <c r="AU1668" s="36">
        <v>0</v>
      </c>
      <c r="AV1668" s="36"/>
      <c r="AW1668" s="36"/>
      <c r="AX1668" s="36"/>
      <c r="AY1668" s="36"/>
      <c r="AZ1668" s="36"/>
      <c r="BA1668" s="36" t="s">
        <v>139</v>
      </c>
      <c r="BB1668" s="36">
        <v>3</v>
      </c>
      <c r="BC1668" s="92">
        <v>45251</v>
      </c>
      <c r="BD1668" s="93" t="s">
        <v>36</v>
      </c>
    </row>
    <row r="1669" spans="39:56" ht="27" customHeight="1" x14ac:dyDescent="0.25">
      <c r="AM1669" s="36">
        <v>23047</v>
      </c>
      <c r="AN1669" s="89" t="s">
        <v>62</v>
      </c>
      <c r="AO1669" s="90" t="s">
        <v>47</v>
      </c>
      <c r="AP1669" s="170">
        <v>9.6</v>
      </c>
      <c r="AQ1669" s="36">
        <v>10</v>
      </c>
      <c r="AR1669" s="36">
        <v>10</v>
      </c>
      <c r="AS1669" s="36">
        <v>9</v>
      </c>
      <c r="AT1669" s="36">
        <v>9</v>
      </c>
      <c r="AU1669" s="36">
        <v>10</v>
      </c>
      <c r="AV1669" s="36"/>
      <c r="AW1669" s="36"/>
      <c r="AX1669" s="36"/>
      <c r="AY1669" s="36"/>
      <c r="AZ1669" s="36"/>
      <c r="BA1669" s="36" t="s">
        <v>262</v>
      </c>
      <c r="BB1669" s="36">
        <v>3</v>
      </c>
      <c r="BC1669" s="92">
        <v>45251</v>
      </c>
      <c r="BD1669" s="93" t="s">
        <v>36</v>
      </c>
    </row>
    <row r="1670" spans="39:56" ht="27" customHeight="1" x14ac:dyDescent="0.25">
      <c r="AM1670" s="36">
        <v>23014</v>
      </c>
      <c r="AN1670" s="89" t="s">
        <v>66</v>
      </c>
      <c r="AO1670" s="90" t="s">
        <v>47</v>
      </c>
      <c r="AP1670" s="170">
        <v>9.6</v>
      </c>
      <c r="AQ1670" s="36">
        <v>10</v>
      </c>
      <c r="AR1670" s="36">
        <v>10</v>
      </c>
      <c r="AS1670" s="36">
        <v>9</v>
      </c>
      <c r="AT1670" s="36">
        <v>9</v>
      </c>
      <c r="AU1670" s="36">
        <v>10</v>
      </c>
      <c r="AV1670" s="36"/>
      <c r="AW1670" s="36"/>
      <c r="AX1670" s="36"/>
      <c r="AY1670" s="36"/>
      <c r="AZ1670" s="36"/>
      <c r="BA1670" s="36" t="s">
        <v>262</v>
      </c>
      <c r="BB1670" s="36">
        <v>3</v>
      </c>
      <c r="BC1670" s="92">
        <v>45251</v>
      </c>
      <c r="BD1670" s="93" t="s">
        <v>36</v>
      </c>
    </row>
    <row r="1671" spans="39:56" ht="27" customHeight="1" x14ac:dyDescent="0.25">
      <c r="AM1671" s="36">
        <v>23029</v>
      </c>
      <c r="AN1671" s="89" t="s">
        <v>70</v>
      </c>
      <c r="AO1671" s="90" t="s">
        <v>47</v>
      </c>
      <c r="AP1671" s="170">
        <v>9.6</v>
      </c>
      <c r="AQ1671" s="36">
        <v>10</v>
      </c>
      <c r="AR1671" s="36">
        <v>10</v>
      </c>
      <c r="AS1671" s="36">
        <v>9</v>
      </c>
      <c r="AT1671" s="36">
        <v>9</v>
      </c>
      <c r="AU1671" s="36">
        <v>10</v>
      </c>
      <c r="AV1671" s="36"/>
      <c r="AW1671" s="36"/>
      <c r="AX1671" s="36"/>
      <c r="AY1671" s="36"/>
      <c r="AZ1671" s="36"/>
      <c r="BA1671" s="36" t="s">
        <v>262</v>
      </c>
      <c r="BB1671" s="36">
        <v>3</v>
      </c>
      <c r="BC1671" s="92">
        <v>45251</v>
      </c>
      <c r="BD1671" s="93" t="s">
        <v>36</v>
      </c>
    </row>
    <row r="1672" spans="39:56" ht="27" customHeight="1" x14ac:dyDescent="0.25">
      <c r="AM1672" s="36">
        <v>23060</v>
      </c>
      <c r="AN1672" s="89" t="s">
        <v>74</v>
      </c>
      <c r="AO1672" s="90" t="s">
        <v>47</v>
      </c>
      <c r="AP1672" s="170">
        <v>9.6</v>
      </c>
      <c r="AQ1672" s="36">
        <v>10</v>
      </c>
      <c r="AR1672" s="36">
        <v>10</v>
      </c>
      <c r="AS1672" s="36">
        <v>9</v>
      </c>
      <c r="AT1672" s="36">
        <v>9</v>
      </c>
      <c r="AU1672" s="36">
        <v>10</v>
      </c>
      <c r="AV1672" s="36"/>
      <c r="AW1672" s="36"/>
      <c r="AX1672" s="36"/>
      <c r="AY1672" s="36"/>
      <c r="AZ1672" s="36"/>
      <c r="BA1672" s="36" t="s">
        <v>262</v>
      </c>
      <c r="BB1672" s="36">
        <v>3</v>
      </c>
      <c r="BC1672" s="92">
        <v>45251</v>
      </c>
      <c r="BD1672" s="93" t="s">
        <v>36</v>
      </c>
    </row>
    <row r="1673" spans="39:56" ht="27" customHeight="1" x14ac:dyDescent="0.25">
      <c r="AM1673" s="36">
        <v>23045</v>
      </c>
      <c r="AN1673" s="89" t="s">
        <v>78</v>
      </c>
      <c r="AO1673" s="90" t="s">
        <v>47</v>
      </c>
      <c r="AP1673" s="170">
        <v>9.6</v>
      </c>
      <c r="AQ1673" s="36">
        <v>10</v>
      </c>
      <c r="AR1673" s="36">
        <v>10</v>
      </c>
      <c r="AS1673" s="36">
        <v>9</v>
      </c>
      <c r="AT1673" s="36">
        <v>9</v>
      </c>
      <c r="AU1673" s="36">
        <v>10</v>
      </c>
      <c r="AV1673" s="36"/>
      <c r="AW1673" s="36"/>
      <c r="AX1673" s="36"/>
      <c r="AY1673" s="36"/>
      <c r="AZ1673" s="36"/>
      <c r="BA1673" s="36" t="s">
        <v>262</v>
      </c>
      <c r="BB1673" s="36">
        <v>3</v>
      </c>
      <c r="BC1673" s="92">
        <v>45251</v>
      </c>
      <c r="BD1673" s="93" t="s">
        <v>36</v>
      </c>
    </row>
    <row r="1674" spans="39:56" ht="27" customHeight="1" x14ac:dyDescent="0.25">
      <c r="AM1674" s="36">
        <v>23001</v>
      </c>
      <c r="AN1674" s="89" t="s">
        <v>82</v>
      </c>
      <c r="AO1674" s="90" t="s">
        <v>47</v>
      </c>
      <c r="AP1674" s="170">
        <v>9.6</v>
      </c>
      <c r="AQ1674" s="36">
        <v>10</v>
      </c>
      <c r="AR1674" s="36">
        <v>10</v>
      </c>
      <c r="AS1674" s="36">
        <v>9</v>
      </c>
      <c r="AT1674" s="36">
        <v>9</v>
      </c>
      <c r="AU1674" s="36">
        <v>10</v>
      </c>
      <c r="AV1674" s="36"/>
      <c r="AW1674" s="36"/>
      <c r="AX1674" s="36"/>
      <c r="AY1674" s="36"/>
      <c r="AZ1674" s="36"/>
      <c r="BA1674" s="36" t="s">
        <v>262</v>
      </c>
      <c r="BB1674" s="36">
        <v>3</v>
      </c>
      <c r="BC1674" s="92">
        <v>45251</v>
      </c>
      <c r="BD1674" s="93" t="s">
        <v>36</v>
      </c>
    </row>
    <row r="1675" spans="39:56" ht="27" customHeight="1" x14ac:dyDescent="0.25">
      <c r="AM1675" s="36">
        <v>23034</v>
      </c>
      <c r="AN1675" s="89" t="s">
        <v>86</v>
      </c>
      <c r="AO1675" s="90" t="s">
        <v>47</v>
      </c>
      <c r="AP1675" s="170">
        <v>9.6</v>
      </c>
      <c r="AQ1675" s="36">
        <v>10</v>
      </c>
      <c r="AR1675" s="36">
        <v>10</v>
      </c>
      <c r="AS1675" s="36">
        <v>9</v>
      </c>
      <c r="AT1675" s="36">
        <v>9</v>
      </c>
      <c r="AU1675" s="36">
        <v>10</v>
      </c>
      <c r="AV1675" s="36"/>
      <c r="AW1675" s="36"/>
      <c r="AX1675" s="36"/>
      <c r="AY1675" s="36"/>
      <c r="AZ1675" s="36"/>
      <c r="BA1675" s="36" t="s">
        <v>262</v>
      </c>
      <c r="BB1675" s="36">
        <v>3</v>
      </c>
      <c r="BC1675" s="92">
        <v>45251</v>
      </c>
      <c r="BD1675" s="93" t="s">
        <v>36</v>
      </c>
    </row>
    <row r="1676" spans="39:56" ht="27" customHeight="1" x14ac:dyDescent="0.25">
      <c r="AM1676" s="36">
        <v>23003</v>
      </c>
      <c r="AN1676" s="89" t="s">
        <v>90</v>
      </c>
      <c r="AO1676" s="90" t="s">
        <v>47</v>
      </c>
      <c r="AP1676" s="170">
        <v>9.6</v>
      </c>
      <c r="AQ1676" s="36">
        <v>10</v>
      </c>
      <c r="AR1676" s="36">
        <v>10</v>
      </c>
      <c r="AS1676" s="36">
        <v>9</v>
      </c>
      <c r="AT1676" s="36">
        <v>9</v>
      </c>
      <c r="AU1676" s="36">
        <v>10</v>
      </c>
      <c r="AV1676" s="36"/>
      <c r="AW1676" s="36"/>
      <c r="AX1676" s="36"/>
      <c r="AY1676" s="36"/>
      <c r="AZ1676" s="36"/>
      <c r="BA1676" s="36" t="s">
        <v>262</v>
      </c>
      <c r="BB1676" s="36">
        <v>3</v>
      </c>
      <c r="BC1676" s="92">
        <v>45251</v>
      </c>
      <c r="BD1676" s="93" t="s">
        <v>36</v>
      </c>
    </row>
    <row r="1677" spans="39:56" ht="27" customHeight="1" x14ac:dyDescent="0.25">
      <c r="AM1677" s="36">
        <v>23030</v>
      </c>
      <c r="AN1677" s="89" t="s">
        <v>94</v>
      </c>
      <c r="AO1677" s="90" t="s">
        <v>47</v>
      </c>
      <c r="AP1677" s="170">
        <v>9.6</v>
      </c>
      <c r="AQ1677" s="36">
        <v>10</v>
      </c>
      <c r="AR1677" s="36">
        <v>10</v>
      </c>
      <c r="AS1677" s="36">
        <v>9</v>
      </c>
      <c r="AT1677" s="36">
        <v>9</v>
      </c>
      <c r="AU1677" s="36">
        <v>10</v>
      </c>
      <c r="AV1677" s="36"/>
      <c r="AW1677" s="36"/>
      <c r="AX1677" s="36"/>
      <c r="AY1677" s="36"/>
      <c r="AZ1677" s="36"/>
      <c r="BA1677" s="36" t="s">
        <v>262</v>
      </c>
      <c r="BB1677" s="36">
        <v>3</v>
      </c>
      <c r="BC1677" s="92">
        <v>45251</v>
      </c>
      <c r="BD1677" s="93" t="s">
        <v>36</v>
      </c>
    </row>
    <row r="1678" spans="39:56" ht="27" customHeight="1" x14ac:dyDescent="0.25">
      <c r="AM1678" s="36">
        <v>23040</v>
      </c>
      <c r="AN1678" s="89" t="s">
        <v>98</v>
      </c>
      <c r="AO1678" s="90" t="s">
        <v>47</v>
      </c>
      <c r="AP1678" s="170">
        <v>9.6</v>
      </c>
      <c r="AQ1678" s="36">
        <v>10</v>
      </c>
      <c r="AR1678" s="36">
        <v>10</v>
      </c>
      <c r="AS1678" s="36">
        <v>9</v>
      </c>
      <c r="AT1678" s="36">
        <v>9</v>
      </c>
      <c r="AU1678" s="36">
        <v>10</v>
      </c>
      <c r="AV1678" s="36"/>
      <c r="AW1678" s="36"/>
      <c r="AX1678" s="36"/>
      <c r="AY1678" s="36"/>
      <c r="AZ1678" s="36"/>
      <c r="BA1678" s="36" t="s">
        <v>262</v>
      </c>
      <c r="BB1678" s="36">
        <v>3</v>
      </c>
      <c r="BC1678" s="92">
        <v>45251</v>
      </c>
      <c r="BD1678" s="93" t="s">
        <v>36</v>
      </c>
    </row>
    <row r="1679" spans="39:56" ht="27" customHeight="1" x14ac:dyDescent="0.25">
      <c r="AM1679" s="36">
        <v>23064</v>
      </c>
      <c r="AN1679" s="89" t="s">
        <v>238</v>
      </c>
      <c r="AO1679" s="90" t="s">
        <v>47</v>
      </c>
      <c r="AP1679" s="170">
        <v>0</v>
      </c>
      <c r="AQ1679" s="36">
        <v>0</v>
      </c>
      <c r="AR1679" s="36">
        <v>0</v>
      </c>
      <c r="AS1679" s="36">
        <v>0</v>
      </c>
      <c r="AT1679" s="36">
        <v>0</v>
      </c>
      <c r="AU1679" s="36">
        <v>0</v>
      </c>
      <c r="AV1679" s="36"/>
      <c r="AW1679" s="36"/>
      <c r="AX1679" s="36"/>
      <c r="AY1679" s="36"/>
      <c r="AZ1679" s="36"/>
      <c r="BA1679" s="36" t="s">
        <v>139</v>
      </c>
      <c r="BB1679" s="36">
        <v>3</v>
      </c>
      <c r="BC1679" s="92">
        <v>45251</v>
      </c>
      <c r="BD1679" s="93" t="s">
        <v>36</v>
      </c>
    </row>
    <row r="1680" spans="39:56" ht="27" customHeight="1" x14ac:dyDescent="0.25">
      <c r="AM1680" s="36">
        <v>23050</v>
      </c>
      <c r="AN1680" s="89" t="s">
        <v>102</v>
      </c>
      <c r="AO1680" s="90" t="s">
        <v>47</v>
      </c>
      <c r="AP1680" s="170">
        <v>9.6</v>
      </c>
      <c r="AQ1680" s="36">
        <v>10</v>
      </c>
      <c r="AR1680" s="36">
        <v>10</v>
      </c>
      <c r="AS1680" s="36">
        <v>9</v>
      </c>
      <c r="AT1680" s="36">
        <v>9</v>
      </c>
      <c r="AU1680" s="36">
        <v>10</v>
      </c>
      <c r="AV1680" s="36"/>
      <c r="AW1680" s="36"/>
      <c r="AX1680" s="36"/>
      <c r="AY1680" s="36"/>
      <c r="AZ1680" s="36"/>
      <c r="BA1680" s="36" t="s">
        <v>262</v>
      </c>
      <c r="BB1680" s="36">
        <v>3</v>
      </c>
      <c r="BC1680" s="92">
        <v>45251</v>
      </c>
      <c r="BD1680" s="93" t="s">
        <v>36</v>
      </c>
    </row>
    <row r="1681" spans="39:56" ht="27" customHeight="1" x14ac:dyDescent="0.25">
      <c r="AM1681" s="36">
        <v>23062</v>
      </c>
      <c r="AN1681" s="89" t="s">
        <v>106</v>
      </c>
      <c r="AO1681" s="90" t="s">
        <v>47</v>
      </c>
      <c r="AP1681" s="170">
        <v>9.6</v>
      </c>
      <c r="AQ1681" s="36">
        <v>10</v>
      </c>
      <c r="AR1681" s="36">
        <v>10</v>
      </c>
      <c r="AS1681" s="36">
        <v>9</v>
      </c>
      <c r="AT1681" s="36">
        <v>9</v>
      </c>
      <c r="AU1681" s="36">
        <v>10</v>
      </c>
      <c r="AV1681" s="36"/>
      <c r="AW1681" s="36"/>
      <c r="AX1681" s="36"/>
      <c r="AY1681" s="36"/>
      <c r="AZ1681" s="36"/>
      <c r="BA1681" s="36" t="s">
        <v>262</v>
      </c>
      <c r="BB1681" s="36">
        <v>3</v>
      </c>
      <c r="BC1681" s="92">
        <v>45251</v>
      </c>
      <c r="BD1681" s="93" t="s">
        <v>36</v>
      </c>
    </row>
    <row r="1682" spans="39:56" ht="27" customHeight="1" x14ac:dyDescent="0.25">
      <c r="AM1682" s="36">
        <v>23057</v>
      </c>
      <c r="AN1682" s="89" t="s">
        <v>239</v>
      </c>
      <c r="AO1682" s="90" t="s">
        <v>47</v>
      </c>
      <c r="AP1682" s="170">
        <v>9.6</v>
      </c>
      <c r="AQ1682" s="36">
        <v>10</v>
      </c>
      <c r="AR1682" s="36">
        <v>10</v>
      </c>
      <c r="AS1682" s="36">
        <v>9</v>
      </c>
      <c r="AT1682" s="36">
        <v>9</v>
      </c>
      <c r="AU1682" s="36">
        <v>10</v>
      </c>
      <c r="AV1682" s="36"/>
      <c r="AW1682" s="36"/>
      <c r="AX1682" s="36"/>
      <c r="AY1682" s="36"/>
      <c r="AZ1682" s="36"/>
      <c r="BA1682" s="36" t="s">
        <v>262</v>
      </c>
      <c r="BB1682" s="36">
        <v>3</v>
      </c>
      <c r="BC1682" s="92">
        <v>45251</v>
      </c>
      <c r="BD1682" s="93" t="s">
        <v>36</v>
      </c>
    </row>
    <row r="1683" spans="39:56" ht="27" customHeight="1" x14ac:dyDescent="0.25">
      <c r="AM1683" s="36">
        <v>23048</v>
      </c>
      <c r="AN1683" s="89" t="s">
        <v>110</v>
      </c>
      <c r="AO1683" s="90" t="s">
        <v>47</v>
      </c>
      <c r="AP1683" s="170">
        <v>9.6</v>
      </c>
      <c r="AQ1683" s="36">
        <v>10</v>
      </c>
      <c r="AR1683" s="36">
        <v>10</v>
      </c>
      <c r="AS1683" s="36">
        <v>9</v>
      </c>
      <c r="AT1683" s="36">
        <v>9</v>
      </c>
      <c r="AU1683" s="36">
        <v>10</v>
      </c>
      <c r="AV1683" s="36"/>
      <c r="AW1683" s="36"/>
      <c r="AX1683" s="36"/>
      <c r="AY1683" s="36"/>
      <c r="AZ1683" s="36"/>
      <c r="BA1683" s="36" t="s">
        <v>262</v>
      </c>
      <c r="BB1683" s="36">
        <v>3</v>
      </c>
      <c r="BC1683" s="92">
        <v>45251</v>
      </c>
      <c r="BD1683" s="93" t="s">
        <v>36</v>
      </c>
    </row>
    <row r="1684" spans="39:56" ht="27" customHeight="1" x14ac:dyDescent="0.25">
      <c r="AM1684" s="36">
        <v>23051</v>
      </c>
      <c r="AN1684" s="89" t="s">
        <v>114</v>
      </c>
      <c r="AO1684" s="90" t="s">
        <v>47</v>
      </c>
      <c r="AP1684" s="170">
        <v>9.6</v>
      </c>
      <c r="AQ1684" s="36">
        <v>10</v>
      </c>
      <c r="AR1684" s="36">
        <v>10</v>
      </c>
      <c r="AS1684" s="36">
        <v>9</v>
      </c>
      <c r="AT1684" s="36">
        <v>9</v>
      </c>
      <c r="AU1684" s="36">
        <v>10</v>
      </c>
      <c r="AV1684" s="36"/>
      <c r="AW1684" s="36"/>
      <c r="AX1684" s="36"/>
      <c r="AY1684" s="36"/>
      <c r="AZ1684" s="36"/>
      <c r="BA1684" s="36" t="s">
        <v>262</v>
      </c>
      <c r="BB1684" s="36">
        <v>3</v>
      </c>
      <c r="BC1684" s="92">
        <v>45251</v>
      </c>
      <c r="BD1684" s="93" t="s">
        <v>36</v>
      </c>
    </row>
    <row r="1685" spans="39:56" ht="27" customHeight="1" x14ac:dyDescent="0.25">
      <c r="AM1685" s="36">
        <v>22023</v>
      </c>
      <c r="AN1685" s="89" t="s">
        <v>118</v>
      </c>
      <c r="AO1685" s="90" t="s">
        <v>47</v>
      </c>
      <c r="AP1685" s="170">
        <v>9.8000000000000007</v>
      </c>
      <c r="AQ1685" s="36">
        <v>10</v>
      </c>
      <c r="AR1685" s="36">
        <v>10</v>
      </c>
      <c r="AS1685" s="36">
        <v>9</v>
      </c>
      <c r="AT1685" s="36">
        <v>10</v>
      </c>
      <c r="AU1685" s="36">
        <v>10</v>
      </c>
      <c r="AV1685" s="36"/>
      <c r="AW1685" s="36"/>
      <c r="AX1685" s="36"/>
      <c r="AY1685" s="36"/>
      <c r="AZ1685" s="36"/>
      <c r="BA1685" s="36" t="s">
        <v>262</v>
      </c>
      <c r="BB1685" s="36">
        <v>3</v>
      </c>
      <c r="BC1685" s="92">
        <v>45251</v>
      </c>
      <c r="BD1685" s="93" t="s">
        <v>36</v>
      </c>
    </row>
    <row r="1686" spans="39:56" ht="27" customHeight="1" x14ac:dyDescent="0.25">
      <c r="AM1686" s="36" t="s">
        <v>124</v>
      </c>
      <c r="AN1686" s="89" t="s">
        <v>125</v>
      </c>
      <c r="AO1686" s="90" t="s">
        <v>126</v>
      </c>
      <c r="AP1686" s="170">
        <v>10</v>
      </c>
      <c r="AQ1686" s="36">
        <v>10</v>
      </c>
      <c r="AR1686" s="36">
        <v>10</v>
      </c>
      <c r="AS1686" s="36">
        <v>10</v>
      </c>
      <c r="AT1686" s="36">
        <v>10</v>
      </c>
      <c r="AU1686" s="36">
        <v>10</v>
      </c>
      <c r="AV1686" s="36">
        <v>10</v>
      </c>
      <c r="AW1686" s="36">
        <v>10</v>
      </c>
      <c r="AX1686" s="36"/>
      <c r="AY1686" s="36"/>
      <c r="AZ1686" s="36"/>
      <c r="BA1686" s="36" t="s">
        <v>255</v>
      </c>
      <c r="BB1686" s="36">
        <v>7</v>
      </c>
      <c r="BC1686" s="92">
        <v>45252</v>
      </c>
      <c r="BD1686" s="93" t="s">
        <v>17</v>
      </c>
    </row>
    <row r="1687" spans="39:56" ht="27" customHeight="1" x14ac:dyDescent="0.25">
      <c r="AM1687" s="36" t="s">
        <v>129</v>
      </c>
      <c r="AN1687" s="89" t="s">
        <v>130</v>
      </c>
      <c r="AO1687" s="90" t="s">
        <v>126</v>
      </c>
      <c r="AP1687" s="170">
        <v>9.4285714285714288</v>
      </c>
      <c r="AQ1687" s="36">
        <v>10</v>
      </c>
      <c r="AR1687" s="36">
        <v>10</v>
      </c>
      <c r="AS1687" s="36">
        <v>9</v>
      </c>
      <c r="AT1687" s="36">
        <v>9</v>
      </c>
      <c r="AU1687" s="36">
        <v>9</v>
      </c>
      <c r="AV1687" s="36">
        <v>9</v>
      </c>
      <c r="AW1687" s="36">
        <v>10</v>
      </c>
      <c r="AX1687" s="36"/>
      <c r="AY1687" s="36"/>
      <c r="AZ1687" s="36"/>
      <c r="BA1687" s="36" t="s">
        <v>255</v>
      </c>
      <c r="BB1687" s="36">
        <v>7</v>
      </c>
      <c r="BC1687" s="92">
        <v>45252</v>
      </c>
      <c r="BD1687" s="93" t="s">
        <v>17</v>
      </c>
    </row>
    <row r="1688" spans="39:56" ht="27" customHeight="1" x14ac:dyDescent="0.25">
      <c r="AM1688" s="36" t="s">
        <v>131</v>
      </c>
      <c r="AN1688" s="89" t="s">
        <v>132</v>
      </c>
      <c r="AO1688" s="90" t="s">
        <v>126</v>
      </c>
      <c r="AP1688" s="170">
        <v>9.4285714285714288</v>
      </c>
      <c r="AQ1688" s="36">
        <v>10</v>
      </c>
      <c r="AR1688" s="36">
        <v>10</v>
      </c>
      <c r="AS1688" s="36">
        <v>9</v>
      </c>
      <c r="AT1688" s="36">
        <v>9</v>
      </c>
      <c r="AU1688" s="36">
        <v>9</v>
      </c>
      <c r="AV1688" s="36">
        <v>9</v>
      </c>
      <c r="AW1688" s="36">
        <v>10</v>
      </c>
      <c r="AX1688" s="36"/>
      <c r="AY1688" s="36"/>
      <c r="AZ1688" s="36"/>
      <c r="BA1688" s="36" t="s">
        <v>255</v>
      </c>
      <c r="BB1688" s="36">
        <v>7</v>
      </c>
      <c r="BC1688" s="92">
        <v>45252</v>
      </c>
      <c r="BD1688" s="93" t="s">
        <v>17</v>
      </c>
    </row>
    <row r="1689" spans="39:56" ht="27" customHeight="1" x14ac:dyDescent="0.25">
      <c r="AM1689" s="36" t="s">
        <v>133</v>
      </c>
      <c r="AN1689" s="89" t="s">
        <v>134</v>
      </c>
      <c r="AO1689" s="90" t="s">
        <v>126</v>
      </c>
      <c r="AP1689" s="170">
        <v>9.4285714285714288</v>
      </c>
      <c r="AQ1689" s="36">
        <v>10</v>
      </c>
      <c r="AR1689" s="36">
        <v>10</v>
      </c>
      <c r="AS1689" s="36">
        <v>9</v>
      </c>
      <c r="AT1689" s="36">
        <v>9</v>
      </c>
      <c r="AU1689" s="36">
        <v>9</v>
      </c>
      <c r="AV1689" s="36">
        <v>9</v>
      </c>
      <c r="AW1689" s="36">
        <v>10</v>
      </c>
      <c r="AX1689" s="36"/>
      <c r="AY1689" s="36"/>
      <c r="AZ1689" s="36"/>
      <c r="BA1689" s="36" t="s">
        <v>255</v>
      </c>
      <c r="BB1689" s="36">
        <v>7</v>
      </c>
      <c r="BC1689" s="92">
        <v>45252</v>
      </c>
      <c r="BD1689" s="93" t="s">
        <v>17</v>
      </c>
    </row>
    <row r="1690" spans="39:56" ht="27" customHeight="1" x14ac:dyDescent="0.25">
      <c r="AM1690" s="36" t="s">
        <v>135</v>
      </c>
      <c r="AN1690" s="89" t="s">
        <v>136</v>
      </c>
      <c r="AO1690" s="90" t="s">
        <v>126</v>
      </c>
      <c r="AP1690" s="170">
        <v>9.4285714285714288</v>
      </c>
      <c r="AQ1690" s="36">
        <v>10</v>
      </c>
      <c r="AR1690" s="36">
        <v>10</v>
      </c>
      <c r="AS1690" s="36">
        <v>9</v>
      </c>
      <c r="AT1690" s="36">
        <v>9</v>
      </c>
      <c r="AU1690" s="36">
        <v>9</v>
      </c>
      <c r="AV1690" s="36">
        <v>9</v>
      </c>
      <c r="AW1690" s="36">
        <v>10</v>
      </c>
      <c r="AX1690" s="36"/>
      <c r="AY1690" s="36"/>
      <c r="AZ1690" s="36"/>
      <c r="BA1690" s="36" t="s">
        <v>255</v>
      </c>
      <c r="BB1690" s="36">
        <v>7</v>
      </c>
      <c r="BC1690" s="92">
        <v>45252</v>
      </c>
      <c r="BD1690" s="93" t="s">
        <v>17</v>
      </c>
    </row>
    <row r="1691" spans="39:56" ht="27" customHeight="1" x14ac:dyDescent="0.25">
      <c r="AM1691" s="36" t="s">
        <v>137</v>
      </c>
      <c r="AN1691" s="89" t="s">
        <v>138</v>
      </c>
      <c r="AO1691" s="90" t="s">
        <v>126</v>
      </c>
      <c r="AP1691" s="170">
        <v>9.4285714285714288</v>
      </c>
      <c r="AQ1691" s="36">
        <v>10</v>
      </c>
      <c r="AR1691" s="36">
        <v>10</v>
      </c>
      <c r="AS1691" s="36">
        <v>9</v>
      </c>
      <c r="AT1691" s="36">
        <v>9</v>
      </c>
      <c r="AU1691" s="36">
        <v>9</v>
      </c>
      <c r="AV1691" s="36">
        <v>9</v>
      </c>
      <c r="AW1691" s="36">
        <v>10</v>
      </c>
      <c r="AX1691" s="36"/>
      <c r="AY1691" s="36"/>
      <c r="AZ1691" s="36"/>
      <c r="BA1691" s="36" t="s">
        <v>255</v>
      </c>
      <c r="BB1691" s="36">
        <v>7</v>
      </c>
      <c r="BC1691" s="92">
        <v>45252</v>
      </c>
      <c r="BD1691" s="93" t="s">
        <v>17</v>
      </c>
    </row>
    <row r="1692" spans="39:56" ht="27" customHeight="1" x14ac:dyDescent="0.25">
      <c r="AM1692" s="36" t="s">
        <v>140</v>
      </c>
      <c r="AN1692" s="89" t="s">
        <v>141</v>
      </c>
      <c r="AO1692" s="90" t="s">
        <v>126</v>
      </c>
      <c r="AP1692" s="170">
        <v>9.4285714285714288</v>
      </c>
      <c r="AQ1692" s="36">
        <v>10</v>
      </c>
      <c r="AR1692" s="36">
        <v>10</v>
      </c>
      <c r="AS1692" s="36">
        <v>9</v>
      </c>
      <c r="AT1692" s="36">
        <v>9</v>
      </c>
      <c r="AU1692" s="36">
        <v>9</v>
      </c>
      <c r="AV1692" s="36">
        <v>9</v>
      </c>
      <c r="AW1692" s="36">
        <v>10</v>
      </c>
      <c r="AX1692" s="36"/>
      <c r="AY1692" s="36"/>
      <c r="AZ1692" s="36"/>
      <c r="BA1692" s="36" t="s">
        <v>255</v>
      </c>
      <c r="BB1692" s="36">
        <v>7</v>
      </c>
      <c r="BC1692" s="92">
        <v>45252</v>
      </c>
      <c r="BD1692" s="93" t="s">
        <v>17</v>
      </c>
    </row>
    <row r="1693" spans="39:56" ht="27" customHeight="1" x14ac:dyDescent="0.25">
      <c r="AM1693" s="36" t="s">
        <v>142</v>
      </c>
      <c r="AN1693" s="89" t="s">
        <v>143</v>
      </c>
      <c r="AO1693" s="90" t="s">
        <v>126</v>
      </c>
      <c r="AP1693" s="170">
        <v>9.4285714285714288</v>
      </c>
      <c r="AQ1693" s="36">
        <v>10</v>
      </c>
      <c r="AR1693" s="36">
        <v>10</v>
      </c>
      <c r="AS1693" s="36">
        <v>9</v>
      </c>
      <c r="AT1693" s="36">
        <v>9</v>
      </c>
      <c r="AU1693" s="36">
        <v>9</v>
      </c>
      <c r="AV1693" s="36">
        <v>9</v>
      </c>
      <c r="AW1693" s="36">
        <v>10</v>
      </c>
      <c r="AX1693" s="36"/>
      <c r="AY1693" s="36"/>
      <c r="AZ1693" s="36"/>
      <c r="BA1693" s="36" t="s">
        <v>255</v>
      </c>
      <c r="BB1693" s="36">
        <v>7</v>
      </c>
      <c r="BC1693" s="92">
        <v>45252</v>
      </c>
      <c r="BD1693" s="93" t="s">
        <v>17</v>
      </c>
    </row>
    <row r="1694" spans="39:56" ht="27" customHeight="1" x14ac:dyDescent="0.25">
      <c r="AM1694" s="36" t="s">
        <v>256</v>
      </c>
      <c r="AN1694" s="89" t="s">
        <v>257</v>
      </c>
      <c r="AO1694" s="90" t="s">
        <v>126</v>
      </c>
      <c r="AP1694" s="170">
        <v>9.4285714285714288</v>
      </c>
      <c r="AQ1694" s="36">
        <v>10</v>
      </c>
      <c r="AR1694" s="36">
        <v>10</v>
      </c>
      <c r="AS1694" s="36">
        <v>9</v>
      </c>
      <c r="AT1694" s="36">
        <v>9</v>
      </c>
      <c r="AU1694" s="36">
        <v>9</v>
      </c>
      <c r="AV1694" s="36">
        <v>9</v>
      </c>
      <c r="AW1694" s="36">
        <v>10</v>
      </c>
      <c r="AX1694" s="36"/>
      <c r="AY1694" s="36"/>
      <c r="AZ1694" s="36"/>
      <c r="BA1694" s="36" t="s">
        <v>255</v>
      </c>
      <c r="BB1694" s="36">
        <v>7</v>
      </c>
      <c r="BC1694" s="92">
        <v>45252</v>
      </c>
      <c r="BD1694" s="93" t="s">
        <v>17</v>
      </c>
    </row>
    <row r="1695" spans="39:56" ht="27" customHeight="1" x14ac:dyDescent="0.25">
      <c r="AM1695" s="36" t="s">
        <v>145</v>
      </c>
      <c r="AN1695" s="89" t="s">
        <v>146</v>
      </c>
      <c r="AO1695" s="90" t="s">
        <v>126</v>
      </c>
      <c r="AP1695" s="170">
        <v>9.4285714285714288</v>
      </c>
      <c r="AQ1695" s="36">
        <v>10</v>
      </c>
      <c r="AR1695" s="36">
        <v>10</v>
      </c>
      <c r="AS1695" s="36">
        <v>9</v>
      </c>
      <c r="AT1695" s="36">
        <v>9</v>
      </c>
      <c r="AU1695" s="36">
        <v>9</v>
      </c>
      <c r="AV1695" s="36">
        <v>9</v>
      </c>
      <c r="AW1695" s="36">
        <v>10</v>
      </c>
      <c r="AX1695" s="36"/>
      <c r="AY1695" s="36"/>
      <c r="AZ1695" s="36"/>
      <c r="BA1695" s="36" t="s">
        <v>255</v>
      </c>
      <c r="BB1695" s="36">
        <v>7</v>
      </c>
      <c r="BC1695" s="92">
        <v>45252</v>
      </c>
      <c r="BD1695" s="93" t="s">
        <v>17</v>
      </c>
    </row>
    <row r="1696" spans="39:56" ht="27" customHeight="1" x14ac:dyDescent="0.25">
      <c r="AM1696" s="36" t="s">
        <v>147</v>
      </c>
      <c r="AN1696" s="89" t="s">
        <v>148</v>
      </c>
      <c r="AO1696" s="90" t="s">
        <v>126</v>
      </c>
      <c r="AP1696" s="170">
        <v>9.4285714285714288</v>
      </c>
      <c r="AQ1696" s="36">
        <v>10</v>
      </c>
      <c r="AR1696" s="36">
        <v>10</v>
      </c>
      <c r="AS1696" s="36">
        <v>9</v>
      </c>
      <c r="AT1696" s="36">
        <v>9</v>
      </c>
      <c r="AU1696" s="36">
        <v>9</v>
      </c>
      <c r="AV1696" s="36">
        <v>9</v>
      </c>
      <c r="AW1696" s="36">
        <v>10</v>
      </c>
      <c r="AX1696" s="36"/>
      <c r="AY1696" s="36"/>
      <c r="AZ1696" s="36"/>
      <c r="BA1696" s="36" t="s">
        <v>255</v>
      </c>
      <c r="BB1696" s="36">
        <v>7</v>
      </c>
      <c r="BC1696" s="92">
        <v>45252</v>
      </c>
      <c r="BD1696" s="93" t="s">
        <v>17</v>
      </c>
    </row>
    <row r="1697" spans="39:56" ht="27" customHeight="1" x14ac:dyDescent="0.25">
      <c r="AM1697" s="36" t="s">
        <v>149</v>
      </c>
      <c r="AN1697" s="89" t="s">
        <v>150</v>
      </c>
      <c r="AO1697" s="90" t="s">
        <v>126</v>
      </c>
      <c r="AP1697" s="170">
        <v>9.4285714285714288</v>
      </c>
      <c r="AQ1697" s="36">
        <v>10</v>
      </c>
      <c r="AR1697" s="36">
        <v>10</v>
      </c>
      <c r="AS1697" s="36">
        <v>9</v>
      </c>
      <c r="AT1697" s="36">
        <v>9</v>
      </c>
      <c r="AU1697" s="36">
        <v>9</v>
      </c>
      <c r="AV1697" s="36">
        <v>9</v>
      </c>
      <c r="AW1697" s="36">
        <v>10</v>
      </c>
      <c r="AX1697" s="36"/>
      <c r="AY1697" s="36"/>
      <c r="AZ1697" s="36"/>
      <c r="BA1697" s="36" t="s">
        <v>255</v>
      </c>
      <c r="BB1697" s="36">
        <v>7</v>
      </c>
      <c r="BC1697" s="92">
        <v>45252</v>
      </c>
      <c r="BD1697" s="93" t="s">
        <v>17</v>
      </c>
    </row>
    <row r="1698" spans="39:56" ht="27" customHeight="1" x14ac:dyDescent="0.25">
      <c r="AM1698" s="36" t="s">
        <v>151</v>
      </c>
      <c r="AN1698" s="89" t="s">
        <v>152</v>
      </c>
      <c r="AO1698" s="90" t="s">
        <v>126</v>
      </c>
      <c r="AP1698" s="170">
        <v>9.4285714285714288</v>
      </c>
      <c r="AQ1698" s="36">
        <v>10</v>
      </c>
      <c r="AR1698" s="36">
        <v>10</v>
      </c>
      <c r="AS1698" s="36">
        <v>9</v>
      </c>
      <c r="AT1698" s="36">
        <v>9</v>
      </c>
      <c r="AU1698" s="36">
        <v>9</v>
      </c>
      <c r="AV1698" s="36">
        <v>9</v>
      </c>
      <c r="AW1698" s="36">
        <v>10</v>
      </c>
      <c r="AX1698" s="36"/>
      <c r="AY1698" s="36"/>
      <c r="AZ1698" s="36"/>
      <c r="BA1698" s="36" t="s">
        <v>255</v>
      </c>
      <c r="BB1698" s="36">
        <v>7</v>
      </c>
      <c r="BC1698" s="92">
        <v>45252</v>
      </c>
      <c r="BD1698" s="93" t="s">
        <v>17</v>
      </c>
    </row>
    <row r="1699" spans="39:56" ht="27" customHeight="1" x14ac:dyDescent="0.25">
      <c r="AM1699" s="36" t="s">
        <v>153</v>
      </c>
      <c r="AN1699" s="89" t="s">
        <v>154</v>
      </c>
      <c r="AO1699" s="90" t="s">
        <v>126</v>
      </c>
      <c r="AP1699" s="170">
        <v>9.4285714285714288</v>
      </c>
      <c r="AQ1699" s="36">
        <v>10</v>
      </c>
      <c r="AR1699" s="36">
        <v>10</v>
      </c>
      <c r="AS1699" s="36">
        <v>9</v>
      </c>
      <c r="AT1699" s="36">
        <v>9</v>
      </c>
      <c r="AU1699" s="36">
        <v>9</v>
      </c>
      <c r="AV1699" s="36">
        <v>9</v>
      </c>
      <c r="AW1699" s="36">
        <v>10</v>
      </c>
      <c r="AX1699" s="36"/>
      <c r="AY1699" s="36"/>
      <c r="AZ1699" s="36"/>
      <c r="BA1699" s="36" t="s">
        <v>255</v>
      </c>
      <c r="BB1699" s="36">
        <v>7</v>
      </c>
      <c r="BC1699" s="92">
        <v>45252</v>
      </c>
      <c r="BD1699" s="93" t="s">
        <v>17</v>
      </c>
    </row>
    <row r="1700" spans="39:56" ht="27" customHeight="1" x14ac:dyDescent="0.25">
      <c r="AM1700" s="36" t="s">
        <v>155</v>
      </c>
      <c r="AN1700" s="89" t="s">
        <v>156</v>
      </c>
      <c r="AO1700" s="90" t="s">
        <v>126</v>
      </c>
      <c r="AP1700" s="170">
        <v>9.4285714285714288</v>
      </c>
      <c r="AQ1700" s="36">
        <v>10</v>
      </c>
      <c r="AR1700" s="36">
        <v>10</v>
      </c>
      <c r="AS1700" s="36">
        <v>9</v>
      </c>
      <c r="AT1700" s="36">
        <v>9</v>
      </c>
      <c r="AU1700" s="36">
        <v>9</v>
      </c>
      <c r="AV1700" s="36">
        <v>9</v>
      </c>
      <c r="AW1700" s="36">
        <v>10</v>
      </c>
      <c r="AX1700" s="36"/>
      <c r="AY1700" s="36"/>
      <c r="AZ1700" s="36"/>
      <c r="BA1700" s="36" t="s">
        <v>255</v>
      </c>
      <c r="BB1700" s="36">
        <v>7</v>
      </c>
      <c r="BC1700" s="92">
        <v>45252</v>
      </c>
      <c r="BD1700" s="93" t="s">
        <v>17</v>
      </c>
    </row>
    <row r="1701" spans="39:56" ht="27" customHeight="1" x14ac:dyDescent="0.25">
      <c r="AM1701" s="36" t="s">
        <v>157</v>
      </c>
      <c r="AN1701" s="89" t="s">
        <v>158</v>
      </c>
      <c r="AO1701" s="90" t="s">
        <v>126</v>
      </c>
      <c r="AP1701" s="170">
        <v>9.4285714285714288</v>
      </c>
      <c r="AQ1701" s="36">
        <v>10</v>
      </c>
      <c r="AR1701" s="36">
        <v>10</v>
      </c>
      <c r="AS1701" s="36">
        <v>9</v>
      </c>
      <c r="AT1701" s="36">
        <v>9</v>
      </c>
      <c r="AU1701" s="36">
        <v>9</v>
      </c>
      <c r="AV1701" s="36">
        <v>9</v>
      </c>
      <c r="AW1701" s="36">
        <v>10</v>
      </c>
      <c r="AX1701" s="36"/>
      <c r="AY1701" s="36"/>
      <c r="AZ1701" s="36"/>
      <c r="BA1701" s="36" t="s">
        <v>255</v>
      </c>
      <c r="BB1701" s="36">
        <v>7</v>
      </c>
      <c r="BC1701" s="92">
        <v>45252</v>
      </c>
      <c r="BD1701" s="93" t="s">
        <v>17</v>
      </c>
    </row>
    <row r="1702" spans="39:56" ht="27" customHeight="1" x14ac:dyDescent="0.25">
      <c r="AM1702" s="36" t="s">
        <v>159</v>
      </c>
      <c r="AN1702" s="89" t="s">
        <v>160</v>
      </c>
      <c r="AO1702" s="90" t="s">
        <v>126</v>
      </c>
      <c r="AP1702" s="170">
        <v>9.4285714285714288</v>
      </c>
      <c r="AQ1702" s="36">
        <v>10</v>
      </c>
      <c r="AR1702" s="36">
        <v>10</v>
      </c>
      <c r="AS1702" s="36">
        <v>9</v>
      </c>
      <c r="AT1702" s="36">
        <v>9</v>
      </c>
      <c r="AU1702" s="36">
        <v>9</v>
      </c>
      <c r="AV1702" s="36">
        <v>9</v>
      </c>
      <c r="AW1702" s="36">
        <v>10</v>
      </c>
      <c r="AX1702" s="36"/>
      <c r="AY1702" s="36"/>
      <c r="AZ1702" s="36"/>
      <c r="BA1702" s="36" t="s">
        <v>255</v>
      </c>
      <c r="BB1702" s="36">
        <v>7</v>
      </c>
      <c r="BC1702" s="92">
        <v>45252</v>
      </c>
      <c r="BD1702" s="93" t="s">
        <v>17</v>
      </c>
    </row>
    <row r="1703" spans="39:56" ht="27" customHeight="1" x14ac:dyDescent="0.25">
      <c r="AM1703" s="36" t="s">
        <v>161</v>
      </c>
      <c r="AN1703" s="89" t="s">
        <v>162</v>
      </c>
      <c r="AO1703" s="90" t="s">
        <v>126</v>
      </c>
      <c r="AP1703" s="170">
        <v>9.4285714285714288</v>
      </c>
      <c r="AQ1703" s="36">
        <v>10</v>
      </c>
      <c r="AR1703" s="36">
        <v>10</v>
      </c>
      <c r="AS1703" s="36">
        <v>9</v>
      </c>
      <c r="AT1703" s="36">
        <v>9</v>
      </c>
      <c r="AU1703" s="36">
        <v>9</v>
      </c>
      <c r="AV1703" s="36">
        <v>9</v>
      </c>
      <c r="AW1703" s="36">
        <v>10</v>
      </c>
      <c r="AX1703" s="36"/>
      <c r="AY1703" s="36"/>
      <c r="AZ1703" s="36"/>
      <c r="BA1703" s="36" t="s">
        <v>255</v>
      </c>
      <c r="BB1703" s="36">
        <v>7</v>
      </c>
      <c r="BC1703" s="92">
        <v>45252</v>
      </c>
      <c r="BD1703" s="93" t="s">
        <v>17</v>
      </c>
    </row>
    <row r="1704" spans="39:56" ht="27" customHeight="1" x14ac:dyDescent="0.25">
      <c r="AM1704" s="36" t="s">
        <v>163</v>
      </c>
      <c r="AN1704" s="89" t="s">
        <v>164</v>
      </c>
      <c r="AO1704" s="90" t="s">
        <v>126</v>
      </c>
      <c r="AP1704" s="170">
        <v>9.4285714285714288</v>
      </c>
      <c r="AQ1704" s="36">
        <v>10</v>
      </c>
      <c r="AR1704" s="36">
        <v>10</v>
      </c>
      <c r="AS1704" s="36">
        <v>9</v>
      </c>
      <c r="AT1704" s="36">
        <v>9</v>
      </c>
      <c r="AU1704" s="36">
        <v>9</v>
      </c>
      <c r="AV1704" s="36">
        <v>9</v>
      </c>
      <c r="AW1704" s="36">
        <v>10</v>
      </c>
      <c r="AX1704" s="36"/>
      <c r="AY1704" s="36"/>
      <c r="AZ1704" s="36"/>
      <c r="BA1704" s="36" t="s">
        <v>255</v>
      </c>
      <c r="BB1704" s="36">
        <v>7</v>
      </c>
      <c r="BC1704" s="92">
        <v>45252</v>
      </c>
      <c r="BD1704" s="93" t="s">
        <v>17</v>
      </c>
    </row>
    <row r="1705" spans="39:56" ht="27" customHeight="1" x14ac:dyDescent="0.25">
      <c r="AM1705" s="36">
        <v>23005</v>
      </c>
      <c r="AN1705" s="89" t="s">
        <v>206</v>
      </c>
      <c r="AO1705" s="90" t="s">
        <v>207</v>
      </c>
      <c r="AP1705" s="170">
        <v>9.5</v>
      </c>
      <c r="AQ1705" s="36">
        <v>10</v>
      </c>
      <c r="AR1705" s="36">
        <v>10</v>
      </c>
      <c r="AS1705" s="36">
        <v>10</v>
      </c>
      <c r="AT1705" s="36">
        <v>9</v>
      </c>
      <c r="AU1705" s="36">
        <v>9</v>
      </c>
      <c r="AV1705" s="36"/>
      <c r="AW1705" s="36"/>
      <c r="AX1705" s="36"/>
      <c r="AY1705" s="36"/>
      <c r="AZ1705" s="36">
        <v>9</v>
      </c>
      <c r="BA1705" s="36" t="s">
        <v>396</v>
      </c>
      <c r="BB1705" s="36">
        <v>3</v>
      </c>
      <c r="BC1705" s="92">
        <v>45252</v>
      </c>
      <c r="BD1705" s="93" t="s">
        <v>33</v>
      </c>
    </row>
    <row r="1706" spans="39:56" ht="27" customHeight="1" x14ac:dyDescent="0.25">
      <c r="AM1706" s="36">
        <v>23021</v>
      </c>
      <c r="AN1706" s="89" t="s">
        <v>209</v>
      </c>
      <c r="AO1706" s="90" t="s">
        <v>207</v>
      </c>
      <c r="AP1706" s="170">
        <v>10</v>
      </c>
      <c r="AQ1706" s="36">
        <v>10</v>
      </c>
      <c r="AR1706" s="36">
        <v>10</v>
      </c>
      <c r="AS1706" s="36">
        <v>10</v>
      </c>
      <c r="AT1706" s="36">
        <v>10</v>
      </c>
      <c r="AU1706" s="36">
        <v>10</v>
      </c>
      <c r="AV1706" s="36"/>
      <c r="AW1706" s="36"/>
      <c r="AX1706" s="36"/>
      <c r="AY1706" s="36"/>
      <c r="AZ1706" s="36">
        <v>10</v>
      </c>
      <c r="BA1706" s="36" t="s">
        <v>396</v>
      </c>
      <c r="BB1706" s="36">
        <v>3</v>
      </c>
      <c r="BC1706" s="92">
        <v>45252</v>
      </c>
      <c r="BD1706" s="93" t="s">
        <v>33</v>
      </c>
    </row>
    <row r="1707" spans="39:56" ht="27" customHeight="1" x14ac:dyDescent="0.25">
      <c r="AM1707" s="36">
        <v>23035</v>
      </c>
      <c r="AN1707" s="89" t="s">
        <v>211</v>
      </c>
      <c r="AO1707" s="90" t="s">
        <v>207</v>
      </c>
      <c r="AP1707" s="170">
        <v>9.1666666666666661</v>
      </c>
      <c r="AQ1707" s="36">
        <v>10</v>
      </c>
      <c r="AR1707" s="36">
        <v>10</v>
      </c>
      <c r="AS1707" s="36">
        <v>9</v>
      </c>
      <c r="AT1707" s="36">
        <v>8</v>
      </c>
      <c r="AU1707" s="36">
        <v>9</v>
      </c>
      <c r="AV1707" s="36"/>
      <c r="AW1707" s="36"/>
      <c r="AX1707" s="36"/>
      <c r="AY1707" s="36"/>
      <c r="AZ1707" s="36">
        <v>9</v>
      </c>
      <c r="BA1707" s="36" t="s">
        <v>396</v>
      </c>
      <c r="BB1707" s="36">
        <v>3</v>
      </c>
      <c r="BC1707" s="92">
        <v>45252</v>
      </c>
      <c r="BD1707" s="93" t="s">
        <v>33</v>
      </c>
    </row>
    <row r="1708" spans="39:56" ht="27" customHeight="1" x14ac:dyDescent="0.25">
      <c r="AM1708" s="36">
        <v>23016</v>
      </c>
      <c r="AN1708" s="89" t="s">
        <v>212</v>
      </c>
      <c r="AO1708" s="90" t="s">
        <v>207</v>
      </c>
      <c r="AP1708" s="170">
        <v>10</v>
      </c>
      <c r="AQ1708" s="36">
        <v>10</v>
      </c>
      <c r="AR1708" s="36">
        <v>10</v>
      </c>
      <c r="AS1708" s="36">
        <v>10</v>
      </c>
      <c r="AT1708" s="36">
        <v>10</v>
      </c>
      <c r="AU1708" s="36">
        <v>10</v>
      </c>
      <c r="AV1708" s="36"/>
      <c r="AW1708" s="36"/>
      <c r="AX1708" s="36"/>
      <c r="AY1708" s="36"/>
      <c r="AZ1708" s="36">
        <v>10</v>
      </c>
      <c r="BA1708" s="36" t="s">
        <v>396</v>
      </c>
      <c r="BB1708" s="36">
        <v>3</v>
      </c>
      <c r="BC1708" s="92">
        <v>45252</v>
      </c>
      <c r="BD1708" s="93" t="s">
        <v>33</v>
      </c>
    </row>
    <row r="1709" spans="39:56" ht="27" customHeight="1" x14ac:dyDescent="0.25">
      <c r="AM1709" s="36">
        <v>23006</v>
      </c>
      <c r="AN1709" s="89" t="s">
        <v>213</v>
      </c>
      <c r="AO1709" s="90" t="s">
        <v>207</v>
      </c>
      <c r="AP1709" s="170">
        <v>0</v>
      </c>
      <c r="AQ1709" s="36">
        <v>0</v>
      </c>
      <c r="AR1709" s="36">
        <v>0</v>
      </c>
      <c r="AS1709" s="36">
        <v>0</v>
      </c>
      <c r="AT1709" s="36">
        <v>0</v>
      </c>
      <c r="AU1709" s="36">
        <v>0</v>
      </c>
      <c r="AV1709" s="36"/>
      <c r="AW1709" s="36"/>
      <c r="AX1709" s="36"/>
      <c r="AY1709" s="36"/>
      <c r="AZ1709" s="36">
        <v>0</v>
      </c>
      <c r="BA1709" s="36" t="s">
        <v>139</v>
      </c>
      <c r="BB1709" s="36">
        <v>3</v>
      </c>
      <c r="BC1709" s="92">
        <v>45252</v>
      </c>
      <c r="BD1709" s="93" t="s">
        <v>33</v>
      </c>
    </row>
    <row r="1710" spans="39:56" ht="27" customHeight="1" x14ac:dyDescent="0.25">
      <c r="AM1710" s="36">
        <v>23020</v>
      </c>
      <c r="AN1710" s="89" t="s">
        <v>214</v>
      </c>
      <c r="AO1710" s="90" t="s">
        <v>207</v>
      </c>
      <c r="AP1710" s="170">
        <v>9.6666666666666661</v>
      </c>
      <c r="AQ1710" s="36">
        <v>10</v>
      </c>
      <c r="AR1710" s="36">
        <v>10</v>
      </c>
      <c r="AS1710" s="36">
        <v>9</v>
      </c>
      <c r="AT1710" s="36">
        <v>9</v>
      </c>
      <c r="AU1710" s="36">
        <v>10</v>
      </c>
      <c r="AV1710" s="36"/>
      <c r="AW1710" s="36"/>
      <c r="AX1710" s="36"/>
      <c r="AY1710" s="36"/>
      <c r="AZ1710" s="36">
        <v>10</v>
      </c>
      <c r="BA1710" s="36" t="s">
        <v>396</v>
      </c>
      <c r="BB1710" s="36">
        <v>3</v>
      </c>
      <c r="BC1710" s="92">
        <v>45252</v>
      </c>
      <c r="BD1710" s="93" t="s">
        <v>33</v>
      </c>
    </row>
    <row r="1711" spans="39:56" ht="27" customHeight="1" x14ac:dyDescent="0.25">
      <c r="AM1711" s="36">
        <v>23043</v>
      </c>
      <c r="AN1711" s="89" t="s">
        <v>215</v>
      </c>
      <c r="AO1711" s="90" t="s">
        <v>207</v>
      </c>
      <c r="AP1711" s="170">
        <v>9.1666666666666661</v>
      </c>
      <c r="AQ1711" s="36">
        <v>10</v>
      </c>
      <c r="AR1711" s="36">
        <v>10</v>
      </c>
      <c r="AS1711" s="36">
        <v>9</v>
      </c>
      <c r="AT1711" s="36">
        <v>8</v>
      </c>
      <c r="AU1711" s="36">
        <v>9</v>
      </c>
      <c r="AV1711" s="36"/>
      <c r="AW1711" s="36"/>
      <c r="AX1711" s="36"/>
      <c r="AY1711" s="36"/>
      <c r="AZ1711" s="36">
        <v>9</v>
      </c>
      <c r="BA1711" s="36" t="s">
        <v>396</v>
      </c>
      <c r="BB1711" s="36">
        <v>3</v>
      </c>
      <c r="BC1711" s="92">
        <v>45252</v>
      </c>
      <c r="BD1711" s="93" t="s">
        <v>33</v>
      </c>
    </row>
    <row r="1712" spans="39:56" ht="27" customHeight="1" x14ac:dyDescent="0.25">
      <c r="AM1712" s="36">
        <v>23015</v>
      </c>
      <c r="AN1712" s="89" t="s">
        <v>216</v>
      </c>
      <c r="AO1712" s="90" t="s">
        <v>207</v>
      </c>
      <c r="AP1712" s="170">
        <v>10</v>
      </c>
      <c r="AQ1712" s="36">
        <v>10</v>
      </c>
      <c r="AR1712" s="36">
        <v>10</v>
      </c>
      <c r="AS1712" s="36">
        <v>10</v>
      </c>
      <c r="AT1712" s="36">
        <v>10</v>
      </c>
      <c r="AU1712" s="36">
        <v>10</v>
      </c>
      <c r="AV1712" s="36"/>
      <c r="AW1712" s="36"/>
      <c r="AX1712" s="36"/>
      <c r="AY1712" s="36"/>
      <c r="AZ1712" s="36">
        <v>10</v>
      </c>
      <c r="BA1712" s="36" t="s">
        <v>396</v>
      </c>
      <c r="BB1712" s="36">
        <v>3</v>
      </c>
      <c r="BC1712" s="92">
        <v>45252</v>
      </c>
      <c r="BD1712" s="93" t="s">
        <v>33</v>
      </c>
    </row>
    <row r="1713" spans="39:56" ht="27" customHeight="1" x14ac:dyDescent="0.25">
      <c r="AM1713" s="36">
        <v>23007</v>
      </c>
      <c r="AN1713" s="89" t="s">
        <v>217</v>
      </c>
      <c r="AO1713" s="90" t="s">
        <v>207</v>
      </c>
      <c r="AP1713" s="170">
        <v>9</v>
      </c>
      <c r="AQ1713" s="36">
        <v>10</v>
      </c>
      <c r="AR1713" s="36">
        <v>10</v>
      </c>
      <c r="AS1713" s="36">
        <v>8</v>
      </c>
      <c r="AT1713" s="36">
        <v>9</v>
      </c>
      <c r="AU1713" s="36">
        <v>8</v>
      </c>
      <c r="AV1713" s="36"/>
      <c r="AW1713" s="36"/>
      <c r="AX1713" s="36"/>
      <c r="AY1713" s="36"/>
      <c r="AZ1713" s="36">
        <v>9</v>
      </c>
      <c r="BA1713" s="36" t="s">
        <v>396</v>
      </c>
      <c r="BB1713" s="36">
        <v>3</v>
      </c>
      <c r="BC1713" s="92">
        <v>45252</v>
      </c>
      <c r="BD1713" s="93" t="s">
        <v>33</v>
      </c>
    </row>
    <row r="1714" spans="39:56" ht="27" customHeight="1" x14ac:dyDescent="0.25">
      <c r="AM1714" s="36">
        <v>23008</v>
      </c>
      <c r="AN1714" s="89" t="s">
        <v>218</v>
      </c>
      <c r="AO1714" s="90" t="s">
        <v>207</v>
      </c>
      <c r="AP1714" s="170">
        <v>0</v>
      </c>
      <c r="AQ1714" s="36">
        <v>0</v>
      </c>
      <c r="AR1714" s="36">
        <v>0</v>
      </c>
      <c r="AS1714" s="36">
        <v>0</v>
      </c>
      <c r="AT1714" s="36">
        <v>0</v>
      </c>
      <c r="AU1714" s="36">
        <v>0</v>
      </c>
      <c r="AV1714" s="36"/>
      <c r="AW1714" s="36"/>
      <c r="AX1714" s="36"/>
      <c r="AY1714" s="36"/>
      <c r="AZ1714" s="36">
        <v>0</v>
      </c>
      <c r="BA1714" s="36" t="s">
        <v>139</v>
      </c>
      <c r="BB1714" s="36">
        <v>3</v>
      </c>
      <c r="BC1714" s="92">
        <v>45252</v>
      </c>
      <c r="BD1714" s="93" t="s">
        <v>33</v>
      </c>
    </row>
    <row r="1715" spans="39:56" ht="27" customHeight="1" x14ac:dyDescent="0.25">
      <c r="AM1715" s="36">
        <v>23012</v>
      </c>
      <c r="AN1715" s="89" t="s">
        <v>219</v>
      </c>
      <c r="AO1715" s="90" t="s">
        <v>207</v>
      </c>
      <c r="AP1715" s="170">
        <v>9</v>
      </c>
      <c r="AQ1715" s="36">
        <v>10</v>
      </c>
      <c r="AR1715" s="36">
        <v>10</v>
      </c>
      <c r="AS1715" s="36">
        <v>8</v>
      </c>
      <c r="AT1715" s="36">
        <v>9</v>
      </c>
      <c r="AU1715" s="36">
        <v>8</v>
      </c>
      <c r="AV1715" s="36"/>
      <c r="AW1715" s="36"/>
      <c r="AX1715" s="36"/>
      <c r="AY1715" s="36"/>
      <c r="AZ1715" s="36">
        <v>9</v>
      </c>
      <c r="BA1715" s="36" t="s">
        <v>396</v>
      </c>
      <c r="BB1715" s="36">
        <v>3</v>
      </c>
      <c r="BC1715" s="92">
        <v>45252</v>
      </c>
      <c r="BD1715" s="93" t="s">
        <v>33</v>
      </c>
    </row>
    <row r="1716" spans="39:56" ht="27" customHeight="1" x14ac:dyDescent="0.25">
      <c r="AM1716" s="36">
        <v>23032</v>
      </c>
      <c r="AN1716" s="89" t="s">
        <v>220</v>
      </c>
      <c r="AO1716" s="90" t="s">
        <v>207</v>
      </c>
      <c r="AP1716" s="170">
        <v>9</v>
      </c>
      <c r="AQ1716" s="36">
        <v>10</v>
      </c>
      <c r="AR1716" s="36">
        <v>10</v>
      </c>
      <c r="AS1716" s="36">
        <v>9</v>
      </c>
      <c r="AT1716" s="36">
        <v>8</v>
      </c>
      <c r="AU1716" s="36">
        <v>8</v>
      </c>
      <c r="AV1716" s="36"/>
      <c r="AW1716" s="36"/>
      <c r="AX1716" s="36"/>
      <c r="AY1716" s="36"/>
      <c r="AZ1716" s="36">
        <v>9</v>
      </c>
      <c r="BA1716" s="36" t="s">
        <v>396</v>
      </c>
      <c r="BB1716" s="36">
        <v>3</v>
      </c>
      <c r="BC1716" s="92">
        <v>45252</v>
      </c>
      <c r="BD1716" s="93" t="s">
        <v>33</v>
      </c>
    </row>
    <row r="1717" spans="39:56" ht="27" customHeight="1" x14ac:dyDescent="0.25">
      <c r="AM1717" s="36">
        <v>23031</v>
      </c>
      <c r="AN1717" s="89" t="s">
        <v>221</v>
      </c>
      <c r="AO1717" s="90" t="s">
        <v>207</v>
      </c>
      <c r="AP1717" s="170">
        <v>9.5</v>
      </c>
      <c r="AQ1717" s="36">
        <v>10</v>
      </c>
      <c r="AR1717" s="36">
        <v>10</v>
      </c>
      <c r="AS1717" s="36">
        <v>10</v>
      </c>
      <c r="AT1717" s="36">
        <v>8</v>
      </c>
      <c r="AU1717" s="36">
        <v>10</v>
      </c>
      <c r="AV1717" s="36"/>
      <c r="AW1717" s="36"/>
      <c r="AX1717" s="36"/>
      <c r="AY1717" s="36"/>
      <c r="AZ1717" s="36">
        <v>9</v>
      </c>
      <c r="BA1717" s="36" t="s">
        <v>396</v>
      </c>
      <c r="BB1717" s="36">
        <v>3</v>
      </c>
      <c r="BC1717" s="92">
        <v>45252</v>
      </c>
      <c r="BD1717" s="93" t="s">
        <v>33</v>
      </c>
    </row>
    <row r="1718" spans="39:56" ht="27" customHeight="1" x14ac:dyDescent="0.25">
      <c r="AM1718" s="36">
        <v>23042</v>
      </c>
      <c r="AN1718" s="89" t="s">
        <v>222</v>
      </c>
      <c r="AO1718" s="90" t="s">
        <v>207</v>
      </c>
      <c r="AP1718" s="170">
        <v>9.3333333333333339</v>
      </c>
      <c r="AQ1718" s="36">
        <v>10</v>
      </c>
      <c r="AR1718" s="36">
        <v>10</v>
      </c>
      <c r="AS1718" s="36">
        <v>9</v>
      </c>
      <c r="AT1718" s="36">
        <v>9</v>
      </c>
      <c r="AU1718" s="36">
        <v>9</v>
      </c>
      <c r="AV1718" s="36"/>
      <c r="AW1718" s="36"/>
      <c r="AX1718" s="36"/>
      <c r="AY1718" s="36"/>
      <c r="AZ1718" s="36">
        <v>9</v>
      </c>
      <c r="BA1718" s="36" t="s">
        <v>396</v>
      </c>
      <c r="BB1718" s="36">
        <v>3</v>
      </c>
      <c r="BC1718" s="92">
        <v>45252</v>
      </c>
      <c r="BD1718" s="93" t="s">
        <v>33</v>
      </c>
    </row>
    <row r="1719" spans="39:56" ht="27" customHeight="1" x14ac:dyDescent="0.25">
      <c r="AM1719" s="36">
        <v>23061</v>
      </c>
      <c r="AN1719" s="89" t="s">
        <v>223</v>
      </c>
      <c r="AO1719" s="90" t="s">
        <v>207</v>
      </c>
      <c r="AP1719" s="170">
        <v>10</v>
      </c>
      <c r="AQ1719" s="36">
        <v>10</v>
      </c>
      <c r="AR1719" s="36">
        <v>10</v>
      </c>
      <c r="AS1719" s="36">
        <v>10</v>
      </c>
      <c r="AT1719" s="36">
        <v>10</v>
      </c>
      <c r="AU1719" s="36">
        <v>10</v>
      </c>
      <c r="AV1719" s="36"/>
      <c r="AW1719" s="36"/>
      <c r="AX1719" s="36"/>
      <c r="AY1719" s="36"/>
      <c r="AZ1719" s="36">
        <v>10</v>
      </c>
      <c r="BA1719" s="36" t="s">
        <v>396</v>
      </c>
      <c r="BB1719" s="36">
        <v>3</v>
      </c>
      <c r="BC1719" s="92">
        <v>45252</v>
      </c>
      <c r="BD1719" s="93" t="s">
        <v>33</v>
      </c>
    </row>
    <row r="1720" spans="39:56" ht="27" customHeight="1" x14ac:dyDescent="0.25">
      <c r="AM1720" s="36">
        <v>23054</v>
      </c>
      <c r="AN1720" s="89" t="s">
        <v>224</v>
      </c>
      <c r="AO1720" s="90" t="s">
        <v>207</v>
      </c>
      <c r="AP1720" s="170">
        <v>8.8333333333333339</v>
      </c>
      <c r="AQ1720" s="36">
        <v>10</v>
      </c>
      <c r="AR1720" s="36">
        <v>10</v>
      </c>
      <c r="AS1720" s="36">
        <v>8</v>
      </c>
      <c r="AT1720" s="36">
        <v>8</v>
      </c>
      <c r="AU1720" s="36">
        <v>8</v>
      </c>
      <c r="AV1720" s="36"/>
      <c r="AW1720" s="36"/>
      <c r="AX1720" s="36"/>
      <c r="AY1720" s="36"/>
      <c r="AZ1720" s="36">
        <v>9</v>
      </c>
      <c r="BA1720" s="36" t="s">
        <v>396</v>
      </c>
      <c r="BB1720" s="36">
        <v>3</v>
      </c>
      <c r="BC1720" s="92">
        <v>45252</v>
      </c>
      <c r="BD1720" s="93" t="s">
        <v>33</v>
      </c>
    </row>
    <row r="1721" spans="39:56" ht="27" customHeight="1" x14ac:dyDescent="0.25">
      <c r="AM1721" s="36">
        <v>23063</v>
      </c>
      <c r="AN1721" s="89" t="s">
        <v>225</v>
      </c>
      <c r="AO1721" s="90" t="s">
        <v>207</v>
      </c>
      <c r="AP1721" s="170">
        <v>10</v>
      </c>
      <c r="AQ1721" s="36">
        <v>10</v>
      </c>
      <c r="AR1721" s="36">
        <v>10</v>
      </c>
      <c r="AS1721" s="36">
        <v>10</v>
      </c>
      <c r="AT1721" s="36">
        <v>10</v>
      </c>
      <c r="AU1721" s="36">
        <v>10</v>
      </c>
      <c r="AV1721" s="36"/>
      <c r="AW1721" s="36"/>
      <c r="AX1721" s="36"/>
      <c r="AY1721" s="36"/>
      <c r="AZ1721" s="36">
        <v>10</v>
      </c>
      <c r="BA1721" s="36" t="s">
        <v>396</v>
      </c>
      <c r="BB1721" s="36">
        <v>3</v>
      </c>
      <c r="BC1721" s="92">
        <v>45252</v>
      </c>
      <c r="BD1721" s="93" t="s">
        <v>33</v>
      </c>
    </row>
    <row r="1722" spans="39:56" ht="27" customHeight="1" x14ac:dyDescent="0.25">
      <c r="AM1722" s="36">
        <v>23037</v>
      </c>
      <c r="AN1722" s="89" t="s">
        <v>226</v>
      </c>
      <c r="AO1722" s="90" t="s">
        <v>207</v>
      </c>
      <c r="AP1722" s="170">
        <v>9.1666666666666661</v>
      </c>
      <c r="AQ1722" s="36">
        <v>10</v>
      </c>
      <c r="AR1722" s="36">
        <v>10</v>
      </c>
      <c r="AS1722" s="36">
        <v>8</v>
      </c>
      <c r="AT1722" s="36">
        <v>9</v>
      </c>
      <c r="AU1722" s="36">
        <v>9</v>
      </c>
      <c r="AV1722" s="36"/>
      <c r="AW1722" s="36"/>
      <c r="AX1722" s="36"/>
      <c r="AY1722" s="36"/>
      <c r="AZ1722" s="36">
        <v>9</v>
      </c>
      <c r="BA1722" s="36" t="s">
        <v>396</v>
      </c>
      <c r="BB1722" s="36">
        <v>3</v>
      </c>
      <c r="BC1722" s="92">
        <v>45252</v>
      </c>
      <c r="BD1722" s="93" t="s">
        <v>33</v>
      </c>
    </row>
    <row r="1723" spans="39:56" ht="27" customHeight="1" x14ac:dyDescent="0.25">
      <c r="AM1723" s="36">
        <v>23026</v>
      </c>
      <c r="AN1723" s="89" t="s">
        <v>227</v>
      </c>
      <c r="AO1723" s="90" t="s">
        <v>207</v>
      </c>
      <c r="AP1723" s="170">
        <v>8.8333333333333339</v>
      </c>
      <c r="AQ1723" s="36">
        <v>10</v>
      </c>
      <c r="AR1723" s="36">
        <v>10</v>
      </c>
      <c r="AS1723" s="36">
        <v>7</v>
      </c>
      <c r="AT1723" s="36">
        <v>9</v>
      </c>
      <c r="AU1723" s="36">
        <v>8</v>
      </c>
      <c r="AV1723" s="36"/>
      <c r="AW1723" s="36"/>
      <c r="AX1723" s="36"/>
      <c r="AY1723" s="36"/>
      <c r="AZ1723" s="36">
        <v>9</v>
      </c>
      <c r="BA1723" s="36" t="s">
        <v>396</v>
      </c>
      <c r="BB1723" s="36">
        <v>3</v>
      </c>
      <c r="BC1723" s="92">
        <v>45252</v>
      </c>
      <c r="BD1723" s="93" t="s">
        <v>33</v>
      </c>
    </row>
    <row r="1724" spans="39:56" ht="27" customHeight="1" x14ac:dyDescent="0.25">
      <c r="AM1724" s="36">
        <v>23058</v>
      </c>
      <c r="AN1724" s="89" t="s">
        <v>228</v>
      </c>
      <c r="AO1724" s="90" t="s">
        <v>207</v>
      </c>
      <c r="AP1724" s="170">
        <v>9.1666666666666661</v>
      </c>
      <c r="AQ1724" s="36">
        <v>10</v>
      </c>
      <c r="AR1724" s="36">
        <v>10</v>
      </c>
      <c r="AS1724" s="36">
        <v>9</v>
      </c>
      <c r="AT1724" s="36">
        <v>9</v>
      </c>
      <c r="AU1724" s="36">
        <v>8</v>
      </c>
      <c r="AV1724" s="36"/>
      <c r="AW1724" s="36"/>
      <c r="AX1724" s="36"/>
      <c r="AY1724" s="36"/>
      <c r="AZ1724" s="36">
        <v>9</v>
      </c>
      <c r="BA1724" s="36" t="s">
        <v>396</v>
      </c>
      <c r="BB1724" s="36">
        <v>3</v>
      </c>
      <c r="BC1724" s="92">
        <v>45252</v>
      </c>
      <c r="BD1724" s="93" t="s">
        <v>33</v>
      </c>
    </row>
    <row r="1725" spans="39:56" ht="27" customHeight="1" x14ac:dyDescent="0.25">
      <c r="AM1725" s="36">
        <v>23044</v>
      </c>
      <c r="AN1725" s="89" t="s">
        <v>230</v>
      </c>
      <c r="AO1725" s="90" t="s">
        <v>207</v>
      </c>
      <c r="AP1725" s="170">
        <v>9.1666666666666661</v>
      </c>
      <c r="AQ1725" s="36">
        <v>10</v>
      </c>
      <c r="AR1725" s="36">
        <v>10</v>
      </c>
      <c r="AS1725" s="36">
        <v>9</v>
      </c>
      <c r="AT1725" s="36">
        <v>8</v>
      </c>
      <c r="AU1725" s="36">
        <v>9</v>
      </c>
      <c r="AV1725" s="36"/>
      <c r="AW1725" s="36"/>
      <c r="AX1725" s="36"/>
      <c r="AY1725" s="36"/>
      <c r="AZ1725" s="36">
        <v>9</v>
      </c>
      <c r="BA1725" s="36" t="s">
        <v>396</v>
      </c>
      <c r="BB1725" s="36">
        <v>3</v>
      </c>
      <c r="BC1725" s="92">
        <v>45252</v>
      </c>
      <c r="BD1725" s="93" t="s">
        <v>33</v>
      </c>
    </row>
    <row r="1726" spans="39:56" ht="27" customHeight="1" x14ac:dyDescent="0.25">
      <c r="AM1726" s="36">
        <v>23066</v>
      </c>
      <c r="AN1726" s="89" t="s">
        <v>232</v>
      </c>
      <c r="AO1726" s="90" t="s">
        <v>207</v>
      </c>
      <c r="AP1726" s="170">
        <v>8.6666666666666661</v>
      </c>
      <c r="AQ1726" s="36">
        <v>10</v>
      </c>
      <c r="AR1726" s="36">
        <v>10</v>
      </c>
      <c r="AS1726" s="36">
        <v>9</v>
      </c>
      <c r="AT1726" s="36">
        <v>8</v>
      </c>
      <c r="AU1726" s="36">
        <v>7</v>
      </c>
      <c r="AV1726" s="36"/>
      <c r="AW1726" s="36"/>
      <c r="AX1726" s="36"/>
      <c r="AY1726" s="36"/>
      <c r="AZ1726" s="36">
        <v>8</v>
      </c>
      <c r="BA1726" s="36" t="s">
        <v>396</v>
      </c>
      <c r="BB1726" s="36">
        <v>3</v>
      </c>
      <c r="BC1726" s="92">
        <v>45252</v>
      </c>
      <c r="BD1726" s="93" t="s">
        <v>33</v>
      </c>
    </row>
    <row r="1727" spans="39:56" ht="27" customHeight="1" x14ac:dyDescent="0.25">
      <c r="AM1727" s="36">
        <v>23005</v>
      </c>
      <c r="AN1727" s="89" t="s">
        <v>206</v>
      </c>
      <c r="AO1727" s="90" t="s">
        <v>207</v>
      </c>
      <c r="AP1727" s="170">
        <v>10</v>
      </c>
      <c r="AQ1727" s="36">
        <v>10</v>
      </c>
      <c r="AR1727" s="36">
        <v>10</v>
      </c>
      <c r="AS1727" s="36">
        <v>10</v>
      </c>
      <c r="AT1727" s="36">
        <v>10</v>
      </c>
      <c r="AU1727" s="36">
        <v>10</v>
      </c>
      <c r="AV1727" s="36">
        <v>10</v>
      </c>
      <c r="AW1727" s="36">
        <v>10</v>
      </c>
      <c r="AX1727" s="36"/>
      <c r="AY1727" s="36"/>
      <c r="AZ1727" s="36"/>
      <c r="BA1727" s="36" t="s">
        <v>335</v>
      </c>
      <c r="BB1727" s="36">
        <v>4</v>
      </c>
      <c r="BC1727" s="92">
        <v>45252</v>
      </c>
      <c r="BD1727" s="93" t="s">
        <v>35</v>
      </c>
    </row>
    <row r="1728" spans="39:56" ht="27" customHeight="1" x14ac:dyDescent="0.25">
      <c r="AM1728" s="36">
        <v>23021</v>
      </c>
      <c r="AN1728" s="89" t="s">
        <v>209</v>
      </c>
      <c r="AO1728" s="90" t="s">
        <v>207</v>
      </c>
      <c r="AP1728" s="170">
        <v>10</v>
      </c>
      <c r="AQ1728" s="36">
        <v>10</v>
      </c>
      <c r="AR1728" s="36">
        <v>10</v>
      </c>
      <c r="AS1728" s="36">
        <v>10</v>
      </c>
      <c r="AT1728" s="36">
        <v>10</v>
      </c>
      <c r="AU1728" s="36">
        <v>10</v>
      </c>
      <c r="AV1728" s="36">
        <v>10</v>
      </c>
      <c r="AW1728" s="36">
        <v>10</v>
      </c>
      <c r="AX1728" s="36"/>
      <c r="AY1728" s="36"/>
      <c r="AZ1728" s="36"/>
      <c r="BA1728" s="36" t="s">
        <v>335</v>
      </c>
      <c r="BB1728" s="36">
        <v>4</v>
      </c>
      <c r="BC1728" s="92">
        <v>45252</v>
      </c>
      <c r="BD1728" s="93" t="s">
        <v>35</v>
      </c>
    </row>
    <row r="1729" spans="39:56" ht="27" customHeight="1" x14ac:dyDescent="0.25">
      <c r="AM1729" s="36">
        <v>23035</v>
      </c>
      <c r="AN1729" s="89" t="s">
        <v>211</v>
      </c>
      <c r="AO1729" s="90" t="s">
        <v>207</v>
      </c>
      <c r="AP1729" s="170">
        <v>10</v>
      </c>
      <c r="AQ1729" s="36">
        <v>10</v>
      </c>
      <c r="AR1729" s="36">
        <v>10</v>
      </c>
      <c r="AS1729" s="36">
        <v>10</v>
      </c>
      <c r="AT1729" s="36">
        <v>10</v>
      </c>
      <c r="AU1729" s="36">
        <v>10</v>
      </c>
      <c r="AV1729" s="36">
        <v>10</v>
      </c>
      <c r="AW1729" s="36">
        <v>10</v>
      </c>
      <c r="AX1729" s="36"/>
      <c r="AY1729" s="36"/>
      <c r="AZ1729" s="36"/>
      <c r="BA1729" s="36" t="s">
        <v>335</v>
      </c>
      <c r="BB1729" s="36">
        <v>4</v>
      </c>
      <c r="BC1729" s="92">
        <v>45252</v>
      </c>
      <c r="BD1729" s="93" t="s">
        <v>35</v>
      </c>
    </row>
    <row r="1730" spans="39:56" ht="27" customHeight="1" x14ac:dyDescent="0.25">
      <c r="AM1730" s="36">
        <v>23016</v>
      </c>
      <c r="AN1730" s="89" t="s">
        <v>212</v>
      </c>
      <c r="AO1730" s="90" t="s">
        <v>207</v>
      </c>
      <c r="AP1730" s="170">
        <v>10</v>
      </c>
      <c r="AQ1730" s="36">
        <v>10</v>
      </c>
      <c r="AR1730" s="36">
        <v>10</v>
      </c>
      <c r="AS1730" s="36">
        <v>10</v>
      </c>
      <c r="AT1730" s="36">
        <v>10</v>
      </c>
      <c r="AU1730" s="36">
        <v>10</v>
      </c>
      <c r="AV1730" s="36">
        <v>10</v>
      </c>
      <c r="AW1730" s="36">
        <v>10</v>
      </c>
      <c r="AX1730" s="36"/>
      <c r="AY1730" s="36"/>
      <c r="AZ1730" s="36"/>
      <c r="BA1730" s="36" t="s">
        <v>335</v>
      </c>
      <c r="BB1730" s="36">
        <v>4</v>
      </c>
      <c r="BC1730" s="92">
        <v>45252</v>
      </c>
      <c r="BD1730" s="93" t="s">
        <v>35</v>
      </c>
    </row>
    <row r="1731" spans="39:56" ht="27" customHeight="1" x14ac:dyDescent="0.25">
      <c r="AM1731" s="36">
        <v>23006</v>
      </c>
      <c r="AN1731" s="89" t="s">
        <v>213</v>
      </c>
      <c r="AO1731" s="90" t="s">
        <v>207</v>
      </c>
      <c r="AP1731" s="170">
        <v>0</v>
      </c>
      <c r="AQ1731" s="36">
        <v>0</v>
      </c>
      <c r="AR1731" s="36">
        <v>0</v>
      </c>
      <c r="AS1731" s="36">
        <v>0</v>
      </c>
      <c r="AT1731" s="36">
        <v>0</v>
      </c>
      <c r="AU1731" s="36">
        <v>0</v>
      </c>
      <c r="AV1731" s="36">
        <v>0</v>
      </c>
      <c r="AW1731" s="36">
        <v>0</v>
      </c>
      <c r="AX1731" s="36"/>
      <c r="AY1731" s="36"/>
      <c r="AZ1731" s="36"/>
      <c r="BA1731" s="36" t="s">
        <v>139</v>
      </c>
      <c r="BB1731" s="36">
        <v>4</v>
      </c>
      <c r="BC1731" s="92">
        <v>45252</v>
      </c>
      <c r="BD1731" s="93" t="s">
        <v>35</v>
      </c>
    </row>
    <row r="1732" spans="39:56" ht="27" customHeight="1" x14ac:dyDescent="0.25">
      <c r="AM1732" s="36">
        <v>23020</v>
      </c>
      <c r="AN1732" s="89" t="s">
        <v>214</v>
      </c>
      <c r="AO1732" s="90" t="s">
        <v>207</v>
      </c>
      <c r="AP1732" s="170">
        <v>10</v>
      </c>
      <c r="AQ1732" s="36">
        <v>10</v>
      </c>
      <c r="AR1732" s="36">
        <v>10</v>
      </c>
      <c r="AS1732" s="36">
        <v>10</v>
      </c>
      <c r="AT1732" s="36">
        <v>10</v>
      </c>
      <c r="AU1732" s="36">
        <v>10</v>
      </c>
      <c r="AV1732" s="36">
        <v>10</v>
      </c>
      <c r="AW1732" s="36">
        <v>10</v>
      </c>
      <c r="AX1732" s="36"/>
      <c r="AY1732" s="36"/>
      <c r="AZ1732" s="36"/>
      <c r="BA1732" s="36" t="s">
        <v>335</v>
      </c>
      <c r="BB1732" s="36">
        <v>4</v>
      </c>
      <c r="BC1732" s="92">
        <v>45252</v>
      </c>
      <c r="BD1732" s="93" t="s">
        <v>35</v>
      </c>
    </row>
    <row r="1733" spans="39:56" ht="27" customHeight="1" x14ac:dyDescent="0.25">
      <c r="AM1733" s="36">
        <v>23043</v>
      </c>
      <c r="AN1733" s="89" t="s">
        <v>215</v>
      </c>
      <c r="AO1733" s="90" t="s">
        <v>207</v>
      </c>
      <c r="AP1733" s="170">
        <v>10</v>
      </c>
      <c r="AQ1733" s="36">
        <v>10</v>
      </c>
      <c r="AR1733" s="36">
        <v>10</v>
      </c>
      <c r="AS1733" s="36">
        <v>10</v>
      </c>
      <c r="AT1733" s="36">
        <v>10</v>
      </c>
      <c r="AU1733" s="36">
        <v>10</v>
      </c>
      <c r="AV1733" s="36">
        <v>10</v>
      </c>
      <c r="AW1733" s="36">
        <v>10</v>
      </c>
      <c r="AX1733" s="36"/>
      <c r="AY1733" s="36"/>
      <c r="AZ1733" s="36"/>
      <c r="BA1733" s="36" t="s">
        <v>335</v>
      </c>
      <c r="BB1733" s="36">
        <v>4</v>
      </c>
      <c r="BC1733" s="92">
        <v>45252</v>
      </c>
      <c r="BD1733" s="93" t="s">
        <v>35</v>
      </c>
    </row>
    <row r="1734" spans="39:56" ht="27" customHeight="1" x14ac:dyDescent="0.25">
      <c r="AM1734" s="36">
        <v>23015</v>
      </c>
      <c r="AN1734" s="89" t="s">
        <v>216</v>
      </c>
      <c r="AO1734" s="90" t="s">
        <v>207</v>
      </c>
      <c r="AP1734" s="170">
        <v>10</v>
      </c>
      <c r="AQ1734" s="36">
        <v>10</v>
      </c>
      <c r="AR1734" s="36">
        <v>10</v>
      </c>
      <c r="AS1734" s="36">
        <v>10</v>
      </c>
      <c r="AT1734" s="36">
        <v>10</v>
      </c>
      <c r="AU1734" s="36">
        <v>10</v>
      </c>
      <c r="AV1734" s="36">
        <v>10</v>
      </c>
      <c r="AW1734" s="36">
        <v>10</v>
      </c>
      <c r="AX1734" s="36"/>
      <c r="AY1734" s="36"/>
      <c r="AZ1734" s="36"/>
      <c r="BA1734" s="36" t="s">
        <v>335</v>
      </c>
      <c r="BB1734" s="36">
        <v>4</v>
      </c>
      <c r="BC1734" s="92">
        <v>45252</v>
      </c>
      <c r="BD1734" s="93" t="s">
        <v>35</v>
      </c>
    </row>
    <row r="1735" spans="39:56" ht="27" customHeight="1" x14ac:dyDescent="0.25">
      <c r="AM1735" s="36">
        <v>23007</v>
      </c>
      <c r="AN1735" s="89" t="s">
        <v>217</v>
      </c>
      <c r="AO1735" s="90" t="s">
        <v>207</v>
      </c>
      <c r="AP1735" s="170">
        <v>10</v>
      </c>
      <c r="AQ1735" s="36">
        <v>10</v>
      </c>
      <c r="AR1735" s="36">
        <v>10</v>
      </c>
      <c r="AS1735" s="36">
        <v>10</v>
      </c>
      <c r="AT1735" s="36">
        <v>10</v>
      </c>
      <c r="AU1735" s="36">
        <v>10</v>
      </c>
      <c r="AV1735" s="36">
        <v>10</v>
      </c>
      <c r="AW1735" s="36">
        <v>10</v>
      </c>
      <c r="AX1735" s="36"/>
      <c r="AY1735" s="36"/>
      <c r="AZ1735" s="36"/>
      <c r="BA1735" s="36" t="s">
        <v>335</v>
      </c>
      <c r="BB1735" s="36">
        <v>4</v>
      </c>
      <c r="BC1735" s="92">
        <v>45252</v>
      </c>
      <c r="BD1735" s="93" t="s">
        <v>35</v>
      </c>
    </row>
    <row r="1736" spans="39:56" ht="27" customHeight="1" x14ac:dyDescent="0.25">
      <c r="AM1736" s="36">
        <v>23008</v>
      </c>
      <c r="AN1736" s="89" t="s">
        <v>218</v>
      </c>
      <c r="AO1736" s="90" t="s">
        <v>207</v>
      </c>
      <c r="AP1736" s="170">
        <v>0</v>
      </c>
      <c r="AQ1736" s="36">
        <v>0</v>
      </c>
      <c r="AR1736" s="36">
        <v>0</v>
      </c>
      <c r="AS1736" s="36">
        <v>0</v>
      </c>
      <c r="AT1736" s="36">
        <v>0</v>
      </c>
      <c r="AU1736" s="36">
        <v>0</v>
      </c>
      <c r="AV1736" s="36">
        <v>0</v>
      </c>
      <c r="AW1736" s="36">
        <v>0</v>
      </c>
      <c r="AX1736" s="36"/>
      <c r="AY1736" s="36"/>
      <c r="AZ1736" s="36"/>
      <c r="BA1736" s="36" t="s">
        <v>139</v>
      </c>
      <c r="BB1736" s="36">
        <v>4</v>
      </c>
      <c r="BC1736" s="92">
        <v>45252</v>
      </c>
      <c r="BD1736" s="93" t="s">
        <v>35</v>
      </c>
    </row>
    <row r="1737" spans="39:56" ht="27" customHeight="1" x14ac:dyDescent="0.25">
      <c r="AM1737" s="36">
        <v>23012</v>
      </c>
      <c r="AN1737" s="89" t="s">
        <v>219</v>
      </c>
      <c r="AO1737" s="90" t="s">
        <v>207</v>
      </c>
      <c r="AP1737" s="170">
        <v>9.4285714285714288</v>
      </c>
      <c r="AQ1737" s="36">
        <v>10</v>
      </c>
      <c r="AR1737" s="36">
        <v>10</v>
      </c>
      <c r="AS1737" s="36">
        <v>9</v>
      </c>
      <c r="AT1737" s="36">
        <v>10</v>
      </c>
      <c r="AU1737" s="36">
        <v>9</v>
      </c>
      <c r="AV1737" s="36">
        <v>10</v>
      </c>
      <c r="AW1737" s="36">
        <v>8</v>
      </c>
      <c r="AX1737" s="36"/>
      <c r="AY1737" s="36"/>
      <c r="AZ1737" s="36"/>
      <c r="BA1737" s="36" t="s">
        <v>335</v>
      </c>
      <c r="BB1737" s="36">
        <v>4</v>
      </c>
      <c r="BC1737" s="92">
        <v>45252</v>
      </c>
      <c r="BD1737" s="93" t="s">
        <v>35</v>
      </c>
    </row>
    <row r="1738" spans="39:56" ht="27" customHeight="1" x14ac:dyDescent="0.25">
      <c r="AM1738" s="36">
        <v>23032</v>
      </c>
      <c r="AN1738" s="89" t="s">
        <v>220</v>
      </c>
      <c r="AO1738" s="90" t="s">
        <v>207</v>
      </c>
      <c r="AP1738" s="170">
        <v>10</v>
      </c>
      <c r="AQ1738" s="36">
        <v>10</v>
      </c>
      <c r="AR1738" s="36">
        <v>10</v>
      </c>
      <c r="AS1738" s="36">
        <v>10</v>
      </c>
      <c r="AT1738" s="36">
        <v>10</v>
      </c>
      <c r="AU1738" s="36">
        <v>10</v>
      </c>
      <c r="AV1738" s="36">
        <v>10</v>
      </c>
      <c r="AW1738" s="36">
        <v>10</v>
      </c>
      <c r="AX1738" s="36"/>
      <c r="AY1738" s="36"/>
      <c r="AZ1738" s="36"/>
      <c r="BA1738" s="36" t="s">
        <v>335</v>
      </c>
      <c r="BB1738" s="36">
        <v>4</v>
      </c>
      <c r="BC1738" s="92">
        <v>45252</v>
      </c>
      <c r="BD1738" s="93" t="s">
        <v>35</v>
      </c>
    </row>
    <row r="1739" spans="39:56" ht="27" customHeight="1" x14ac:dyDescent="0.25">
      <c r="AM1739" s="36">
        <v>23031</v>
      </c>
      <c r="AN1739" s="89" t="s">
        <v>221</v>
      </c>
      <c r="AO1739" s="90" t="s">
        <v>207</v>
      </c>
      <c r="AP1739" s="170">
        <v>10</v>
      </c>
      <c r="AQ1739" s="36">
        <v>10</v>
      </c>
      <c r="AR1739" s="36">
        <v>10</v>
      </c>
      <c r="AS1739" s="36">
        <v>10</v>
      </c>
      <c r="AT1739" s="36">
        <v>10</v>
      </c>
      <c r="AU1739" s="36">
        <v>10</v>
      </c>
      <c r="AV1739" s="36">
        <v>10</v>
      </c>
      <c r="AW1739" s="36">
        <v>10</v>
      </c>
      <c r="AX1739" s="36"/>
      <c r="AY1739" s="36"/>
      <c r="AZ1739" s="36"/>
      <c r="BA1739" s="36" t="s">
        <v>335</v>
      </c>
      <c r="BB1739" s="36">
        <v>4</v>
      </c>
      <c r="BC1739" s="92">
        <v>45252</v>
      </c>
      <c r="BD1739" s="93" t="s">
        <v>35</v>
      </c>
    </row>
    <row r="1740" spans="39:56" ht="27" customHeight="1" x14ac:dyDescent="0.25">
      <c r="AM1740" s="36">
        <v>23042</v>
      </c>
      <c r="AN1740" s="89" t="s">
        <v>222</v>
      </c>
      <c r="AO1740" s="90" t="s">
        <v>207</v>
      </c>
      <c r="AP1740" s="170">
        <v>10</v>
      </c>
      <c r="AQ1740" s="36">
        <v>10</v>
      </c>
      <c r="AR1740" s="36">
        <v>10</v>
      </c>
      <c r="AS1740" s="36">
        <v>10</v>
      </c>
      <c r="AT1740" s="36">
        <v>10</v>
      </c>
      <c r="AU1740" s="36">
        <v>10</v>
      </c>
      <c r="AV1740" s="36">
        <v>10</v>
      </c>
      <c r="AW1740" s="36">
        <v>10</v>
      </c>
      <c r="AX1740" s="36"/>
      <c r="AY1740" s="36"/>
      <c r="AZ1740" s="36"/>
      <c r="BA1740" s="36" t="s">
        <v>335</v>
      </c>
      <c r="BB1740" s="36">
        <v>4</v>
      </c>
      <c r="BC1740" s="92">
        <v>45252</v>
      </c>
      <c r="BD1740" s="93" t="s">
        <v>35</v>
      </c>
    </row>
    <row r="1741" spans="39:56" ht="27" customHeight="1" x14ac:dyDescent="0.25">
      <c r="AM1741" s="36">
        <v>23061</v>
      </c>
      <c r="AN1741" s="89" t="s">
        <v>223</v>
      </c>
      <c r="AO1741" s="90" t="s">
        <v>207</v>
      </c>
      <c r="AP1741" s="170">
        <v>10</v>
      </c>
      <c r="AQ1741" s="36">
        <v>10</v>
      </c>
      <c r="AR1741" s="36">
        <v>10</v>
      </c>
      <c r="AS1741" s="36">
        <v>10</v>
      </c>
      <c r="AT1741" s="36">
        <v>10</v>
      </c>
      <c r="AU1741" s="36">
        <v>10</v>
      </c>
      <c r="AV1741" s="36">
        <v>10</v>
      </c>
      <c r="AW1741" s="36">
        <v>10</v>
      </c>
      <c r="AX1741" s="36"/>
      <c r="AY1741" s="36"/>
      <c r="AZ1741" s="36"/>
      <c r="BA1741" s="36" t="s">
        <v>335</v>
      </c>
      <c r="BB1741" s="36">
        <v>4</v>
      </c>
      <c r="BC1741" s="92">
        <v>45252</v>
      </c>
      <c r="BD1741" s="93" t="s">
        <v>35</v>
      </c>
    </row>
    <row r="1742" spans="39:56" ht="27" customHeight="1" x14ac:dyDescent="0.25">
      <c r="AM1742" s="36">
        <v>23054</v>
      </c>
      <c r="AN1742" s="89" t="s">
        <v>224</v>
      </c>
      <c r="AO1742" s="90" t="s">
        <v>207</v>
      </c>
      <c r="AP1742" s="170">
        <v>10</v>
      </c>
      <c r="AQ1742" s="36">
        <v>10</v>
      </c>
      <c r="AR1742" s="36">
        <v>10</v>
      </c>
      <c r="AS1742" s="36">
        <v>10</v>
      </c>
      <c r="AT1742" s="36">
        <v>10</v>
      </c>
      <c r="AU1742" s="36">
        <v>10</v>
      </c>
      <c r="AV1742" s="36">
        <v>10</v>
      </c>
      <c r="AW1742" s="36">
        <v>10</v>
      </c>
      <c r="AX1742" s="36"/>
      <c r="AY1742" s="36"/>
      <c r="AZ1742" s="36"/>
      <c r="BA1742" s="36" t="s">
        <v>335</v>
      </c>
      <c r="BB1742" s="36">
        <v>4</v>
      </c>
      <c r="BC1742" s="92">
        <v>45252</v>
      </c>
      <c r="BD1742" s="93" t="s">
        <v>35</v>
      </c>
    </row>
    <row r="1743" spans="39:56" ht="27" customHeight="1" x14ac:dyDescent="0.25">
      <c r="AM1743" s="36">
        <v>23063</v>
      </c>
      <c r="AN1743" s="89" t="s">
        <v>225</v>
      </c>
      <c r="AO1743" s="90" t="s">
        <v>207</v>
      </c>
      <c r="AP1743" s="170">
        <v>10</v>
      </c>
      <c r="AQ1743" s="36">
        <v>10</v>
      </c>
      <c r="AR1743" s="36">
        <v>10</v>
      </c>
      <c r="AS1743" s="36">
        <v>10</v>
      </c>
      <c r="AT1743" s="36">
        <v>10</v>
      </c>
      <c r="AU1743" s="36">
        <v>10</v>
      </c>
      <c r="AV1743" s="36">
        <v>10</v>
      </c>
      <c r="AW1743" s="36">
        <v>10</v>
      </c>
      <c r="AX1743" s="36"/>
      <c r="AY1743" s="36"/>
      <c r="AZ1743" s="36"/>
      <c r="BA1743" s="36" t="s">
        <v>335</v>
      </c>
      <c r="BB1743" s="36">
        <v>4</v>
      </c>
      <c r="BC1743" s="92">
        <v>45252</v>
      </c>
      <c r="BD1743" s="93" t="s">
        <v>35</v>
      </c>
    </row>
    <row r="1744" spans="39:56" ht="27" customHeight="1" x14ac:dyDescent="0.25">
      <c r="AM1744" s="36">
        <v>23037</v>
      </c>
      <c r="AN1744" s="89" t="s">
        <v>226</v>
      </c>
      <c r="AO1744" s="90" t="s">
        <v>207</v>
      </c>
      <c r="AP1744" s="170">
        <v>9.7142857142857135</v>
      </c>
      <c r="AQ1744" s="36">
        <v>10</v>
      </c>
      <c r="AR1744" s="36">
        <v>10</v>
      </c>
      <c r="AS1744" s="36">
        <v>9</v>
      </c>
      <c r="AT1744" s="36">
        <v>10</v>
      </c>
      <c r="AU1744" s="36">
        <v>9</v>
      </c>
      <c r="AV1744" s="36">
        <v>10</v>
      </c>
      <c r="AW1744" s="36">
        <v>10</v>
      </c>
      <c r="AX1744" s="36"/>
      <c r="AY1744" s="36"/>
      <c r="AZ1744" s="36"/>
      <c r="BA1744" s="36" t="s">
        <v>335</v>
      </c>
      <c r="BB1744" s="36">
        <v>4</v>
      </c>
      <c r="BC1744" s="92">
        <v>45252</v>
      </c>
      <c r="BD1744" s="93" t="s">
        <v>35</v>
      </c>
    </row>
    <row r="1745" spans="39:56" ht="27" customHeight="1" x14ac:dyDescent="0.25">
      <c r="AM1745" s="36">
        <v>23026</v>
      </c>
      <c r="AN1745" s="89" t="s">
        <v>227</v>
      </c>
      <c r="AO1745" s="90" t="s">
        <v>207</v>
      </c>
      <c r="AP1745" s="170">
        <v>10</v>
      </c>
      <c r="AQ1745" s="36">
        <v>10</v>
      </c>
      <c r="AR1745" s="36">
        <v>10</v>
      </c>
      <c r="AS1745" s="36">
        <v>10</v>
      </c>
      <c r="AT1745" s="36">
        <v>10</v>
      </c>
      <c r="AU1745" s="36">
        <v>10</v>
      </c>
      <c r="AV1745" s="36">
        <v>10</v>
      </c>
      <c r="AW1745" s="36">
        <v>10</v>
      </c>
      <c r="AX1745" s="36"/>
      <c r="AY1745" s="36"/>
      <c r="AZ1745" s="36"/>
      <c r="BA1745" s="36" t="s">
        <v>335</v>
      </c>
      <c r="BB1745" s="36">
        <v>4</v>
      </c>
      <c r="BC1745" s="92">
        <v>45252</v>
      </c>
      <c r="BD1745" s="93" t="s">
        <v>35</v>
      </c>
    </row>
    <row r="1746" spans="39:56" ht="27" customHeight="1" x14ac:dyDescent="0.25">
      <c r="AM1746" s="36">
        <v>23058</v>
      </c>
      <c r="AN1746" s="89" t="s">
        <v>228</v>
      </c>
      <c r="AO1746" s="90" t="s">
        <v>207</v>
      </c>
      <c r="AP1746" s="170">
        <v>10</v>
      </c>
      <c r="AQ1746" s="36">
        <v>10</v>
      </c>
      <c r="AR1746" s="36">
        <v>10</v>
      </c>
      <c r="AS1746" s="36">
        <v>10</v>
      </c>
      <c r="AT1746" s="36">
        <v>10</v>
      </c>
      <c r="AU1746" s="36">
        <v>10</v>
      </c>
      <c r="AV1746" s="36">
        <v>10</v>
      </c>
      <c r="AW1746" s="36">
        <v>10</v>
      </c>
      <c r="AX1746" s="36"/>
      <c r="AY1746" s="36"/>
      <c r="AZ1746" s="36"/>
      <c r="BA1746" s="36" t="s">
        <v>335</v>
      </c>
      <c r="BB1746" s="36">
        <v>4</v>
      </c>
      <c r="BC1746" s="92">
        <v>45252</v>
      </c>
      <c r="BD1746" s="93" t="s">
        <v>35</v>
      </c>
    </row>
    <row r="1747" spans="39:56" ht="27" customHeight="1" x14ac:dyDescent="0.25">
      <c r="AM1747" s="36">
        <v>23044</v>
      </c>
      <c r="AN1747" s="89" t="s">
        <v>230</v>
      </c>
      <c r="AO1747" s="90" t="s">
        <v>207</v>
      </c>
      <c r="AP1747" s="170">
        <v>10</v>
      </c>
      <c r="AQ1747" s="36">
        <v>10</v>
      </c>
      <c r="AR1747" s="36">
        <v>10</v>
      </c>
      <c r="AS1747" s="36">
        <v>10</v>
      </c>
      <c r="AT1747" s="36">
        <v>10</v>
      </c>
      <c r="AU1747" s="36">
        <v>10</v>
      </c>
      <c r="AV1747" s="36">
        <v>10</v>
      </c>
      <c r="AW1747" s="36">
        <v>10</v>
      </c>
      <c r="AX1747" s="36"/>
      <c r="AY1747" s="36"/>
      <c r="AZ1747" s="36"/>
      <c r="BA1747" s="36" t="s">
        <v>335</v>
      </c>
      <c r="BB1747" s="36">
        <v>4</v>
      </c>
      <c r="BC1747" s="92">
        <v>45252</v>
      </c>
      <c r="BD1747" s="93" t="s">
        <v>35</v>
      </c>
    </row>
    <row r="1748" spans="39:56" ht="27" customHeight="1" x14ac:dyDescent="0.25">
      <c r="AM1748" s="36">
        <v>23066</v>
      </c>
      <c r="AN1748" s="89" t="s">
        <v>232</v>
      </c>
      <c r="AO1748" s="90" t="s">
        <v>207</v>
      </c>
      <c r="AP1748" s="170">
        <v>10</v>
      </c>
      <c r="AQ1748" s="36">
        <v>10</v>
      </c>
      <c r="AR1748" s="36">
        <v>10</v>
      </c>
      <c r="AS1748" s="36">
        <v>10</v>
      </c>
      <c r="AT1748" s="36">
        <v>10</v>
      </c>
      <c r="AU1748" s="36">
        <v>10</v>
      </c>
      <c r="AV1748" s="36">
        <v>10</v>
      </c>
      <c r="AW1748" s="36">
        <v>10</v>
      </c>
      <c r="AX1748" s="36"/>
      <c r="AY1748" s="36"/>
      <c r="AZ1748" s="36"/>
      <c r="BA1748" s="36" t="s">
        <v>335</v>
      </c>
      <c r="BB1748" s="36">
        <v>4</v>
      </c>
      <c r="BC1748" s="92">
        <v>45252</v>
      </c>
      <c r="BD1748" s="93" t="s">
        <v>35</v>
      </c>
    </row>
    <row r="1749" spans="39:56" ht="27" customHeight="1" x14ac:dyDescent="0.25">
      <c r="AM1749" s="36">
        <v>23018</v>
      </c>
      <c r="AN1749" s="89" t="s">
        <v>28</v>
      </c>
      <c r="AO1749" s="90" t="s">
        <v>29</v>
      </c>
      <c r="AP1749" s="170">
        <v>9.3333333333333339</v>
      </c>
      <c r="AQ1749" s="36">
        <v>10</v>
      </c>
      <c r="AR1749" s="36">
        <v>10</v>
      </c>
      <c r="AS1749" s="36"/>
      <c r="AT1749" s="36">
        <v>9</v>
      </c>
      <c r="AU1749" s="36">
        <v>9</v>
      </c>
      <c r="AV1749" s="36"/>
      <c r="AW1749" s="36">
        <v>9</v>
      </c>
      <c r="AX1749" s="36"/>
      <c r="AY1749" s="36"/>
      <c r="AZ1749" s="36">
        <v>9</v>
      </c>
      <c r="BA1749" s="36" t="s">
        <v>397</v>
      </c>
      <c r="BB1749" s="36">
        <v>4</v>
      </c>
      <c r="BC1749" s="92">
        <v>45252</v>
      </c>
      <c r="BD1749" s="93" t="s">
        <v>33</v>
      </c>
    </row>
    <row r="1750" spans="39:56" ht="27" customHeight="1" x14ac:dyDescent="0.25">
      <c r="AM1750" s="36">
        <v>23009</v>
      </c>
      <c r="AN1750" s="89" t="s">
        <v>50</v>
      </c>
      <c r="AO1750" s="90" t="s">
        <v>29</v>
      </c>
      <c r="AP1750" s="170">
        <v>10</v>
      </c>
      <c r="AQ1750" s="36">
        <v>10</v>
      </c>
      <c r="AR1750" s="36">
        <v>10</v>
      </c>
      <c r="AS1750" s="36"/>
      <c r="AT1750" s="36">
        <v>10</v>
      </c>
      <c r="AU1750" s="36">
        <v>10</v>
      </c>
      <c r="AV1750" s="36"/>
      <c r="AW1750" s="36">
        <v>10</v>
      </c>
      <c r="AX1750" s="36"/>
      <c r="AY1750" s="36"/>
      <c r="AZ1750" s="36">
        <v>10</v>
      </c>
      <c r="BA1750" s="36" t="s">
        <v>397</v>
      </c>
      <c r="BB1750" s="36">
        <v>4</v>
      </c>
      <c r="BC1750" s="92">
        <v>45252</v>
      </c>
      <c r="BD1750" s="93" t="s">
        <v>33</v>
      </c>
    </row>
    <row r="1751" spans="39:56" ht="27" customHeight="1" x14ac:dyDescent="0.25">
      <c r="AM1751" s="36">
        <v>23019</v>
      </c>
      <c r="AN1751" s="89" t="s">
        <v>53</v>
      </c>
      <c r="AO1751" s="90" t="s">
        <v>29</v>
      </c>
      <c r="AP1751" s="170">
        <v>8.8333333333333339</v>
      </c>
      <c r="AQ1751" s="36">
        <v>10</v>
      </c>
      <c r="AR1751" s="36">
        <v>10</v>
      </c>
      <c r="AS1751" s="36"/>
      <c r="AT1751" s="36">
        <v>8</v>
      </c>
      <c r="AU1751" s="36">
        <v>8</v>
      </c>
      <c r="AV1751" s="36"/>
      <c r="AW1751" s="36">
        <v>8</v>
      </c>
      <c r="AX1751" s="36"/>
      <c r="AY1751" s="36"/>
      <c r="AZ1751" s="36">
        <v>9</v>
      </c>
      <c r="BA1751" s="36" t="s">
        <v>397</v>
      </c>
      <c r="BB1751" s="36">
        <v>4</v>
      </c>
      <c r="BC1751" s="92">
        <v>45252</v>
      </c>
      <c r="BD1751" s="93" t="s">
        <v>33</v>
      </c>
    </row>
    <row r="1752" spans="39:56" ht="27" customHeight="1" x14ac:dyDescent="0.25">
      <c r="AM1752" s="36">
        <v>23028</v>
      </c>
      <c r="AN1752" s="89" t="s">
        <v>56</v>
      </c>
      <c r="AO1752" s="90" t="s">
        <v>29</v>
      </c>
      <c r="AP1752" s="170">
        <v>8.6666666666666661</v>
      </c>
      <c r="AQ1752" s="36">
        <v>10</v>
      </c>
      <c r="AR1752" s="36">
        <v>10</v>
      </c>
      <c r="AS1752" s="36"/>
      <c r="AT1752" s="36">
        <v>8</v>
      </c>
      <c r="AU1752" s="36">
        <v>8</v>
      </c>
      <c r="AV1752" s="36"/>
      <c r="AW1752" s="36">
        <v>8</v>
      </c>
      <c r="AX1752" s="36"/>
      <c r="AY1752" s="36"/>
      <c r="AZ1752" s="36">
        <v>8</v>
      </c>
      <c r="BA1752" s="36" t="s">
        <v>397</v>
      </c>
      <c r="BB1752" s="36">
        <v>4</v>
      </c>
      <c r="BC1752" s="92">
        <v>45252</v>
      </c>
      <c r="BD1752" s="93" t="s">
        <v>33</v>
      </c>
    </row>
    <row r="1753" spans="39:56" ht="27" customHeight="1" x14ac:dyDescent="0.25">
      <c r="AM1753" s="36">
        <v>23013</v>
      </c>
      <c r="AN1753" s="89" t="s">
        <v>59</v>
      </c>
      <c r="AO1753" s="90" t="s">
        <v>29</v>
      </c>
      <c r="AP1753" s="170">
        <v>8.8333333333333339</v>
      </c>
      <c r="AQ1753" s="36">
        <v>10</v>
      </c>
      <c r="AR1753" s="36">
        <v>10</v>
      </c>
      <c r="AS1753" s="36"/>
      <c r="AT1753" s="36">
        <v>8</v>
      </c>
      <c r="AU1753" s="36">
        <v>8</v>
      </c>
      <c r="AV1753" s="36"/>
      <c r="AW1753" s="36">
        <v>8</v>
      </c>
      <c r="AX1753" s="36"/>
      <c r="AY1753" s="36"/>
      <c r="AZ1753" s="36">
        <v>9</v>
      </c>
      <c r="BA1753" s="36" t="s">
        <v>397</v>
      </c>
      <c r="BB1753" s="36">
        <v>4</v>
      </c>
      <c r="BC1753" s="92">
        <v>45252</v>
      </c>
      <c r="BD1753" s="93" t="s">
        <v>33</v>
      </c>
    </row>
    <row r="1754" spans="39:56" ht="27" customHeight="1" x14ac:dyDescent="0.25">
      <c r="AM1754" s="36">
        <v>23036</v>
      </c>
      <c r="AN1754" s="89" t="s">
        <v>63</v>
      </c>
      <c r="AO1754" s="90" t="s">
        <v>29</v>
      </c>
      <c r="AP1754" s="170">
        <v>9.3333333333333339</v>
      </c>
      <c r="AQ1754" s="36">
        <v>10</v>
      </c>
      <c r="AR1754" s="36">
        <v>10</v>
      </c>
      <c r="AS1754" s="36"/>
      <c r="AT1754" s="36">
        <v>9</v>
      </c>
      <c r="AU1754" s="36">
        <v>9</v>
      </c>
      <c r="AV1754" s="36"/>
      <c r="AW1754" s="36">
        <v>9</v>
      </c>
      <c r="AX1754" s="36"/>
      <c r="AY1754" s="36"/>
      <c r="AZ1754" s="36">
        <v>9</v>
      </c>
      <c r="BA1754" s="36" t="s">
        <v>397</v>
      </c>
      <c r="BB1754" s="36">
        <v>4</v>
      </c>
      <c r="BC1754" s="92">
        <v>45252</v>
      </c>
      <c r="BD1754" s="93" t="s">
        <v>33</v>
      </c>
    </row>
    <row r="1755" spans="39:56" ht="27" customHeight="1" x14ac:dyDescent="0.25">
      <c r="AM1755" s="36">
        <v>23065</v>
      </c>
      <c r="AN1755" s="89" t="s">
        <v>67</v>
      </c>
      <c r="AO1755" s="90" t="s">
        <v>29</v>
      </c>
      <c r="AP1755" s="170">
        <v>8.6666666666666661</v>
      </c>
      <c r="AQ1755" s="36">
        <v>10</v>
      </c>
      <c r="AR1755" s="36">
        <v>10</v>
      </c>
      <c r="AS1755" s="36"/>
      <c r="AT1755" s="36">
        <v>8</v>
      </c>
      <c r="AU1755" s="36">
        <v>8</v>
      </c>
      <c r="AV1755" s="36"/>
      <c r="AW1755" s="36">
        <v>8</v>
      </c>
      <c r="AX1755" s="36"/>
      <c r="AY1755" s="36"/>
      <c r="AZ1755" s="36">
        <v>8</v>
      </c>
      <c r="BA1755" s="36" t="s">
        <v>397</v>
      </c>
      <c r="BB1755" s="36">
        <v>4</v>
      </c>
      <c r="BC1755" s="92">
        <v>45252</v>
      </c>
      <c r="BD1755" s="93" t="s">
        <v>33</v>
      </c>
    </row>
    <row r="1756" spans="39:56" ht="27" customHeight="1" x14ac:dyDescent="0.25">
      <c r="AM1756" s="36">
        <v>23039</v>
      </c>
      <c r="AN1756" s="89" t="s">
        <v>71</v>
      </c>
      <c r="AO1756" s="90" t="s">
        <v>29</v>
      </c>
      <c r="AP1756" s="170">
        <v>9</v>
      </c>
      <c r="AQ1756" s="36">
        <v>10</v>
      </c>
      <c r="AR1756" s="36">
        <v>10</v>
      </c>
      <c r="AS1756" s="36"/>
      <c r="AT1756" s="36">
        <v>8</v>
      </c>
      <c r="AU1756" s="36">
        <v>9</v>
      </c>
      <c r="AV1756" s="36"/>
      <c r="AW1756" s="36">
        <v>8</v>
      </c>
      <c r="AX1756" s="36"/>
      <c r="AY1756" s="36"/>
      <c r="AZ1756" s="36">
        <v>9</v>
      </c>
      <c r="BA1756" s="36" t="s">
        <v>397</v>
      </c>
      <c r="BB1756" s="36">
        <v>4</v>
      </c>
      <c r="BC1756" s="92">
        <v>45252</v>
      </c>
      <c r="BD1756" s="93" t="s">
        <v>33</v>
      </c>
    </row>
    <row r="1757" spans="39:56" ht="27" customHeight="1" x14ac:dyDescent="0.25">
      <c r="AM1757" s="36">
        <v>23024</v>
      </c>
      <c r="AN1757" s="89" t="s">
        <v>75</v>
      </c>
      <c r="AO1757" s="90" t="s">
        <v>29</v>
      </c>
      <c r="AP1757" s="170">
        <v>9.8333333333333339</v>
      </c>
      <c r="AQ1757" s="36">
        <v>10</v>
      </c>
      <c r="AR1757" s="36">
        <v>10</v>
      </c>
      <c r="AS1757" s="36"/>
      <c r="AT1757" s="36">
        <v>10</v>
      </c>
      <c r="AU1757" s="36">
        <v>10</v>
      </c>
      <c r="AV1757" s="36"/>
      <c r="AW1757" s="36">
        <v>10</v>
      </c>
      <c r="AX1757" s="36"/>
      <c r="AY1757" s="36"/>
      <c r="AZ1757" s="36">
        <v>9</v>
      </c>
      <c r="BA1757" s="36" t="s">
        <v>397</v>
      </c>
      <c r="BB1757" s="36">
        <v>4</v>
      </c>
      <c r="BC1757" s="92">
        <v>45252</v>
      </c>
      <c r="BD1757" s="93" t="s">
        <v>33</v>
      </c>
    </row>
    <row r="1758" spans="39:56" ht="27" customHeight="1" x14ac:dyDescent="0.25">
      <c r="AM1758" s="36">
        <v>23041</v>
      </c>
      <c r="AN1758" s="89" t="s">
        <v>79</v>
      </c>
      <c r="AO1758" s="90" t="s">
        <v>29</v>
      </c>
      <c r="AP1758" s="170">
        <v>9.5</v>
      </c>
      <c r="AQ1758" s="36">
        <v>10</v>
      </c>
      <c r="AR1758" s="36">
        <v>10</v>
      </c>
      <c r="AS1758" s="36"/>
      <c r="AT1758" s="36">
        <v>9</v>
      </c>
      <c r="AU1758" s="36">
        <v>9</v>
      </c>
      <c r="AV1758" s="36"/>
      <c r="AW1758" s="36">
        <v>9</v>
      </c>
      <c r="AX1758" s="36"/>
      <c r="AY1758" s="36"/>
      <c r="AZ1758" s="36">
        <v>10</v>
      </c>
      <c r="BA1758" s="36" t="s">
        <v>397</v>
      </c>
      <c r="BB1758" s="36">
        <v>4</v>
      </c>
      <c r="BC1758" s="92">
        <v>45252</v>
      </c>
      <c r="BD1758" s="93" t="s">
        <v>33</v>
      </c>
    </row>
    <row r="1759" spans="39:56" ht="27" customHeight="1" x14ac:dyDescent="0.25">
      <c r="AM1759" s="36">
        <v>23022</v>
      </c>
      <c r="AN1759" s="89" t="s">
        <v>83</v>
      </c>
      <c r="AO1759" s="90" t="s">
        <v>29</v>
      </c>
      <c r="AP1759" s="170">
        <v>9.3333333333333339</v>
      </c>
      <c r="AQ1759" s="36">
        <v>10</v>
      </c>
      <c r="AR1759" s="36">
        <v>10</v>
      </c>
      <c r="AS1759" s="36"/>
      <c r="AT1759" s="36">
        <v>9</v>
      </c>
      <c r="AU1759" s="36">
        <v>9</v>
      </c>
      <c r="AV1759" s="36"/>
      <c r="AW1759" s="36">
        <v>9</v>
      </c>
      <c r="AX1759" s="36"/>
      <c r="AY1759" s="36"/>
      <c r="AZ1759" s="36">
        <v>9</v>
      </c>
      <c r="BA1759" s="36" t="s">
        <v>397</v>
      </c>
      <c r="BB1759" s="36">
        <v>4</v>
      </c>
      <c r="BC1759" s="92">
        <v>45252</v>
      </c>
      <c r="BD1759" s="93" t="s">
        <v>33</v>
      </c>
    </row>
    <row r="1760" spans="39:56" ht="27" customHeight="1" x14ac:dyDescent="0.25">
      <c r="AM1760" s="36">
        <v>23025</v>
      </c>
      <c r="AN1760" s="89" t="s">
        <v>87</v>
      </c>
      <c r="AO1760" s="90" t="s">
        <v>29</v>
      </c>
      <c r="AP1760" s="170">
        <v>9.3333333333333339</v>
      </c>
      <c r="AQ1760" s="36">
        <v>10</v>
      </c>
      <c r="AR1760" s="36">
        <v>10</v>
      </c>
      <c r="AS1760" s="36"/>
      <c r="AT1760" s="36">
        <v>9</v>
      </c>
      <c r="AU1760" s="36">
        <v>9</v>
      </c>
      <c r="AV1760" s="36"/>
      <c r="AW1760" s="36">
        <v>9</v>
      </c>
      <c r="AX1760" s="36"/>
      <c r="AY1760" s="36"/>
      <c r="AZ1760" s="36">
        <v>9</v>
      </c>
      <c r="BA1760" s="36" t="s">
        <v>397</v>
      </c>
      <c r="BB1760" s="36">
        <v>4</v>
      </c>
      <c r="BC1760" s="92">
        <v>45252</v>
      </c>
      <c r="BD1760" s="93" t="s">
        <v>33</v>
      </c>
    </row>
    <row r="1761" spans="39:56" ht="27" customHeight="1" x14ac:dyDescent="0.25">
      <c r="AM1761" s="36">
        <v>23010</v>
      </c>
      <c r="AN1761" s="89" t="s">
        <v>91</v>
      </c>
      <c r="AO1761" s="90" t="s">
        <v>29</v>
      </c>
      <c r="AP1761" s="170">
        <v>9.5</v>
      </c>
      <c r="AQ1761" s="36">
        <v>10</v>
      </c>
      <c r="AR1761" s="36">
        <v>10</v>
      </c>
      <c r="AS1761" s="36"/>
      <c r="AT1761" s="36">
        <v>9</v>
      </c>
      <c r="AU1761" s="36">
        <v>9</v>
      </c>
      <c r="AV1761" s="36"/>
      <c r="AW1761" s="36">
        <v>9</v>
      </c>
      <c r="AX1761" s="36"/>
      <c r="AY1761" s="36"/>
      <c r="AZ1761" s="36">
        <v>10</v>
      </c>
      <c r="BA1761" s="36" t="s">
        <v>397</v>
      </c>
      <c r="BB1761" s="36">
        <v>4</v>
      </c>
      <c r="BC1761" s="92">
        <v>45252</v>
      </c>
      <c r="BD1761" s="93" t="s">
        <v>33</v>
      </c>
    </row>
    <row r="1762" spans="39:56" ht="27" customHeight="1" x14ac:dyDescent="0.25">
      <c r="AM1762" s="36">
        <v>23052</v>
      </c>
      <c r="AN1762" s="89" t="s">
        <v>95</v>
      </c>
      <c r="AO1762" s="90" t="s">
        <v>29</v>
      </c>
      <c r="AP1762" s="170">
        <v>8.6666666666666661</v>
      </c>
      <c r="AQ1762" s="36">
        <v>10</v>
      </c>
      <c r="AR1762" s="36">
        <v>10</v>
      </c>
      <c r="AS1762" s="36"/>
      <c r="AT1762" s="36">
        <v>9</v>
      </c>
      <c r="AU1762" s="36">
        <v>9</v>
      </c>
      <c r="AV1762" s="36"/>
      <c r="AW1762" s="36">
        <v>9</v>
      </c>
      <c r="AX1762" s="36"/>
      <c r="AY1762" s="36"/>
      <c r="AZ1762" s="36">
        <v>5</v>
      </c>
      <c r="BA1762" s="36" t="s">
        <v>397</v>
      </c>
      <c r="BB1762" s="36">
        <v>4</v>
      </c>
      <c r="BC1762" s="92">
        <v>45252</v>
      </c>
      <c r="BD1762" s="93" t="s">
        <v>33</v>
      </c>
    </row>
    <row r="1763" spans="39:56" ht="27" customHeight="1" x14ac:dyDescent="0.25">
      <c r="AM1763" s="36">
        <v>23038</v>
      </c>
      <c r="AN1763" s="89" t="s">
        <v>99</v>
      </c>
      <c r="AO1763" s="90" t="s">
        <v>29</v>
      </c>
      <c r="AP1763" s="170">
        <v>9.3333333333333339</v>
      </c>
      <c r="AQ1763" s="36">
        <v>10</v>
      </c>
      <c r="AR1763" s="36">
        <v>10</v>
      </c>
      <c r="AS1763" s="36"/>
      <c r="AT1763" s="36">
        <v>9</v>
      </c>
      <c r="AU1763" s="36">
        <v>9</v>
      </c>
      <c r="AV1763" s="36"/>
      <c r="AW1763" s="36">
        <v>9</v>
      </c>
      <c r="AX1763" s="36"/>
      <c r="AY1763" s="36"/>
      <c r="AZ1763" s="36">
        <v>9</v>
      </c>
      <c r="BA1763" s="36" t="s">
        <v>397</v>
      </c>
      <c r="BB1763" s="36">
        <v>4</v>
      </c>
      <c r="BC1763" s="92">
        <v>45252</v>
      </c>
      <c r="BD1763" s="93" t="s">
        <v>33</v>
      </c>
    </row>
    <row r="1764" spans="39:56" ht="27" customHeight="1" x14ac:dyDescent="0.25">
      <c r="AM1764" s="36">
        <v>23033</v>
      </c>
      <c r="AN1764" s="89" t="s">
        <v>103</v>
      </c>
      <c r="AO1764" s="90" t="s">
        <v>29</v>
      </c>
      <c r="AP1764" s="170">
        <v>9.5</v>
      </c>
      <c r="AQ1764" s="36">
        <v>10</v>
      </c>
      <c r="AR1764" s="36">
        <v>10</v>
      </c>
      <c r="AS1764" s="36"/>
      <c r="AT1764" s="36">
        <v>9</v>
      </c>
      <c r="AU1764" s="36">
        <v>10</v>
      </c>
      <c r="AV1764" s="36"/>
      <c r="AW1764" s="36">
        <v>9</v>
      </c>
      <c r="AX1764" s="36"/>
      <c r="AY1764" s="36"/>
      <c r="AZ1764" s="36">
        <v>9</v>
      </c>
      <c r="BA1764" s="36" t="s">
        <v>397</v>
      </c>
      <c r="BB1764" s="36">
        <v>4</v>
      </c>
      <c r="BC1764" s="92">
        <v>45252</v>
      </c>
      <c r="BD1764" s="93" t="s">
        <v>33</v>
      </c>
    </row>
    <row r="1765" spans="39:56" ht="27" customHeight="1" x14ac:dyDescent="0.25">
      <c r="AM1765" s="36">
        <v>23056</v>
      </c>
      <c r="AN1765" s="89" t="s">
        <v>107</v>
      </c>
      <c r="AO1765" s="90" t="s">
        <v>29</v>
      </c>
      <c r="AP1765" s="170">
        <v>8.5</v>
      </c>
      <c r="AQ1765" s="36">
        <v>10</v>
      </c>
      <c r="AR1765" s="36">
        <v>10</v>
      </c>
      <c r="AS1765" s="36"/>
      <c r="AT1765" s="36">
        <v>7</v>
      </c>
      <c r="AU1765" s="36">
        <v>9</v>
      </c>
      <c r="AV1765" s="36"/>
      <c r="AW1765" s="36">
        <v>7</v>
      </c>
      <c r="AX1765" s="36"/>
      <c r="AY1765" s="36"/>
      <c r="AZ1765" s="36">
        <v>8</v>
      </c>
      <c r="BA1765" s="36" t="s">
        <v>397</v>
      </c>
      <c r="BB1765" s="36">
        <v>4</v>
      </c>
      <c r="BC1765" s="92">
        <v>45252</v>
      </c>
      <c r="BD1765" s="93" t="s">
        <v>33</v>
      </c>
    </row>
    <row r="1766" spans="39:56" ht="27" customHeight="1" x14ac:dyDescent="0.25">
      <c r="AM1766" s="36">
        <v>23046</v>
      </c>
      <c r="AN1766" s="89" t="s">
        <v>111</v>
      </c>
      <c r="AO1766" s="90" t="s">
        <v>29</v>
      </c>
      <c r="AP1766" s="170">
        <v>9.3333333333333339</v>
      </c>
      <c r="AQ1766" s="36">
        <v>10</v>
      </c>
      <c r="AR1766" s="36">
        <v>10</v>
      </c>
      <c r="AS1766" s="36"/>
      <c r="AT1766" s="36">
        <v>9</v>
      </c>
      <c r="AU1766" s="36">
        <v>9</v>
      </c>
      <c r="AV1766" s="36"/>
      <c r="AW1766" s="36">
        <v>9</v>
      </c>
      <c r="AX1766" s="36"/>
      <c r="AY1766" s="36"/>
      <c r="AZ1766" s="36">
        <v>9</v>
      </c>
      <c r="BA1766" s="36" t="s">
        <v>397</v>
      </c>
      <c r="BB1766" s="36">
        <v>4</v>
      </c>
      <c r="BC1766" s="92">
        <v>45252</v>
      </c>
      <c r="BD1766" s="93" t="s">
        <v>33</v>
      </c>
    </row>
    <row r="1767" spans="39:56" ht="27" customHeight="1" x14ac:dyDescent="0.25">
      <c r="AM1767" s="36">
        <v>23023</v>
      </c>
      <c r="AN1767" s="89" t="s">
        <v>115</v>
      </c>
      <c r="AO1767" s="90" t="s">
        <v>29</v>
      </c>
      <c r="AP1767" s="170">
        <v>10</v>
      </c>
      <c r="AQ1767" s="36">
        <v>10</v>
      </c>
      <c r="AR1767" s="36">
        <v>10</v>
      </c>
      <c r="AS1767" s="36"/>
      <c r="AT1767" s="36">
        <v>10</v>
      </c>
      <c r="AU1767" s="36">
        <v>10</v>
      </c>
      <c r="AV1767" s="36"/>
      <c r="AW1767" s="36">
        <v>10</v>
      </c>
      <c r="AX1767" s="36"/>
      <c r="AY1767" s="36"/>
      <c r="AZ1767" s="36">
        <v>10</v>
      </c>
      <c r="BA1767" s="36" t="s">
        <v>397</v>
      </c>
      <c r="BB1767" s="36">
        <v>4</v>
      </c>
      <c r="BC1767" s="92">
        <v>45252</v>
      </c>
      <c r="BD1767" s="93" t="s">
        <v>33</v>
      </c>
    </row>
    <row r="1768" spans="39:56" ht="27" customHeight="1" x14ac:dyDescent="0.25">
      <c r="AM1768" s="36">
        <v>23053</v>
      </c>
      <c r="AN1768" s="89" t="s">
        <v>119</v>
      </c>
      <c r="AO1768" s="90" t="s">
        <v>29</v>
      </c>
      <c r="AP1768" s="170">
        <v>8.8333333333333339</v>
      </c>
      <c r="AQ1768" s="36">
        <v>10</v>
      </c>
      <c r="AR1768" s="36">
        <v>10</v>
      </c>
      <c r="AS1768" s="36"/>
      <c r="AT1768" s="36">
        <v>9</v>
      </c>
      <c r="AU1768" s="36">
        <v>10</v>
      </c>
      <c r="AV1768" s="36"/>
      <c r="AW1768" s="36">
        <v>9</v>
      </c>
      <c r="AX1768" s="36"/>
      <c r="AY1768" s="36"/>
      <c r="AZ1768" s="36">
        <v>5</v>
      </c>
      <c r="BA1768" s="36" t="s">
        <v>397</v>
      </c>
      <c r="BB1768" s="36">
        <v>4</v>
      </c>
      <c r="BC1768" s="92">
        <v>45252</v>
      </c>
      <c r="BD1768" s="93" t="s">
        <v>33</v>
      </c>
    </row>
    <row r="1769" spans="39:56" ht="27" customHeight="1" x14ac:dyDescent="0.25">
      <c r="AM1769" s="36">
        <v>23049</v>
      </c>
      <c r="AN1769" s="89" t="s">
        <v>123</v>
      </c>
      <c r="AO1769" s="90" t="s">
        <v>29</v>
      </c>
      <c r="AP1769" s="170">
        <v>9.8333333333333339</v>
      </c>
      <c r="AQ1769" s="36">
        <v>10</v>
      </c>
      <c r="AR1769" s="36">
        <v>10</v>
      </c>
      <c r="AS1769" s="36"/>
      <c r="AT1769" s="36">
        <v>10</v>
      </c>
      <c r="AU1769" s="36">
        <v>9</v>
      </c>
      <c r="AV1769" s="36"/>
      <c r="AW1769" s="36">
        <v>10</v>
      </c>
      <c r="AX1769" s="36"/>
      <c r="AY1769" s="36"/>
      <c r="AZ1769" s="36">
        <v>10</v>
      </c>
      <c r="BA1769" s="36" t="s">
        <v>397</v>
      </c>
      <c r="BB1769" s="36">
        <v>4</v>
      </c>
      <c r="BC1769" s="92">
        <v>45252</v>
      </c>
      <c r="BD1769" s="93" t="s">
        <v>33</v>
      </c>
    </row>
    <row r="1770" spans="39:56" ht="27" customHeight="1" x14ac:dyDescent="0.25">
      <c r="AM1770" s="36">
        <v>23018</v>
      </c>
      <c r="AN1770" s="89" t="s">
        <v>28</v>
      </c>
      <c r="AO1770" s="90" t="s">
        <v>29</v>
      </c>
      <c r="AP1770" s="170">
        <v>8.8000000000000007</v>
      </c>
      <c r="AQ1770" s="36">
        <v>10</v>
      </c>
      <c r="AR1770" s="36">
        <v>8</v>
      </c>
      <c r="AS1770" s="36">
        <v>8</v>
      </c>
      <c r="AT1770" s="36">
        <v>8</v>
      </c>
      <c r="AU1770" s="36">
        <v>10</v>
      </c>
      <c r="AV1770" s="36"/>
      <c r="AW1770" s="36"/>
      <c r="AX1770" s="36"/>
      <c r="AY1770" s="36"/>
      <c r="AZ1770" s="36"/>
      <c r="BA1770" s="36" t="s">
        <v>262</v>
      </c>
      <c r="BB1770" s="36">
        <v>3</v>
      </c>
      <c r="BC1770" s="92">
        <v>45252</v>
      </c>
      <c r="BD1770" s="93" t="s">
        <v>36</v>
      </c>
    </row>
    <row r="1771" spans="39:56" ht="27" customHeight="1" x14ac:dyDescent="0.25">
      <c r="AM1771" s="36">
        <v>23009</v>
      </c>
      <c r="AN1771" s="89" t="s">
        <v>50</v>
      </c>
      <c r="AO1771" s="90" t="s">
        <v>29</v>
      </c>
      <c r="AP1771" s="170">
        <v>9.4</v>
      </c>
      <c r="AQ1771" s="36">
        <v>10</v>
      </c>
      <c r="AR1771" s="36">
        <v>9</v>
      </c>
      <c r="AS1771" s="36">
        <v>9</v>
      </c>
      <c r="AT1771" s="36">
        <v>9</v>
      </c>
      <c r="AU1771" s="36">
        <v>10</v>
      </c>
      <c r="AV1771" s="36"/>
      <c r="AW1771" s="36"/>
      <c r="AX1771" s="36"/>
      <c r="AY1771" s="36"/>
      <c r="AZ1771" s="36"/>
      <c r="BA1771" s="36" t="s">
        <v>262</v>
      </c>
      <c r="BB1771" s="36">
        <v>3</v>
      </c>
      <c r="BC1771" s="92">
        <v>45252</v>
      </c>
      <c r="BD1771" s="93" t="s">
        <v>36</v>
      </c>
    </row>
    <row r="1772" spans="39:56" ht="27" customHeight="1" x14ac:dyDescent="0.25">
      <c r="AM1772" s="36">
        <v>23019</v>
      </c>
      <c r="AN1772" s="89" t="s">
        <v>53</v>
      </c>
      <c r="AO1772" s="90" t="s">
        <v>29</v>
      </c>
      <c r="AP1772" s="170">
        <v>8.8000000000000007</v>
      </c>
      <c r="AQ1772" s="36">
        <v>10</v>
      </c>
      <c r="AR1772" s="36">
        <v>8</v>
      </c>
      <c r="AS1772" s="36">
        <v>8</v>
      </c>
      <c r="AT1772" s="36">
        <v>8</v>
      </c>
      <c r="AU1772" s="36">
        <v>10</v>
      </c>
      <c r="AV1772" s="36"/>
      <c r="AW1772" s="36"/>
      <c r="AX1772" s="36"/>
      <c r="AY1772" s="36"/>
      <c r="AZ1772" s="36"/>
      <c r="BA1772" s="36" t="s">
        <v>262</v>
      </c>
      <c r="BB1772" s="36">
        <v>3</v>
      </c>
      <c r="BC1772" s="92">
        <v>45252</v>
      </c>
      <c r="BD1772" s="93" t="s">
        <v>36</v>
      </c>
    </row>
    <row r="1773" spans="39:56" ht="27" customHeight="1" x14ac:dyDescent="0.25">
      <c r="AM1773" s="36">
        <v>23028</v>
      </c>
      <c r="AN1773" s="89" t="s">
        <v>56</v>
      </c>
      <c r="AO1773" s="90" t="s">
        <v>29</v>
      </c>
      <c r="AP1773" s="170">
        <v>7.8</v>
      </c>
      <c r="AQ1773" s="36">
        <v>10</v>
      </c>
      <c r="AR1773" s="36">
        <v>8</v>
      </c>
      <c r="AS1773" s="36">
        <v>7</v>
      </c>
      <c r="AT1773" s="36">
        <v>7</v>
      </c>
      <c r="AU1773" s="36">
        <v>7</v>
      </c>
      <c r="AV1773" s="36"/>
      <c r="AW1773" s="36"/>
      <c r="AX1773" s="36"/>
      <c r="AY1773" s="36"/>
      <c r="AZ1773" s="36"/>
      <c r="BA1773" s="36" t="s">
        <v>262</v>
      </c>
      <c r="BB1773" s="36">
        <v>3</v>
      </c>
      <c r="BC1773" s="92">
        <v>45252</v>
      </c>
      <c r="BD1773" s="93" t="s">
        <v>36</v>
      </c>
    </row>
    <row r="1774" spans="39:56" ht="27" customHeight="1" x14ac:dyDescent="0.25">
      <c r="AM1774" s="36">
        <v>23013</v>
      </c>
      <c r="AN1774" s="89" t="s">
        <v>59</v>
      </c>
      <c r="AO1774" s="90" t="s">
        <v>29</v>
      </c>
      <c r="AP1774" s="170">
        <v>9.4</v>
      </c>
      <c r="AQ1774" s="36">
        <v>10</v>
      </c>
      <c r="AR1774" s="36">
        <v>9</v>
      </c>
      <c r="AS1774" s="36">
        <v>9</v>
      </c>
      <c r="AT1774" s="36">
        <v>9</v>
      </c>
      <c r="AU1774" s="36">
        <v>10</v>
      </c>
      <c r="AV1774" s="36"/>
      <c r="AW1774" s="36"/>
      <c r="AX1774" s="36"/>
      <c r="AY1774" s="36"/>
      <c r="AZ1774" s="36"/>
      <c r="BA1774" s="36" t="s">
        <v>262</v>
      </c>
      <c r="BB1774" s="36">
        <v>3</v>
      </c>
      <c r="BC1774" s="92">
        <v>45252</v>
      </c>
      <c r="BD1774" s="93" t="s">
        <v>36</v>
      </c>
    </row>
    <row r="1775" spans="39:56" ht="27" customHeight="1" x14ac:dyDescent="0.25">
      <c r="AM1775" s="36">
        <v>23036</v>
      </c>
      <c r="AN1775" s="89" t="s">
        <v>63</v>
      </c>
      <c r="AO1775" s="90" t="s">
        <v>29</v>
      </c>
      <c r="AP1775" s="170">
        <v>9.4</v>
      </c>
      <c r="AQ1775" s="36">
        <v>10</v>
      </c>
      <c r="AR1775" s="36">
        <v>9</v>
      </c>
      <c r="AS1775" s="36">
        <v>9</v>
      </c>
      <c r="AT1775" s="36">
        <v>9</v>
      </c>
      <c r="AU1775" s="36">
        <v>10</v>
      </c>
      <c r="AV1775" s="36"/>
      <c r="AW1775" s="36"/>
      <c r="AX1775" s="36"/>
      <c r="AY1775" s="36"/>
      <c r="AZ1775" s="36"/>
      <c r="BA1775" s="36" t="s">
        <v>262</v>
      </c>
      <c r="BB1775" s="36">
        <v>3</v>
      </c>
      <c r="BC1775" s="92">
        <v>45252</v>
      </c>
      <c r="BD1775" s="93" t="s">
        <v>36</v>
      </c>
    </row>
    <row r="1776" spans="39:56" ht="27" customHeight="1" x14ac:dyDescent="0.25">
      <c r="AM1776" s="36">
        <v>23065</v>
      </c>
      <c r="AN1776" s="89" t="s">
        <v>67</v>
      </c>
      <c r="AO1776" s="90" t="s">
        <v>29</v>
      </c>
      <c r="AP1776" s="170">
        <v>8.6</v>
      </c>
      <c r="AQ1776" s="36">
        <v>10</v>
      </c>
      <c r="AR1776" s="36">
        <v>8</v>
      </c>
      <c r="AS1776" s="36">
        <v>8</v>
      </c>
      <c r="AT1776" s="36">
        <v>8</v>
      </c>
      <c r="AU1776" s="36">
        <v>9</v>
      </c>
      <c r="AV1776" s="36"/>
      <c r="AW1776" s="36"/>
      <c r="AX1776" s="36"/>
      <c r="AY1776" s="36"/>
      <c r="AZ1776" s="36"/>
      <c r="BA1776" s="36" t="s">
        <v>262</v>
      </c>
      <c r="BB1776" s="36">
        <v>3</v>
      </c>
      <c r="BC1776" s="92">
        <v>45252</v>
      </c>
      <c r="BD1776" s="93" t="s">
        <v>36</v>
      </c>
    </row>
    <row r="1777" spans="39:56" ht="27" customHeight="1" x14ac:dyDescent="0.25">
      <c r="AM1777" s="36">
        <v>23039</v>
      </c>
      <c r="AN1777" s="89" t="s">
        <v>71</v>
      </c>
      <c r="AO1777" s="90" t="s">
        <v>29</v>
      </c>
      <c r="AP1777" s="170">
        <v>9.4</v>
      </c>
      <c r="AQ1777" s="36">
        <v>10</v>
      </c>
      <c r="AR1777" s="36">
        <v>9</v>
      </c>
      <c r="AS1777" s="36">
        <v>9</v>
      </c>
      <c r="AT1777" s="36">
        <v>9</v>
      </c>
      <c r="AU1777" s="36">
        <v>10</v>
      </c>
      <c r="AV1777" s="36"/>
      <c r="AW1777" s="36"/>
      <c r="AX1777" s="36"/>
      <c r="AY1777" s="36"/>
      <c r="AZ1777" s="36"/>
      <c r="BA1777" s="36" t="s">
        <v>262</v>
      </c>
      <c r="BB1777" s="36">
        <v>3</v>
      </c>
      <c r="BC1777" s="92">
        <v>45252</v>
      </c>
      <c r="BD1777" s="93" t="s">
        <v>36</v>
      </c>
    </row>
    <row r="1778" spans="39:56" ht="27" customHeight="1" x14ac:dyDescent="0.25">
      <c r="AM1778" s="36">
        <v>23024</v>
      </c>
      <c r="AN1778" s="89" t="s">
        <v>75</v>
      </c>
      <c r="AO1778" s="90" t="s">
        <v>29</v>
      </c>
      <c r="AP1778" s="170">
        <v>8.8000000000000007</v>
      </c>
      <c r="AQ1778" s="36">
        <v>10</v>
      </c>
      <c r="AR1778" s="36">
        <v>8</v>
      </c>
      <c r="AS1778" s="36">
        <v>8</v>
      </c>
      <c r="AT1778" s="36">
        <v>8</v>
      </c>
      <c r="AU1778" s="36">
        <v>10</v>
      </c>
      <c r="AV1778" s="36"/>
      <c r="AW1778" s="36"/>
      <c r="AX1778" s="36"/>
      <c r="AY1778" s="36"/>
      <c r="AZ1778" s="36"/>
      <c r="BA1778" s="36" t="s">
        <v>262</v>
      </c>
      <c r="BB1778" s="36">
        <v>3</v>
      </c>
      <c r="BC1778" s="92">
        <v>45252</v>
      </c>
      <c r="BD1778" s="93" t="s">
        <v>36</v>
      </c>
    </row>
    <row r="1779" spans="39:56" ht="27" customHeight="1" x14ac:dyDescent="0.25">
      <c r="AM1779" s="36">
        <v>23041</v>
      </c>
      <c r="AN1779" s="89" t="s">
        <v>79</v>
      </c>
      <c r="AO1779" s="90" t="s">
        <v>29</v>
      </c>
      <c r="AP1779" s="170">
        <v>8.8000000000000007</v>
      </c>
      <c r="AQ1779" s="36">
        <v>10</v>
      </c>
      <c r="AR1779" s="36">
        <v>8</v>
      </c>
      <c r="AS1779" s="36">
        <v>8</v>
      </c>
      <c r="AT1779" s="36">
        <v>8</v>
      </c>
      <c r="AU1779" s="36">
        <v>10</v>
      </c>
      <c r="AV1779" s="36"/>
      <c r="AW1779" s="36"/>
      <c r="AX1779" s="36"/>
      <c r="AY1779" s="36"/>
      <c r="AZ1779" s="36"/>
      <c r="BA1779" s="36" t="s">
        <v>262</v>
      </c>
      <c r="BB1779" s="36">
        <v>3</v>
      </c>
      <c r="BC1779" s="92">
        <v>45252</v>
      </c>
      <c r="BD1779" s="93" t="s">
        <v>36</v>
      </c>
    </row>
    <row r="1780" spans="39:56" ht="27" customHeight="1" x14ac:dyDescent="0.25">
      <c r="AM1780" s="36">
        <v>23022</v>
      </c>
      <c r="AN1780" s="89" t="s">
        <v>83</v>
      </c>
      <c r="AO1780" s="90" t="s">
        <v>29</v>
      </c>
      <c r="AP1780" s="170">
        <v>9</v>
      </c>
      <c r="AQ1780" s="36">
        <v>10</v>
      </c>
      <c r="AR1780" s="36">
        <v>9</v>
      </c>
      <c r="AS1780" s="36">
        <v>8</v>
      </c>
      <c r="AT1780" s="36">
        <v>8</v>
      </c>
      <c r="AU1780" s="36">
        <v>10</v>
      </c>
      <c r="AV1780" s="36"/>
      <c r="AW1780" s="36"/>
      <c r="AX1780" s="36"/>
      <c r="AY1780" s="36"/>
      <c r="AZ1780" s="36"/>
      <c r="BA1780" s="36" t="s">
        <v>262</v>
      </c>
      <c r="BB1780" s="36">
        <v>3</v>
      </c>
      <c r="BC1780" s="92">
        <v>45252</v>
      </c>
      <c r="BD1780" s="93" t="s">
        <v>36</v>
      </c>
    </row>
    <row r="1781" spans="39:56" ht="27" customHeight="1" x14ac:dyDescent="0.25">
      <c r="AM1781" s="36">
        <v>23025</v>
      </c>
      <c r="AN1781" s="89" t="s">
        <v>87</v>
      </c>
      <c r="AO1781" s="90" t="s">
        <v>29</v>
      </c>
      <c r="AP1781" s="170">
        <v>9</v>
      </c>
      <c r="AQ1781" s="36">
        <v>10</v>
      </c>
      <c r="AR1781" s="36">
        <v>9</v>
      </c>
      <c r="AS1781" s="36">
        <v>8</v>
      </c>
      <c r="AT1781" s="36">
        <v>8</v>
      </c>
      <c r="AU1781" s="36">
        <v>10</v>
      </c>
      <c r="AV1781" s="36"/>
      <c r="AW1781" s="36"/>
      <c r="AX1781" s="36"/>
      <c r="AY1781" s="36"/>
      <c r="AZ1781" s="36"/>
      <c r="BA1781" s="36" t="s">
        <v>262</v>
      </c>
      <c r="BB1781" s="36">
        <v>3</v>
      </c>
      <c r="BC1781" s="92">
        <v>45252</v>
      </c>
      <c r="BD1781" s="93" t="s">
        <v>36</v>
      </c>
    </row>
    <row r="1782" spans="39:56" ht="27" customHeight="1" x14ac:dyDescent="0.25">
      <c r="AM1782" s="36">
        <v>23010</v>
      </c>
      <c r="AN1782" s="89" t="s">
        <v>91</v>
      </c>
      <c r="AO1782" s="90" t="s">
        <v>29</v>
      </c>
      <c r="AP1782" s="170">
        <v>8.8000000000000007</v>
      </c>
      <c r="AQ1782" s="36">
        <v>10</v>
      </c>
      <c r="AR1782" s="36">
        <v>8</v>
      </c>
      <c r="AS1782" s="36">
        <v>8</v>
      </c>
      <c r="AT1782" s="36">
        <v>8</v>
      </c>
      <c r="AU1782" s="36">
        <v>10</v>
      </c>
      <c r="AV1782" s="36"/>
      <c r="AW1782" s="36"/>
      <c r="AX1782" s="36"/>
      <c r="AY1782" s="36"/>
      <c r="AZ1782" s="36"/>
      <c r="BA1782" s="36" t="s">
        <v>262</v>
      </c>
      <c r="BB1782" s="36">
        <v>3</v>
      </c>
      <c r="BC1782" s="92">
        <v>45252</v>
      </c>
      <c r="BD1782" s="93" t="s">
        <v>36</v>
      </c>
    </row>
    <row r="1783" spans="39:56" ht="27" customHeight="1" x14ac:dyDescent="0.25">
      <c r="AM1783" s="36">
        <v>23052</v>
      </c>
      <c r="AN1783" s="89" t="s">
        <v>95</v>
      </c>
      <c r="AO1783" s="90" t="s">
        <v>29</v>
      </c>
      <c r="AP1783" s="170">
        <v>9.1999999999999993</v>
      </c>
      <c r="AQ1783" s="36">
        <v>10</v>
      </c>
      <c r="AR1783" s="36">
        <v>9</v>
      </c>
      <c r="AS1783" s="36">
        <v>9</v>
      </c>
      <c r="AT1783" s="36">
        <v>8</v>
      </c>
      <c r="AU1783" s="36">
        <v>10</v>
      </c>
      <c r="AV1783" s="36"/>
      <c r="AW1783" s="36"/>
      <c r="AX1783" s="36"/>
      <c r="AY1783" s="36"/>
      <c r="AZ1783" s="36"/>
      <c r="BA1783" s="36" t="s">
        <v>262</v>
      </c>
      <c r="BB1783" s="36">
        <v>3</v>
      </c>
      <c r="BC1783" s="92">
        <v>45252</v>
      </c>
      <c r="BD1783" s="93" t="s">
        <v>36</v>
      </c>
    </row>
    <row r="1784" spans="39:56" ht="27" customHeight="1" x14ac:dyDescent="0.25">
      <c r="AM1784" s="36">
        <v>23038</v>
      </c>
      <c r="AN1784" s="89" t="s">
        <v>99</v>
      </c>
      <c r="AO1784" s="90" t="s">
        <v>29</v>
      </c>
      <c r="AP1784" s="170">
        <v>8.8000000000000007</v>
      </c>
      <c r="AQ1784" s="36">
        <v>10</v>
      </c>
      <c r="AR1784" s="36">
        <v>8</v>
      </c>
      <c r="AS1784" s="36">
        <v>8</v>
      </c>
      <c r="AT1784" s="36">
        <v>8</v>
      </c>
      <c r="AU1784" s="36">
        <v>10</v>
      </c>
      <c r="AV1784" s="36"/>
      <c r="AW1784" s="36"/>
      <c r="AX1784" s="36"/>
      <c r="AY1784" s="36"/>
      <c r="AZ1784" s="36"/>
      <c r="BA1784" s="36" t="s">
        <v>262</v>
      </c>
      <c r="BB1784" s="36">
        <v>3</v>
      </c>
      <c r="BC1784" s="92">
        <v>45252</v>
      </c>
      <c r="BD1784" s="93" t="s">
        <v>36</v>
      </c>
    </row>
    <row r="1785" spans="39:56" ht="27" customHeight="1" x14ac:dyDescent="0.25">
      <c r="AM1785" s="36">
        <v>23033</v>
      </c>
      <c r="AN1785" s="89" t="s">
        <v>103</v>
      </c>
      <c r="AO1785" s="90" t="s">
        <v>29</v>
      </c>
      <c r="AP1785" s="170">
        <v>8.4</v>
      </c>
      <c r="AQ1785" s="36">
        <v>10</v>
      </c>
      <c r="AR1785" s="36">
        <v>9</v>
      </c>
      <c r="AS1785" s="36">
        <v>8</v>
      </c>
      <c r="AT1785" s="36">
        <v>8</v>
      </c>
      <c r="AU1785" s="36">
        <v>7</v>
      </c>
      <c r="AV1785" s="36"/>
      <c r="AW1785" s="36"/>
      <c r="AX1785" s="36"/>
      <c r="AY1785" s="36"/>
      <c r="AZ1785" s="36"/>
      <c r="BA1785" s="36" t="s">
        <v>262</v>
      </c>
      <c r="BB1785" s="36">
        <v>3</v>
      </c>
      <c r="BC1785" s="92">
        <v>45252</v>
      </c>
      <c r="BD1785" s="93" t="s">
        <v>36</v>
      </c>
    </row>
    <row r="1786" spans="39:56" ht="27" customHeight="1" x14ac:dyDescent="0.25">
      <c r="AM1786" s="36">
        <v>23056</v>
      </c>
      <c r="AN1786" s="89" t="s">
        <v>107</v>
      </c>
      <c r="AO1786" s="90" t="s">
        <v>29</v>
      </c>
      <c r="AP1786" s="170">
        <v>8.6</v>
      </c>
      <c r="AQ1786" s="36">
        <v>10</v>
      </c>
      <c r="AR1786" s="36">
        <v>9</v>
      </c>
      <c r="AS1786" s="36">
        <v>8</v>
      </c>
      <c r="AT1786" s="36">
        <v>8</v>
      </c>
      <c r="AU1786" s="36">
        <v>8</v>
      </c>
      <c r="AV1786" s="36"/>
      <c r="AW1786" s="36"/>
      <c r="AX1786" s="36"/>
      <c r="AY1786" s="36"/>
      <c r="AZ1786" s="36"/>
      <c r="BA1786" s="36" t="s">
        <v>262</v>
      </c>
      <c r="BB1786" s="36">
        <v>3</v>
      </c>
      <c r="BC1786" s="92">
        <v>45252</v>
      </c>
      <c r="BD1786" s="93" t="s">
        <v>36</v>
      </c>
    </row>
    <row r="1787" spans="39:56" ht="27" customHeight="1" x14ac:dyDescent="0.25">
      <c r="AM1787" s="36">
        <v>23046</v>
      </c>
      <c r="AN1787" s="89" t="s">
        <v>111</v>
      </c>
      <c r="AO1787" s="90" t="s">
        <v>29</v>
      </c>
      <c r="AP1787" s="170">
        <v>9.1999999999999993</v>
      </c>
      <c r="AQ1787" s="36">
        <v>10</v>
      </c>
      <c r="AR1787" s="36">
        <v>9</v>
      </c>
      <c r="AS1787" s="36">
        <v>9</v>
      </c>
      <c r="AT1787" s="36">
        <v>9</v>
      </c>
      <c r="AU1787" s="36">
        <v>9</v>
      </c>
      <c r="AV1787" s="36"/>
      <c r="AW1787" s="36"/>
      <c r="AX1787" s="36"/>
      <c r="AY1787" s="36"/>
      <c r="AZ1787" s="36"/>
      <c r="BA1787" s="36" t="s">
        <v>262</v>
      </c>
      <c r="BB1787" s="36">
        <v>3</v>
      </c>
      <c r="BC1787" s="92">
        <v>45252</v>
      </c>
      <c r="BD1787" s="93" t="s">
        <v>36</v>
      </c>
    </row>
    <row r="1788" spans="39:56" ht="27" customHeight="1" x14ac:dyDescent="0.25">
      <c r="AM1788" s="36">
        <v>23023</v>
      </c>
      <c r="AN1788" s="89" t="s">
        <v>115</v>
      </c>
      <c r="AO1788" s="90" t="s">
        <v>29</v>
      </c>
      <c r="AP1788" s="170">
        <v>8.6</v>
      </c>
      <c r="AQ1788" s="36">
        <v>10</v>
      </c>
      <c r="AR1788" s="36">
        <v>8</v>
      </c>
      <c r="AS1788" s="36">
        <v>8</v>
      </c>
      <c r="AT1788" s="36">
        <v>8</v>
      </c>
      <c r="AU1788" s="36">
        <v>9</v>
      </c>
      <c r="AV1788" s="36"/>
      <c r="AW1788" s="36"/>
      <c r="AX1788" s="36"/>
      <c r="AY1788" s="36"/>
      <c r="AZ1788" s="36"/>
      <c r="BA1788" s="36" t="s">
        <v>262</v>
      </c>
      <c r="BB1788" s="36">
        <v>3</v>
      </c>
      <c r="BC1788" s="92">
        <v>45252</v>
      </c>
      <c r="BD1788" s="93" t="s">
        <v>36</v>
      </c>
    </row>
    <row r="1789" spans="39:56" ht="27" customHeight="1" x14ac:dyDescent="0.25">
      <c r="AM1789" s="36">
        <v>23053</v>
      </c>
      <c r="AN1789" s="89" t="s">
        <v>119</v>
      </c>
      <c r="AO1789" s="90" t="s">
        <v>29</v>
      </c>
      <c r="AP1789" s="170">
        <v>8.8000000000000007</v>
      </c>
      <c r="AQ1789" s="36">
        <v>10</v>
      </c>
      <c r="AR1789" s="36">
        <v>8</v>
      </c>
      <c r="AS1789" s="36">
        <v>8</v>
      </c>
      <c r="AT1789" s="36">
        <v>8</v>
      </c>
      <c r="AU1789" s="36">
        <v>10</v>
      </c>
      <c r="AV1789" s="36"/>
      <c r="AW1789" s="36"/>
      <c r="AX1789" s="36"/>
      <c r="AY1789" s="36"/>
      <c r="AZ1789" s="36"/>
      <c r="BA1789" s="36" t="s">
        <v>262</v>
      </c>
      <c r="BB1789" s="36">
        <v>3</v>
      </c>
      <c r="BC1789" s="92">
        <v>45252</v>
      </c>
      <c r="BD1789" s="93" t="s">
        <v>36</v>
      </c>
    </row>
    <row r="1790" spans="39:56" ht="27" customHeight="1" x14ac:dyDescent="0.25">
      <c r="AM1790" s="36">
        <v>23049</v>
      </c>
      <c r="AN1790" s="89" t="s">
        <v>123</v>
      </c>
      <c r="AO1790" s="90" t="s">
        <v>29</v>
      </c>
      <c r="AP1790" s="170">
        <v>8.8000000000000007</v>
      </c>
      <c r="AQ1790" s="36">
        <v>10</v>
      </c>
      <c r="AR1790" s="36">
        <v>8</v>
      </c>
      <c r="AS1790" s="36">
        <v>8</v>
      </c>
      <c r="AT1790" s="36">
        <v>8</v>
      </c>
      <c r="AU1790" s="36">
        <v>10</v>
      </c>
      <c r="AV1790" s="36"/>
      <c r="AW1790" s="36"/>
      <c r="AX1790" s="36"/>
      <c r="AY1790" s="36"/>
      <c r="AZ1790" s="36"/>
      <c r="BA1790" s="36" t="s">
        <v>262</v>
      </c>
      <c r="BB1790" s="36">
        <v>3</v>
      </c>
      <c r="BC1790" s="92">
        <v>45252</v>
      </c>
      <c r="BD1790" s="93" t="s">
        <v>36</v>
      </c>
    </row>
    <row r="1791" spans="39:56" ht="27" customHeight="1" x14ac:dyDescent="0.25">
      <c r="AM1791" s="36" t="s">
        <v>45</v>
      </c>
      <c r="AN1791" s="89" t="s">
        <v>14</v>
      </c>
      <c r="AO1791" s="90" t="s">
        <v>15</v>
      </c>
      <c r="AP1791" s="170">
        <v>10</v>
      </c>
      <c r="AQ1791" s="36">
        <v>10</v>
      </c>
      <c r="AR1791" s="36">
        <v>10</v>
      </c>
      <c r="AS1791" s="36">
        <v>10</v>
      </c>
      <c r="AT1791" s="36">
        <v>10</v>
      </c>
      <c r="AU1791" s="36">
        <v>10</v>
      </c>
      <c r="AV1791" s="36">
        <v>10</v>
      </c>
      <c r="AW1791" s="36">
        <v>10</v>
      </c>
      <c r="AX1791" s="36"/>
      <c r="AY1791" s="36"/>
      <c r="AZ1791" s="36"/>
      <c r="BA1791" s="36" t="s">
        <v>352</v>
      </c>
      <c r="BB1791" s="36">
        <v>3</v>
      </c>
      <c r="BC1791" s="92">
        <v>45253</v>
      </c>
      <c r="BD1791" s="93" t="s">
        <v>35</v>
      </c>
    </row>
    <row r="1792" spans="39:56" ht="27" customHeight="1" x14ac:dyDescent="0.25">
      <c r="AM1792" s="36" t="s">
        <v>51</v>
      </c>
      <c r="AN1792" s="89" t="s">
        <v>21</v>
      </c>
      <c r="AO1792" s="90" t="s">
        <v>15</v>
      </c>
      <c r="AP1792" s="170">
        <v>10</v>
      </c>
      <c r="AQ1792" s="36">
        <v>10</v>
      </c>
      <c r="AR1792" s="36">
        <v>10</v>
      </c>
      <c r="AS1792" s="36">
        <v>10</v>
      </c>
      <c r="AT1792" s="36">
        <v>10</v>
      </c>
      <c r="AU1792" s="36">
        <v>10</v>
      </c>
      <c r="AV1792" s="36">
        <v>10</v>
      </c>
      <c r="AW1792" s="36">
        <v>10</v>
      </c>
      <c r="AX1792" s="36"/>
      <c r="AY1792" s="36"/>
      <c r="AZ1792" s="36"/>
      <c r="BA1792" s="36" t="s">
        <v>352</v>
      </c>
      <c r="BB1792" s="36">
        <v>3</v>
      </c>
      <c r="BC1792" s="92">
        <v>45253</v>
      </c>
      <c r="BD1792" s="93" t="s">
        <v>35</v>
      </c>
    </row>
    <row r="1793" spans="39:56" ht="27" customHeight="1" x14ac:dyDescent="0.25">
      <c r="AM1793" s="36" t="s">
        <v>54</v>
      </c>
      <c r="AN1793" s="89" t="s">
        <v>24</v>
      </c>
      <c r="AO1793" s="90" t="s">
        <v>15</v>
      </c>
      <c r="AP1793" s="170">
        <v>10</v>
      </c>
      <c r="AQ1793" s="36">
        <v>10</v>
      </c>
      <c r="AR1793" s="36">
        <v>10</v>
      </c>
      <c r="AS1793" s="36">
        <v>10</v>
      </c>
      <c r="AT1793" s="36">
        <v>10</v>
      </c>
      <c r="AU1793" s="36">
        <v>10</v>
      </c>
      <c r="AV1793" s="36">
        <v>10</v>
      </c>
      <c r="AW1793" s="36">
        <v>10</v>
      </c>
      <c r="AX1793" s="36"/>
      <c r="AY1793" s="36"/>
      <c r="AZ1793" s="36"/>
      <c r="BA1793" s="36" t="s">
        <v>352</v>
      </c>
      <c r="BB1793" s="36">
        <v>3</v>
      </c>
      <c r="BC1793" s="92">
        <v>45253</v>
      </c>
      <c r="BD1793" s="93" t="s">
        <v>35</v>
      </c>
    </row>
    <row r="1794" spans="39:56" ht="27" customHeight="1" x14ac:dyDescent="0.25">
      <c r="AM1794" s="36" t="s">
        <v>57</v>
      </c>
      <c r="AN1794" s="89" t="s">
        <v>27</v>
      </c>
      <c r="AO1794" s="90" t="s">
        <v>15</v>
      </c>
      <c r="AP1794" s="170">
        <v>9.7142857142857135</v>
      </c>
      <c r="AQ1794" s="36">
        <v>10</v>
      </c>
      <c r="AR1794" s="36">
        <v>10</v>
      </c>
      <c r="AS1794" s="36">
        <v>9</v>
      </c>
      <c r="AT1794" s="36">
        <v>10</v>
      </c>
      <c r="AU1794" s="36">
        <v>9</v>
      </c>
      <c r="AV1794" s="36">
        <v>10</v>
      </c>
      <c r="AW1794" s="36">
        <v>10</v>
      </c>
      <c r="AX1794" s="36"/>
      <c r="AY1794" s="36"/>
      <c r="AZ1794" s="36"/>
      <c r="BA1794" s="36" t="s">
        <v>352</v>
      </c>
      <c r="BB1794" s="36">
        <v>3</v>
      </c>
      <c r="BC1794" s="92">
        <v>45253</v>
      </c>
      <c r="BD1794" s="93" t="s">
        <v>35</v>
      </c>
    </row>
    <row r="1795" spans="39:56" ht="27" customHeight="1" x14ac:dyDescent="0.25">
      <c r="AM1795" s="36" t="s">
        <v>60</v>
      </c>
      <c r="AN1795" s="89" t="s">
        <v>61</v>
      </c>
      <c r="AO1795" s="90" t="s">
        <v>15</v>
      </c>
      <c r="AP1795" s="170">
        <v>10</v>
      </c>
      <c r="AQ1795" s="36">
        <v>10</v>
      </c>
      <c r="AR1795" s="36">
        <v>10</v>
      </c>
      <c r="AS1795" s="36">
        <v>10</v>
      </c>
      <c r="AT1795" s="36">
        <v>10</v>
      </c>
      <c r="AU1795" s="36">
        <v>10</v>
      </c>
      <c r="AV1795" s="36">
        <v>10</v>
      </c>
      <c r="AW1795" s="36">
        <v>10</v>
      </c>
      <c r="AX1795" s="36"/>
      <c r="AY1795" s="36"/>
      <c r="AZ1795" s="36"/>
      <c r="BA1795" s="36" t="s">
        <v>352</v>
      </c>
      <c r="BB1795" s="36">
        <v>3</v>
      </c>
      <c r="BC1795" s="92">
        <v>45253</v>
      </c>
      <c r="BD1795" s="93" t="s">
        <v>35</v>
      </c>
    </row>
    <row r="1796" spans="39:56" ht="27" customHeight="1" x14ac:dyDescent="0.25">
      <c r="AM1796" s="36" t="s">
        <v>64</v>
      </c>
      <c r="AN1796" s="89" t="s">
        <v>65</v>
      </c>
      <c r="AO1796" s="90" t="s">
        <v>15</v>
      </c>
      <c r="AP1796" s="170">
        <v>10</v>
      </c>
      <c r="AQ1796" s="36">
        <v>10</v>
      </c>
      <c r="AR1796" s="36">
        <v>10</v>
      </c>
      <c r="AS1796" s="36">
        <v>10</v>
      </c>
      <c r="AT1796" s="36">
        <v>10</v>
      </c>
      <c r="AU1796" s="36">
        <v>10</v>
      </c>
      <c r="AV1796" s="36">
        <v>10</v>
      </c>
      <c r="AW1796" s="36">
        <v>10</v>
      </c>
      <c r="AX1796" s="36"/>
      <c r="AY1796" s="36"/>
      <c r="AZ1796" s="36"/>
      <c r="BA1796" s="36" t="s">
        <v>352</v>
      </c>
      <c r="BB1796" s="36">
        <v>3</v>
      </c>
      <c r="BC1796" s="92">
        <v>45253</v>
      </c>
      <c r="BD1796" s="93" t="s">
        <v>35</v>
      </c>
    </row>
    <row r="1797" spans="39:56" ht="27" customHeight="1" x14ac:dyDescent="0.25">
      <c r="AM1797" s="36" t="s">
        <v>68</v>
      </c>
      <c r="AN1797" s="89" t="s">
        <v>69</v>
      </c>
      <c r="AO1797" s="90" t="s">
        <v>15</v>
      </c>
      <c r="AP1797" s="170">
        <v>10</v>
      </c>
      <c r="AQ1797" s="36">
        <v>10</v>
      </c>
      <c r="AR1797" s="36">
        <v>10</v>
      </c>
      <c r="AS1797" s="36">
        <v>10</v>
      </c>
      <c r="AT1797" s="36">
        <v>10</v>
      </c>
      <c r="AU1797" s="36">
        <v>10</v>
      </c>
      <c r="AV1797" s="36">
        <v>10</v>
      </c>
      <c r="AW1797" s="36">
        <v>10</v>
      </c>
      <c r="AX1797" s="36"/>
      <c r="AY1797" s="36"/>
      <c r="AZ1797" s="36"/>
      <c r="BA1797" s="36" t="s">
        <v>352</v>
      </c>
      <c r="BB1797" s="36">
        <v>3</v>
      </c>
      <c r="BC1797" s="92">
        <v>45253</v>
      </c>
      <c r="BD1797" s="93" t="s">
        <v>35</v>
      </c>
    </row>
    <row r="1798" spans="39:56" ht="27" customHeight="1" x14ac:dyDescent="0.25">
      <c r="AM1798" s="36" t="s">
        <v>72</v>
      </c>
      <c r="AN1798" s="89" t="s">
        <v>73</v>
      </c>
      <c r="AO1798" s="90" t="s">
        <v>15</v>
      </c>
      <c r="AP1798" s="170">
        <v>10</v>
      </c>
      <c r="AQ1798" s="36">
        <v>10</v>
      </c>
      <c r="AR1798" s="36">
        <v>10</v>
      </c>
      <c r="AS1798" s="36">
        <v>10</v>
      </c>
      <c r="AT1798" s="36">
        <v>10</v>
      </c>
      <c r="AU1798" s="36">
        <v>10</v>
      </c>
      <c r="AV1798" s="36">
        <v>10</v>
      </c>
      <c r="AW1798" s="36">
        <v>10</v>
      </c>
      <c r="AX1798" s="36"/>
      <c r="AY1798" s="36"/>
      <c r="AZ1798" s="36"/>
      <c r="BA1798" s="36" t="s">
        <v>352</v>
      </c>
      <c r="BB1798" s="36">
        <v>3</v>
      </c>
      <c r="BC1798" s="92">
        <v>45253</v>
      </c>
      <c r="BD1798" s="93" t="s">
        <v>35</v>
      </c>
    </row>
    <row r="1799" spans="39:56" ht="27" customHeight="1" x14ac:dyDescent="0.25">
      <c r="AM1799" s="36" t="s">
        <v>76</v>
      </c>
      <c r="AN1799" s="89" t="s">
        <v>77</v>
      </c>
      <c r="AO1799" s="90" t="s">
        <v>15</v>
      </c>
      <c r="AP1799" s="170">
        <v>10</v>
      </c>
      <c r="AQ1799" s="36">
        <v>10</v>
      </c>
      <c r="AR1799" s="36">
        <v>10</v>
      </c>
      <c r="AS1799" s="36">
        <v>10</v>
      </c>
      <c r="AT1799" s="36">
        <v>10</v>
      </c>
      <c r="AU1799" s="36">
        <v>10</v>
      </c>
      <c r="AV1799" s="36">
        <v>10</v>
      </c>
      <c r="AW1799" s="36">
        <v>10</v>
      </c>
      <c r="AX1799" s="36"/>
      <c r="AY1799" s="36"/>
      <c r="AZ1799" s="36"/>
      <c r="BA1799" s="36" t="s">
        <v>352</v>
      </c>
      <c r="BB1799" s="36">
        <v>3</v>
      </c>
      <c r="BC1799" s="92">
        <v>45253</v>
      </c>
      <c r="BD1799" s="93" t="s">
        <v>35</v>
      </c>
    </row>
    <row r="1800" spans="39:56" ht="27" customHeight="1" x14ac:dyDescent="0.25">
      <c r="AM1800" s="36" t="s">
        <v>80</v>
      </c>
      <c r="AN1800" s="89" t="s">
        <v>81</v>
      </c>
      <c r="AO1800" s="90" t="s">
        <v>15</v>
      </c>
      <c r="AP1800" s="170">
        <v>10</v>
      </c>
      <c r="AQ1800" s="36">
        <v>10</v>
      </c>
      <c r="AR1800" s="36">
        <v>10</v>
      </c>
      <c r="AS1800" s="36">
        <v>10</v>
      </c>
      <c r="AT1800" s="36">
        <v>10</v>
      </c>
      <c r="AU1800" s="36">
        <v>10</v>
      </c>
      <c r="AV1800" s="36">
        <v>10</v>
      </c>
      <c r="AW1800" s="36">
        <v>10</v>
      </c>
      <c r="AX1800" s="36"/>
      <c r="AY1800" s="36"/>
      <c r="AZ1800" s="36"/>
      <c r="BA1800" s="36" t="s">
        <v>352</v>
      </c>
      <c r="BB1800" s="36">
        <v>3</v>
      </c>
      <c r="BC1800" s="92">
        <v>45253</v>
      </c>
      <c r="BD1800" s="93" t="s">
        <v>35</v>
      </c>
    </row>
    <row r="1801" spans="39:56" ht="27" customHeight="1" x14ac:dyDescent="0.25">
      <c r="AM1801" s="36" t="s">
        <v>84</v>
      </c>
      <c r="AN1801" s="89" t="s">
        <v>85</v>
      </c>
      <c r="AO1801" s="90" t="s">
        <v>15</v>
      </c>
      <c r="AP1801" s="170">
        <v>10</v>
      </c>
      <c r="AQ1801" s="36">
        <v>10</v>
      </c>
      <c r="AR1801" s="36">
        <v>10</v>
      </c>
      <c r="AS1801" s="36">
        <v>10</v>
      </c>
      <c r="AT1801" s="36">
        <v>10</v>
      </c>
      <c r="AU1801" s="36">
        <v>10</v>
      </c>
      <c r="AV1801" s="36">
        <v>10</v>
      </c>
      <c r="AW1801" s="36">
        <v>10</v>
      </c>
      <c r="AX1801" s="36"/>
      <c r="AY1801" s="36"/>
      <c r="AZ1801" s="36"/>
      <c r="BA1801" s="36" t="s">
        <v>352</v>
      </c>
      <c r="BB1801" s="36">
        <v>3</v>
      </c>
      <c r="BC1801" s="92">
        <v>45253</v>
      </c>
      <c r="BD1801" s="93" t="s">
        <v>35</v>
      </c>
    </row>
    <row r="1802" spans="39:56" ht="27" customHeight="1" x14ac:dyDescent="0.25">
      <c r="AM1802" s="36" t="s">
        <v>88</v>
      </c>
      <c r="AN1802" s="89" t="s">
        <v>89</v>
      </c>
      <c r="AO1802" s="90" t="s">
        <v>15</v>
      </c>
      <c r="AP1802" s="170">
        <v>10</v>
      </c>
      <c r="AQ1802" s="36">
        <v>10</v>
      </c>
      <c r="AR1802" s="36">
        <v>10</v>
      </c>
      <c r="AS1802" s="36">
        <v>10</v>
      </c>
      <c r="AT1802" s="36">
        <v>10</v>
      </c>
      <c r="AU1802" s="36">
        <v>10</v>
      </c>
      <c r="AV1802" s="36">
        <v>10</v>
      </c>
      <c r="AW1802" s="36">
        <v>10</v>
      </c>
      <c r="AX1802" s="36"/>
      <c r="AY1802" s="36"/>
      <c r="AZ1802" s="36"/>
      <c r="BA1802" s="36" t="s">
        <v>352</v>
      </c>
      <c r="BB1802" s="36">
        <v>3</v>
      </c>
      <c r="BC1802" s="92">
        <v>45253</v>
      </c>
      <c r="BD1802" s="93" t="s">
        <v>35</v>
      </c>
    </row>
    <row r="1803" spans="39:56" ht="27" customHeight="1" x14ac:dyDescent="0.25">
      <c r="AM1803" s="36" t="s">
        <v>92</v>
      </c>
      <c r="AN1803" s="89" t="s">
        <v>93</v>
      </c>
      <c r="AO1803" s="90" t="s">
        <v>15</v>
      </c>
      <c r="AP1803" s="170">
        <v>10</v>
      </c>
      <c r="AQ1803" s="36">
        <v>10</v>
      </c>
      <c r="AR1803" s="36">
        <v>10</v>
      </c>
      <c r="AS1803" s="36">
        <v>10</v>
      </c>
      <c r="AT1803" s="36">
        <v>10</v>
      </c>
      <c r="AU1803" s="36">
        <v>10</v>
      </c>
      <c r="AV1803" s="36">
        <v>10</v>
      </c>
      <c r="AW1803" s="36">
        <v>10</v>
      </c>
      <c r="AX1803" s="36"/>
      <c r="AY1803" s="36"/>
      <c r="AZ1803" s="36"/>
      <c r="BA1803" s="36" t="s">
        <v>352</v>
      </c>
      <c r="BB1803" s="36">
        <v>3</v>
      </c>
      <c r="BC1803" s="92">
        <v>45253</v>
      </c>
      <c r="BD1803" s="93" t="s">
        <v>35</v>
      </c>
    </row>
    <row r="1804" spans="39:56" ht="27" customHeight="1" x14ac:dyDescent="0.25">
      <c r="AM1804" s="36" t="s">
        <v>96</v>
      </c>
      <c r="AN1804" s="89" t="s">
        <v>97</v>
      </c>
      <c r="AO1804" s="90" t="s">
        <v>15</v>
      </c>
      <c r="AP1804" s="170">
        <v>10</v>
      </c>
      <c r="AQ1804" s="36">
        <v>10</v>
      </c>
      <c r="AR1804" s="36">
        <v>10</v>
      </c>
      <c r="AS1804" s="36">
        <v>10</v>
      </c>
      <c r="AT1804" s="36">
        <v>10</v>
      </c>
      <c r="AU1804" s="36">
        <v>10</v>
      </c>
      <c r="AV1804" s="36">
        <v>10</v>
      </c>
      <c r="AW1804" s="36">
        <v>10</v>
      </c>
      <c r="AX1804" s="36"/>
      <c r="AY1804" s="36"/>
      <c r="AZ1804" s="36"/>
      <c r="BA1804" s="36" t="s">
        <v>352</v>
      </c>
      <c r="BB1804" s="36">
        <v>3</v>
      </c>
      <c r="BC1804" s="92">
        <v>45253</v>
      </c>
      <c r="BD1804" s="93" t="s">
        <v>35</v>
      </c>
    </row>
    <row r="1805" spans="39:56" ht="27" customHeight="1" x14ac:dyDescent="0.25">
      <c r="AM1805" s="36" t="s">
        <v>100</v>
      </c>
      <c r="AN1805" s="89" t="s">
        <v>101</v>
      </c>
      <c r="AO1805" s="90" t="s">
        <v>15</v>
      </c>
      <c r="AP1805" s="170">
        <v>9.7142857142857135</v>
      </c>
      <c r="AQ1805" s="36">
        <v>10</v>
      </c>
      <c r="AR1805" s="36">
        <v>10</v>
      </c>
      <c r="AS1805" s="36">
        <v>9</v>
      </c>
      <c r="AT1805" s="36">
        <v>10</v>
      </c>
      <c r="AU1805" s="36">
        <v>9</v>
      </c>
      <c r="AV1805" s="36">
        <v>10</v>
      </c>
      <c r="AW1805" s="36">
        <v>10</v>
      </c>
      <c r="AX1805" s="36"/>
      <c r="AY1805" s="36"/>
      <c r="AZ1805" s="36"/>
      <c r="BA1805" s="36" t="s">
        <v>352</v>
      </c>
      <c r="BB1805" s="36">
        <v>3</v>
      </c>
      <c r="BC1805" s="92">
        <v>45253</v>
      </c>
      <c r="BD1805" s="93" t="s">
        <v>35</v>
      </c>
    </row>
    <row r="1806" spans="39:56" ht="27" customHeight="1" x14ac:dyDescent="0.25">
      <c r="AM1806" s="36" t="s">
        <v>104</v>
      </c>
      <c r="AN1806" s="89" t="s">
        <v>105</v>
      </c>
      <c r="AO1806" s="90" t="s">
        <v>15</v>
      </c>
      <c r="AP1806" s="170">
        <v>10</v>
      </c>
      <c r="AQ1806" s="36">
        <v>10</v>
      </c>
      <c r="AR1806" s="36">
        <v>10</v>
      </c>
      <c r="AS1806" s="36">
        <v>10</v>
      </c>
      <c r="AT1806" s="36">
        <v>10</v>
      </c>
      <c r="AU1806" s="36">
        <v>10</v>
      </c>
      <c r="AV1806" s="36">
        <v>10</v>
      </c>
      <c r="AW1806" s="36">
        <v>10</v>
      </c>
      <c r="AX1806" s="36"/>
      <c r="AY1806" s="36"/>
      <c r="AZ1806" s="36"/>
      <c r="BA1806" s="36" t="s">
        <v>352</v>
      </c>
      <c r="BB1806" s="36">
        <v>3</v>
      </c>
      <c r="BC1806" s="92">
        <v>45253</v>
      </c>
      <c r="BD1806" s="93" t="s">
        <v>35</v>
      </c>
    </row>
    <row r="1807" spans="39:56" ht="27" customHeight="1" x14ac:dyDescent="0.25">
      <c r="AM1807" s="36" t="s">
        <v>108</v>
      </c>
      <c r="AN1807" s="89" t="s">
        <v>109</v>
      </c>
      <c r="AO1807" s="90" t="s">
        <v>15</v>
      </c>
      <c r="AP1807" s="170">
        <v>9.7142857142857135</v>
      </c>
      <c r="AQ1807" s="36">
        <v>10</v>
      </c>
      <c r="AR1807" s="36">
        <v>10</v>
      </c>
      <c r="AS1807" s="36">
        <v>9</v>
      </c>
      <c r="AT1807" s="36">
        <v>10</v>
      </c>
      <c r="AU1807" s="36">
        <v>9</v>
      </c>
      <c r="AV1807" s="36">
        <v>10</v>
      </c>
      <c r="AW1807" s="36">
        <v>10</v>
      </c>
      <c r="AX1807" s="36"/>
      <c r="AY1807" s="36"/>
      <c r="AZ1807" s="36"/>
      <c r="BA1807" s="36" t="s">
        <v>352</v>
      </c>
      <c r="BB1807" s="36">
        <v>3</v>
      </c>
      <c r="BC1807" s="92">
        <v>45253</v>
      </c>
      <c r="BD1807" s="93" t="s">
        <v>35</v>
      </c>
    </row>
    <row r="1808" spans="39:56" ht="27" customHeight="1" x14ac:dyDescent="0.25">
      <c r="AM1808" s="36" t="s">
        <v>112</v>
      </c>
      <c r="AN1808" s="89" t="s">
        <v>113</v>
      </c>
      <c r="AO1808" s="90" t="s">
        <v>15</v>
      </c>
      <c r="AP1808" s="170">
        <v>10</v>
      </c>
      <c r="AQ1808" s="36">
        <v>10</v>
      </c>
      <c r="AR1808" s="36">
        <v>10</v>
      </c>
      <c r="AS1808" s="36">
        <v>10</v>
      </c>
      <c r="AT1808" s="36">
        <v>10</v>
      </c>
      <c r="AU1808" s="36">
        <v>10</v>
      </c>
      <c r="AV1808" s="36">
        <v>10</v>
      </c>
      <c r="AW1808" s="36">
        <v>10</v>
      </c>
      <c r="AX1808" s="36"/>
      <c r="AY1808" s="36"/>
      <c r="AZ1808" s="36"/>
      <c r="BA1808" s="36" t="s">
        <v>352</v>
      </c>
      <c r="BB1808" s="36">
        <v>3</v>
      </c>
      <c r="BC1808" s="92">
        <v>45253</v>
      </c>
      <c r="BD1808" s="93" t="s">
        <v>35</v>
      </c>
    </row>
    <row r="1809" spans="39:56" ht="27" customHeight="1" x14ac:dyDescent="0.25">
      <c r="AM1809" s="36" t="s">
        <v>116</v>
      </c>
      <c r="AN1809" s="89" t="s">
        <v>117</v>
      </c>
      <c r="AO1809" s="90" t="s">
        <v>15</v>
      </c>
      <c r="AP1809" s="170">
        <v>10</v>
      </c>
      <c r="AQ1809" s="36">
        <v>10</v>
      </c>
      <c r="AR1809" s="36">
        <v>10</v>
      </c>
      <c r="AS1809" s="36">
        <v>10</v>
      </c>
      <c r="AT1809" s="36">
        <v>10</v>
      </c>
      <c r="AU1809" s="36">
        <v>10</v>
      </c>
      <c r="AV1809" s="36">
        <v>10</v>
      </c>
      <c r="AW1809" s="36">
        <v>10</v>
      </c>
      <c r="AX1809" s="36"/>
      <c r="AY1809" s="36"/>
      <c r="AZ1809" s="36"/>
      <c r="BA1809" s="36" t="s">
        <v>352</v>
      </c>
      <c r="BB1809" s="36">
        <v>3</v>
      </c>
      <c r="BC1809" s="92">
        <v>45253</v>
      </c>
      <c r="BD1809" s="93" t="s">
        <v>35</v>
      </c>
    </row>
    <row r="1810" spans="39:56" ht="27" customHeight="1" x14ac:dyDescent="0.25">
      <c r="AM1810" s="36" t="s">
        <v>120</v>
      </c>
      <c r="AN1810" s="89" t="s">
        <v>121</v>
      </c>
      <c r="AO1810" s="90" t="s">
        <v>15</v>
      </c>
      <c r="AP1810" s="170">
        <v>10</v>
      </c>
      <c r="AQ1810" s="36">
        <v>10</v>
      </c>
      <c r="AR1810" s="36">
        <v>10</v>
      </c>
      <c r="AS1810" s="36">
        <v>10</v>
      </c>
      <c r="AT1810" s="36">
        <v>10</v>
      </c>
      <c r="AU1810" s="36">
        <v>10</v>
      </c>
      <c r="AV1810" s="36">
        <v>10</v>
      </c>
      <c r="AW1810" s="36">
        <v>10</v>
      </c>
      <c r="AX1810" s="36"/>
      <c r="AY1810" s="36"/>
      <c r="AZ1810" s="36"/>
      <c r="BA1810" s="36" t="s">
        <v>352</v>
      </c>
      <c r="BB1810" s="36">
        <v>3</v>
      </c>
      <c r="BC1810" s="92">
        <v>45253</v>
      </c>
      <c r="BD1810" s="93" t="s">
        <v>35</v>
      </c>
    </row>
    <row r="1811" spans="39:56" ht="27" customHeight="1" x14ac:dyDescent="0.25">
      <c r="AM1811" s="36" t="s">
        <v>124</v>
      </c>
      <c r="AN1811" s="89" t="s">
        <v>125</v>
      </c>
      <c r="AO1811" s="90" t="s">
        <v>126</v>
      </c>
      <c r="AP1811" s="170">
        <v>9</v>
      </c>
      <c r="AQ1811" s="36"/>
      <c r="AR1811" s="36"/>
      <c r="AS1811" s="36"/>
      <c r="AT1811" s="36"/>
      <c r="AU1811" s="36"/>
      <c r="AV1811" s="36" t="s">
        <v>322</v>
      </c>
      <c r="AW1811" s="36"/>
      <c r="AX1811" s="36"/>
      <c r="AY1811" s="36"/>
      <c r="AZ1811" s="36"/>
      <c r="BA1811" s="36" t="s">
        <v>342</v>
      </c>
      <c r="BB1811" s="36">
        <v>7</v>
      </c>
      <c r="BC1811" s="92">
        <v>45253</v>
      </c>
      <c r="BD1811" s="93" t="s">
        <v>324</v>
      </c>
    </row>
    <row r="1812" spans="39:56" ht="27" customHeight="1" x14ac:dyDescent="0.25">
      <c r="AM1812" s="36" t="s">
        <v>129</v>
      </c>
      <c r="AN1812" s="89" t="s">
        <v>130</v>
      </c>
      <c r="AO1812" s="90" t="s">
        <v>126</v>
      </c>
      <c r="AP1812" s="170">
        <v>9</v>
      </c>
      <c r="AQ1812" s="36"/>
      <c r="AR1812" s="36"/>
      <c r="AS1812" s="36"/>
      <c r="AT1812" s="36"/>
      <c r="AU1812" s="36"/>
      <c r="AV1812" s="36" t="s">
        <v>322</v>
      </c>
      <c r="AW1812" s="36"/>
      <c r="AX1812" s="36"/>
      <c r="AY1812" s="36"/>
      <c r="AZ1812" s="36"/>
      <c r="BA1812" s="36" t="s">
        <v>342</v>
      </c>
      <c r="BB1812" s="36">
        <v>7</v>
      </c>
      <c r="BC1812" s="92">
        <v>45253</v>
      </c>
      <c r="BD1812" s="93" t="s">
        <v>324</v>
      </c>
    </row>
    <row r="1813" spans="39:56" ht="27" customHeight="1" x14ac:dyDescent="0.25">
      <c r="AM1813" s="36" t="s">
        <v>131</v>
      </c>
      <c r="AN1813" s="89" t="s">
        <v>132</v>
      </c>
      <c r="AO1813" s="90" t="s">
        <v>126</v>
      </c>
      <c r="AP1813" s="170">
        <v>8</v>
      </c>
      <c r="AQ1813" s="36"/>
      <c r="AR1813" s="36"/>
      <c r="AS1813" s="36"/>
      <c r="AT1813" s="36"/>
      <c r="AU1813" s="36"/>
      <c r="AV1813" s="36" t="s">
        <v>322</v>
      </c>
      <c r="AW1813" s="36"/>
      <c r="AX1813" s="36"/>
      <c r="AY1813" s="36"/>
      <c r="AZ1813" s="36"/>
      <c r="BA1813" s="36" t="s">
        <v>342</v>
      </c>
      <c r="BB1813" s="36">
        <v>7</v>
      </c>
      <c r="BC1813" s="92">
        <v>45253</v>
      </c>
      <c r="BD1813" s="93" t="s">
        <v>324</v>
      </c>
    </row>
    <row r="1814" spans="39:56" ht="27" customHeight="1" x14ac:dyDescent="0.25">
      <c r="AM1814" s="36" t="s">
        <v>133</v>
      </c>
      <c r="AN1814" s="89" t="s">
        <v>134</v>
      </c>
      <c r="AO1814" s="90" t="s">
        <v>126</v>
      </c>
      <c r="AP1814" s="170">
        <v>8</v>
      </c>
      <c r="AQ1814" s="36"/>
      <c r="AR1814" s="36"/>
      <c r="AS1814" s="36"/>
      <c r="AT1814" s="36"/>
      <c r="AU1814" s="36"/>
      <c r="AV1814" s="36" t="s">
        <v>322</v>
      </c>
      <c r="AW1814" s="36"/>
      <c r="AX1814" s="36"/>
      <c r="AY1814" s="36"/>
      <c r="AZ1814" s="36"/>
      <c r="BA1814" s="36" t="s">
        <v>342</v>
      </c>
      <c r="BB1814" s="36">
        <v>7</v>
      </c>
      <c r="BC1814" s="92">
        <v>45253</v>
      </c>
      <c r="BD1814" s="93" t="s">
        <v>324</v>
      </c>
    </row>
    <row r="1815" spans="39:56" ht="27" customHeight="1" x14ac:dyDescent="0.25">
      <c r="AM1815" s="36" t="s">
        <v>135</v>
      </c>
      <c r="AN1815" s="89" t="s">
        <v>136</v>
      </c>
      <c r="AO1815" s="90" t="s">
        <v>126</v>
      </c>
      <c r="AP1815" s="170">
        <v>8</v>
      </c>
      <c r="AQ1815" s="36"/>
      <c r="AR1815" s="36"/>
      <c r="AS1815" s="36"/>
      <c r="AT1815" s="36"/>
      <c r="AU1815" s="36"/>
      <c r="AV1815" s="36" t="s">
        <v>322</v>
      </c>
      <c r="AW1815" s="36"/>
      <c r="AX1815" s="36"/>
      <c r="AY1815" s="36"/>
      <c r="AZ1815" s="36"/>
      <c r="BA1815" s="36" t="s">
        <v>342</v>
      </c>
      <c r="BB1815" s="36">
        <v>7</v>
      </c>
      <c r="BC1815" s="92">
        <v>45253</v>
      </c>
      <c r="BD1815" s="93" t="s">
        <v>324</v>
      </c>
    </row>
    <row r="1816" spans="39:56" ht="27" customHeight="1" x14ac:dyDescent="0.25">
      <c r="AM1816" s="36" t="s">
        <v>137</v>
      </c>
      <c r="AN1816" s="89" t="s">
        <v>138</v>
      </c>
      <c r="AO1816" s="90" t="s">
        <v>126</v>
      </c>
      <c r="AP1816" s="170">
        <v>8</v>
      </c>
      <c r="AQ1816" s="36"/>
      <c r="AR1816" s="36"/>
      <c r="AS1816" s="36"/>
      <c r="AT1816" s="36"/>
      <c r="AU1816" s="36"/>
      <c r="AV1816" s="36" t="s">
        <v>322</v>
      </c>
      <c r="AW1816" s="36"/>
      <c r="AX1816" s="36"/>
      <c r="AY1816" s="36"/>
      <c r="AZ1816" s="36"/>
      <c r="BA1816" s="36" t="s">
        <v>342</v>
      </c>
      <c r="BB1816" s="36">
        <v>7</v>
      </c>
      <c r="BC1816" s="92">
        <v>45253</v>
      </c>
      <c r="BD1816" s="93" t="s">
        <v>324</v>
      </c>
    </row>
    <row r="1817" spans="39:56" ht="27" customHeight="1" x14ac:dyDescent="0.25">
      <c r="AM1817" s="36" t="s">
        <v>140</v>
      </c>
      <c r="AN1817" s="89" t="s">
        <v>141</v>
      </c>
      <c r="AO1817" s="90" t="s">
        <v>126</v>
      </c>
      <c r="AP1817" s="170">
        <v>5</v>
      </c>
      <c r="AQ1817" s="36"/>
      <c r="AR1817" s="36"/>
      <c r="AS1817" s="36"/>
      <c r="AT1817" s="36"/>
      <c r="AU1817" s="36"/>
      <c r="AV1817" s="36" t="s">
        <v>322</v>
      </c>
      <c r="AW1817" s="36"/>
      <c r="AX1817" s="36"/>
      <c r="AY1817" s="36"/>
      <c r="AZ1817" s="36"/>
      <c r="BA1817" s="36" t="s">
        <v>342</v>
      </c>
      <c r="BB1817" s="36">
        <v>7</v>
      </c>
      <c r="BC1817" s="92">
        <v>45253</v>
      </c>
      <c r="BD1817" s="93" t="s">
        <v>324</v>
      </c>
    </row>
    <row r="1818" spans="39:56" ht="27" customHeight="1" x14ac:dyDescent="0.25">
      <c r="AM1818" s="36" t="s">
        <v>142</v>
      </c>
      <c r="AN1818" s="89" t="s">
        <v>143</v>
      </c>
      <c r="AO1818" s="90" t="s">
        <v>126</v>
      </c>
      <c r="AP1818" s="170">
        <v>9</v>
      </c>
      <c r="AQ1818" s="36"/>
      <c r="AR1818" s="36"/>
      <c r="AS1818" s="36"/>
      <c r="AT1818" s="36"/>
      <c r="AU1818" s="36"/>
      <c r="AV1818" s="36" t="s">
        <v>322</v>
      </c>
      <c r="AW1818" s="36"/>
      <c r="AX1818" s="36"/>
      <c r="AY1818" s="36"/>
      <c r="AZ1818" s="36"/>
      <c r="BA1818" s="36" t="s">
        <v>342</v>
      </c>
      <c r="BB1818" s="36">
        <v>7</v>
      </c>
      <c r="BC1818" s="92">
        <v>45253</v>
      </c>
      <c r="BD1818" s="93" t="s">
        <v>324</v>
      </c>
    </row>
    <row r="1819" spans="39:56" ht="27" customHeight="1" x14ac:dyDescent="0.25">
      <c r="AM1819" s="36" t="s">
        <v>256</v>
      </c>
      <c r="AN1819" s="89" t="s">
        <v>257</v>
      </c>
      <c r="AO1819" s="90" t="s">
        <v>126</v>
      </c>
      <c r="AP1819" s="170">
        <v>8</v>
      </c>
      <c r="AQ1819" s="36"/>
      <c r="AR1819" s="36"/>
      <c r="AS1819" s="36"/>
      <c r="AT1819" s="36"/>
      <c r="AU1819" s="36"/>
      <c r="AV1819" s="36" t="s">
        <v>322</v>
      </c>
      <c r="AW1819" s="36"/>
      <c r="AX1819" s="36"/>
      <c r="AY1819" s="36"/>
      <c r="AZ1819" s="36"/>
      <c r="BA1819" s="36" t="s">
        <v>342</v>
      </c>
      <c r="BB1819" s="36">
        <v>7</v>
      </c>
      <c r="BC1819" s="92">
        <v>45253</v>
      </c>
      <c r="BD1819" s="93" t="s">
        <v>324</v>
      </c>
    </row>
    <row r="1820" spans="39:56" ht="27" customHeight="1" x14ac:dyDescent="0.25">
      <c r="AM1820" s="36" t="s">
        <v>145</v>
      </c>
      <c r="AN1820" s="89" t="s">
        <v>146</v>
      </c>
      <c r="AO1820" s="90" t="s">
        <v>126</v>
      </c>
      <c r="AP1820" s="170">
        <v>9</v>
      </c>
      <c r="AQ1820" s="36"/>
      <c r="AR1820" s="36"/>
      <c r="AS1820" s="36"/>
      <c r="AT1820" s="36"/>
      <c r="AU1820" s="36"/>
      <c r="AV1820" s="36" t="s">
        <v>322</v>
      </c>
      <c r="AW1820" s="36"/>
      <c r="AX1820" s="36"/>
      <c r="AY1820" s="36"/>
      <c r="AZ1820" s="36"/>
      <c r="BA1820" s="36" t="s">
        <v>342</v>
      </c>
      <c r="BB1820" s="36">
        <v>7</v>
      </c>
      <c r="BC1820" s="92">
        <v>45253</v>
      </c>
      <c r="BD1820" s="93" t="s">
        <v>324</v>
      </c>
    </row>
    <row r="1821" spans="39:56" ht="27" customHeight="1" x14ac:dyDescent="0.25">
      <c r="AM1821" s="36" t="s">
        <v>147</v>
      </c>
      <c r="AN1821" s="89" t="s">
        <v>148</v>
      </c>
      <c r="AO1821" s="90" t="s">
        <v>126</v>
      </c>
      <c r="AP1821" s="170">
        <v>10</v>
      </c>
      <c r="AQ1821" s="36"/>
      <c r="AR1821" s="36"/>
      <c r="AS1821" s="36"/>
      <c r="AT1821" s="36"/>
      <c r="AU1821" s="36"/>
      <c r="AV1821" s="36" t="s">
        <v>322</v>
      </c>
      <c r="AW1821" s="36"/>
      <c r="AX1821" s="36"/>
      <c r="AY1821" s="36"/>
      <c r="AZ1821" s="36"/>
      <c r="BA1821" s="36" t="s">
        <v>342</v>
      </c>
      <c r="BB1821" s="36">
        <v>7</v>
      </c>
      <c r="BC1821" s="92">
        <v>45253</v>
      </c>
      <c r="BD1821" s="93" t="s">
        <v>324</v>
      </c>
    </row>
    <row r="1822" spans="39:56" ht="27" customHeight="1" x14ac:dyDescent="0.25">
      <c r="AM1822" s="36" t="s">
        <v>149</v>
      </c>
      <c r="AN1822" s="89" t="s">
        <v>150</v>
      </c>
      <c r="AO1822" s="90" t="s">
        <v>126</v>
      </c>
      <c r="AP1822" s="170">
        <v>10</v>
      </c>
      <c r="AQ1822" s="36"/>
      <c r="AR1822" s="36"/>
      <c r="AS1822" s="36"/>
      <c r="AT1822" s="36"/>
      <c r="AU1822" s="36"/>
      <c r="AV1822" s="36" t="s">
        <v>322</v>
      </c>
      <c r="AW1822" s="36"/>
      <c r="AX1822" s="36"/>
      <c r="AY1822" s="36"/>
      <c r="AZ1822" s="36"/>
      <c r="BA1822" s="36" t="s">
        <v>342</v>
      </c>
      <c r="BB1822" s="36">
        <v>7</v>
      </c>
      <c r="BC1822" s="92">
        <v>45253</v>
      </c>
      <c r="BD1822" s="93" t="s">
        <v>324</v>
      </c>
    </row>
    <row r="1823" spans="39:56" ht="27" customHeight="1" x14ac:dyDescent="0.25">
      <c r="AM1823" s="36" t="s">
        <v>151</v>
      </c>
      <c r="AN1823" s="89" t="s">
        <v>152</v>
      </c>
      <c r="AO1823" s="90" t="s">
        <v>126</v>
      </c>
      <c r="AP1823" s="170">
        <v>0</v>
      </c>
      <c r="AQ1823" s="36"/>
      <c r="AR1823" s="36"/>
      <c r="AS1823" s="36"/>
      <c r="AT1823" s="36"/>
      <c r="AU1823" s="36"/>
      <c r="AV1823" s="36" t="s">
        <v>322</v>
      </c>
      <c r="AW1823" s="36"/>
      <c r="AX1823" s="36"/>
      <c r="AY1823" s="36"/>
      <c r="AZ1823" s="36"/>
      <c r="BA1823" s="36" t="s">
        <v>139</v>
      </c>
      <c r="BB1823" s="36">
        <v>7</v>
      </c>
      <c r="BC1823" s="92">
        <v>45253</v>
      </c>
      <c r="BD1823" s="93" t="s">
        <v>324</v>
      </c>
    </row>
    <row r="1824" spans="39:56" ht="27" customHeight="1" x14ac:dyDescent="0.25">
      <c r="AM1824" s="36" t="s">
        <v>153</v>
      </c>
      <c r="AN1824" s="89" t="s">
        <v>154</v>
      </c>
      <c r="AO1824" s="90" t="s">
        <v>126</v>
      </c>
      <c r="AP1824" s="170">
        <v>9</v>
      </c>
      <c r="AQ1824" s="36"/>
      <c r="AR1824" s="36"/>
      <c r="AS1824" s="36"/>
      <c r="AT1824" s="36"/>
      <c r="AU1824" s="36"/>
      <c r="AV1824" s="36" t="s">
        <v>322</v>
      </c>
      <c r="AW1824" s="36"/>
      <c r="AX1824" s="36"/>
      <c r="AY1824" s="36"/>
      <c r="AZ1824" s="36"/>
      <c r="BA1824" s="36" t="s">
        <v>342</v>
      </c>
      <c r="BB1824" s="36">
        <v>7</v>
      </c>
      <c r="BC1824" s="92">
        <v>45253</v>
      </c>
      <c r="BD1824" s="93" t="s">
        <v>324</v>
      </c>
    </row>
    <row r="1825" spans="39:56" ht="27" customHeight="1" x14ac:dyDescent="0.25">
      <c r="AM1825" s="36" t="s">
        <v>155</v>
      </c>
      <c r="AN1825" s="89" t="s">
        <v>156</v>
      </c>
      <c r="AO1825" s="90" t="s">
        <v>126</v>
      </c>
      <c r="AP1825" s="170">
        <v>9</v>
      </c>
      <c r="AQ1825" s="36"/>
      <c r="AR1825" s="36"/>
      <c r="AS1825" s="36"/>
      <c r="AT1825" s="36"/>
      <c r="AU1825" s="36"/>
      <c r="AV1825" s="36" t="s">
        <v>322</v>
      </c>
      <c r="AW1825" s="36"/>
      <c r="AX1825" s="36"/>
      <c r="AY1825" s="36"/>
      <c r="AZ1825" s="36"/>
      <c r="BA1825" s="36" t="s">
        <v>342</v>
      </c>
      <c r="BB1825" s="36">
        <v>7</v>
      </c>
      <c r="BC1825" s="92">
        <v>45253</v>
      </c>
      <c r="BD1825" s="93" t="s">
        <v>324</v>
      </c>
    </row>
    <row r="1826" spans="39:56" ht="27" customHeight="1" x14ac:dyDescent="0.25">
      <c r="AM1826" s="36" t="s">
        <v>157</v>
      </c>
      <c r="AN1826" s="89" t="s">
        <v>158</v>
      </c>
      <c r="AO1826" s="90" t="s">
        <v>126</v>
      </c>
      <c r="AP1826" s="170">
        <v>10</v>
      </c>
      <c r="AQ1826" s="36"/>
      <c r="AR1826" s="36"/>
      <c r="AS1826" s="36"/>
      <c r="AT1826" s="36"/>
      <c r="AU1826" s="36"/>
      <c r="AV1826" s="36" t="s">
        <v>322</v>
      </c>
      <c r="AW1826" s="36"/>
      <c r="AX1826" s="36"/>
      <c r="AY1826" s="36"/>
      <c r="AZ1826" s="36"/>
      <c r="BA1826" s="36" t="s">
        <v>342</v>
      </c>
      <c r="BB1826" s="36">
        <v>7</v>
      </c>
      <c r="BC1826" s="92">
        <v>45253</v>
      </c>
      <c r="BD1826" s="93" t="s">
        <v>324</v>
      </c>
    </row>
    <row r="1827" spans="39:56" ht="27" customHeight="1" x14ac:dyDescent="0.25">
      <c r="AM1827" s="36" t="s">
        <v>159</v>
      </c>
      <c r="AN1827" s="89" t="s">
        <v>160</v>
      </c>
      <c r="AO1827" s="90" t="s">
        <v>126</v>
      </c>
      <c r="AP1827" s="170">
        <v>8</v>
      </c>
      <c r="AQ1827" s="36"/>
      <c r="AR1827" s="36"/>
      <c r="AS1827" s="36"/>
      <c r="AT1827" s="36"/>
      <c r="AU1827" s="36"/>
      <c r="AV1827" s="36" t="s">
        <v>322</v>
      </c>
      <c r="AW1827" s="36"/>
      <c r="AX1827" s="36"/>
      <c r="AY1827" s="36"/>
      <c r="AZ1827" s="36"/>
      <c r="BA1827" s="36" t="s">
        <v>342</v>
      </c>
      <c r="BB1827" s="36">
        <v>7</v>
      </c>
      <c r="BC1827" s="92">
        <v>45253</v>
      </c>
      <c r="BD1827" s="93" t="s">
        <v>324</v>
      </c>
    </row>
    <row r="1828" spans="39:56" ht="27" customHeight="1" x14ac:dyDescent="0.25">
      <c r="AM1828" s="36" t="s">
        <v>161</v>
      </c>
      <c r="AN1828" s="89" t="s">
        <v>162</v>
      </c>
      <c r="AO1828" s="90" t="s">
        <v>126</v>
      </c>
      <c r="AP1828" s="170">
        <v>9</v>
      </c>
      <c r="AQ1828" s="36"/>
      <c r="AR1828" s="36"/>
      <c r="AS1828" s="36"/>
      <c r="AT1828" s="36"/>
      <c r="AU1828" s="36"/>
      <c r="AV1828" s="36" t="s">
        <v>322</v>
      </c>
      <c r="AW1828" s="36"/>
      <c r="AX1828" s="36"/>
      <c r="AY1828" s="36"/>
      <c r="AZ1828" s="36"/>
      <c r="BA1828" s="36" t="s">
        <v>342</v>
      </c>
      <c r="BB1828" s="36">
        <v>7</v>
      </c>
      <c r="BC1828" s="92">
        <v>45253</v>
      </c>
      <c r="BD1828" s="93" t="s">
        <v>324</v>
      </c>
    </row>
    <row r="1829" spans="39:56" ht="27" customHeight="1" x14ac:dyDescent="0.25">
      <c r="AM1829" s="36" t="s">
        <v>163</v>
      </c>
      <c r="AN1829" s="89" t="s">
        <v>164</v>
      </c>
      <c r="AO1829" s="90" t="s">
        <v>126</v>
      </c>
      <c r="AP1829" s="170">
        <v>10</v>
      </c>
      <c r="AQ1829" s="36"/>
      <c r="AR1829" s="36"/>
      <c r="AS1829" s="36"/>
      <c r="AT1829" s="36"/>
      <c r="AU1829" s="36"/>
      <c r="AV1829" s="36" t="s">
        <v>322</v>
      </c>
      <c r="AW1829" s="36"/>
      <c r="AX1829" s="36"/>
      <c r="AY1829" s="36"/>
      <c r="AZ1829" s="36"/>
      <c r="BA1829" s="36" t="s">
        <v>342</v>
      </c>
      <c r="BB1829" s="36">
        <v>7</v>
      </c>
      <c r="BC1829" s="92">
        <v>45253</v>
      </c>
      <c r="BD1829" s="93" t="s">
        <v>324</v>
      </c>
    </row>
    <row r="1830" spans="39:56" ht="27" customHeight="1" x14ac:dyDescent="0.25">
      <c r="AM1830" s="36">
        <v>23018</v>
      </c>
      <c r="AN1830" s="89" t="s">
        <v>28</v>
      </c>
      <c r="AO1830" s="90" t="s">
        <v>29</v>
      </c>
      <c r="AP1830" s="170">
        <v>9.2857142857142865</v>
      </c>
      <c r="AQ1830" s="36">
        <v>10</v>
      </c>
      <c r="AR1830" s="36">
        <v>10</v>
      </c>
      <c r="AS1830" s="36">
        <v>9</v>
      </c>
      <c r="AT1830" s="36">
        <v>9</v>
      </c>
      <c r="AU1830" s="36">
        <v>9</v>
      </c>
      <c r="AV1830" s="36">
        <v>9</v>
      </c>
      <c r="AW1830" s="36">
        <v>9</v>
      </c>
      <c r="AX1830" s="36"/>
      <c r="AY1830" s="36"/>
      <c r="AZ1830" s="36"/>
      <c r="BA1830" s="36" t="s">
        <v>255</v>
      </c>
      <c r="BB1830" s="36">
        <v>3</v>
      </c>
      <c r="BC1830" s="92">
        <v>45253</v>
      </c>
      <c r="BD1830" s="93" t="s">
        <v>17</v>
      </c>
    </row>
    <row r="1831" spans="39:56" ht="27" customHeight="1" x14ac:dyDescent="0.25">
      <c r="AM1831" s="36">
        <v>23009</v>
      </c>
      <c r="AN1831" s="89" t="s">
        <v>50</v>
      </c>
      <c r="AO1831" s="90" t="s">
        <v>29</v>
      </c>
      <c r="AP1831" s="170">
        <v>0</v>
      </c>
      <c r="AQ1831" s="36">
        <v>0</v>
      </c>
      <c r="AR1831" s="36">
        <v>0</v>
      </c>
      <c r="AS1831" s="36">
        <v>0</v>
      </c>
      <c r="AT1831" s="36">
        <v>0</v>
      </c>
      <c r="AU1831" s="36">
        <v>0</v>
      </c>
      <c r="AV1831" s="36">
        <v>0</v>
      </c>
      <c r="AW1831" s="36">
        <v>0</v>
      </c>
      <c r="AX1831" s="36"/>
      <c r="AY1831" s="36"/>
      <c r="AZ1831" s="36"/>
      <c r="BA1831" s="36" t="s">
        <v>398</v>
      </c>
      <c r="BB1831" s="36">
        <v>3</v>
      </c>
      <c r="BC1831" s="92">
        <v>45253</v>
      </c>
      <c r="BD1831" s="93" t="s">
        <v>17</v>
      </c>
    </row>
    <row r="1832" spans="39:56" ht="27" customHeight="1" x14ac:dyDescent="0.25">
      <c r="AM1832" s="36">
        <v>23019</v>
      </c>
      <c r="AN1832" s="89" t="s">
        <v>53</v>
      </c>
      <c r="AO1832" s="90" t="s">
        <v>29</v>
      </c>
      <c r="AP1832" s="170">
        <v>9.4285714285714288</v>
      </c>
      <c r="AQ1832" s="36">
        <v>10</v>
      </c>
      <c r="AR1832" s="36">
        <v>10</v>
      </c>
      <c r="AS1832" s="36">
        <v>9</v>
      </c>
      <c r="AT1832" s="36">
        <v>9</v>
      </c>
      <c r="AU1832" s="36">
        <v>9</v>
      </c>
      <c r="AV1832" s="36">
        <v>9</v>
      </c>
      <c r="AW1832" s="36">
        <v>10</v>
      </c>
      <c r="AX1832" s="36"/>
      <c r="AY1832" s="36"/>
      <c r="AZ1832" s="36"/>
      <c r="BA1832" s="36" t="s">
        <v>255</v>
      </c>
      <c r="BB1832" s="36">
        <v>3</v>
      </c>
      <c r="BC1832" s="92">
        <v>45253</v>
      </c>
      <c r="BD1832" s="93" t="s">
        <v>17</v>
      </c>
    </row>
    <row r="1833" spans="39:56" ht="27" customHeight="1" x14ac:dyDescent="0.25">
      <c r="AM1833" s="36">
        <v>23028</v>
      </c>
      <c r="AN1833" s="89" t="s">
        <v>56</v>
      </c>
      <c r="AO1833" s="90" t="s">
        <v>29</v>
      </c>
      <c r="AP1833" s="170">
        <v>9.5714285714285712</v>
      </c>
      <c r="AQ1833" s="36">
        <v>10</v>
      </c>
      <c r="AR1833" s="36">
        <v>10</v>
      </c>
      <c r="AS1833" s="36">
        <v>9</v>
      </c>
      <c r="AT1833" s="36">
        <v>9</v>
      </c>
      <c r="AU1833" s="36">
        <v>10</v>
      </c>
      <c r="AV1833" s="36">
        <v>9</v>
      </c>
      <c r="AW1833" s="36">
        <v>10</v>
      </c>
      <c r="AX1833" s="36"/>
      <c r="AY1833" s="36"/>
      <c r="AZ1833" s="36"/>
      <c r="BA1833" s="36" t="s">
        <v>255</v>
      </c>
      <c r="BB1833" s="36">
        <v>3</v>
      </c>
      <c r="BC1833" s="92">
        <v>45253</v>
      </c>
      <c r="BD1833" s="93" t="s">
        <v>17</v>
      </c>
    </row>
    <row r="1834" spans="39:56" ht="27" customHeight="1" x14ac:dyDescent="0.25">
      <c r="AM1834" s="36">
        <v>23013</v>
      </c>
      <c r="AN1834" s="89" t="s">
        <v>59</v>
      </c>
      <c r="AO1834" s="90" t="s">
        <v>29</v>
      </c>
      <c r="AP1834" s="170">
        <v>9.4285714285714288</v>
      </c>
      <c r="AQ1834" s="36">
        <v>10</v>
      </c>
      <c r="AR1834" s="36">
        <v>10</v>
      </c>
      <c r="AS1834" s="36">
        <v>9</v>
      </c>
      <c r="AT1834" s="36">
        <v>9</v>
      </c>
      <c r="AU1834" s="36">
        <v>9</v>
      </c>
      <c r="AV1834" s="36">
        <v>9</v>
      </c>
      <c r="AW1834" s="36">
        <v>10</v>
      </c>
      <c r="AX1834" s="36"/>
      <c r="AY1834" s="36"/>
      <c r="AZ1834" s="36"/>
      <c r="BA1834" s="36" t="s">
        <v>255</v>
      </c>
      <c r="BB1834" s="36">
        <v>3</v>
      </c>
      <c r="BC1834" s="92">
        <v>45253</v>
      </c>
      <c r="BD1834" s="93" t="s">
        <v>17</v>
      </c>
    </row>
    <row r="1835" spans="39:56" ht="27" customHeight="1" x14ac:dyDescent="0.25">
      <c r="AM1835" s="36">
        <v>23036</v>
      </c>
      <c r="AN1835" s="89" t="s">
        <v>63</v>
      </c>
      <c r="AO1835" s="90" t="s">
        <v>29</v>
      </c>
      <c r="AP1835" s="170">
        <v>9.4285714285714288</v>
      </c>
      <c r="AQ1835" s="36">
        <v>10</v>
      </c>
      <c r="AR1835" s="36">
        <v>10</v>
      </c>
      <c r="AS1835" s="36">
        <v>9</v>
      </c>
      <c r="AT1835" s="36">
        <v>9</v>
      </c>
      <c r="AU1835" s="36">
        <v>9</v>
      </c>
      <c r="AV1835" s="36">
        <v>9</v>
      </c>
      <c r="AW1835" s="36">
        <v>10</v>
      </c>
      <c r="AX1835" s="36"/>
      <c r="AY1835" s="36"/>
      <c r="AZ1835" s="36"/>
      <c r="BA1835" s="36" t="s">
        <v>255</v>
      </c>
      <c r="BB1835" s="36">
        <v>3</v>
      </c>
      <c r="BC1835" s="92">
        <v>45253</v>
      </c>
      <c r="BD1835" s="93" t="s">
        <v>17</v>
      </c>
    </row>
    <row r="1836" spans="39:56" ht="27" customHeight="1" x14ac:dyDescent="0.25">
      <c r="AM1836" s="36">
        <v>23065</v>
      </c>
      <c r="AN1836" s="89" t="s">
        <v>67</v>
      </c>
      <c r="AO1836" s="90" t="s">
        <v>29</v>
      </c>
      <c r="AP1836" s="170">
        <v>9.4285714285714288</v>
      </c>
      <c r="AQ1836" s="36">
        <v>10</v>
      </c>
      <c r="AR1836" s="36">
        <v>10</v>
      </c>
      <c r="AS1836" s="36">
        <v>9</v>
      </c>
      <c r="AT1836" s="36">
        <v>9</v>
      </c>
      <c r="AU1836" s="36">
        <v>9</v>
      </c>
      <c r="AV1836" s="36">
        <v>9</v>
      </c>
      <c r="AW1836" s="36">
        <v>10</v>
      </c>
      <c r="AX1836" s="36"/>
      <c r="AY1836" s="36"/>
      <c r="AZ1836" s="36"/>
      <c r="BA1836" s="36" t="s">
        <v>255</v>
      </c>
      <c r="BB1836" s="36">
        <v>3</v>
      </c>
      <c r="BC1836" s="92">
        <v>45253</v>
      </c>
      <c r="BD1836" s="93" t="s">
        <v>17</v>
      </c>
    </row>
    <row r="1837" spans="39:56" ht="27" customHeight="1" x14ac:dyDescent="0.25">
      <c r="AM1837" s="36">
        <v>23039</v>
      </c>
      <c r="AN1837" s="89" t="s">
        <v>71</v>
      </c>
      <c r="AO1837" s="90" t="s">
        <v>29</v>
      </c>
      <c r="AP1837" s="170">
        <v>9.7142857142857135</v>
      </c>
      <c r="AQ1837" s="36">
        <v>10</v>
      </c>
      <c r="AR1837" s="36">
        <v>10</v>
      </c>
      <c r="AS1837" s="36">
        <v>9</v>
      </c>
      <c r="AT1837" s="36">
        <v>9</v>
      </c>
      <c r="AU1837" s="36">
        <v>10</v>
      </c>
      <c r="AV1837" s="36">
        <v>10</v>
      </c>
      <c r="AW1837" s="36">
        <v>10</v>
      </c>
      <c r="AX1837" s="36"/>
      <c r="AY1837" s="36"/>
      <c r="AZ1837" s="36"/>
      <c r="BA1837" s="36" t="s">
        <v>255</v>
      </c>
      <c r="BB1837" s="36">
        <v>3</v>
      </c>
      <c r="BC1837" s="92">
        <v>45253</v>
      </c>
      <c r="BD1837" s="93" t="s">
        <v>17</v>
      </c>
    </row>
    <row r="1838" spans="39:56" ht="27" customHeight="1" x14ac:dyDescent="0.25">
      <c r="AM1838" s="36">
        <v>23024</v>
      </c>
      <c r="AN1838" s="89" t="s">
        <v>75</v>
      </c>
      <c r="AO1838" s="90" t="s">
        <v>29</v>
      </c>
      <c r="AP1838" s="170">
        <v>9.4285714285714288</v>
      </c>
      <c r="AQ1838" s="36">
        <v>10</v>
      </c>
      <c r="AR1838" s="36">
        <v>10</v>
      </c>
      <c r="AS1838" s="36">
        <v>9</v>
      </c>
      <c r="AT1838" s="36">
        <v>9</v>
      </c>
      <c r="AU1838" s="36">
        <v>9</v>
      </c>
      <c r="AV1838" s="36">
        <v>9</v>
      </c>
      <c r="AW1838" s="36">
        <v>10</v>
      </c>
      <c r="AX1838" s="36"/>
      <c r="AY1838" s="36"/>
      <c r="AZ1838" s="36"/>
      <c r="BA1838" s="36" t="s">
        <v>255</v>
      </c>
      <c r="BB1838" s="36">
        <v>3</v>
      </c>
      <c r="BC1838" s="92">
        <v>45253</v>
      </c>
      <c r="BD1838" s="93" t="s">
        <v>17</v>
      </c>
    </row>
    <row r="1839" spans="39:56" ht="27" customHeight="1" x14ac:dyDescent="0.25">
      <c r="AM1839" s="36">
        <v>23041</v>
      </c>
      <c r="AN1839" s="89" t="s">
        <v>79</v>
      </c>
      <c r="AO1839" s="90" t="s">
        <v>29</v>
      </c>
      <c r="AP1839" s="170">
        <v>9.4285714285714288</v>
      </c>
      <c r="AQ1839" s="36">
        <v>10</v>
      </c>
      <c r="AR1839" s="36">
        <v>10</v>
      </c>
      <c r="AS1839" s="36">
        <v>9</v>
      </c>
      <c r="AT1839" s="36">
        <v>9</v>
      </c>
      <c r="AU1839" s="36">
        <v>9</v>
      </c>
      <c r="AV1839" s="36">
        <v>9</v>
      </c>
      <c r="AW1839" s="36">
        <v>10</v>
      </c>
      <c r="AX1839" s="36"/>
      <c r="AY1839" s="36"/>
      <c r="AZ1839" s="36"/>
      <c r="BA1839" s="36" t="s">
        <v>255</v>
      </c>
      <c r="BB1839" s="36">
        <v>3</v>
      </c>
      <c r="BC1839" s="92">
        <v>45253</v>
      </c>
      <c r="BD1839" s="93" t="s">
        <v>17</v>
      </c>
    </row>
    <row r="1840" spans="39:56" ht="27" customHeight="1" x14ac:dyDescent="0.25">
      <c r="AM1840" s="36">
        <v>23022</v>
      </c>
      <c r="AN1840" s="89" t="s">
        <v>83</v>
      </c>
      <c r="AO1840" s="90" t="s">
        <v>29</v>
      </c>
      <c r="AP1840" s="170">
        <v>9.4285714285714288</v>
      </c>
      <c r="AQ1840" s="36">
        <v>10</v>
      </c>
      <c r="AR1840" s="36">
        <v>10</v>
      </c>
      <c r="AS1840" s="36">
        <v>9</v>
      </c>
      <c r="AT1840" s="36">
        <v>9</v>
      </c>
      <c r="AU1840" s="36">
        <v>9</v>
      </c>
      <c r="AV1840" s="36">
        <v>9</v>
      </c>
      <c r="AW1840" s="36">
        <v>10</v>
      </c>
      <c r="AX1840" s="36"/>
      <c r="AY1840" s="36"/>
      <c r="AZ1840" s="36"/>
      <c r="BA1840" s="36" t="s">
        <v>255</v>
      </c>
      <c r="BB1840" s="36">
        <v>3</v>
      </c>
      <c r="BC1840" s="92">
        <v>45253</v>
      </c>
      <c r="BD1840" s="93" t="s">
        <v>17</v>
      </c>
    </row>
    <row r="1841" spans="39:56" ht="27" customHeight="1" x14ac:dyDescent="0.25">
      <c r="AM1841" s="36">
        <v>23025</v>
      </c>
      <c r="AN1841" s="89" t="s">
        <v>87</v>
      </c>
      <c r="AO1841" s="90" t="s">
        <v>29</v>
      </c>
      <c r="AP1841" s="170">
        <v>10</v>
      </c>
      <c r="AQ1841" s="36">
        <v>10</v>
      </c>
      <c r="AR1841" s="36">
        <v>10</v>
      </c>
      <c r="AS1841" s="36">
        <v>10</v>
      </c>
      <c r="AT1841" s="36">
        <v>10</v>
      </c>
      <c r="AU1841" s="36">
        <v>10</v>
      </c>
      <c r="AV1841" s="36">
        <v>10</v>
      </c>
      <c r="AW1841" s="36">
        <v>10</v>
      </c>
      <c r="AX1841" s="36"/>
      <c r="AY1841" s="36"/>
      <c r="AZ1841" s="36"/>
      <c r="BA1841" s="36" t="s">
        <v>255</v>
      </c>
      <c r="BB1841" s="36">
        <v>3</v>
      </c>
      <c r="BC1841" s="92">
        <v>45253</v>
      </c>
      <c r="BD1841" s="93" t="s">
        <v>17</v>
      </c>
    </row>
    <row r="1842" spans="39:56" ht="27" customHeight="1" x14ac:dyDescent="0.25">
      <c r="AM1842" s="36">
        <v>23010</v>
      </c>
      <c r="AN1842" s="89" t="s">
        <v>91</v>
      </c>
      <c r="AO1842" s="90" t="s">
        <v>29</v>
      </c>
      <c r="AP1842" s="170">
        <v>9.4285714285714288</v>
      </c>
      <c r="AQ1842" s="36">
        <v>10</v>
      </c>
      <c r="AR1842" s="36">
        <v>10</v>
      </c>
      <c r="AS1842" s="36">
        <v>9</v>
      </c>
      <c r="AT1842" s="36">
        <v>9</v>
      </c>
      <c r="AU1842" s="36">
        <v>9</v>
      </c>
      <c r="AV1842" s="36">
        <v>9</v>
      </c>
      <c r="AW1842" s="36">
        <v>10</v>
      </c>
      <c r="AX1842" s="36"/>
      <c r="AY1842" s="36"/>
      <c r="AZ1842" s="36"/>
      <c r="BA1842" s="36" t="s">
        <v>255</v>
      </c>
      <c r="BB1842" s="36">
        <v>3</v>
      </c>
      <c r="BC1842" s="92">
        <v>45253</v>
      </c>
      <c r="BD1842" s="93" t="s">
        <v>17</v>
      </c>
    </row>
    <row r="1843" spans="39:56" ht="27" customHeight="1" x14ac:dyDescent="0.25">
      <c r="AM1843" s="36">
        <v>23052</v>
      </c>
      <c r="AN1843" s="89" t="s">
        <v>95</v>
      </c>
      <c r="AO1843" s="90" t="s">
        <v>29</v>
      </c>
      <c r="AP1843" s="170">
        <v>9.7142857142857135</v>
      </c>
      <c r="AQ1843" s="36">
        <v>10</v>
      </c>
      <c r="AR1843" s="36">
        <v>10</v>
      </c>
      <c r="AS1843" s="36">
        <v>9</v>
      </c>
      <c r="AT1843" s="36">
        <v>9</v>
      </c>
      <c r="AU1843" s="36">
        <v>10</v>
      </c>
      <c r="AV1843" s="36">
        <v>10</v>
      </c>
      <c r="AW1843" s="36">
        <v>10</v>
      </c>
      <c r="AX1843" s="36"/>
      <c r="AY1843" s="36"/>
      <c r="AZ1843" s="36"/>
      <c r="BA1843" s="36" t="s">
        <v>255</v>
      </c>
      <c r="BB1843" s="36">
        <v>3</v>
      </c>
      <c r="BC1843" s="92">
        <v>45253</v>
      </c>
      <c r="BD1843" s="93" t="s">
        <v>17</v>
      </c>
    </row>
    <row r="1844" spans="39:56" ht="27" customHeight="1" x14ac:dyDescent="0.25">
      <c r="AM1844" s="36">
        <v>23038</v>
      </c>
      <c r="AN1844" s="89" t="s">
        <v>99</v>
      </c>
      <c r="AO1844" s="90" t="s">
        <v>29</v>
      </c>
      <c r="AP1844" s="170">
        <v>9.4285714285714288</v>
      </c>
      <c r="AQ1844" s="36">
        <v>10</v>
      </c>
      <c r="AR1844" s="36">
        <v>10</v>
      </c>
      <c r="AS1844" s="36">
        <v>9</v>
      </c>
      <c r="AT1844" s="36">
        <v>9</v>
      </c>
      <c r="AU1844" s="36">
        <v>9</v>
      </c>
      <c r="AV1844" s="36">
        <v>9</v>
      </c>
      <c r="AW1844" s="36">
        <v>10</v>
      </c>
      <c r="AX1844" s="36"/>
      <c r="AY1844" s="36"/>
      <c r="AZ1844" s="36"/>
      <c r="BA1844" s="36" t="s">
        <v>255</v>
      </c>
      <c r="BB1844" s="36">
        <v>3</v>
      </c>
      <c r="BC1844" s="92">
        <v>45253</v>
      </c>
      <c r="BD1844" s="93" t="s">
        <v>17</v>
      </c>
    </row>
    <row r="1845" spans="39:56" ht="27" customHeight="1" x14ac:dyDescent="0.25">
      <c r="AM1845" s="36">
        <v>23033</v>
      </c>
      <c r="AN1845" s="89" t="s">
        <v>103</v>
      </c>
      <c r="AO1845" s="90" t="s">
        <v>29</v>
      </c>
      <c r="AP1845" s="170">
        <v>8.8571428571428577</v>
      </c>
      <c r="AQ1845" s="36">
        <v>10</v>
      </c>
      <c r="AR1845" s="36">
        <v>10</v>
      </c>
      <c r="AS1845" s="36">
        <v>8</v>
      </c>
      <c r="AT1845" s="36">
        <v>8</v>
      </c>
      <c r="AU1845" s="36">
        <v>8</v>
      </c>
      <c r="AV1845" s="36">
        <v>8</v>
      </c>
      <c r="AW1845" s="36">
        <v>10</v>
      </c>
      <c r="AX1845" s="36"/>
      <c r="AY1845" s="36"/>
      <c r="AZ1845" s="36"/>
      <c r="BA1845" s="36" t="s">
        <v>255</v>
      </c>
      <c r="BB1845" s="36">
        <v>3</v>
      </c>
      <c r="BC1845" s="92">
        <v>45253</v>
      </c>
      <c r="BD1845" s="93" t="s">
        <v>17</v>
      </c>
    </row>
    <row r="1846" spans="39:56" ht="27" customHeight="1" x14ac:dyDescent="0.25">
      <c r="AM1846" s="36">
        <v>23056</v>
      </c>
      <c r="AN1846" s="89" t="s">
        <v>107</v>
      </c>
      <c r="AO1846" s="90" t="s">
        <v>29</v>
      </c>
      <c r="AP1846" s="170">
        <v>9.4285714285714288</v>
      </c>
      <c r="AQ1846" s="36">
        <v>10</v>
      </c>
      <c r="AR1846" s="36">
        <v>10</v>
      </c>
      <c r="AS1846" s="36">
        <v>9</v>
      </c>
      <c r="AT1846" s="36">
        <v>9</v>
      </c>
      <c r="AU1846" s="36">
        <v>9</v>
      </c>
      <c r="AV1846" s="36">
        <v>9</v>
      </c>
      <c r="AW1846" s="36">
        <v>10</v>
      </c>
      <c r="AX1846" s="36"/>
      <c r="AY1846" s="36"/>
      <c r="AZ1846" s="36"/>
      <c r="BA1846" s="36" t="s">
        <v>255</v>
      </c>
      <c r="BB1846" s="36">
        <v>3</v>
      </c>
      <c r="BC1846" s="92">
        <v>45253</v>
      </c>
      <c r="BD1846" s="93" t="s">
        <v>17</v>
      </c>
    </row>
    <row r="1847" spans="39:56" ht="27" customHeight="1" x14ac:dyDescent="0.25">
      <c r="AM1847" s="36">
        <v>23046</v>
      </c>
      <c r="AN1847" s="89" t="s">
        <v>111</v>
      </c>
      <c r="AO1847" s="90" t="s">
        <v>29</v>
      </c>
      <c r="AP1847" s="170">
        <v>8.8571428571428577</v>
      </c>
      <c r="AQ1847" s="36">
        <v>10</v>
      </c>
      <c r="AR1847" s="36">
        <v>10</v>
      </c>
      <c r="AS1847" s="36">
        <v>8</v>
      </c>
      <c r="AT1847" s="36">
        <v>8</v>
      </c>
      <c r="AU1847" s="36">
        <v>8</v>
      </c>
      <c r="AV1847" s="36">
        <v>8</v>
      </c>
      <c r="AW1847" s="36">
        <v>10</v>
      </c>
      <c r="AX1847" s="36"/>
      <c r="AY1847" s="36"/>
      <c r="AZ1847" s="36"/>
      <c r="BA1847" s="36" t="s">
        <v>255</v>
      </c>
      <c r="BB1847" s="36">
        <v>3</v>
      </c>
      <c r="BC1847" s="92">
        <v>45253</v>
      </c>
      <c r="BD1847" s="93" t="s">
        <v>17</v>
      </c>
    </row>
    <row r="1848" spans="39:56" ht="27" customHeight="1" x14ac:dyDescent="0.25">
      <c r="AM1848" s="36">
        <v>23023</v>
      </c>
      <c r="AN1848" s="89" t="s">
        <v>115</v>
      </c>
      <c r="AO1848" s="90" t="s">
        <v>29</v>
      </c>
      <c r="AP1848" s="170">
        <v>9.4285714285714288</v>
      </c>
      <c r="AQ1848" s="36">
        <v>10</v>
      </c>
      <c r="AR1848" s="36">
        <v>10</v>
      </c>
      <c r="AS1848" s="36">
        <v>9</v>
      </c>
      <c r="AT1848" s="36">
        <v>9</v>
      </c>
      <c r="AU1848" s="36">
        <v>9</v>
      </c>
      <c r="AV1848" s="36">
        <v>9</v>
      </c>
      <c r="AW1848" s="36">
        <v>10</v>
      </c>
      <c r="AX1848" s="36"/>
      <c r="AY1848" s="36"/>
      <c r="AZ1848" s="36"/>
      <c r="BA1848" s="36" t="s">
        <v>255</v>
      </c>
      <c r="BB1848" s="36">
        <v>3</v>
      </c>
      <c r="BC1848" s="92">
        <v>45253</v>
      </c>
      <c r="BD1848" s="93" t="s">
        <v>17</v>
      </c>
    </row>
    <row r="1849" spans="39:56" ht="27" customHeight="1" x14ac:dyDescent="0.25">
      <c r="AM1849" s="36">
        <v>23053</v>
      </c>
      <c r="AN1849" s="89" t="s">
        <v>119</v>
      </c>
      <c r="AO1849" s="90" t="s">
        <v>29</v>
      </c>
      <c r="AP1849" s="170">
        <v>9.2857142857142865</v>
      </c>
      <c r="AQ1849" s="36">
        <v>10</v>
      </c>
      <c r="AR1849" s="36">
        <v>10</v>
      </c>
      <c r="AS1849" s="36">
        <v>8</v>
      </c>
      <c r="AT1849" s="36">
        <v>9</v>
      </c>
      <c r="AU1849" s="36">
        <v>9</v>
      </c>
      <c r="AV1849" s="36">
        <v>9</v>
      </c>
      <c r="AW1849" s="36">
        <v>10</v>
      </c>
      <c r="AX1849" s="36"/>
      <c r="AY1849" s="36"/>
      <c r="AZ1849" s="36"/>
      <c r="BA1849" s="36" t="s">
        <v>255</v>
      </c>
      <c r="BB1849" s="36">
        <v>3</v>
      </c>
      <c r="BC1849" s="92">
        <v>45253</v>
      </c>
      <c r="BD1849" s="93" t="s">
        <v>17</v>
      </c>
    </row>
    <row r="1850" spans="39:56" ht="27" customHeight="1" x14ac:dyDescent="0.25">
      <c r="AM1850" s="36">
        <v>23049</v>
      </c>
      <c r="AN1850" s="89" t="s">
        <v>123</v>
      </c>
      <c r="AO1850" s="90" t="s">
        <v>29</v>
      </c>
      <c r="AP1850" s="170">
        <v>9.4285714285714288</v>
      </c>
      <c r="AQ1850" s="36">
        <v>10</v>
      </c>
      <c r="AR1850" s="36">
        <v>10</v>
      </c>
      <c r="AS1850" s="36">
        <v>9</v>
      </c>
      <c r="AT1850" s="36">
        <v>9</v>
      </c>
      <c r="AU1850" s="36">
        <v>9</v>
      </c>
      <c r="AV1850" s="36">
        <v>9</v>
      </c>
      <c r="AW1850" s="36">
        <v>10</v>
      </c>
      <c r="AX1850" s="36"/>
      <c r="AY1850" s="36"/>
      <c r="AZ1850" s="36"/>
      <c r="BA1850" s="36" t="s">
        <v>255</v>
      </c>
      <c r="BB1850" s="36">
        <v>3</v>
      </c>
      <c r="BC1850" s="92">
        <v>45253</v>
      </c>
      <c r="BD1850" s="93" t="s">
        <v>17</v>
      </c>
    </row>
    <row r="1851" spans="39:56" ht="27" customHeight="1" x14ac:dyDescent="0.25">
      <c r="AM1851" s="36">
        <v>23018</v>
      </c>
      <c r="AN1851" s="89" t="s">
        <v>28</v>
      </c>
      <c r="AO1851" s="90" t="s">
        <v>29</v>
      </c>
      <c r="AP1851" s="170">
        <v>10</v>
      </c>
      <c r="AQ1851" s="36">
        <v>10</v>
      </c>
      <c r="AR1851" s="36">
        <v>10</v>
      </c>
      <c r="AS1851" s="36">
        <v>10</v>
      </c>
      <c r="AT1851" s="36">
        <v>10</v>
      </c>
      <c r="AU1851" s="36">
        <v>10</v>
      </c>
      <c r="AV1851" s="36">
        <v>10</v>
      </c>
      <c r="AW1851" s="36">
        <v>10</v>
      </c>
      <c r="AX1851" s="36"/>
      <c r="AY1851" s="36"/>
      <c r="AZ1851" s="36"/>
      <c r="BA1851" s="36" t="s">
        <v>393</v>
      </c>
      <c r="BB1851" s="36">
        <v>4</v>
      </c>
      <c r="BC1851" s="92">
        <v>45253</v>
      </c>
      <c r="BD1851" s="93" t="s">
        <v>35</v>
      </c>
    </row>
    <row r="1852" spans="39:56" ht="27" customHeight="1" x14ac:dyDescent="0.25">
      <c r="AM1852" s="36">
        <v>23009</v>
      </c>
      <c r="AN1852" s="89" t="s">
        <v>50</v>
      </c>
      <c r="AO1852" s="90" t="s">
        <v>29</v>
      </c>
      <c r="AP1852" s="170">
        <v>0</v>
      </c>
      <c r="AQ1852" s="36">
        <v>0</v>
      </c>
      <c r="AR1852" s="36">
        <v>0</v>
      </c>
      <c r="AS1852" s="36">
        <v>0</v>
      </c>
      <c r="AT1852" s="36">
        <v>0</v>
      </c>
      <c r="AU1852" s="36">
        <v>0</v>
      </c>
      <c r="AV1852" s="36">
        <v>0</v>
      </c>
      <c r="AW1852" s="36">
        <v>0</v>
      </c>
      <c r="AX1852" s="36"/>
      <c r="AY1852" s="36"/>
      <c r="AZ1852" s="36"/>
      <c r="BA1852" s="36" t="s">
        <v>139</v>
      </c>
      <c r="BB1852" s="36">
        <v>4</v>
      </c>
      <c r="BC1852" s="92">
        <v>45253</v>
      </c>
      <c r="BD1852" s="93" t="s">
        <v>35</v>
      </c>
    </row>
    <row r="1853" spans="39:56" ht="27" customHeight="1" x14ac:dyDescent="0.25">
      <c r="AM1853" s="36">
        <v>23019</v>
      </c>
      <c r="AN1853" s="89" t="s">
        <v>53</v>
      </c>
      <c r="AO1853" s="90" t="s">
        <v>29</v>
      </c>
      <c r="AP1853" s="170">
        <v>10</v>
      </c>
      <c r="AQ1853" s="36">
        <v>10</v>
      </c>
      <c r="AR1853" s="36">
        <v>10</v>
      </c>
      <c r="AS1853" s="36">
        <v>10</v>
      </c>
      <c r="AT1853" s="36">
        <v>10</v>
      </c>
      <c r="AU1853" s="36">
        <v>10</v>
      </c>
      <c r="AV1853" s="36">
        <v>10</v>
      </c>
      <c r="AW1853" s="36">
        <v>10</v>
      </c>
      <c r="AX1853" s="36"/>
      <c r="AY1853" s="36"/>
      <c r="AZ1853" s="36"/>
      <c r="BA1853" s="36" t="s">
        <v>393</v>
      </c>
      <c r="BB1853" s="36">
        <v>4</v>
      </c>
      <c r="BC1853" s="92">
        <v>45253</v>
      </c>
      <c r="BD1853" s="93" t="s">
        <v>35</v>
      </c>
    </row>
    <row r="1854" spans="39:56" ht="27" customHeight="1" x14ac:dyDescent="0.25">
      <c r="AM1854" s="36">
        <v>23028</v>
      </c>
      <c r="AN1854" s="89" t="s">
        <v>56</v>
      </c>
      <c r="AO1854" s="90" t="s">
        <v>29</v>
      </c>
      <c r="AP1854" s="170">
        <v>10</v>
      </c>
      <c r="AQ1854" s="36">
        <v>10</v>
      </c>
      <c r="AR1854" s="36">
        <v>10</v>
      </c>
      <c r="AS1854" s="36">
        <v>10</v>
      </c>
      <c r="AT1854" s="36">
        <v>10</v>
      </c>
      <c r="AU1854" s="36">
        <v>10</v>
      </c>
      <c r="AV1854" s="36">
        <v>10</v>
      </c>
      <c r="AW1854" s="36">
        <v>10</v>
      </c>
      <c r="AX1854" s="36"/>
      <c r="AY1854" s="36"/>
      <c r="AZ1854" s="36"/>
      <c r="BA1854" s="36" t="s">
        <v>393</v>
      </c>
      <c r="BB1854" s="36">
        <v>4</v>
      </c>
      <c r="BC1854" s="92">
        <v>45253</v>
      </c>
      <c r="BD1854" s="93" t="s">
        <v>35</v>
      </c>
    </row>
    <row r="1855" spans="39:56" ht="27" customHeight="1" x14ac:dyDescent="0.25">
      <c r="AM1855" s="36">
        <v>23013</v>
      </c>
      <c r="AN1855" s="89" t="s">
        <v>59</v>
      </c>
      <c r="AO1855" s="90" t="s">
        <v>29</v>
      </c>
      <c r="AP1855" s="170">
        <v>10</v>
      </c>
      <c r="AQ1855" s="36">
        <v>10</v>
      </c>
      <c r="AR1855" s="36">
        <v>10</v>
      </c>
      <c r="AS1855" s="36">
        <v>10</v>
      </c>
      <c r="AT1855" s="36">
        <v>10</v>
      </c>
      <c r="AU1855" s="36">
        <v>10</v>
      </c>
      <c r="AV1855" s="36">
        <v>10</v>
      </c>
      <c r="AW1855" s="36">
        <v>10</v>
      </c>
      <c r="AX1855" s="36"/>
      <c r="AY1855" s="36"/>
      <c r="AZ1855" s="36"/>
      <c r="BA1855" s="36" t="s">
        <v>393</v>
      </c>
      <c r="BB1855" s="36">
        <v>4</v>
      </c>
      <c r="BC1855" s="92">
        <v>45253</v>
      </c>
      <c r="BD1855" s="93" t="s">
        <v>35</v>
      </c>
    </row>
    <row r="1856" spans="39:56" ht="27" customHeight="1" x14ac:dyDescent="0.25">
      <c r="AM1856" s="36">
        <v>23036</v>
      </c>
      <c r="AN1856" s="89" t="s">
        <v>63</v>
      </c>
      <c r="AO1856" s="90" t="s">
        <v>29</v>
      </c>
      <c r="AP1856" s="170">
        <v>10</v>
      </c>
      <c r="AQ1856" s="36">
        <v>10</v>
      </c>
      <c r="AR1856" s="36">
        <v>10</v>
      </c>
      <c r="AS1856" s="36">
        <v>10</v>
      </c>
      <c r="AT1856" s="36">
        <v>10</v>
      </c>
      <c r="AU1856" s="36">
        <v>10</v>
      </c>
      <c r="AV1856" s="36">
        <v>10</v>
      </c>
      <c r="AW1856" s="36">
        <v>10</v>
      </c>
      <c r="AX1856" s="36"/>
      <c r="AY1856" s="36"/>
      <c r="AZ1856" s="36"/>
      <c r="BA1856" s="36" t="s">
        <v>393</v>
      </c>
      <c r="BB1856" s="36">
        <v>4</v>
      </c>
      <c r="BC1856" s="92">
        <v>45253</v>
      </c>
      <c r="BD1856" s="93" t="s">
        <v>35</v>
      </c>
    </row>
    <row r="1857" spans="39:56" ht="27" customHeight="1" x14ac:dyDescent="0.25">
      <c r="AM1857" s="36">
        <v>23065</v>
      </c>
      <c r="AN1857" s="89" t="s">
        <v>67</v>
      </c>
      <c r="AO1857" s="90" t="s">
        <v>29</v>
      </c>
      <c r="AP1857" s="170">
        <v>10</v>
      </c>
      <c r="AQ1857" s="36">
        <v>10</v>
      </c>
      <c r="AR1857" s="36">
        <v>10</v>
      </c>
      <c r="AS1857" s="36">
        <v>10</v>
      </c>
      <c r="AT1857" s="36">
        <v>10</v>
      </c>
      <c r="AU1857" s="36">
        <v>10</v>
      </c>
      <c r="AV1857" s="36">
        <v>10</v>
      </c>
      <c r="AW1857" s="36">
        <v>10</v>
      </c>
      <c r="AX1857" s="36"/>
      <c r="AY1857" s="36"/>
      <c r="AZ1857" s="36"/>
      <c r="BA1857" s="36" t="s">
        <v>393</v>
      </c>
      <c r="BB1857" s="36">
        <v>4</v>
      </c>
      <c r="BC1857" s="92">
        <v>45253</v>
      </c>
      <c r="BD1857" s="93" t="s">
        <v>35</v>
      </c>
    </row>
    <row r="1858" spans="39:56" ht="27" customHeight="1" x14ac:dyDescent="0.25">
      <c r="AM1858" s="36">
        <v>23039</v>
      </c>
      <c r="AN1858" s="89" t="s">
        <v>71</v>
      </c>
      <c r="AO1858" s="90" t="s">
        <v>29</v>
      </c>
      <c r="AP1858" s="170">
        <v>10</v>
      </c>
      <c r="AQ1858" s="36">
        <v>10</v>
      </c>
      <c r="AR1858" s="36">
        <v>10</v>
      </c>
      <c r="AS1858" s="36">
        <v>10</v>
      </c>
      <c r="AT1858" s="36">
        <v>10</v>
      </c>
      <c r="AU1858" s="36">
        <v>10</v>
      </c>
      <c r="AV1858" s="36">
        <v>10</v>
      </c>
      <c r="AW1858" s="36">
        <v>10</v>
      </c>
      <c r="AX1858" s="36"/>
      <c r="AY1858" s="36"/>
      <c r="AZ1858" s="36"/>
      <c r="BA1858" s="36" t="s">
        <v>393</v>
      </c>
      <c r="BB1858" s="36">
        <v>4</v>
      </c>
      <c r="BC1858" s="92">
        <v>45253</v>
      </c>
      <c r="BD1858" s="93" t="s">
        <v>35</v>
      </c>
    </row>
    <row r="1859" spans="39:56" ht="27" customHeight="1" x14ac:dyDescent="0.25">
      <c r="AM1859" s="36">
        <v>23024</v>
      </c>
      <c r="AN1859" s="89" t="s">
        <v>75</v>
      </c>
      <c r="AO1859" s="90" t="s">
        <v>29</v>
      </c>
      <c r="AP1859" s="170">
        <v>10</v>
      </c>
      <c r="AQ1859" s="36">
        <v>10</v>
      </c>
      <c r="AR1859" s="36">
        <v>10</v>
      </c>
      <c r="AS1859" s="36">
        <v>10</v>
      </c>
      <c r="AT1859" s="36">
        <v>10</v>
      </c>
      <c r="AU1859" s="36">
        <v>10</v>
      </c>
      <c r="AV1859" s="36">
        <v>10</v>
      </c>
      <c r="AW1859" s="36">
        <v>10</v>
      </c>
      <c r="AX1859" s="36"/>
      <c r="AY1859" s="36"/>
      <c r="AZ1859" s="36"/>
      <c r="BA1859" s="36" t="s">
        <v>393</v>
      </c>
      <c r="BB1859" s="36">
        <v>4</v>
      </c>
      <c r="BC1859" s="92">
        <v>45253</v>
      </c>
      <c r="BD1859" s="93" t="s">
        <v>35</v>
      </c>
    </row>
    <row r="1860" spans="39:56" ht="27" customHeight="1" x14ac:dyDescent="0.25">
      <c r="AM1860" s="36">
        <v>23041</v>
      </c>
      <c r="AN1860" s="89" t="s">
        <v>79</v>
      </c>
      <c r="AO1860" s="90" t="s">
        <v>29</v>
      </c>
      <c r="AP1860" s="170">
        <v>10</v>
      </c>
      <c r="AQ1860" s="36">
        <v>10</v>
      </c>
      <c r="AR1860" s="36">
        <v>10</v>
      </c>
      <c r="AS1860" s="36">
        <v>10</v>
      </c>
      <c r="AT1860" s="36">
        <v>10</v>
      </c>
      <c r="AU1860" s="36">
        <v>10</v>
      </c>
      <c r="AV1860" s="36">
        <v>10</v>
      </c>
      <c r="AW1860" s="36">
        <v>10</v>
      </c>
      <c r="AX1860" s="36"/>
      <c r="AY1860" s="36"/>
      <c r="AZ1860" s="36"/>
      <c r="BA1860" s="36" t="s">
        <v>393</v>
      </c>
      <c r="BB1860" s="36">
        <v>4</v>
      </c>
      <c r="BC1860" s="92">
        <v>45253</v>
      </c>
      <c r="BD1860" s="93" t="s">
        <v>35</v>
      </c>
    </row>
    <row r="1861" spans="39:56" ht="27" customHeight="1" x14ac:dyDescent="0.25">
      <c r="AM1861" s="36">
        <v>23022</v>
      </c>
      <c r="AN1861" s="89" t="s">
        <v>83</v>
      </c>
      <c r="AO1861" s="90" t="s">
        <v>29</v>
      </c>
      <c r="AP1861" s="170">
        <v>10</v>
      </c>
      <c r="AQ1861" s="36">
        <v>10</v>
      </c>
      <c r="AR1861" s="36">
        <v>10</v>
      </c>
      <c r="AS1861" s="36">
        <v>10</v>
      </c>
      <c r="AT1861" s="36">
        <v>10</v>
      </c>
      <c r="AU1861" s="36">
        <v>10</v>
      </c>
      <c r="AV1861" s="36">
        <v>10</v>
      </c>
      <c r="AW1861" s="36">
        <v>10</v>
      </c>
      <c r="AX1861" s="36"/>
      <c r="AY1861" s="36"/>
      <c r="AZ1861" s="36"/>
      <c r="BA1861" s="36" t="s">
        <v>393</v>
      </c>
      <c r="BB1861" s="36">
        <v>4</v>
      </c>
      <c r="BC1861" s="92">
        <v>45253</v>
      </c>
      <c r="BD1861" s="93" t="s">
        <v>35</v>
      </c>
    </row>
    <row r="1862" spans="39:56" ht="27" customHeight="1" x14ac:dyDescent="0.25">
      <c r="AM1862" s="36">
        <v>23025</v>
      </c>
      <c r="AN1862" s="89" t="s">
        <v>87</v>
      </c>
      <c r="AO1862" s="90" t="s">
        <v>29</v>
      </c>
      <c r="AP1862" s="170">
        <v>10</v>
      </c>
      <c r="AQ1862" s="36">
        <v>10</v>
      </c>
      <c r="AR1862" s="36">
        <v>10</v>
      </c>
      <c r="AS1862" s="36">
        <v>10</v>
      </c>
      <c r="AT1862" s="36">
        <v>10</v>
      </c>
      <c r="AU1862" s="36">
        <v>10</v>
      </c>
      <c r="AV1862" s="36">
        <v>10</v>
      </c>
      <c r="AW1862" s="36">
        <v>10</v>
      </c>
      <c r="AX1862" s="36"/>
      <c r="AY1862" s="36"/>
      <c r="AZ1862" s="36"/>
      <c r="BA1862" s="36" t="s">
        <v>393</v>
      </c>
      <c r="BB1862" s="36">
        <v>4</v>
      </c>
      <c r="BC1862" s="92">
        <v>45253</v>
      </c>
      <c r="BD1862" s="93" t="s">
        <v>35</v>
      </c>
    </row>
    <row r="1863" spans="39:56" ht="27" customHeight="1" x14ac:dyDescent="0.25">
      <c r="AM1863" s="36">
        <v>23010</v>
      </c>
      <c r="AN1863" s="89" t="s">
        <v>91</v>
      </c>
      <c r="AO1863" s="90" t="s">
        <v>29</v>
      </c>
      <c r="AP1863" s="170">
        <v>10</v>
      </c>
      <c r="AQ1863" s="36">
        <v>10</v>
      </c>
      <c r="AR1863" s="36">
        <v>10</v>
      </c>
      <c r="AS1863" s="36">
        <v>10</v>
      </c>
      <c r="AT1863" s="36">
        <v>10</v>
      </c>
      <c r="AU1863" s="36">
        <v>10</v>
      </c>
      <c r="AV1863" s="36">
        <v>10</v>
      </c>
      <c r="AW1863" s="36">
        <v>10</v>
      </c>
      <c r="AX1863" s="36"/>
      <c r="AY1863" s="36"/>
      <c r="AZ1863" s="36"/>
      <c r="BA1863" s="36" t="s">
        <v>393</v>
      </c>
      <c r="BB1863" s="36">
        <v>4</v>
      </c>
      <c r="BC1863" s="92">
        <v>45253</v>
      </c>
      <c r="BD1863" s="93" t="s">
        <v>35</v>
      </c>
    </row>
    <row r="1864" spans="39:56" ht="27" customHeight="1" x14ac:dyDescent="0.25">
      <c r="AM1864" s="36">
        <v>23052</v>
      </c>
      <c r="AN1864" s="89" t="s">
        <v>95</v>
      </c>
      <c r="AO1864" s="90" t="s">
        <v>29</v>
      </c>
      <c r="AP1864" s="170">
        <v>10</v>
      </c>
      <c r="AQ1864" s="36">
        <v>10</v>
      </c>
      <c r="AR1864" s="36">
        <v>10</v>
      </c>
      <c r="AS1864" s="36">
        <v>10</v>
      </c>
      <c r="AT1864" s="36">
        <v>10</v>
      </c>
      <c r="AU1864" s="36">
        <v>10</v>
      </c>
      <c r="AV1864" s="36">
        <v>10</v>
      </c>
      <c r="AW1864" s="36">
        <v>10</v>
      </c>
      <c r="AX1864" s="36"/>
      <c r="AY1864" s="36"/>
      <c r="AZ1864" s="36"/>
      <c r="BA1864" s="36" t="s">
        <v>393</v>
      </c>
      <c r="BB1864" s="36">
        <v>4</v>
      </c>
      <c r="BC1864" s="92">
        <v>45253</v>
      </c>
      <c r="BD1864" s="93" t="s">
        <v>35</v>
      </c>
    </row>
    <row r="1865" spans="39:56" ht="27" customHeight="1" x14ac:dyDescent="0.25">
      <c r="AM1865" s="36">
        <v>23038</v>
      </c>
      <c r="AN1865" s="89" t="s">
        <v>99</v>
      </c>
      <c r="AO1865" s="90" t="s">
        <v>29</v>
      </c>
      <c r="AP1865" s="170">
        <v>10</v>
      </c>
      <c r="AQ1865" s="36">
        <v>10</v>
      </c>
      <c r="AR1865" s="36">
        <v>10</v>
      </c>
      <c r="AS1865" s="36">
        <v>10</v>
      </c>
      <c r="AT1865" s="36">
        <v>10</v>
      </c>
      <c r="AU1865" s="36">
        <v>10</v>
      </c>
      <c r="AV1865" s="36">
        <v>10</v>
      </c>
      <c r="AW1865" s="36">
        <v>10</v>
      </c>
      <c r="AX1865" s="36"/>
      <c r="AY1865" s="36"/>
      <c r="AZ1865" s="36"/>
      <c r="BA1865" s="36" t="s">
        <v>393</v>
      </c>
      <c r="BB1865" s="36">
        <v>4</v>
      </c>
      <c r="BC1865" s="92">
        <v>45253</v>
      </c>
      <c r="BD1865" s="93" t="s">
        <v>35</v>
      </c>
    </row>
    <row r="1866" spans="39:56" ht="27" customHeight="1" x14ac:dyDescent="0.25">
      <c r="AM1866" s="36">
        <v>23033</v>
      </c>
      <c r="AN1866" s="89" t="s">
        <v>103</v>
      </c>
      <c r="AO1866" s="90" t="s">
        <v>29</v>
      </c>
      <c r="AP1866" s="170">
        <v>10</v>
      </c>
      <c r="AQ1866" s="36">
        <v>10</v>
      </c>
      <c r="AR1866" s="36">
        <v>10</v>
      </c>
      <c r="AS1866" s="36">
        <v>10</v>
      </c>
      <c r="AT1866" s="36">
        <v>10</v>
      </c>
      <c r="AU1866" s="36">
        <v>10</v>
      </c>
      <c r="AV1866" s="36">
        <v>10</v>
      </c>
      <c r="AW1866" s="36">
        <v>10</v>
      </c>
      <c r="AX1866" s="36"/>
      <c r="AY1866" s="36"/>
      <c r="AZ1866" s="36"/>
      <c r="BA1866" s="36" t="s">
        <v>393</v>
      </c>
      <c r="BB1866" s="36">
        <v>4</v>
      </c>
      <c r="BC1866" s="92">
        <v>45253</v>
      </c>
      <c r="BD1866" s="93" t="s">
        <v>35</v>
      </c>
    </row>
    <row r="1867" spans="39:56" ht="27" customHeight="1" x14ac:dyDescent="0.25">
      <c r="AM1867" s="36">
        <v>23056</v>
      </c>
      <c r="AN1867" s="89" t="s">
        <v>107</v>
      </c>
      <c r="AO1867" s="90" t="s">
        <v>29</v>
      </c>
      <c r="AP1867" s="170">
        <v>10</v>
      </c>
      <c r="AQ1867" s="36">
        <v>10</v>
      </c>
      <c r="AR1867" s="36">
        <v>10</v>
      </c>
      <c r="AS1867" s="36">
        <v>10</v>
      </c>
      <c r="AT1867" s="36">
        <v>10</v>
      </c>
      <c r="AU1867" s="36">
        <v>10</v>
      </c>
      <c r="AV1867" s="36">
        <v>10</v>
      </c>
      <c r="AW1867" s="36">
        <v>10</v>
      </c>
      <c r="AX1867" s="36"/>
      <c r="AY1867" s="36"/>
      <c r="AZ1867" s="36"/>
      <c r="BA1867" s="36" t="s">
        <v>393</v>
      </c>
      <c r="BB1867" s="36">
        <v>4</v>
      </c>
      <c r="BC1867" s="92">
        <v>45253</v>
      </c>
      <c r="BD1867" s="93" t="s">
        <v>35</v>
      </c>
    </row>
    <row r="1868" spans="39:56" ht="27" customHeight="1" x14ac:dyDescent="0.25">
      <c r="AM1868" s="36">
        <v>23046</v>
      </c>
      <c r="AN1868" s="89" t="s">
        <v>111</v>
      </c>
      <c r="AO1868" s="90" t="s">
        <v>29</v>
      </c>
      <c r="AP1868" s="170">
        <v>10</v>
      </c>
      <c r="AQ1868" s="36">
        <v>10</v>
      </c>
      <c r="AR1868" s="36">
        <v>10</v>
      </c>
      <c r="AS1868" s="36">
        <v>10</v>
      </c>
      <c r="AT1868" s="36">
        <v>10</v>
      </c>
      <c r="AU1868" s="36">
        <v>10</v>
      </c>
      <c r="AV1868" s="36">
        <v>10</v>
      </c>
      <c r="AW1868" s="36">
        <v>10</v>
      </c>
      <c r="AX1868" s="36"/>
      <c r="AY1868" s="36"/>
      <c r="AZ1868" s="36"/>
      <c r="BA1868" s="36" t="s">
        <v>393</v>
      </c>
      <c r="BB1868" s="36">
        <v>4</v>
      </c>
      <c r="BC1868" s="92">
        <v>45253</v>
      </c>
      <c r="BD1868" s="93" t="s">
        <v>35</v>
      </c>
    </row>
    <row r="1869" spans="39:56" ht="27" customHeight="1" x14ac:dyDescent="0.25">
      <c r="AM1869" s="36">
        <v>23023</v>
      </c>
      <c r="AN1869" s="89" t="s">
        <v>115</v>
      </c>
      <c r="AO1869" s="90" t="s">
        <v>29</v>
      </c>
      <c r="AP1869" s="170">
        <v>10</v>
      </c>
      <c r="AQ1869" s="36">
        <v>10</v>
      </c>
      <c r="AR1869" s="36">
        <v>10</v>
      </c>
      <c r="AS1869" s="36">
        <v>10</v>
      </c>
      <c r="AT1869" s="36">
        <v>10</v>
      </c>
      <c r="AU1869" s="36">
        <v>10</v>
      </c>
      <c r="AV1869" s="36">
        <v>10</v>
      </c>
      <c r="AW1869" s="36">
        <v>10</v>
      </c>
      <c r="AX1869" s="36"/>
      <c r="AY1869" s="36"/>
      <c r="AZ1869" s="36"/>
      <c r="BA1869" s="36" t="s">
        <v>393</v>
      </c>
      <c r="BB1869" s="36">
        <v>4</v>
      </c>
      <c r="BC1869" s="92">
        <v>45253</v>
      </c>
      <c r="BD1869" s="93" t="s">
        <v>35</v>
      </c>
    </row>
    <row r="1870" spans="39:56" ht="27" customHeight="1" x14ac:dyDescent="0.25">
      <c r="AM1870" s="36">
        <v>23053</v>
      </c>
      <c r="AN1870" s="89" t="s">
        <v>119</v>
      </c>
      <c r="AO1870" s="90" t="s">
        <v>29</v>
      </c>
      <c r="AP1870" s="170">
        <v>10</v>
      </c>
      <c r="AQ1870" s="36">
        <v>10</v>
      </c>
      <c r="AR1870" s="36">
        <v>10</v>
      </c>
      <c r="AS1870" s="36">
        <v>10</v>
      </c>
      <c r="AT1870" s="36">
        <v>10</v>
      </c>
      <c r="AU1870" s="36">
        <v>10</v>
      </c>
      <c r="AV1870" s="36">
        <v>10</v>
      </c>
      <c r="AW1870" s="36">
        <v>10</v>
      </c>
      <c r="AX1870" s="36"/>
      <c r="AY1870" s="36"/>
      <c r="AZ1870" s="36"/>
      <c r="BA1870" s="36" t="s">
        <v>393</v>
      </c>
      <c r="BB1870" s="36">
        <v>4</v>
      </c>
      <c r="BC1870" s="92">
        <v>45253</v>
      </c>
      <c r="BD1870" s="93" t="s">
        <v>35</v>
      </c>
    </row>
    <row r="1871" spans="39:56" ht="27" customHeight="1" x14ac:dyDescent="0.25">
      <c r="AM1871" s="36">
        <v>23049</v>
      </c>
      <c r="AN1871" s="89" t="s">
        <v>123</v>
      </c>
      <c r="AO1871" s="90" t="s">
        <v>29</v>
      </c>
      <c r="AP1871" s="170">
        <v>10</v>
      </c>
      <c r="AQ1871" s="36">
        <v>10</v>
      </c>
      <c r="AR1871" s="36">
        <v>10</v>
      </c>
      <c r="AS1871" s="36">
        <v>10</v>
      </c>
      <c r="AT1871" s="36">
        <v>10</v>
      </c>
      <c r="AU1871" s="36">
        <v>10</v>
      </c>
      <c r="AV1871" s="36">
        <v>10</v>
      </c>
      <c r="AW1871" s="36">
        <v>10</v>
      </c>
      <c r="AX1871" s="36"/>
      <c r="AY1871" s="36"/>
      <c r="AZ1871" s="36"/>
      <c r="BA1871" s="36" t="s">
        <v>393</v>
      </c>
      <c r="BB1871" s="36">
        <v>4</v>
      </c>
      <c r="BC1871" s="92">
        <v>45253</v>
      </c>
      <c r="BD1871" s="93" t="s">
        <v>35</v>
      </c>
    </row>
    <row r="1872" spans="39:56" ht="27" customHeight="1" x14ac:dyDescent="0.25">
      <c r="AM1872" s="36">
        <v>23011</v>
      </c>
      <c r="AN1872" s="89" t="s">
        <v>46</v>
      </c>
      <c r="AO1872" s="90" t="s">
        <v>47</v>
      </c>
      <c r="AP1872" s="170">
        <v>9.1428571428571423</v>
      </c>
      <c r="AQ1872" s="36">
        <v>10</v>
      </c>
      <c r="AR1872" s="36">
        <v>10</v>
      </c>
      <c r="AS1872" s="36">
        <v>9</v>
      </c>
      <c r="AT1872" s="36">
        <v>9</v>
      </c>
      <c r="AU1872" s="36">
        <v>8</v>
      </c>
      <c r="AV1872" s="36"/>
      <c r="AW1872" s="36">
        <v>9</v>
      </c>
      <c r="AX1872" s="36"/>
      <c r="AY1872" s="36"/>
      <c r="AZ1872" s="36">
        <v>9</v>
      </c>
      <c r="BA1872" s="36" t="s">
        <v>399</v>
      </c>
      <c r="BB1872" s="36">
        <v>3</v>
      </c>
      <c r="BC1872" s="92">
        <v>45253</v>
      </c>
      <c r="BD1872" s="93" t="s">
        <v>33</v>
      </c>
    </row>
    <row r="1873" spans="39:56" ht="27" customHeight="1" x14ac:dyDescent="0.25">
      <c r="AM1873" s="36">
        <v>23017</v>
      </c>
      <c r="AN1873" s="89" t="s">
        <v>52</v>
      </c>
      <c r="AO1873" s="90" t="s">
        <v>47</v>
      </c>
      <c r="AP1873" s="170">
        <v>0</v>
      </c>
      <c r="AQ1873" s="36">
        <v>0</v>
      </c>
      <c r="AR1873" s="36">
        <v>0</v>
      </c>
      <c r="AS1873" s="36">
        <v>0</v>
      </c>
      <c r="AT1873" s="36">
        <v>0</v>
      </c>
      <c r="AU1873" s="36">
        <v>0</v>
      </c>
      <c r="AV1873" s="36"/>
      <c r="AW1873" s="36">
        <v>0</v>
      </c>
      <c r="AX1873" s="36"/>
      <c r="AY1873" s="36"/>
      <c r="AZ1873" s="36">
        <v>0</v>
      </c>
      <c r="BA1873" s="36" t="s">
        <v>139</v>
      </c>
      <c r="BB1873" s="36">
        <v>3</v>
      </c>
      <c r="BC1873" s="92">
        <v>45253</v>
      </c>
      <c r="BD1873" s="93" t="s">
        <v>33</v>
      </c>
    </row>
    <row r="1874" spans="39:56" ht="27" customHeight="1" x14ac:dyDescent="0.25">
      <c r="AM1874" s="36">
        <v>23059</v>
      </c>
      <c r="AN1874" s="89" t="s">
        <v>55</v>
      </c>
      <c r="AO1874" s="90" t="s">
        <v>47</v>
      </c>
      <c r="AP1874" s="170">
        <v>9.2857142857142865</v>
      </c>
      <c r="AQ1874" s="36">
        <v>10</v>
      </c>
      <c r="AR1874" s="36">
        <v>10</v>
      </c>
      <c r="AS1874" s="36">
        <v>9</v>
      </c>
      <c r="AT1874" s="36">
        <v>9</v>
      </c>
      <c r="AU1874" s="36">
        <v>9</v>
      </c>
      <c r="AV1874" s="36"/>
      <c r="AW1874" s="36">
        <v>9</v>
      </c>
      <c r="AX1874" s="36"/>
      <c r="AY1874" s="36"/>
      <c r="AZ1874" s="36">
        <v>9</v>
      </c>
      <c r="BA1874" s="36" t="s">
        <v>399</v>
      </c>
      <c r="BB1874" s="36">
        <v>3</v>
      </c>
      <c r="BC1874" s="92">
        <v>45253</v>
      </c>
      <c r="BD1874" s="93" t="s">
        <v>33</v>
      </c>
    </row>
    <row r="1875" spans="39:56" ht="27" customHeight="1" x14ac:dyDescent="0.25">
      <c r="AM1875" s="36">
        <v>23004</v>
      </c>
      <c r="AN1875" s="89" t="s">
        <v>58</v>
      </c>
      <c r="AO1875" s="90" t="s">
        <v>47</v>
      </c>
      <c r="AP1875" s="170">
        <v>9</v>
      </c>
      <c r="AQ1875" s="36">
        <v>10</v>
      </c>
      <c r="AR1875" s="36">
        <v>10</v>
      </c>
      <c r="AS1875" s="36">
        <v>9</v>
      </c>
      <c r="AT1875" s="36">
        <v>8</v>
      </c>
      <c r="AU1875" s="36">
        <v>9</v>
      </c>
      <c r="AV1875" s="36"/>
      <c r="AW1875" s="36">
        <v>8</v>
      </c>
      <c r="AX1875" s="36"/>
      <c r="AY1875" s="36"/>
      <c r="AZ1875" s="36">
        <v>9</v>
      </c>
      <c r="BA1875" s="36" t="s">
        <v>399</v>
      </c>
      <c r="BB1875" s="36">
        <v>3</v>
      </c>
      <c r="BC1875" s="92">
        <v>45253</v>
      </c>
      <c r="BD1875" s="93" t="s">
        <v>33</v>
      </c>
    </row>
    <row r="1876" spans="39:56" ht="27" customHeight="1" x14ac:dyDescent="0.25">
      <c r="AM1876" s="36">
        <v>23027</v>
      </c>
      <c r="AN1876" s="89" t="s">
        <v>237</v>
      </c>
      <c r="AO1876" s="90" t="s">
        <v>47</v>
      </c>
      <c r="AP1876" s="170">
        <v>9.2857142857142865</v>
      </c>
      <c r="AQ1876" s="36">
        <v>10</v>
      </c>
      <c r="AR1876" s="36">
        <v>10</v>
      </c>
      <c r="AS1876" s="36">
        <v>9</v>
      </c>
      <c r="AT1876" s="36">
        <v>9</v>
      </c>
      <c r="AU1876" s="36">
        <v>9</v>
      </c>
      <c r="AV1876" s="36"/>
      <c r="AW1876" s="36">
        <v>9</v>
      </c>
      <c r="AX1876" s="36"/>
      <c r="AY1876" s="36"/>
      <c r="AZ1876" s="36">
        <v>9</v>
      </c>
      <c r="BA1876" s="36" t="s">
        <v>399</v>
      </c>
      <c r="BB1876" s="36">
        <v>3</v>
      </c>
      <c r="BC1876" s="92">
        <v>45253</v>
      </c>
      <c r="BD1876" s="93" t="s">
        <v>33</v>
      </c>
    </row>
    <row r="1877" spans="39:56" ht="27" customHeight="1" x14ac:dyDescent="0.25">
      <c r="AM1877" s="36">
        <v>23047</v>
      </c>
      <c r="AN1877" s="89" t="s">
        <v>62</v>
      </c>
      <c r="AO1877" s="90" t="s">
        <v>47</v>
      </c>
      <c r="AP1877" s="170">
        <v>9.1428571428571423</v>
      </c>
      <c r="AQ1877" s="36">
        <v>10</v>
      </c>
      <c r="AR1877" s="36">
        <v>10</v>
      </c>
      <c r="AS1877" s="36">
        <v>9</v>
      </c>
      <c r="AT1877" s="36">
        <v>9</v>
      </c>
      <c r="AU1877" s="36">
        <v>8</v>
      </c>
      <c r="AV1877" s="36"/>
      <c r="AW1877" s="36">
        <v>9</v>
      </c>
      <c r="AX1877" s="36"/>
      <c r="AY1877" s="36"/>
      <c r="AZ1877" s="36">
        <v>9</v>
      </c>
      <c r="BA1877" s="36" t="s">
        <v>399</v>
      </c>
      <c r="BB1877" s="36">
        <v>3</v>
      </c>
      <c r="BC1877" s="92">
        <v>45253</v>
      </c>
      <c r="BD1877" s="93" t="s">
        <v>33</v>
      </c>
    </row>
    <row r="1878" spans="39:56" ht="27" customHeight="1" x14ac:dyDescent="0.25">
      <c r="AM1878" s="36">
        <v>23014</v>
      </c>
      <c r="AN1878" s="89" t="s">
        <v>66</v>
      </c>
      <c r="AO1878" s="90" t="s">
        <v>47</v>
      </c>
      <c r="AP1878" s="170">
        <v>8.8571428571428577</v>
      </c>
      <c r="AQ1878" s="36">
        <v>10</v>
      </c>
      <c r="AR1878" s="36">
        <v>10</v>
      </c>
      <c r="AS1878" s="36">
        <v>9</v>
      </c>
      <c r="AT1878" s="36">
        <v>8</v>
      </c>
      <c r="AU1878" s="36">
        <v>9</v>
      </c>
      <c r="AV1878" s="36"/>
      <c r="AW1878" s="36">
        <v>7</v>
      </c>
      <c r="AX1878" s="36"/>
      <c r="AY1878" s="36"/>
      <c r="AZ1878" s="36">
        <v>9</v>
      </c>
      <c r="BA1878" s="36" t="s">
        <v>399</v>
      </c>
      <c r="BB1878" s="36">
        <v>3</v>
      </c>
      <c r="BC1878" s="92">
        <v>45253</v>
      </c>
      <c r="BD1878" s="93" t="s">
        <v>33</v>
      </c>
    </row>
    <row r="1879" spans="39:56" ht="27" customHeight="1" x14ac:dyDescent="0.25">
      <c r="AM1879" s="36">
        <v>23029</v>
      </c>
      <c r="AN1879" s="89" t="s">
        <v>70</v>
      </c>
      <c r="AO1879" s="90" t="s">
        <v>47</v>
      </c>
      <c r="AP1879" s="170">
        <v>0</v>
      </c>
      <c r="AQ1879" s="36">
        <v>0</v>
      </c>
      <c r="AR1879" s="36">
        <v>0</v>
      </c>
      <c r="AS1879" s="36">
        <v>0</v>
      </c>
      <c r="AT1879" s="36">
        <v>0</v>
      </c>
      <c r="AU1879" s="36">
        <v>0</v>
      </c>
      <c r="AV1879" s="36"/>
      <c r="AW1879" s="36">
        <v>0</v>
      </c>
      <c r="AX1879" s="36"/>
      <c r="AY1879" s="36"/>
      <c r="AZ1879" s="36">
        <v>0</v>
      </c>
      <c r="BA1879" s="36" t="s">
        <v>139</v>
      </c>
      <c r="BB1879" s="36">
        <v>3</v>
      </c>
      <c r="BC1879" s="92">
        <v>45253</v>
      </c>
      <c r="BD1879" s="93" t="s">
        <v>33</v>
      </c>
    </row>
    <row r="1880" spans="39:56" ht="27" customHeight="1" x14ac:dyDescent="0.25">
      <c r="AM1880" s="36">
        <v>23060</v>
      </c>
      <c r="AN1880" s="89" t="s">
        <v>74</v>
      </c>
      <c r="AO1880" s="90" t="s">
        <v>47</v>
      </c>
      <c r="AP1880" s="170">
        <v>8.4285714285714288</v>
      </c>
      <c r="AQ1880" s="36">
        <v>10</v>
      </c>
      <c r="AR1880" s="36">
        <v>10</v>
      </c>
      <c r="AS1880" s="36">
        <v>8</v>
      </c>
      <c r="AT1880" s="36">
        <v>8</v>
      </c>
      <c r="AU1880" s="36">
        <v>7</v>
      </c>
      <c r="AV1880" s="36"/>
      <c r="AW1880" s="36">
        <v>8</v>
      </c>
      <c r="AX1880" s="36"/>
      <c r="AY1880" s="36"/>
      <c r="AZ1880" s="36">
        <v>8</v>
      </c>
      <c r="BA1880" s="36" t="s">
        <v>399</v>
      </c>
      <c r="BB1880" s="36">
        <v>3</v>
      </c>
      <c r="BC1880" s="92">
        <v>45253</v>
      </c>
      <c r="BD1880" s="93" t="s">
        <v>33</v>
      </c>
    </row>
    <row r="1881" spans="39:56" ht="27" customHeight="1" x14ac:dyDescent="0.25">
      <c r="AM1881" s="36">
        <v>23045</v>
      </c>
      <c r="AN1881" s="89" t="s">
        <v>78</v>
      </c>
      <c r="AO1881" s="90" t="s">
        <v>47</v>
      </c>
      <c r="AP1881" s="170">
        <v>0</v>
      </c>
      <c r="AQ1881" s="36">
        <v>0</v>
      </c>
      <c r="AR1881" s="36">
        <v>0</v>
      </c>
      <c r="AS1881" s="36">
        <v>0</v>
      </c>
      <c r="AT1881" s="36">
        <v>0</v>
      </c>
      <c r="AU1881" s="36">
        <v>0</v>
      </c>
      <c r="AV1881" s="36"/>
      <c r="AW1881" s="36">
        <v>0</v>
      </c>
      <c r="AX1881" s="36"/>
      <c r="AY1881" s="36"/>
      <c r="AZ1881" s="36">
        <v>0</v>
      </c>
      <c r="BA1881" s="36" t="s">
        <v>139</v>
      </c>
      <c r="BB1881" s="36">
        <v>3</v>
      </c>
      <c r="BC1881" s="92">
        <v>45253</v>
      </c>
      <c r="BD1881" s="93" t="s">
        <v>33</v>
      </c>
    </row>
    <row r="1882" spans="39:56" ht="27" customHeight="1" x14ac:dyDescent="0.25">
      <c r="AM1882" s="36">
        <v>23001</v>
      </c>
      <c r="AN1882" s="89" t="s">
        <v>82</v>
      </c>
      <c r="AO1882" s="90" t="s">
        <v>47</v>
      </c>
      <c r="AP1882" s="170">
        <v>9.4285714285714288</v>
      </c>
      <c r="AQ1882" s="36">
        <v>10</v>
      </c>
      <c r="AR1882" s="36">
        <v>10</v>
      </c>
      <c r="AS1882" s="36">
        <v>9</v>
      </c>
      <c r="AT1882" s="36">
        <v>9</v>
      </c>
      <c r="AU1882" s="36">
        <v>10</v>
      </c>
      <c r="AV1882" s="36"/>
      <c r="AW1882" s="36">
        <v>9</v>
      </c>
      <c r="AX1882" s="36"/>
      <c r="AY1882" s="36"/>
      <c r="AZ1882" s="36">
        <v>9</v>
      </c>
      <c r="BA1882" s="36" t="s">
        <v>399</v>
      </c>
      <c r="BB1882" s="36">
        <v>3</v>
      </c>
      <c r="BC1882" s="92">
        <v>45253</v>
      </c>
      <c r="BD1882" s="93" t="s">
        <v>33</v>
      </c>
    </row>
    <row r="1883" spans="39:56" ht="27" customHeight="1" x14ac:dyDescent="0.25">
      <c r="AM1883" s="36">
        <v>23034</v>
      </c>
      <c r="AN1883" s="89" t="s">
        <v>86</v>
      </c>
      <c r="AO1883" s="90" t="s">
        <v>47</v>
      </c>
      <c r="AP1883" s="170">
        <v>9.4285714285714288</v>
      </c>
      <c r="AQ1883" s="36">
        <v>10</v>
      </c>
      <c r="AR1883" s="36">
        <v>10</v>
      </c>
      <c r="AS1883" s="36">
        <v>9</v>
      </c>
      <c r="AT1883" s="36">
        <v>9</v>
      </c>
      <c r="AU1883" s="36">
        <v>10</v>
      </c>
      <c r="AV1883" s="36"/>
      <c r="AW1883" s="36">
        <v>9</v>
      </c>
      <c r="AX1883" s="36"/>
      <c r="AY1883" s="36"/>
      <c r="AZ1883" s="36">
        <v>9</v>
      </c>
      <c r="BA1883" s="36" t="s">
        <v>399</v>
      </c>
      <c r="BB1883" s="36">
        <v>3</v>
      </c>
      <c r="BC1883" s="92">
        <v>45253</v>
      </c>
      <c r="BD1883" s="93" t="s">
        <v>33</v>
      </c>
    </row>
    <row r="1884" spans="39:56" ht="27" customHeight="1" x14ac:dyDescent="0.25">
      <c r="AM1884" s="36">
        <v>23003</v>
      </c>
      <c r="AN1884" s="89" t="s">
        <v>90</v>
      </c>
      <c r="AO1884" s="90" t="s">
        <v>47</v>
      </c>
      <c r="AP1884" s="170">
        <v>8.8571428571428577</v>
      </c>
      <c r="AQ1884" s="36">
        <v>10</v>
      </c>
      <c r="AR1884" s="36">
        <v>10</v>
      </c>
      <c r="AS1884" s="36">
        <v>9</v>
      </c>
      <c r="AT1884" s="36">
        <v>8</v>
      </c>
      <c r="AU1884" s="36">
        <v>8</v>
      </c>
      <c r="AV1884" s="36"/>
      <c r="AW1884" s="36">
        <v>8</v>
      </c>
      <c r="AX1884" s="36"/>
      <c r="AY1884" s="36"/>
      <c r="AZ1884" s="36">
        <v>9</v>
      </c>
      <c r="BA1884" s="36" t="s">
        <v>399</v>
      </c>
      <c r="BB1884" s="36">
        <v>3</v>
      </c>
      <c r="BC1884" s="92">
        <v>45253</v>
      </c>
      <c r="BD1884" s="93" t="s">
        <v>33</v>
      </c>
    </row>
    <row r="1885" spans="39:56" ht="27" customHeight="1" x14ac:dyDescent="0.25">
      <c r="AM1885" s="36">
        <v>23030</v>
      </c>
      <c r="AN1885" s="89" t="s">
        <v>94</v>
      </c>
      <c r="AO1885" s="90" t="s">
        <v>47</v>
      </c>
      <c r="AP1885" s="170">
        <v>8.7142857142857135</v>
      </c>
      <c r="AQ1885" s="36">
        <v>10</v>
      </c>
      <c r="AR1885" s="36">
        <v>10</v>
      </c>
      <c r="AS1885" s="36">
        <v>9</v>
      </c>
      <c r="AT1885" s="36">
        <v>8</v>
      </c>
      <c r="AU1885" s="36">
        <v>8</v>
      </c>
      <c r="AV1885" s="36"/>
      <c r="AW1885" s="36">
        <v>7</v>
      </c>
      <c r="AX1885" s="36"/>
      <c r="AY1885" s="36"/>
      <c r="AZ1885" s="36">
        <v>9</v>
      </c>
      <c r="BA1885" s="36" t="s">
        <v>399</v>
      </c>
      <c r="BB1885" s="36">
        <v>3</v>
      </c>
      <c r="BC1885" s="92">
        <v>45253</v>
      </c>
      <c r="BD1885" s="93" t="s">
        <v>33</v>
      </c>
    </row>
    <row r="1886" spans="39:56" ht="27" customHeight="1" x14ac:dyDescent="0.25">
      <c r="AM1886" s="36">
        <v>23040</v>
      </c>
      <c r="AN1886" s="89" t="s">
        <v>98</v>
      </c>
      <c r="AO1886" s="90" t="s">
        <v>47</v>
      </c>
      <c r="AP1886" s="170">
        <v>9.2857142857142865</v>
      </c>
      <c r="AQ1886" s="36">
        <v>10</v>
      </c>
      <c r="AR1886" s="36">
        <v>10</v>
      </c>
      <c r="AS1886" s="36">
        <v>9</v>
      </c>
      <c r="AT1886" s="36">
        <v>9</v>
      </c>
      <c r="AU1886" s="36">
        <v>9</v>
      </c>
      <c r="AV1886" s="36"/>
      <c r="AW1886" s="36">
        <v>9</v>
      </c>
      <c r="AX1886" s="36"/>
      <c r="AY1886" s="36"/>
      <c r="AZ1886" s="36">
        <v>9</v>
      </c>
      <c r="BA1886" s="36" t="s">
        <v>399</v>
      </c>
      <c r="BB1886" s="36">
        <v>3</v>
      </c>
      <c r="BC1886" s="92">
        <v>45253</v>
      </c>
      <c r="BD1886" s="93" t="s">
        <v>33</v>
      </c>
    </row>
    <row r="1887" spans="39:56" ht="27" customHeight="1" x14ac:dyDescent="0.25">
      <c r="AM1887" s="36">
        <v>23064</v>
      </c>
      <c r="AN1887" s="89" t="s">
        <v>238</v>
      </c>
      <c r="AO1887" s="90" t="s">
        <v>47</v>
      </c>
      <c r="AP1887" s="170">
        <v>8.8571428571428577</v>
      </c>
      <c r="AQ1887" s="36">
        <v>10</v>
      </c>
      <c r="AR1887" s="36">
        <v>10</v>
      </c>
      <c r="AS1887" s="36">
        <v>8</v>
      </c>
      <c r="AT1887" s="36">
        <v>8</v>
      </c>
      <c r="AU1887" s="36">
        <v>9</v>
      </c>
      <c r="AV1887" s="36"/>
      <c r="AW1887" s="36">
        <v>8</v>
      </c>
      <c r="AX1887" s="36"/>
      <c r="AY1887" s="36"/>
      <c r="AZ1887" s="36">
        <v>9</v>
      </c>
      <c r="BA1887" s="36" t="s">
        <v>399</v>
      </c>
      <c r="BB1887" s="36">
        <v>3</v>
      </c>
      <c r="BC1887" s="92">
        <v>45253</v>
      </c>
      <c r="BD1887" s="93" t="s">
        <v>33</v>
      </c>
    </row>
    <row r="1888" spans="39:56" ht="27" customHeight="1" x14ac:dyDescent="0.25">
      <c r="AM1888" s="36">
        <v>23050</v>
      </c>
      <c r="AN1888" s="89" t="s">
        <v>102</v>
      </c>
      <c r="AO1888" s="90" t="s">
        <v>47</v>
      </c>
      <c r="AP1888" s="170">
        <v>7.4285714285714288</v>
      </c>
      <c r="AQ1888" s="36">
        <v>10</v>
      </c>
      <c r="AR1888" s="36">
        <v>10</v>
      </c>
      <c r="AS1888" s="36">
        <v>8</v>
      </c>
      <c r="AT1888" s="36">
        <v>8</v>
      </c>
      <c r="AU1888" s="36">
        <v>8</v>
      </c>
      <c r="AV1888" s="36"/>
      <c r="AW1888" s="36">
        <v>8</v>
      </c>
      <c r="AX1888" s="36"/>
      <c r="AY1888" s="36"/>
      <c r="AZ1888" s="36">
        <v>0</v>
      </c>
      <c r="BA1888" s="36" t="s">
        <v>399</v>
      </c>
      <c r="BB1888" s="36">
        <v>3</v>
      </c>
      <c r="BC1888" s="92">
        <v>45253</v>
      </c>
      <c r="BD1888" s="93" t="s">
        <v>33</v>
      </c>
    </row>
    <row r="1889" spans="39:56" ht="27" customHeight="1" x14ac:dyDescent="0.25">
      <c r="AM1889" s="36">
        <v>23062</v>
      </c>
      <c r="AN1889" s="89" t="s">
        <v>106</v>
      </c>
      <c r="AO1889" s="90" t="s">
        <v>47</v>
      </c>
      <c r="AP1889" s="170">
        <v>8.8571428571428577</v>
      </c>
      <c r="AQ1889" s="36">
        <v>10</v>
      </c>
      <c r="AR1889" s="36">
        <v>10</v>
      </c>
      <c r="AS1889" s="36">
        <v>9</v>
      </c>
      <c r="AT1889" s="36">
        <v>8</v>
      </c>
      <c r="AU1889" s="36">
        <v>8</v>
      </c>
      <c r="AV1889" s="36"/>
      <c r="AW1889" s="36">
        <v>8</v>
      </c>
      <c r="AX1889" s="36"/>
      <c r="AY1889" s="36"/>
      <c r="AZ1889" s="36">
        <v>9</v>
      </c>
      <c r="BA1889" s="36" t="s">
        <v>399</v>
      </c>
      <c r="BB1889" s="36">
        <v>3</v>
      </c>
      <c r="BC1889" s="92">
        <v>45253</v>
      </c>
      <c r="BD1889" s="93" t="s">
        <v>33</v>
      </c>
    </row>
    <row r="1890" spans="39:56" ht="27" customHeight="1" x14ac:dyDescent="0.25">
      <c r="AM1890" s="36">
        <v>23057</v>
      </c>
      <c r="AN1890" s="89" t="s">
        <v>239</v>
      </c>
      <c r="AO1890" s="90" t="s">
        <v>47</v>
      </c>
      <c r="AP1890" s="170">
        <v>8.8571428571428577</v>
      </c>
      <c r="AQ1890" s="36">
        <v>10</v>
      </c>
      <c r="AR1890" s="36">
        <v>10</v>
      </c>
      <c r="AS1890" s="36">
        <v>9</v>
      </c>
      <c r="AT1890" s="36">
        <v>8</v>
      </c>
      <c r="AU1890" s="36">
        <v>8</v>
      </c>
      <c r="AV1890" s="36"/>
      <c r="AW1890" s="36">
        <v>8</v>
      </c>
      <c r="AX1890" s="36"/>
      <c r="AY1890" s="36"/>
      <c r="AZ1890" s="36">
        <v>9</v>
      </c>
      <c r="BA1890" s="36" t="s">
        <v>399</v>
      </c>
      <c r="BB1890" s="36">
        <v>3</v>
      </c>
      <c r="BC1890" s="92">
        <v>45253</v>
      </c>
      <c r="BD1890" s="93" t="s">
        <v>33</v>
      </c>
    </row>
    <row r="1891" spans="39:56" ht="27" customHeight="1" x14ac:dyDescent="0.25">
      <c r="AM1891" s="36">
        <v>23048</v>
      </c>
      <c r="AN1891" s="89" t="s">
        <v>110</v>
      </c>
      <c r="AO1891" s="90" t="s">
        <v>47</v>
      </c>
      <c r="AP1891" s="170">
        <v>8.8571428571428577</v>
      </c>
      <c r="AQ1891" s="36">
        <v>10</v>
      </c>
      <c r="AR1891" s="36">
        <v>10</v>
      </c>
      <c r="AS1891" s="36">
        <v>8</v>
      </c>
      <c r="AT1891" s="36">
        <v>8</v>
      </c>
      <c r="AU1891" s="36">
        <v>9</v>
      </c>
      <c r="AV1891" s="36"/>
      <c r="AW1891" s="36">
        <v>8</v>
      </c>
      <c r="AX1891" s="36"/>
      <c r="AY1891" s="36"/>
      <c r="AZ1891" s="36">
        <v>9</v>
      </c>
      <c r="BA1891" s="36" t="s">
        <v>399</v>
      </c>
      <c r="BB1891" s="36">
        <v>3</v>
      </c>
      <c r="BC1891" s="92">
        <v>45253</v>
      </c>
      <c r="BD1891" s="93" t="s">
        <v>33</v>
      </c>
    </row>
    <row r="1892" spans="39:56" ht="27" customHeight="1" x14ac:dyDescent="0.25">
      <c r="AM1892" s="36">
        <v>23051</v>
      </c>
      <c r="AN1892" s="89" t="s">
        <v>114</v>
      </c>
      <c r="AO1892" s="90" t="s">
        <v>47</v>
      </c>
      <c r="AP1892" s="170">
        <v>9.1428571428571423</v>
      </c>
      <c r="AQ1892" s="36">
        <v>10</v>
      </c>
      <c r="AR1892" s="36">
        <v>10</v>
      </c>
      <c r="AS1892" s="36">
        <v>9</v>
      </c>
      <c r="AT1892" s="36">
        <v>9</v>
      </c>
      <c r="AU1892" s="36">
        <v>9</v>
      </c>
      <c r="AV1892" s="36"/>
      <c r="AW1892" s="36">
        <v>9</v>
      </c>
      <c r="AX1892" s="36"/>
      <c r="AY1892" s="36"/>
      <c r="AZ1892" s="36">
        <v>8</v>
      </c>
      <c r="BA1892" s="36" t="s">
        <v>399</v>
      </c>
      <c r="BB1892" s="36">
        <v>3</v>
      </c>
      <c r="BC1892" s="92">
        <v>45253</v>
      </c>
      <c r="BD1892" s="93" t="s">
        <v>33</v>
      </c>
    </row>
    <row r="1893" spans="39:56" ht="27" customHeight="1" x14ac:dyDescent="0.25">
      <c r="AM1893" s="36">
        <v>22023</v>
      </c>
      <c r="AN1893" s="89" t="s">
        <v>118</v>
      </c>
      <c r="AO1893" s="90" t="s">
        <v>47</v>
      </c>
      <c r="AP1893" s="170">
        <v>9.1428571428571423</v>
      </c>
      <c r="AQ1893" s="36">
        <v>10</v>
      </c>
      <c r="AR1893" s="36">
        <v>10</v>
      </c>
      <c r="AS1893" s="36">
        <v>9</v>
      </c>
      <c r="AT1893" s="36">
        <v>9</v>
      </c>
      <c r="AU1893" s="36">
        <v>9</v>
      </c>
      <c r="AV1893" s="36"/>
      <c r="AW1893" s="36">
        <v>9</v>
      </c>
      <c r="AX1893" s="36"/>
      <c r="AY1893" s="36"/>
      <c r="AZ1893" s="36">
        <v>8</v>
      </c>
      <c r="BA1893" s="36" t="s">
        <v>399</v>
      </c>
      <c r="BB1893" s="36">
        <v>3</v>
      </c>
      <c r="BC1893" s="92">
        <v>45253</v>
      </c>
      <c r="BD1893" s="93" t="s">
        <v>33</v>
      </c>
    </row>
    <row r="1894" spans="39:56" ht="27" customHeight="1" x14ac:dyDescent="0.25">
      <c r="AM1894" s="36">
        <v>23011</v>
      </c>
      <c r="AN1894" s="89" t="s">
        <v>46</v>
      </c>
      <c r="AO1894" s="90" t="s">
        <v>47</v>
      </c>
      <c r="AP1894" s="170">
        <v>9.4285714285714288</v>
      </c>
      <c r="AQ1894" s="36">
        <v>10</v>
      </c>
      <c r="AR1894" s="36">
        <v>10</v>
      </c>
      <c r="AS1894" s="36">
        <v>8</v>
      </c>
      <c r="AT1894" s="36">
        <v>10</v>
      </c>
      <c r="AU1894" s="36">
        <v>8</v>
      </c>
      <c r="AV1894" s="36">
        <v>10</v>
      </c>
      <c r="AW1894" s="36">
        <v>10</v>
      </c>
      <c r="AX1894" s="36"/>
      <c r="AY1894" s="36"/>
      <c r="AZ1894" s="36"/>
      <c r="BA1894" s="36" t="s">
        <v>400</v>
      </c>
      <c r="BB1894" s="36">
        <v>3</v>
      </c>
      <c r="BC1894" s="92">
        <v>45253</v>
      </c>
      <c r="BD1894" s="93" t="s">
        <v>35</v>
      </c>
    </row>
    <row r="1895" spans="39:56" ht="27" customHeight="1" x14ac:dyDescent="0.25">
      <c r="AM1895" s="36">
        <v>23017</v>
      </c>
      <c r="AN1895" s="89" t="s">
        <v>52</v>
      </c>
      <c r="AO1895" s="90" t="s">
        <v>47</v>
      </c>
      <c r="AP1895" s="170">
        <v>0</v>
      </c>
      <c r="AQ1895" s="36">
        <v>0</v>
      </c>
      <c r="AR1895" s="36">
        <v>0</v>
      </c>
      <c r="AS1895" s="36">
        <v>0</v>
      </c>
      <c r="AT1895" s="36">
        <v>0</v>
      </c>
      <c r="AU1895" s="36">
        <v>0</v>
      </c>
      <c r="AV1895" s="36">
        <v>0</v>
      </c>
      <c r="AW1895" s="36">
        <v>0</v>
      </c>
      <c r="AX1895" s="36"/>
      <c r="AY1895" s="36"/>
      <c r="AZ1895" s="36"/>
      <c r="BA1895" s="36" t="s">
        <v>139</v>
      </c>
      <c r="BB1895" s="36">
        <v>3</v>
      </c>
      <c r="BC1895" s="92">
        <v>45253</v>
      </c>
      <c r="BD1895" s="93" t="s">
        <v>35</v>
      </c>
    </row>
    <row r="1896" spans="39:56" ht="27" customHeight="1" x14ac:dyDescent="0.25">
      <c r="AM1896" s="36">
        <v>23059</v>
      </c>
      <c r="AN1896" s="89" t="s">
        <v>55</v>
      </c>
      <c r="AO1896" s="90" t="s">
        <v>47</v>
      </c>
      <c r="AP1896" s="170">
        <v>10</v>
      </c>
      <c r="AQ1896" s="36">
        <v>10</v>
      </c>
      <c r="AR1896" s="36">
        <v>10</v>
      </c>
      <c r="AS1896" s="36">
        <v>10</v>
      </c>
      <c r="AT1896" s="36">
        <v>10</v>
      </c>
      <c r="AU1896" s="36">
        <v>10</v>
      </c>
      <c r="AV1896" s="36">
        <v>10</v>
      </c>
      <c r="AW1896" s="36">
        <v>10</v>
      </c>
      <c r="AX1896" s="36"/>
      <c r="AY1896" s="36"/>
      <c r="AZ1896" s="36"/>
      <c r="BA1896" s="36" t="s">
        <v>400</v>
      </c>
      <c r="BB1896" s="36">
        <v>3</v>
      </c>
      <c r="BC1896" s="92">
        <v>45253</v>
      </c>
      <c r="BD1896" s="93" t="s">
        <v>35</v>
      </c>
    </row>
    <row r="1897" spans="39:56" ht="27" customHeight="1" x14ac:dyDescent="0.25">
      <c r="AM1897" s="36">
        <v>23004</v>
      </c>
      <c r="AN1897" s="89" t="s">
        <v>58</v>
      </c>
      <c r="AO1897" s="90" t="s">
        <v>47</v>
      </c>
      <c r="AP1897" s="170">
        <v>9.7142857142857135</v>
      </c>
      <c r="AQ1897" s="36">
        <v>10</v>
      </c>
      <c r="AR1897" s="36">
        <v>10</v>
      </c>
      <c r="AS1897" s="36">
        <v>9</v>
      </c>
      <c r="AT1897" s="36">
        <v>10</v>
      </c>
      <c r="AU1897" s="36">
        <v>9</v>
      </c>
      <c r="AV1897" s="36">
        <v>10</v>
      </c>
      <c r="AW1897" s="36">
        <v>10</v>
      </c>
      <c r="AX1897" s="36"/>
      <c r="AY1897" s="36"/>
      <c r="AZ1897" s="36"/>
      <c r="BA1897" s="36" t="s">
        <v>400</v>
      </c>
      <c r="BB1897" s="36">
        <v>3</v>
      </c>
      <c r="BC1897" s="92">
        <v>45253</v>
      </c>
      <c r="BD1897" s="93" t="s">
        <v>35</v>
      </c>
    </row>
    <row r="1898" spans="39:56" ht="27" customHeight="1" x14ac:dyDescent="0.25">
      <c r="AM1898" s="36">
        <v>23027</v>
      </c>
      <c r="AN1898" s="89" t="s">
        <v>237</v>
      </c>
      <c r="AO1898" s="90" t="s">
        <v>47</v>
      </c>
      <c r="AP1898" s="170">
        <v>10</v>
      </c>
      <c r="AQ1898" s="36">
        <v>10</v>
      </c>
      <c r="AR1898" s="36">
        <v>10</v>
      </c>
      <c r="AS1898" s="36">
        <v>10</v>
      </c>
      <c r="AT1898" s="36">
        <v>10</v>
      </c>
      <c r="AU1898" s="36">
        <v>10</v>
      </c>
      <c r="AV1898" s="36">
        <v>10</v>
      </c>
      <c r="AW1898" s="36">
        <v>10</v>
      </c>
      <c r="AX1898" s="36"/>
      <c r="AY1898" s="36"/>
      <c r="AZ1898" s="36"/>
      <c r="BA1898" s="36" t="s">
        <v>400</v>
      </c>
      <c r="BB1898" s="36">
        <v>3</v>
      </c>
      <c r="BC1898" s="92">
        <v>45253</v>
      </c>
      <c r="BD1898" s="93" t="s">
        <v>35</v>
      </c>
    </row>
    <row r="1899" spans="39:56" ht="27" customHeight="1" x14ac:dyDescent="0.25">
      <c r="AM1899" s="36">
        <v>23047</v>
      </c>
      <c r="AN1899" s="89" t="s">
        <v>62</v>
      </c>
      <c r="AO1899" s="90" t="s">
        <v>47</v>
      </c>
      <c r="AP1899" s="170">
        <v>10</v>
      </c>
      <c r="AQ1899" s="36">
        <v>10</v>
      </c>
      <c r="AR1899" s="36">
        <v>10</v>
      </c>
      <c r="AS1899" s="36">
        <v>10</v>
      </c>
      <c r="AT1899" s="36">
        <v>10</v>
      </c>
      <c r="AU1899" s="36">
        <v>10</v>
      </c>
      <c r="AV1899" s="36">
        <v>10</v>
      </c>
      <c r="AW1899" s="36">
        <v>10</v>
      </c>
      <c r="AX1899" s="36"/>
      <c r="AY1899" s="36"/>
      <c r="AZ1899" s="36"/>
      <c r="BA1899" s="36" t="s">
        <v>400</v>
      </c>
      <c r="BB1899" s="36">
        <v>3</v>
      </c>
      <c r="BC1899" s="92">
        <v>45253</v>
      </c>
      <c r="BD1899" s="93" t="s">
        <v>35</v>
      </c>
    </row>
    <row r="1900" spans="39:56" ht="27" customHeight="1" x14ac:dyDescent="0.25">
      <c r="AM1900" s="36">
        <v>23014</v>
      </c>
      <c r="AN1900" s="89" t="s">
        <v>66</v>
      </c>
      <c r="AO1900" s="90" t="s">
        <v>47</v>
      </c>
      <c r="AP1900" s="170">
        <v>10</v>
      </c>
      <c r="AQ1900" s="36">
        <v>10</v>
      </c>
      <c r="AR1900" s="36">
        <v>10</v>
      </c>
      <c r="AS1900" s="36">
        <v>10</v>
      </c>
      <c r="AT1900" s="36">
        <v>10</v>
      </c>
      <c r="AU1900" s="36">
        <v>10</v>
      </c>
      <c r="AV1900" s="36">
        <v>10</v>
      </c>
      <c r="AW1900" s="36">
        <v>10</v>
      </c>
      <c r="AX1900" s="36"/>
      <c r="AY1900" s="36"/>
      <c r="AZ1900" s="36"/>
      <c r="BA1900" s="36" t="s">
        <v>400</v>
      </c>
      <c r="BB1900" s="36">
        <v>3</v>
      </c>
      <c r="BC1900" s="92">
        <v>45253</v>
      </c>
      <c r="BD1900" s="93" t="s">
        <v>35</v>
      </c>
    </row>
    <row r="1901" spans="39:56" ht="27" customHeight="1" x14ac:dyDescent="0.25">
      <c r="AM1901" s="36">
        <v>23029</v>
      </c>
      <c r="AN1901" s="89" t="s">
        <v>70</v>
      </c>
      <c r="AO1901" s="90" t="s">
        <v>47</v>
      </c>
      <c r="AP1901" s="170">
        <v>0</v>
      </c>
      <c r="AQ1901" s="36">
        <v>0</v>
      </c>
      <c r="AR1901" s="36">
        <v>0</v>
      </c>
      <c r="AS1901" s="36">
        <v>0</v>
      </c>
      <c r="AT1901" s="36">
        <v>0</v>
      </c>
      <c r="AU1901" s="36">
        <v>0</v>
      </c>
      <c r="AV1901" s="36">
        <v>0</v>
      </c>
      <c r="AW1901" s="36">
        <v>0</v>
      </c>
      <c r="AX1901" s="36"/>
      <c r="AY1901" s="36"/>
      <c r="AZ1901" s="36"/>
      <c r="BA1901" s="36" t="s">
        <v>139</v>
      </c>
      <c r="BB1901" s="36">
        <v>3</v>
      </c>
      <c r="BC1901" s="92">
        <v>45253</v>
      </c>
      <c r="BD1901" s="93" t="s">
        <v>35</v>
      </c>
    </row>
    <row r="1902" spans="39:56" ht="27" customHeight="1" x14ac:dyDescent="0.25">
      <c r="AM1902" s="36">
        <v>23060</v>
      </c>
      <c r="AN1902" s="89" t="s">
        <v>74</v>
      </c>
      <c r="AO1902" s="90" t="s">
        <v>47</v>
      </c>
      <c r="AP1902" s="170">
        <v>10</v>
      </c>
      <c r="AQ1902" s="36">
        <v>10</v>
      </c>
      <c r="AR1902" s="36">
        <v>10</v>
      </c>
      <c r="AS1902" s="36">
        <v>10</v>
      </c>
      <c r="AT1902" s="36">
        <v>10</v>
      </c>
      <c r="AU1902" s="36">
        <v>10</v>
      </c>
      <c r="AV1902" s="36">
        <v>10</v>
      </c>
      <c r="AW1902" s="36">
        <v>10</v>
      </c>
      <c r="AX1902" s="36"/>
      <c r="AY1902" s="36"/>
      <c r="AZ1902" s="36"/>
      <c r="BA1902" s="36" t="s">
        <v>400</v>
      </c>
      <c r="BB1902" s="36">
        <v>3</v>
      </c>
      <c r="BC1902" s="92">
        <v>45253</v>
      </c>
      <c r="BD1902" s="93" t="s">
        <v>35</v>
      </c>
    </row>
    <row r="1903" spans="39:56" ht="27" customHeight="1" x14ac:dyDescent="0.25">
      <c r="AM1903" s="36">
        <v>23045</v>
      </c>
      <c r="AN1903" s="89" t="s">
        <v>78</v>
      </c>
      <c r="AO1903" s="90" t="s">
        <v>47</v>
      </c>
      <c r="AP1903" s="170">
        <v>0</v>
      </c>
      <c r="AQ1903" s="36">
        <v>0</v>
      </c>
      <c r="AR1903" s="36">
        <v>0</v>
      </c>
      <c r="AS1903" s="36">
        <v>0</v>
      </c>
      <c r="AT1903" s="36">
        <v>0</v>
      </c>
      <c r="AU1903" s="36">
        <v>0</v>
      </c>
      <c r="AV1903" s="36">
        <v>0</v>
      </c>
      <c r="AW1903" s="36">
        <v>0</v>
      </c>
      <c r="AX1903" s="36"/>
      <c r="AY1903" s="36"/>
      <c r="AZ1903" s="36"/>
      <c r="BA1903" s="36" t="s">
        <v>139</v>
      </c>
      <c r="BB1903" s="36">
        <v>3</v>
      </c>
      <c r="BC1903" s="92">
        <v>45253</v>
      </c>
      <c r="BD1903" s="93" t="s">
        <v>35</v>
      </c>
    </row>
    <row r="1904" spans="39:56" ht="27" customHeight="1" x14ac:dyDescent="0.25">
      <c r="AM1904" s="36">
        <v>23001</v>
      </c>
      <c r="AN1904" s="89" t="s">
        <v>82</v>
      </c>
      <c r="AO1904" s="90" t="s">
        <v>47</v>
      </c>
      <c r="AP1904" s="170">
        <v>10</v>
      </c>
      <c r="AQ1904" s="36">
        <v>10</v>
      </c>
      <c r="AR1904" s="36">
        <v>10</v>
      </c>
      <c r="AS1904" s="36">
        <v>10</v>
      </c>
      <c r="AT1904" s="36">
        <v>10</v>
      </c>
      <c r="AU1904" s="36">
        <v>10</v>
      </c>
      <c r="AV1904" s="36">
        <v>10</v>
      </c>
      <c r="AW1904" s="36">
        <v>10</v>
      </c>
      <c r="AX1904" s="36"/>
      <c r="AY1904" s="36"/>
      <c r="AZ1904" s="36"/>
      <c r="BA1904" s="36" t="s">
        <v>400</v>
      </c>
      <c r="BB1904" s="36">
        <v>3</v>
      </c>
      <c r="BC1904" s="92">
        <v>45253</v>
      </c>
      <c r="BD1904" s="93" t="s">
        <v>35</v>
      </c>
    </row>
    <row r="1905" spans="39:56" ht="27" customHeight="1" x14ac:dyDescent="0.25">
      <c r="AM1905" s="36">
        <v>23034</v>
      </c>
      <c r="AN1905" s="89" t="s">
        <v>86</v>
      </c>
      <c r="AO1905" s="90" t="s">
        <v>47</v>
      </c>
      <c r="AP1905" s="170">
        <v>10</v>
      </c>
      <c r="AQ1905" s="36">
        <v>10</v>
      </c>
      <c r="AR1905" s="36">
        <v>10</v>
      </c>
      <c r="AS1905" s="36">
        <v>10</v>
      </c>
      <c r="AT1905" s="36">
        <v>10</v>
      </c>
      <c r="AU1905" s="36">
        <v>10</v>
      </c>
      <c r="AV1905" s="36">
        <v>10</v>
      </c>
      <c r="AW1905" s="36">
        <v>10</v>
      </c>
      <c r="AX1905" s="36"/>
      <c r="AY1905" s="36"/>
      <c r="AZ1905" s="36"/>
      <c r="BA1905" s="36" t="s">
        <v>400</v>
      </c>
      <c r="BB1905" s="36">
        <v>3</v>
      </c>
      <c r="BC1905" s="92">
        <v>45253</v>
      </c>
      <c r="BD1905" s="93" t="s">
        <v>35</v>
      </c>
    </row>
    <row r="1906" spans="39:56" ht="27" customHeight="1" x14ac:dyDescent="0.25">
      <c r="AM1906" s="36">
        <v>23003</v>
      </c>
      <c r="AN1906" s="89" t="s">
        <v>90</v>
      </c>
      <c r="AO1906" s="90" t="s">
        <v>47</v>
      </c>
      <c r="AP1906" s="170">
        <v>9.4285714285714288</v>
      </c>
      <c r="AQ1906" s="36">
        <v>10</v>
      </c>
      <c r="AR1906" s="36">
        <v>10</v>
      </c>
      <c r="AS1906" s="36">
        <v>8</v>
      </c>
      <c r="AT1906" s="36">
        <v>10</v>
      </c>
      <c r="AU1906" s="36">
        <v>8</v>
      </c>
      <c r="AV1906" s="36">
        <v>10</v>
      </c>
      <c r="AW1906" s="36">
        <v>10</v>
      </c>
      <c r="AX1906" s="36"/>
      <c r="AY1906" s="36"/>
      <c r="AZ1906" s="36"/>
      <c r="BA1906" s="36" t="s">
        <v>400</v>
      </c>
      <c r="BB1906" s="36">
        <v>3</v>
      </c>
      <c r="BC1906" s="92">
        <v>45253</v>
      </c>
      <c r="BD1906" s="93" t="s">
        <v>35</v>
      </c>
    </row>
    <row r="1907" spans="39:56" ht="27" customHeight="1" x14ac:dyDescent="0.25">
      <c r="AM1907" s="36">
        <v>23030</v>
      </c>
      <c r="AN1907" s="89" t="s">
        <v>94</v>
      </c>
      <c r="AO1907" s="90" t="s">
        <v>47</v>
      </c>
      <c r="AP1907" s="170">
        <v>9.4285714285714288</v>
      </c>
      <c r="AQ1907" s="36">
        <v>10</v>
      </c>
      <c r="AR1907" s="36">
        <v>10</v>
      </c>
      <c r="AS1907" s="36">
        <v>8</v>
      </c>
      <c r="AT1907" s="36">
        <v>10</v>
      </c>
      <c r="AU1907" s="36">
        <v>8</v>
      </c>
      <c r="AV1907" s="36">
        <v>10</v>
      </c>
      <c r="AW1907" s="36">
        <v>10</v>
      </c>
      <c r="AX1907" s="36"/>
      <c r="AY1907" s="36"/>
      <c r="AZ1907" s="36"/>
      <c r="BA1907" s="36" t="s">
        <v>400</v>
      </c>
      <c r="BB1907" s="36">
        <v>3</v>
      </c>
      <c r="BC1907" s="92">
        <v>45253</v>
      </c>
      <c r="BD1907" s="93" t="s">
        <v>35</v>
      </c>
    </row>
    <row r="1908" spans="39:56" ht="27" customHeight="1" x14ac:dyDescent="0.25">
      <c r="AM1908" s="36">
        <v>23040</v>
      </c>
      <c r="AN1908" s="89" t="s">
        <v>98</v>
      </c>
      <c r="AO1908" s="90" t="s">
        <v>47</v>
      </c>
      <c r="AP1908" s="170">
        <v>9.7142857142857135</v>
      </c>
      <c r="AQ1908" s="36">
        <v>10</v>
      </c>
      <c r="AR1908" s="36">
        <v>10</v>
      </c>
      <c r="AS1908" s="36">
        <v>9</v>
      </c>
      <c r="AT1908" s="36">
        <v>10</v>
      </c>
      <c r="AU1908" s="36">
        <v>9</v>
      </c>
      <c r="AV1908" s="36">
        <v>10</v>
      </c>
      <c r="AW1908" s="36">
        <v>10</v>
      </c>
      <c r="AX1908" s="36"/>
      <c r="AY1908" s="36"/>
      <c r="AZ1908" s="36"/>
      <c r="BA1908" s="36" t="s">
        <v>400</v>
      </c>
      <c r="BB1908" s="36">
        <v>3</v>
      </c>
      <c r="BC1908" s="92">
        <v>45253</v>
      </c>
      <c r="BD1908" s="93" t="s">
        <v>35</v>
      </c>
    </row>
    <row r="1909" spans="39:56" ht="27" customHeight="1" x14ac:dyDescent="0.25">
      <c r="AM1909" s="36">
        <v>23064</v>
      </c>
      <c r="AN1909" s="89" t="s">
        <v>238</v>
      </c>
      <c r="AO1909" s="90" t="s">
        <v>47</v>
      </c>
      <c r="AP1909" s="170">
        <v>10</v>
      </c>
      <c r="AQ1909" s="36">
        <v>10</v>
      </c>
      <c r="AR1909" s="36">
        <v>10</v>
      </c>
      <c r="AS1909" s="36">
        <v>10</v>
      </c>
      <c r="AT1909" s="36">
        <v>10</v>
      </c>
      <c r="AU1909" s="36">
        <v>10</v>
      </c>
      <c r="AV1909" s="36">
        <v>10</v>
      </c>
      <c r="AW1909" s="36">
        <v>10</v>
      </c>
      <c r="AX1909" s="36"/>
      <c r="AY1909" s="36"/>
      <c r="AZ1909" s="36"/>
      <c r="BA1909" s="36" t="s">
        <v>400</v>
      </c>
      <c r="BB1909" s="36">
        <v>3</v>
      </c>
      <c r="BC1909" s="92">
        <v>45253</v>
      </c>
      <c r="BD1909" s="93" t="s">
        <v>35</v>
      </c>
    </row>
    <row r="1910" spans="39:56" ht="27" customHeight="1" x14ac:dyDescent="0.25">
      <c r="AM1910" s="36">
        <v>23050</v>
      </c>
      <c r="AN1910" s="89" t="s">
        <v>102</v>
      </c>
      <c r="AO1910" s="90" t="s">
        <v>47</v>
      </c>
      <c r="AP1910" s="170">
        <v>10</v>
      </c>
      <c r="AQ1910" s="36">
        <v>10</v>
      </c>
      <c r="AR1910" s="36">
        <v>10</v>
      </c>
      <c r="AS1910" s="36">
        <v>10</v>
      </c>
      <c r="AT1910" s="36">
        <v>10</v>
      </c>
      <c r="AU1910" s="36">
        <v>10</v>
      </c>
      <c r="AV1910" s="36">
        <v>10</v>
      </c>
      <c r="AW1910" s="36">
        <v>10</v>
      </c>
      <c r="AX1910" s="36"/>
      <c r="AY1910" s="36"/>
      <c r="AZ1910" s="36"/>
      <c r="BA1910" s="36" t="s">
        <v>400</v>
      </c>
      <c r="BB1910" s="36">
        <v>3</v>
      </c>
      <c r="BC1910" s="92">
        <v>45253</v>
      </c>
      <c r="BD1910" s="93" t="s">
        <v>35</v>
      </c>
    </row>
    <row r="1911" spans="39:56" ht="27" customHeight="1" x14ac:dyDescent="0.25">
      <c r="AM1911" s="36">
        <v>23062</v>
      </c>
      <c r="AN1911" s="89" t="s">
        <v>106</v>
      </c>
      <c r="AO1911" s="90" t="s">
        <v>47</v>
      </c>
      <c r="AP1911" s="170">
        <v>10</v>
      </c>
      <c r="AQ1911" s="36">
        <v>10</v>
      </c>
      <c r="AR1911" s="36">
        <v>10</v>
      </c>
      <c r="AS1911" s="36">
        <v>10</v>
      </c>
      <c r="AT1911" s="36">
        <v>10</v>
      </c>
      <c r="AU1911" s="36">
        <v>10</v>
      </c>
      <c r="AV1911" s="36">
        <v>10</v>
      </c>
      <c r="AW1911" s="36">
        <v>10</v>
      </c>
      <c r="AX1911" s="36"/>
      <c r="AY1911" s="36"/>
      <c r="AZ1911" s="36"/>
      <c r="BA1911" s="36" t="s">
        <v>400</v>
      </c>
      <c r="BB1911" s="36">
        <v>3</v>
      </c>
      <c r="BC1911" s="92">
        <v>45253</v>
      </c>
      <c r="BD1911" s="93" t="s">
        <v>35</v>
      </c>
    </row>
    <row r="1912" spans="39:56" ht="27" customHeight="1" x14ac:dyDescent="0.25">
      <c r="AM1912" s="36">
        <v>23057</v>
      </c>
      <c r="AN1912" s="89" t="s">
        <v>239</v>
      </c>
      <c r="AO1912" s="90" t="s">
        <v>47</v>
      </c>
      <c r="AP1912" s="170">
        <v>10</v>
      </c>
      <c r="AQ1912" s="36">
        <v>10</v>
      </c>
      <c r="AR1912" s="36">
        <v>10</v>
      </c>
      <c r="AS1912" s="36">
        <v>10</v>
      </c>
      <c r="AT1912" s="36">
        <v>10</v>
      </c>
      <c r="AU1912" s="36">
        <v>10</v>
      </c>
      <c r="AV1912" s="36">
        <v>10</v>
      </c>
      <c r="AW1912" s="36">
        <v>10</v>
      </c>
      <c r="AX1912" s="36"/>
      <c r="AY1912" s="36"/>
      <c r="AZ1912" s="36"/>
      <c r="BA1912" s="36" t="s">
        <v>400</v>
      </c>
      <c r="BB1912" s="36">
        <v>3</v>
      </c>
      <c r="BC1912" s="92">
        <v>45253</v>
      </c>
      <c r="BD1912" s="93" t="s">
        <v>35</v>
      </c>
    </row>
    <row r="1913" spans="39:56" ht="27" customHeight="1" x14ac:dyDescent="0.25">
      <c r="AM1913" s="36">
        <v>23048</v>
      </c>
      <c r="AN1913" s="89" t="s">
        <v>110</v>
      </c>
      <c r="AO1913" s="90" t="s">
        <v>47</v>
      </c>
      <c r="AP1913" s="170">
        <v>10</v>
      </c>
      <c r="AQ1913" s="36">
        <v>10</v>
      </c>
      <c r="AR1913" s="36">
        <v>10</v>
      </c>
      <c r="AS1913" s="36">
        <v>10</v>
      </c>
      <c r="AT1913" s="36">
        <v>10</v>
      </c>
      <c r="AU1913" s="36">
        <v>10</v>
      </c>
      <c r="AV1913" s="36">
        <v>10</v>
      </c>
      <c r="AW1913" s="36">
        <v>10</v>
      </c>
      <c r="AX1913" s="36"/>
      <c r="AY1913" s="36"/>
      <c r="AZ1913" s="36"/>
      <c r="BA1913" s="36" t="s">
        <v>400</v>
      </c>
      <c r="BB1913" s="36">
        <v>3</v>
      </c>
      <c r="BC1913" s="92">
        <v>45253</v>
      </c>
      <c r="BD1913" s="93" t="s">
        <v>35</v>
      </c>
    </row>
    <row r="1914" spans="39:56" ht="27" customHeight="1" x14ac:dyDescent="0.25">
      <c r="AM1914" s="36">
        <v>23051</v>
      </c>
      <c r="AN1914" s="89" t="s">
        <v>114</v>
      </c>
      <c r="AO1914" s="90" t="s">
        <v>47</v>
      </c>
      <c r="AP1914" s="170">
        <v>9.4285714285714288</v>
      </c>
      <c r="AQ1914" s="36">
        <v>10</v>
      </c>
      <c r="AR1914" s="36">
        <v>10</v>
      </c>
      <c r="AS1914" s="36">
        <v>8</v>
      </c>
      <c r="AT1914" s="36">
        <v>10</v>
      </c>
      <c r="AU1914" s="36">
        <v>8</v>
      </c>
      <c r="AV1914" s="36">
        <v>10</v>
      </c>
      <c r="AW1914" s="36">
        <v>10</v>
      </c>
      <c r="AX1914" s="36"/>
      <c r="AY1914" s="36"/>
      <c r="AZ1914" s="36"/>
      <c r="BA1914" s="36" t="s">
        <v>400</v>
      </c>
      <c r="BB1914" s="36">
        <v>3</v>
      </c>
      <c r="BC1914" s="92">
        <v>45253</v>
      </c>
      <c r="BD1914" s="93" t="s">
        <v>35</v>
      </c>
    </row>
    <row r="1915" spans="39:56" ht="27" customHeight="1" x14ac:dyDescent="0.25">
      <c r="AM1915" s="36">
        <v>22023</v>
      </c>
      <c r="AN1915" s="89" t="s">
        <v>118</v>
      </c>
      <c r="AO1915" s="90" t="s">
        <v>47</v>
      </c>
      <c r="AP1915" s="170">
        <v>9.4285714285714288</v>
      </c>
      <c r="AQ1915" s="36">
        <v>10</v>
      </c>
      <c r="AR1915" s="36">
        <v>10</v>
      </c>
      <c r="AS1915" s="36">
        <v>8</v>
      </c>
      <c r="AT1915" s="36">
        <v>10</v>
      </c>
      <c r="AU1915" s="36">
        <v>8</v>
      </c>
      <c r="AV1915" s="36">
        <v>10</v>
      </c>
      <c r="AW1915" s="36">
        <v>10</v>
      </c>
      <c r="AX1915" s="36"/>
      <c r="AY1915" s="36"/>
      <c r="AZ1915" s="36"/>
      <c r="BA1915" s="36" t="s">
        <v>400</v>
      </c>
      <c r="BB1915" s="36">
        <v>3</v>
      </c>
      <c r="BC1915" s="92">
        <v>45253</v>
      </c>
      <c r="BD1915" s="93" t="s">
        <v>35</v>
      </c>
    </row>
    <row r="1916" spans="39:56" ht="27" customHeight="1" x14ac:dyDescent="0.25">
      <c r="AM1916" s="36" t="s">
        <v>45</v>
      </c>
      <c r="AN1916" s="89" t="s">
        <v>14</v>
      </c>
      <c r="AO1916" s="90" t="s">
        <v>15</v>
      </c>
      <c r="AP1916" s="170">
        <v>9.1428571428571423</v>
      </c>
      <c r="AQ1916" s="36">
        <v>10</v>
      </c>
      <c r="AR1916" s="36">
        <v>10</v>
      </c>
      <c r="AS1916" s="36">
        <v>10</v>
      </c>
      <c r="AT1916" s="36">
        <v>8</v>
      </c>
      <c r="AU1916" s="36">
        <v>8</v>
      </c>
      <c r="AV1916" s="36">
        <v>8</v>
      </c>
      <c r="AW1916" s="36">
        <v>10</v>
      </c>
      <c r="AX1916" s="36"/>
      <c r="AY1916" s="36"/>
      <c r="AZ1916" s="36"/>
      <c r="BA1916" s="36" t="s">
        <v>255</v>
      </c>
      <c r="BB1916" s="36">
        <v>4</v>
      </c>
      <c r="BC1916" s="92">
        <v>45256</v>
      </c>
      <c r="BD1916" s="93" t="s">
        <v>17</v>
      </c>
    </row>
    <row r="1917" spans="39:56" ht="27" customHeight="1" x14ac:dyDescent="0.25">
      <c r="AM1917" s="36" t="s">
        <v>51</v>
      </c>
      <c r="AN1917" s="89" t="s">
        <v>21</v>
      </c>
      <c r="AO1917" s="90" t="s">
        <v>15</v>
      </c>
      <c r="AP1917" s="170">
        <v>9</v>
      </c>
      <c r="AQ1917" s="36">
        <v>10</v>
      </c>
      <c r="AR1917" s="36">
        <v>10</v>
      </c>
      <c r="AS1917" s="36">
        <v>8</v>
      </c>
      <c r="AT1917" s="36">
        <v>9</v>
      </c>
      <c r="AU1917" s="36">
        <v>8</v>
      </c>
      <c r="AV1917" s="36">
        <v>8</v>
      </c>
      <c r="AW1917" s="36">
        <v>10</v>
      </c>
      <c r="AX1917" s="36"/>
      <c r="AY1917" s="36"/>
      <c r="AZ1917" s="36"/>
      <c r="BA1917" s="36" t="s">
        <v>255</v>
      </c>
      <c r="BB1917" s="36">
        <v>4</v>
      </c>
      <c r="BC1917" s="92">
        <v>45256</v>
      </c>
      <c r="BD1917" s="93" t="s">
        <v>17</v>
      </c>
    </row>
    <row r="1918" spans="39:56" ht="27" customHeight="1" x14ac:dyDescent="0.25">
      <c r="AM1918" s="36" t="s">
        <v>54</v>
      </c>
      <c r="AN1918" s="89" t="s">
        <v>24</v>
      </c>
      <c r="AO1918" s="90" t="s">
        <v>15</v>
      </c>
      <c r="AP1918" s="170">
        <v>9.1428571428571423</v>
      </c>
      <c r="AQ1918" s="36">
        <v>10</v>
      </c>
      <c r="AR1918" s="36">
        <v>10</v>
      </c>
      <c r="AS1918" s="36">
        <v>10</v>
      </c>
      <c r="AT1918" s="36">
        <v>8</v>
      </c>
      <c r="AU1918" s="36">
        <v>8</v>
      </c>
      <c r="AV1918" s="36">
        <v>8</v>
      </c>
      <c r="AW1918" s="36">
        <v>10</v>
      </c>
      <c r="AX1918" s="36"/>
      <c r="AY1918" s="36"/>
      <c r="AZ1918" s="36"/>
      <c r="BA1918" s="36" t="s">
        <v>255</v>
      </c>
      <c r="BB1918" s="36">
        <v>4</v>
      </c>
      <c r="BC1918" s="92">
        <v>45256</v>
      </c>
      <c r="BD1918" s="93" t="s">
        <v>17</v>
      </c>
    </row>
    <row r="1919" spans="39:56" ht="27" customHeight="1" x14ac:dyDescent="0.25">
      <c r="AM1919" s="36" t="s">
        <v>57</v>
      </c>
      <c r="AN1919" s="89" t="s">
        <v>27</v>
      </c>
      <c r="AO1919" s="90" t="s">
        <v>15</v>
      </c>
      <c r="AP1919" s="170">
        <v>8.8571428571428577</v>
      </c>
      <c r="AQ1919" s="36">
        <v>10</v>
      </c>
      <c r="AR1919" s="36">
        <v>10</v>
      </c>
      <c r="AS1919" s="36">
        <v>8</v>
      </c>
      <c r="AT1919" s="36">
        <v>8</v>
      </c>
      <c r="AU1919" s="36">
        <v>8</v>
      </c>
      <c r="AV1919" s="36">
        <v>8</v>
      </c>
      <c r="AW1919" s="36">
        <v>10</v>
      </c>
      <c r="AX1919" s="36"/>
      <c r="AY1919" s="36"/>
      <c r="AZ1919" s="36"/>
      <c r="BA1919" s="36" t="s">
        <v>255</v>
      </c>
      <c r="BB1919" s="36">
        <v>4</v>
      </c>
      <c r="BC1919" s="92">
        <v>45256</v>
      </c>
      <c r="BD1919" s="93" t="s">
        <v>17</v>
      </c>
    </row>
    <row r="1920" spans="39:56" ht="27" customHeight="1" x14ac:dyDescent="0.25">
      <c r="AM1920" s="36" t="s">
        <v>60</v>
      </c>
      <c r="AN1920" s="89" t="s">
        <v>61</v>
      </c>
      <c r="AO1920" s="90" t="s">
        <v>15</v>
      </c>
      <c r="AP1920" s="170">
        <v>9.2857142857142865</v>
      </c>
      <c r="AQ1920" s="36">
        <v>10</v>
      </c>
      <c r="AR1920" s="36">
        <v>10</v>
      </c>
      <c r="AS1920" s="36">
        <v>10</v>
      </c>
      <c r="AT1920" s="36">
        <v>8</v>
      </c>
      <c r="AU1920" s="36">
        <v>8</v>
      </c>
      <c r="AV1920" s="36">
        <v>9</v>
      </c>
      <c r="AW1920" s="36">
        <v>10</v>
      </c>
      <c r="AX1920" s="36"/>
      <c r="AY1920" s="36"/>
      <c r="AZ1920" s="36"/>
      <c r="BA1920" s="36" t="s">
        <v>255</v>
      </c>
      <c r="BB1920" s="36">
        <v>4</v>
      </c>
      <c r="BC1920" s="92">
        <v>45256</v>
      </c>
      <c r="BD1920" s="93" t="s">
        <v>17</v>
      </c>
    </row>
    <row r="1921" spans="39:56" ht="27" customHeight="1" x14ac:dyDescent="0.25">
      <c r="AM1921" s="36" t="s">
        <v>64</v>
      </c>
      <c r="AN1921" s="89" t="s">
        <v>65</v>
      </c>
      <c r="AO1921" s="90" t="s">
        <v>15</v>
      </c>
      <c r="AP1921" s="170">
        <v>9.5714285714285712</v>
      </c>
      <c r="AQ1921" s="36">
        <v>10</v>
      </c>
      <c r="AR1921" s="36">
        <v>10</v>
      </c>
      <c r="AS1921" s="36">
        <v>10</v>
      </c>
      <c r="AT1921" s="36">
        <v>9</v>
      </c>
      <c r="AU1921" s="36">
        <v>8</v>
      </c>
      <c r="AV1921" s="36">
        <v>10</v>
      </c>
      <c r="AW1921" s="36">
        <v>10</v>
      </c>
      <c r="AX1921" s="36"/>
      <c r="AY1921" s="36"/>
      <c r="AZ1921" s="36"/>
      <c r="BA1921" s="36" t="s">
        <v>255</v>
      </c>
      <c r="BB1921" s="36">
        <v>4</v>
      </c>
      <c r="BC1921" s="92">
        <v>45256</v>
      </c>
      <c r="BD1921" s="93" t="s">
        <v>17</v>
      </c>
    </row>
    <row r="1922" spans="39:56" ht="27" customHeight="1" x14ac:dyDescent="0.25">
      <c r="AM1922" s="36" t="s">
        <v>68</v>
      </c>
      <c r="AN1922" s="89" t="s">
        <v>69</v>
      </c>
      <c r="AO1922" s="90" t="s">
        <v>15</v>
      </c>
      <c r="AP1922" s="170">
        <v>10</v>
      </c>
      <c r="AQ1922" s="36">
        <v>10</v>
      </c>
      <c r="AR1922" s="36">
        <v>10</v>
      </c>
      <c r="AS1922" s="36">
        <v>10</v>
      </c>
      <c r="AT1922" s="36">
        <v>10</v>
      </c>
      <c r="AU1922" s="36">
        <v>10</v>
      </c>
      <c r="AV1922" s="36">
        <v>10</v>
      </c>
      <c r="AW1922" s="36">
        <v>10</v>
      </c>
      <c r="AX1922" s="36"/>
      <c r="AY1922" s="36"/>
      <c r="AZ1922" s="36"/>
      <c r="BA1922" s="36" t="s">
        <v>255</v>
      </c>
      <c r="BB1922" s="36">
        <v>4</v>
      </c>
      <c r="BC1922" s="92">
        <v>45256</v>
      </c>
      <c r="BD1922" s="93" t="s">
        <v>17</v>
      </c>
    </row>
    <row r="1923" spans="39:56" ht="27" customHeight="1" x14ac:dyDescent="0.25">
      <c r="AM1923" s="36" t="s">
        <v>72</v>
      </c>
      <c r="AN1923" s="89" t="s">
        <v>73</v>
      </c>
      <c r="AO1923" s="90" t="s">
        <v>15</v>
      </c>
      <c r="AP1923" s="170">
        <v>9</v>
      </c>
      <c r="AQ1923" s="36">
        <v>10</v>
      </c>
      <c r="AR1923" s="36">
        <v>10</v>
      </c>
      <c r="AS1923" s="36">
        <v>8</v>
      </c>
      <c r="AT1923" s="36">
        <v>9</v>
      </c>
      <c r="AU1923" s="36">
        <v>8</v>
      </c>
      <c r="AV1923" s="36">
        <v>8</v>
      </c>
      <c r="AW1923" s="36">
        <v>10</v>
      </c>
      <c r="AX1923" s="36"/>
      <c r="AY1923" s="36"/>
      <c r="AZ1923" s="36"/>
      <c r="BA1923" s="36" t="s">
        <v>255</v>
      </c>
      <c r="BB1923" s="36">
        <v>4</v>
      </c>
      <c r="BC1923" s="92">
        <v>45256</v>
      </c>
      <c r="BD1923" s="93" t="s">
        <v>17</v>
      </c>
    </row>
    <row r="1924" spans="39:56" ht="27" customHeight="1" x14ac:dyDescent="0.25">
      <c r="AM1924" s="36" t="s">
        <v>76</v>
      </c>
      <c r="AN1924" s="89" t="s">
        <v>77</v>
      </c>
      <c r="AO1924" s="90" t="s">
        <v>15</v>
      </c>
      <c r="AP1924" s="170">
        <v>9.1428571428571423</v>
      </c>
      <c r="AQ1924" s="36">
        <v>10</v>
      </c>
      <c r="AR1924" s="36">
        <v>10</v>
      </c>
      <c r="AS1924" s="36">
        <v>8</v>
      </c>
      <c r="AT1924" s="36">
        <v>10</v>
      </c>
      <c r="AU1924" s="36">
        <v>8</v>
      </c>
      <c r="AV1924" s="36">
        <v>8</v>
      </c>
      <c r="AW1924" s="36">
        <v>10</v>
      </c>
      <c r="AX1924" s="36"/>
      <c r="AY1924" s="36"/>
      <c r="AZ1924" s="36"/>
      <c r="BA1924" s="36" t="s">
        <v>255</v>
      </c>
      <c r="BB1924" s="36">
        <v>4</v>
      </c>
      <c r="BC1924" s="92">
        <v>45256</v>
      </c>
      <c r="BD1924" s="93" t="s">
        <v>17</v>
      </c>
    </row>
    <row r="1925" spans="39:56" ht="27" customHeight="1" x14ac:dyDescent="0.25">
      <c r="AM1925" s="36" t="s">
        <v>80</v>
      </c>
      <c r="AN1925" s="89" t="s">
        <v>81</v>
      </c>
      <c r="AO1925" s="90" t="s">
        <v>15</v>
      </c>
      <c r="AP1925" s="170">
        <v>9.4285714285714288</v>
      </c>
      <c r="AQ1925" s="36">
        <v>10</v>
      </c>
      <c r="AR1925" s="36">
        <v>10</v>
      </c>
      <c r="AS1925" s="36">
        <v>8</v>
      </c>
      <c r="AT1925" s="36">
        <v>9</v>
      </c>
      <c r="AU1925" s="36">
        <v>10</v>
      </c>
      <c r="AV1925" s="36">
        <v>9</v>
      </c>
      <c r="AW1925" s="36">
        <v>10</v>
      </c>
      <c r="AX1925" s="36"/>
      <c r="AY1925" s="36"/>
      <c r="AZ1925" s="36"/>
      <c r="BA1925" s="36" t="s">
        <v>255</v>
      </c>
      <c r="BB1925" s="36">
        <v>4</v>
      </c>
      <c r="BC1925" s="92">
        <v>45256</v>
      </c>
      <c r="BD1925" s="93" t="s">
        <v>17</v>
      </c>
    </row>
    <row r="1926" spans="39:56" ht="27" customHeight="1" x14ac:dyDescent="0.25">
      <c r="AM1926" s="36" t="s">
        <v>84</v>
      </c>
      <c r="AN1926" s="89" t="s">
        <v>85</v>
      </c>
      <c r="AO1926" s="90" t="s">
        <v>15</v>
      </c>
      <c r="AP1926" s="170">
        <v>8.5714285714285712</v>
      </c>
      <c r="AQ1926" s="36">
        <v>10</v>
      </c>
      <c r="AR1926" s="36">
        <v>10</v>
      </c>
      <c r="AS1926" s="36">
        <v>8</v>
      </c>
      <c r="AT1926" s="36">
        <v>8</v>
      </c>
      <c r="AU1926" s="36">
        <v>8</v>
      </c>
      <c r="AV1926" s="36">
        <v>8</v>
      </c>
      <c r="AW1926" s="36">
        <v>8</v>
      </c>
      <c r="AX1926" s="36"/>
      <c r="AY1926" s="36"/>
      <c r="AZ1926" s="36"/>
      <c r="BA1926" s="36" t="s">
        <v>255</v>
      </c>
      <c r="BB1926" s="36">
        <v>4</v>
      </c>
      <c r="BC1926" s="92">
        <v>45256</v>
      </c>
      <c r="BD1926" s="93" t="s">
        <v>17</v>
      </c>
    </row>
    <row r="1927" spans="39:56" ht="27" customHeight="1" x14ac:dyDescent="0.25">
      <c r="AM1927" s="36" t="s">
        <v>88</v>
      </c>
      <c r="AN1927" s="89" t="s">
        <v>89</v>
      </c>
      <c r="AO1927" s="90" t="s">
        <v>15</v>
      </c>
      <c r="AP1927" s="170">
        <v>9.1428571428571423</v>
      </c>
      <c r="AQ1927" s="36">
        <v>10</v>
      </c>
      <c r="AR1927" s="36">
        <v>10</v>
      </c>
      <c r="AS1927" s="36">
        <v>8</v>
      </c>
      <c r="AT1927" s="36">
        <v>9</v>
      </c>
      <c r="AU1927" s="36">
        <v>9</v>
      </c>
      <c r="AV1927" s="36">
        <v>8</v>
      </c>
      <c r="AW1927" s="36">
        <v>10</v>
      </c>
      <c r="AX1927" s="36"/>
      <c r="AY1927" s="36"/>
      <c r="AZ1927" s="36"/>
      <c r="BA1927" s="36" t="s">
        <v>255</v>
      </c>
      <c r="BB1927" s="36">
        <v>4</v>
      </c>
      <c r="BC1927" s="92">
        <v>45256</v>
      </c>
      <c r="BD1927" s="93" t="s">
        <v>17</v>
      </c>
    </row>
    <row r="1928" spans="39:56" ht="27" customHeight="1" x14ac:dyDescent="0.25">
      <c r="AM1928" s="36" t="s">
        <v>92</v>
      </c>
      <c r="AN1928" s="89" t="s">
        <v>93</v>
      </c>
      <c r="AO1928" s="90" t="s">
        <v>15</v>
      </c>
      <c r="AP1928" s="170">
        <v>9.4285714285714288</v>
      </c>
      <c r="AQ1928" s="36">
        <v>10</v>
      </c>
      <c r="AR1928" s="36">
        <v>10</v>
      </c>
      <c r="AS1928" s="36">
        <v>8</v>
      </c>
      <c r="AT1928" s="36">
        <v>9</v>
      </c>
      <c r="AU1928" s="36">
        <v>10</v>
      </c>
      <c r="AV1928" s="36">
        <v>9</v>
      </c>
      <c r="AW1928" s="36">
        <v>10</v>
      </c>
      <c r="AX1928" s="36"/>
      <c r="AY1928" s="36"/>
      <c r="AZ1928" s="36"/>
      <c r="BA1928" s="36" t="s">
        <v>255</v>
      </c>
      <c r="BB1928" s="36">
        <v>4</v>
      </c>
      <c r="BC1928" s="92">
        <v>45256</v>
      </c>
      <c r="BD1928" s="93" t="s">
        <v>17</v>
      </c>
    </row>
    <row r="1929" spans="39:56" ht="27" customHeight="1" x14ac:dyDescent="0.25">
      <c r="AM1929" s="36" t="s">
        <v>96</v>
      </c>
      <c r="AN1929" s="89" t="s">
        <v>97</v>
      </c>
      <c r="AO1929" s="90" t="s">
        <v>15</v>
      </c>
      <c r="AP1929" s="170">
        <v>9.2857142857142865</v>
      </c>
      <c r="AQ1929" s="36">
        <v>10</v>
      </c>
      <c r="AR1929" s="36">
        <v>10</v>
      </c>
      <c r="AS1929" s="36">
        <v>8</v>
      </c>
      <c r="AT1929" s="36">
        <v>10</v>
      </c>
      <c r="AU1929" s="36">
        <v>8</v>
      </c>
      <c r="AV1929" s="36">
        <v>9</v>
      </c>
      <c r="AW1929" s="36">
        <v>10</v>
      </c>
      <c r="AX1929" s="36"/>
      <c r="AY1929" s="36"/>
      <c r="AZ1929" s="36"/>
      <c r="BA1929" s="36" t="s">
        <v>255</v>
      </c>
      <c r="BB1929" s="36">
        <v>4</v>
      </c>
      <c r="BC1929" s="92">
        <v>45256</v>
      </c>
      <c r="BD1929" s="93" t="s">
        <v>17</v>
      </c>
    </row>
    <row r="1930" spans="39:56" ht="27" customHeight="1" x14ac:dyDescent="0.25">
      <c r="AM1930" s="36" t="s">
        <v>100</v>
      </c>
      <c r="AN1930" s="89" t="s">
        <v>101</v>
      </c>
      <c r="AO1930" s="90" t="s">
        <v>15</v>
      </c>
      <c r="AP1930" s="170">
        <v>9</v>
      </c>
      <c r="AQ1930" s="36">
        <v>10</v>
      </c>
      <c r="AR1930" s="36">
        <v>10</v>
      </c>
      <c r="AS1930" s="36">
        <v>8</v>
      </c>
      <c r="AT1930" s="36">
        <v>8</v>
      </c>
      <c r="AU1930" s="36">
        <v>9</v>
      </c>
      <c r="AV1930" s="36">
        <v>8</v>
      </c>
      <c r="AW1930" s="36">
        <v>10</v>
      </c>
      <c r="AX1930" s="36"/>
      <c r="AY1930" s="36"/>
      <c r="AZ1930" s="36"/>
      <c r="BA1930" s="36" t="s">
        <v>255</v>
      </c>
      <c r="BB1930" s="36">
        <v>4</v>
      </c>
      <c r="BC1930" s="92">
        <v>45256</v>
      </c>
      <c r="BD1930" s="93" t="s">
        <v>17</v>
      </c>
    </row>
    <row r="1931" spans="39:56" ht="27" customHeight="1" x14ac:dyDescent="0.25">
      <c r="AM1931" s="36" t="s">
        <v>104</v>
      </c>
      <c r="AN1931" s="89" t="s">
        <v>105</v>
      </c>
      <c r="AO1931" s="90" t="s">
        <v>15</v>
      </c>
      <c r="AP1931" s="170">
        <v>8.8571428571428577</v>
      </c>
      <c r="AQ1931" s="36">
        <v>10</v>
      </c>
      <c r="AR1931" s="36">
        <v>10</v>
      </c>
      <c r="AS1931" s="36">
        <v>8</v>
      </c>
      <c r="AT1931" s="36">
        <v>8</v>
      </c>
      <c r="AU1931" s="36">
        <v>8</v>
      </c>
      <c r="AV1931" s="36">
        <v>8</v>
      </c>
      <c r="AW1931" s="36">
        <v>10</v>
      </c>
      <c r="AX1931" s="36"/>
      <c r="AY1931" s="36"/>
      <c r="AZ1931" s="36"/>
      <c r="BA1931" s="36" t="s">
        <v>255</v>
      </c>
      <c r="BB1931" s="36">
        <v>4</v>
      </c>
      <c r="BC1931" s="92">
        <v>45256</v>
      </c>
      <c r="BD1931" s="93" t="s">
        <v>17</v>
      </c>
    </row>
    <row r="1932" spans="39:56" ht="27" customHeight="1" x14ac:dyDescent="0.25">
      <c r="AM1932" s="36" t="s">
        <v>108</v>
      </c>
      <c r="AN1932" s="89" t="s">
        <v>109</v>
      </c>
      <c r="AO1932" s="90" t="s">
        <v>15</v>
      </c>
      <c r="AP1932" s="170">
        <v>9.4285714285714288</v>
      </c>
      <c r="AQ1932" s="36">
        <v>10</v>
      </c>
      <c r="AR1932" s="36">
        <v>10</v>
      </c>
      <c r="AS1932" s="36">
        <v>8</v>
      </c>
      <c r="AT1932" s="36">
        <v>9</v>
      </c>
      <c r="AU1932" s="36">
        <v>10</v>
      </c>
      <c r="AV1932" s="36">
        <v>9</v>
      </c>
      <c r="AW1932" s="36">
        <v>10</v>
      </c>
      <c r="AX1932" s="36"/>
      <c r="AY1932" s="36"/>
      <c r="AZ1932" s="36"/>
      <c r="BA1932" s="36" t="s">
        <v>255</v>
      </c>
      <c r="BB1932" s="36">
        <v>4</v>
      </c>
      <c r="BC1932" s="92">
        <v>45256</v>
      </c>
      <c r="BD1932" s="93" t="s">
        <v>17</v>
      </c>
    </row>
    <row r="1933" spans="39:56" ht="27" customHeight="1" x14ac:dyDescent="0.25">
      <c r="AM1933" s="36" t="s">
        <v>112</v>
      </c>
      <c r="AN1933" s="89" t="s">
        <v>113</v>
      </c>
      <c r="AO1933" s="90" t="s">
        <v>15</v>
      </c>
      <c r="AP1933" s="170">
        <v>9.2857142857142865</v>
      </c>
      <c r="AQ1933" s="36">
        <v>10</v>
      </c>
      <c r="AR1933" s="36">
        <v>10</v>
      </c>
      <c r="AS1933" s="36">
        <v>8</v>
      </c>
      <c r="AT1933" s="36">
        <v>9</v>
      </c>
      <c r="AU1933" s="36">
        <v>10</v>
      </c>
      <c r="AV1933" s="36">
        <v>8</v>
      </c>
      <c r="AW1933" s="36">
        <v>10</v>
      </c>
      <c r="AX1933" s="36"/>
      <c r="AY1933" s="36"/>
      <c r="AZ1933" s="36"/>
      <c r="BA1933" s="36" t="s">
        <v>255</v>
      </c>
      <c r="BB1933" s="36">
        <v>4</v>
      </c>
      <c r="BC1933" s="92">
        <v>45256</v>
      </c>
      <c r="BD1933" s="93" t="s">
        <v>17</v>
      </c>
    </row>
    <row r="1934" spans="39:56" ht="27" customHeight="1" x14ac:dyDescent="0.25">
      <c r="AM1934" s="36" t="s">
        <v>116</v>
      </c>
      <c r="AN1934" s="89" t="s">
        <v>117</v>
      </c>
      <c r="AO1934" s="90" t="s">
        <v>15</v>
      </c>
      <c r="AP1934" s="170">
        <v>9.4285714285714288</v>
      </c>
      <c r="AQ1934" s="36">
        <v>10</v>
      </c>
      <c r="AR1934" s="36">
        <v>10</v>
      </c>
      <c r="AS1934" s="36">
        <v>10</v>
      </c>
      <c r="AT1934" s="36">
        <v>9</v>
      </c>
      <c r="AU1934" s="36">
        <v>8</v>
      </c>
      <c r="AV1934" s="36">
        <v>9</v>
      </c>
      <c r="AW1934" s="36">
        <v>10</v>
      </c>
      <c r="AX1934" s="36"/>
      <c r="AY1934" s="36"/>
      <c r="AZ1934" s="36"/>
      <c r="BA1934" s="36" t="s">
        <v>255</v>
      </c>
      <c r="BB1934" s="36">
        <v>4</v>
      </c>
      <c r="BC1934" s="92">
        <v>45256</v>
      </c>
      <c r="BD1934" s="93" t="s">
        <v>17</v>
      </c>
    </row>
    <row r="1935" spans="39:56" ht="27" customHeight="1" x14ac:dyDescent="0.25">
      <c r="AM1935" s="36" t="s">
        <v>120</v>
      </c>
      <c r="AN1935" s="89" t="s">
        <v>121</v>
      </c>
      <c r="AO1935" s="90" t="s">
        <v>15</v>
      </c>
      <c r="AP1935" s="170">
        <v>9</v>
      </c>
      <c r="AQ1935" s="36">
        <v>10</v>
      </c>
      <c r="AR1935" s="36">
        <v>10</v>
      </c>
      <c r="AS1935" s="36">
        <v>8</v>
      </c>
      <c r="AT1935" s="36">
        <v>9</v>
      </c>
      <c r="AU1935" s="36">
        <v>8</v>
      </c>
      <c r="AV1935" s="36">
        <v>8</v>
      </c>
      <c r="AW1935" s="36">
        <v>10</v>
      </c>
      <c r="AX1935" s="36"/>
      <c r="AY1935" s="36"/>
      <c r="AZ1935" s="36"/>
      <c r="BA1935" s="36" t="s">
        <v>255</v>
      </c>
      <c r="BB1935" s="36">
        <v>4</v>
      </c>
      <c r="BC1935" s="92">
        <v>45256</v>
      </c>
      <c r="BD1935" s="93" t="s">
        <v>17</v>
      </c>
    </row>
    <row r="1936" spans="39:56" ht="27" customHeight="1" x14ac:dyDescent="0.25">
      <c r="AM1936" s="36" t="s">
        <v>124</v>
      </c>
      <c r="AN1936" s="89" t="s">
        <v>125</v>
      </c>
      <c r="AO1936" s="90" t="s">
        <v>126</v>
      </c>
      <c r="AP1936" s="170">
        <v>9.1428571428571423</v>
      </c>
      <c r="AQ1936" s="36">
        <v>10</v>
      </c>
      <c r="AR1936" s="36">
        <v>10</v>
      </c>
      <c r="AS1936" s="36">
        <v>10</v>
      </c>
      <c r="AT1936" s="36">
        <v>8</v>
      </c>
      <c r="AU1936" s="36">
        <v>8</v>
      </c>
      <c r="AV1936" s="36">
        <v>8</v>
      </c>
      <c r="AW1936" s="36">
        <v>10</v>
      </c>
      <c r="AX1936" s="36"/>
      <c r="AY1936" s="36"/>
      <c r="AZ1936" s="36"/>
      <c r="BA1936" s="36" t="s">
        <v>255</v>
      </c>
      <c r="BB1936" s="36">
        <v>3</v>
      </c>
      <c r="BC1936" s="92">
        <v>45256</v>
      </c>
      <c r="BD1936" s="93" t="s">
        <v>17</v>
      </c>
    </row>
    <row r="1937" spans="39:56" ht="27" customHeight="1" x14ac:dyDescent="0.25">
      <c r="AM1937" s="36" t="s">
        <v>129</v>
      </c>
      <c r="AN1937" s="89" t="s">
        <v>130</v>
      </c>
      <c r="AO1937" s="90" t="s">
        <v>126</v>
      </c>
      <c r="AP1937" s="170">
        <v>9.2857142857142865</v>
      </c>
      <c r="AQ1937" s="36">
        <v>10</v>
      </c>
      <c r="AR1937" s="36">
        <v>10</v>
      </c>
      <c r="AS1937" s="36">
        <v>9</v>
      </c>
      <c r="AT1937" s="36">
        <v>9</v>
      </c>
      <c r="AU1937" s="36">
        <v>8</v>
      </c>
      <c r="AV1937" s="36">
        <v>9</v>
      </c>
      <c r="AW1937" s="36">
        <v>10</v>
      </c>
      <c r="AX1937" s="36"/>
      <c r="AY1937" s="36"/>
      <c r="AZ1937" s="36"/>
      <c r="BA1937" s="36" t="s">
        <v>255</v>
      </c>
      <c r="BB1937" s="36">
        <v>3</v>
      </c>
      <c r="BC1937" s="92">
        <v>45256</v>
      </c>
      <c r="BD1937" s="93" t="s">
        <v>17</v>
      </c>
    </row>
    <row r="1938" spans="39:56" ht="27" customHeight="1" x14ac:dyDescent="0.25">
      <c r="AM1938" s="36" t="s">
        <v>131</v>
      </c>
      <c r="AN1938" s="89" t="s">
        <v>132</v>
      </c>
      <c r="AO1938" s="90" t="s">
        <v>126</v>
      </c>
      <c r="AP1938" s="170">
        <v>9</v>
      </c>
      <c r="AQ1938" s="36">
        <v>10</v>
      </c>
      <c r="AR1938" s="36">
        <v>10</v>
      </c>
      <c r="AS1938" s="36">
        <v>9</v>
      </c>
      <c r="AT1938" s="36">
        <v>8</v>
      </c>
      <c r="AU1938" s="36">
        <v>8</v>
      </c>
      <c r="AV1938" s="36">
        <v>8</v>
      </c>
      <c r="AW1938" s="36">
        <v>10</v>
      </c>
      <c r="AX1938" s="36"/>
      <c r="AY1938" s="36"/>
      <c r="AZ1938" s="36"/>
      <c r="BA1938" s="36" t="s">
        <v>255</v>
      </c>
      <c r="BB1938" s="36">
        <v>3</v>
      </c>
      <c r="BC1938" s="92">
        <v>45256</v>
      </c>
      <c r="BD1938" s="93" t="s">
        <v>17</v>
      </c>
    </row>
    <row r="1939" spans="39:56" ht="27" customHeight="1" x14ac:dyDescent="0.25">
      <c r="AM1939" s="36" t="s">
        <v>133</v>
      </c>
      <c r="AN1939" s="89" t="s">
        <v>134</v>
      </c>
      <c r="AO1939" s="90" t="s">
        <v>126</v>
      </c>
      <c r="AP1939" s="170">
        <v>8.8571428571428577</v>
      </c>
      <c r="AQ1939" s="36">
        <v>10</v>
      </c>
      <c r="AR1939" s="36">
        <v>10</v>
      </c>
      <c r="AS1939" s="36">
        <v>8</v>
      </c>
      <c r="AT1939" s="36">
        <v>8</v>
      </c>
      <c r="AU1939" s="36">
        <v>8</v>
      </c>
      <c r="AV1939" s="36">
        <v>8</v>
      </c>
      <c r="AW1939" s="36">
        <v>10</v>
      </c>
      <c r="AX1939" s="36"/>
      <c r="AY1939" s="36"/>
      <c r="AZ1939" s="36"/>
      <c r="BA1939" s="36" t="s">
        <v>255</v>
      </c>
      <c r="BB1939" s="36">
        <v>3</v>
      </c>
      <c r="BC1939" s="92">
        <v>45256</v>
      </c>
      <c r="BD1939" s="93" t="s">
        <v>17</v>
      </c>
    </row>
    <row r="1940" spans="39:56" ht="27" customHeight="1" x14ac:dyDescent="0.25">
      <c r="AM1940" s="36" t="s">
        <v>135</v>
      </c>
      <c r="AN1940" s="89" t="s">
        <v>136</v>
      </c>
      <c r="AO1940" s="90" t="s">
        <v>126</v>
      </c>
      <c r="AP1940" s="170">
        <v>8.4285714285714288</v>
      </c>
      <c r="AQ1940" s="36">
        <v>10</v>
      </c>
      <c r="AR1940" s="36">
        <v>10</v>
      </c>
      <c r="AS1940" s="36">
        <v>8</v>
      </c>
      <c r="AT1940" s="36">
        <v>8</v>
      </c>
      <c r="AU1940" s="36">
        <v>8</v>
      </c>
      <c r="AV1940" s="36">
        <v>7</v>
      </c>
      <c r="AW1940" s="36">
        <v>8</v>
      </c>
      <c r="AX1940" s="36"/>
      <c r="AY1940" s="36"/>
      <c r="AZ1940" s="36"/>
      <c r="BA1940" s="36" t="s">
        <v>255</v>
      </c>
      <c r="BB1940" s="36">
        <v>3</v>
      </c>
      <c r="BC1940" s="92">
        <v>45256</v>
      </c>
      <c r="BD1940" s="93" t="s">
        <v>17</v>
      </c>
    </row>
    <row r="1941" spans="39:56" ht="27" customHeight="1" x14ac:dyDescent="0.25">
      <c r="AM1941" s="36" t="s">
        <v>137</v>
      </c>
      <c r="AN1941" s="89" t="s">
        <v>138</v>
      </c>
      <c r="AO1941" s="90" t="s">
        <v>126</v>
      </c>
      <c r="AP1941" s="170">
        <v>8.8571428571428577</v>
      </c>
      <c r="AQ1941" s="36">
        <v>10</v>
      </c>
      <c r="AR1941" s="36">
        <v>10</v>
      </c>
      <c r="AS1941" s="36">
        <v>8</v>
      </c>
      <c r="AT1941" s="36">
        <v>8</v>
      </c>
      <c r="AU1941" s="36">
        <v>8</v>
      </c>
      <c r="AV1941" s="36">
        <v>8</v>
      </c>
      <c r="AW1941" s="36">
        <v>10</v>
      </c>
      <c r="AX1941" s="36"/>
      <c r="AY1941" s="36"/>
      <c r="AZ1941" s="36"/>
      <c r="BA1941" s="36" t="s">
        <v>255</v>
      </c>
      <c r="BB1941" s="36">
        <v>3</v>
      </c>
      <c r="BC1941" s="92">
        <v>45256</v>
      </c>
      <c r="BD1941" s="93" t="s">
        <v>17</v>
      </c>
    </row>
    <row r="1942" spans="39:56" ht="27" customHeight="1" x14ac:dyDescent="0.25">
      <c r="AM1942" s="36" t="s">
        <v>140</v>
      </c>
      <c r="AN1942" s="89" t="s">
        <v>141</v>
      </c>
      <c r="AO1942" s="90" t="s">
        <v>126</v>
      </c>
      <c r="AP1942" s="170">
        <v>9.1428571428571423</v>
      </c>
      <c r="AQ1942" s="36">
        <v>10</v>
      </c>
      <c r="AR1942" s="36">
        <v>10</v>
      </c>
      <c r="AS1942" s="36">
        <v>9</v>
      </c>
      <c r="AT1942" s="36">
        <v>8</v>
      </c>
      <c r="AU1942" s="36">
        <v>8</v>
      </c>
      <c r="AV1942" s="36">
        <v>9</v>
      </c>
      <c r="AW1942" s="36">
        <v>10</v>
      </c>
      <c r="AX1942" s="36"/>
      <c r="AY1942" s="36"/>
      <c r="AZ1942" s="36"/>
      <c r="BA1942" s="36" t="s">
        <v>255</v>
      </c>
      <c r="BB1942" s="36">
        <v>3</v>
      </c>
      <c r="BC1942" s="92">
        <v>45256</v>
      </c>
      <c r="BD1942" s="93" t="s">
        <v>17</v>
      </c>
    </row>
    <row r="1943" spans="39:56" ht="27" customHeight="1" x14ac:dyDescent="0.25">
      <c r="AM1943" s="36" t="s">
        <v>142</v>
      </c>
      <c r="AN1943" s="89" t="s">
        <v>143</v>
      </c>
      <c r="AO1943" s="90" t="s">
        <v>126</v>
      </c>
      <c r="AP1943" s="170">
        <v>9</v>
      </c>
      <c r="AQ1943" s="36">
        <v>10</v>
      </c>
      <c r="AR1943" s="36">
        <v>10</v>
      </c>
      <c r="AS1943" s="36">
        <v>8</v>
      </c>
      <c r="AT1943" s="36">
        <v>8</v>
      </c>
      <c r="AU1943" s="36">
        <v>9</v>
      </c>
      <c r="AV1943" s="36">
        <v>8</v>
      </c>
      <c r="AW1943" s="36">
        <v>10</v>
      </c>
      <c r="AX1943" s="36"/>
      <c r="AY1943" s="36"/>
      <c r="AZ1943" s="36"/>
      <c r="BA1943" s="36" t="s">
        <v>255</v>
      </c>
      <c r="BB1943" s="36">
        <v>3</v>
      </c>
      <c r="BC1943" s="92">
        <v>45256</v>
      </c>
      <c r="BD1943" s="93" t="s">
        <v>17</v>
      </c>
    </row>
    <row r="1944" spans="39:56" ht="27" customHeight="1" x14ac:dyDescent="0.25">
      <c r="AM1944" s="36" t="s">
        <v>256</v>
      </c>
      <c r="AN1944" s="89" t="s">
        <v>257</v>
      </c>
      <c r="AO1944" s="90" t="s">
        <v>126</v>
      </c>
      <c r="AP1944" s="170">
        <v>8.8571428571428577</v>
      </c>
      <c r="AQ1944" s="36">
        <v>10</v>
      </c>
      <c r="AR1944" s="36">
        <v>10</v>
      </c>
      <c r="AS1944" s="36">
        <v>8</v>
      </c>
      <c r="AT1944" s="36">
        <v>8</v>
      </c>
      <c r="AU1944" s="36">
        <v>8</v>
      </c>
      <c r="AV1944" s="36">
        <v>8</v>
      </c>
      <c r="AW1944" s="36">
        <v>10</v>
      </c>
      <c r="AX1944" s="36"/>
      <c r="AY1944" s="36"/>
      <c r="AZ1944" s="36"/>
      <c r="BA1944" s="36" t="s">
        <v>255</v>
      </c>
      <c r="BB1944" s="36">
        <v>3</v>
      </c>
      <c r="BC1944" s="92">
        <v>45256</v>
      </c>
      <c r="BD1944" s="93" t="s">
        <v>17</v>
      </c>
    </row>
    <row r="1945" spans="39:56" ht="27" customHeight="1" x14ac:dyDescent="0.25">
      <c r="AM1945" s="36" t="s">
        <v>145</v>
      </c>
      <c r="AN1945" s="89" t="s">
        <v>146</v>
      </c>
      <c r="AO1945" s="90" t="s">
        <v>126</v>
      </c>
      <c r="AP1945" s="170">
        <v>9.8571428571428577</v>
      </c>
      <c r="AQ1945" s="36">
        <v>10</v>
      </c>
      <c r="AR1945" s="36">
        <v>10</v>
      </c>
      <c r="AS1945" s="36">
        <v>9</v>
      </c>
      <c r="AT1945" s="36">
        <v>10</v>
      </c>
      <c r="AU1945" s="36">
        <v>10</v>
      </c>
      <c r="AV1945" s="36">
        <v>10</v>
      </c>
      <c r="AW1945" s="36">
        <v>10</v>
      </c>
      <c r="AX1945" s="36"/>
      <c r="AY1945" s="36"/>
      <c r="AZ1945" s="36"/>
      <c r="BA1945" s="36" t="s">
        <v>255</v>
      </c>
      <c r="BB1945" s="36">
        <v>3</v>
      </c>
      <c r="BC1945" s="92">
        <v>45256</v>
      </c>
      <c r="BD1945" s="93" t="s">
        <v>17</v>
      </c>
    </row>
    <row r="1946" spans="39:56" ht="27" customHeight="1" x14ac:dyDescent="0.25">
      <c r="AM1946" s="36" t="s">
        <v>147</v>
      </c>
      <c r="AN1946" s="89" t="s">
        <v>148</v>
      </c>
      <c r="AO1946" s="90" t="s">
        <v>126</v>
      </c>
      <c r="AP1946" s="170">
        <v>8.8571428571428577</v>
      </c>
      <c r="AQ1946" s="36">
        <v>10</v>
      </c>
      <c r="AR1946" s="36">
        <v>10</v>
      </c>
      <c r="AS1946" s="36">
        <v>8</v>
      </c>
      <c r="AT1946" s="36">
        <v>8</v>
      </c>
      <c r="AU1946" s="36">
        <v>8</v>
      </c>
      <c r="AV1946" s="36">
        <v>8</v>
      </c>
      <c r="AW1946" s="36">
        <v>10</v>
      </c>
      <c r="AX1946" s="36"/>
      <c r="AY1946" s="36"/>
      <c r="AZ1946" s="36"/>
      <c r="BA1946" s="36" t="s">
        <v>255</v>
      </c>
      <c r="BB1946" s="36">
        <v>3</v>
      </c>
      <c r="BC1946" s="92">
        <v>45256</v>
      </c>
      <c r="BD1946" s="93" t="s">
        <v>17</v>
      </c>
    </row>
    <row r="1947" spans="39:56" ht="27" customHeight="1" x14ac:dyDescent="0.25">
      <c r="AM1947" s="36" t="s">
        <v>149</v>
      </c>
      <c r="AN1947" s="89" t="s">
        <v>150</v>
      </c>
      <c r="AO1947" s="90" t="s">
        <v>126</v>
      </c>
      <c r="AP1947" s="170">
        <v>9.1428571428571423</v>
      </c>
      <c r="AQ1947" s="36">
        <v>10</v>
      </c>
      <c r="AR1947" s="36">
        <v>10</v>
      </c>
      <c r="AS1947" s="36">
        <v>10</v>
      </c>
      <c r="AT1947" s="36">
        <v>8</v>
      </c>
      <c r="AU1947" s="36">
        <v>8</v>
      </c>
      <c r="AV1947" s="36">
        <v>8</v>
      </c>
      <c r="AW1947" s="36">
        <v>10</v>
      </c>
      <c r="AX1947" s="36"/>
      <c r="AY1947" s="36"/>
      <c r="AZ1947" s="36"/>
      <c r="BA1947" s="36" t="s">
        <v>255</v>
      </c>
      <c r="BB1947" s="36">
        <v>3</v>
      </c>
      <c r="BC1947" s="92">
        <v>45256</v>
      </c>
      <c r="BD1947" s="93" t="s">
        <v>17</v>
      </c>
    </row>
    <row r="1948" spans="39:56" ht="27" customHeight="1" x14ac:dyDescent="0.25">
      <c r="AM1948" s="36" t="s">
        <v>151</v>
      </c>
      <c r="AN1948" s="89" t="s">
        <v>152</v>
      </c>
      <c r="AO1948" s="90" t="s">
        <v>126</v>
      </c>
      <c r="AP1948" s="170">
        <v>8.8571428571428577</v>
      </c>
      <c r="AQ1948" s="36">
        <v>10</v>
      </c>
      <c r="AR1948" s="36">
        <v>10</v>
      </c>
      <c r="AS1948" s="36">
        <v>8</v>
      </c>
      <c r="AT1948" s="36">
        <v>8</v>
      </c>
      <c r="AU1948" s="36">
        <v>8</v>
      </c>
      <c r="AV1948" s="36">
        <v>8</v>
      </c>
      <c r="AW1948" s="36">
        <v>10</v>
      </c>
      <c r="AX1948" s="36"/>
      <c r="AY1948" s="36"/>
      <c r="AZ1948" s="36"/>
      <c r="BA1948" s="36" t="s">
        <v>255</v>
      </c>
      <c r="BB1948" s="36">
        <v>3</v>
      </c>
      <c r="BC1948" s="92">
        <v>45256</v>
      </c>
      <c r="BD1948" s="93" t="s">
        <v>17</v>
      </c>
    </row>
    <row r="1949" spans="39:56" ht="27" customHeight="1" x14ac:dyDescent="0.25">
      <c r="AM1949" s="36" t="s">
        <v>153</v>
      </c>
      <c r="AN1949" s="89" t="s">
        <v>154</v>
      </c>
      <c r="AO1949" s="90" t="s">
        <v>126</v>
      </c>
      <c r="AP1949" s="170">
        <v>9.2857142857142865</v>
      </c>
      <c r="AQ1949" s="36">
        <v>10</v>
      </c>
      <c r="AR1949" s="36">
        <v>10</v>
      </c>
      <c r="AS1949" s="36">
        <v>10</v>
      </c>
      <c r="AT1949" s="36">
        <v>8</v>
      </c>
      <c r="AU1949" s="36">
        <v>8</v>
      </c>
      <c r="AV1949" s="36">
        <v>9</v>
      </c>
      <c r="AW1949" s="36">
        <v>10</v>
      </c>
      <c r="AX1949" s="36"/>
      <c r="AY1949" s="36"/>
      <c r="AZ1949" s="36"/>
      <c r="BA1949" s="36" t="s">
        <v>255</v>
      </c>
      <c r="BB1949" s="36">
        <v>3</v>
      </c>
      <c r="BC1949" s="92">
        <v>45256</v>
      </c>
      <c r="BD1949" s="93" t="s">
        <v>17</v>
      </c>
    </row>
    <row r="1950" spans="39:56" ht="27" customHeight="1" x14ac:dyDescent="0.25">
      <c r="AM1950" s="36" t="s">
        <v>155</v>
      </c>
      <c r="AN1950" s="89" t="s">
        <v>156</v>
      </c>
      <c r="AO1950" s="90" t="s">
        <v>126</v>
      </c>
      <c r="AP1950" s="170">
        <v>9.5714285714285712</v>
      </c>
      <c r="AQ1950" s="36">
        <v>10</v>
      </c>
      <c r="AR1950" s="36">
        <v>10</v>
      </c>
      <c r="AS1950" s="36">
        <v>10</v>
      </c>
      <c r="AT1950" s="36">
        <v>10</v>
      </c>
      <c r="AU1950" s="36">
        <v>8</v>
      </c>
      <c r="AV1950" s="36">
        <v>9</v>
      </c>
      <c r="AW1950" s="36">
        <v>10</v>
      </c>
      <c r="AX1950" s="36"/>
      <c r="AY1950" s="36"/>
      <c r="AZ1950" s="36"/>
      <c r="BA1950" s="36" t="s">
        <v>255</v>
      </c>
      <c r="BB1950" s="36">
        <v>3</v>
      </c>
      <c r="BC1950" s="92">
        <v>45256</v>
      </c>
      <c r="BD1950" s="93" t="s">
        <v>17</v>
      </c>
    </row>
    <row r="1951" spans="39:56" ht="27" customHeight="1" x14ac:dyDescent="0.25">
      <c r="AM1951" s="36" t="s">
        <v>157</v>
      </c>
      <c r="AN1951" s="89" t="s">
        <v>158</v>
      </c>
      <c r="AO1951" s="90" t="s">
        <v>126</v>
      </c>
      <c r="AP1951" s="170">
        <v>10</v>
      </c>
      <c r="AQ1951" s="36">
        <v>10</v>
      </c>
      <c r="AR1951" s="36">
        <v>10</v>
      </c>
      <c r="AS1951" s="36">
        <v>10</v>
      </c>
      <c r="AT1951" s="36">
        <v>10</v>
      </c>
      <c r="AU1951" s="36">
        <v>10</v>
      </c>
      <c r="AV1951" s="36">
        <v>10</v>
      </c>
      <c r="AW1951" s="36">
        <v>10</v>
      </c>
      <c r="AX1951" s="36"/>
      <c r="AY1951" s="36"/>
      <c r="AZ1951" s="36"/>
      <c r="BA1951" s="36" t="s">
        <v>255</v>
      </c>
      <c r="BB1951" s="36">
        <v>3</v>
      </c>
      <c r="BC1951" s="92">
        <v>45256</v>
      </c>
      <c r="BD1951" s="93" t="s">
        <v>17</v>
      </c>
    </row>
    <row r="1952" spans="39:56" ht="27" customHeight="1" x14ac:dyDescent="0.25">
      <c r="AM1952" s="36" t="s">
        <v>159</v>
      </c>
      <c r="AN1952" s="89" t="s">
        <v>160</v>
      </c>
      <c r="AO1952" s="90" t="s">
        <v>126</v>
      </c>
      <c r="AP1952" s="170">
        <v>9.4285714285714288</v>
      </c>
      <c r="AQ1952" s="36">
        <v>10</v>
      </c>
      <c r="AR1952" s="36">
        <v>10</v>
      </c>
      <c r="AS1952" s="36">
        <v>10</v>
      </c>
      <c r="AT1952" s="36">
        <v>10</v>
      </c>
      <c r="AU1952" s="36">
        <v>8</v>
      </c>
      <c r="AV1952" s="36">
        <v>8</v>
      </c>
      <c r="AW1952" s="36">
        <v>10</v>
      </c>
      <c r="AX1952" s="36"/>
      <c r="AY1952" s="36"/>
      <c r="AZ1952" s="36"/>
      <c r="BA1952" s="36" t="s">
        <v>255</v>
      </c>
      <c r="BB1952" s="36">
        <v>3</v>
      </c>
      <c r="BC1952" s="92">
        <v>45256</v>
      </c>
      <c r="BD1952" s="93" t="s">
        <v>17</v>
      </c>
    </row>
    <row r="1953" spans="39:56" ht="27" customHeight="1" x14ac:dyDescent="0.25">
      <c r="AM1953" s="36" t="s">
        <v>161</v>
      </c>
      <c r="AN1953" s="89" t="s">
        <v>162</v>
      </c>
      <c r="AO1953" s="90" t="s">
        <v>126</v>
      </c>
      <c r="AP1953" s="170">
        <v>9</v>
      </c>
      <c r="AQ1953" s="36">
        <v>10</v>
      </c>
      <c r="AR1953" s="36">
        <v>10</v>
      </c>
      <c r="AS1953" s="36">
        <v>8</v>
      </c>
      <c r="AT1953" s="36">
        <v>8</v>
      </c>
      <c r="AU1953" s="36">
        <v>9</v>
      </c>
      <c r="AV1953" s="36">
        <v>8</v>
      </c>
      <c r="AW1953" s="36">
        <v>10</v>
      </c>
      <c r="AX1953" s="36"/>
      <c r="AY1953" s="36"/>
      <c r="AZ1953" s="36"/>
      <c r="BA1953" s="36" t="s">
        <v>255</v>
      </c>
      <c r="BB1953" s="36">
        <v>3</v>
      </c>
      <c r="BC1953" s="92">
        <v>45256</v>
      </c>
      <c r="BD1953" s="93" t="s">
        <v>17</v>
      </c>
    </row>
    <row r="1954" spans="39:56" ht="27" customHeight="1" x14ac:dyDescent="0.25">
      <c r="AM1954" s="36" t="s">
        <v>163</v>
      </c>
      <c r="AN1954" s="89" t="s">
        <v>164</v>
      </c>
      <c r="AO1954" s="90" t="s">
        <v>126</v>
      </c>
      <c r="AP1954" s="170">
        <v>8.8571428571428577</v>
      </c>
      <c r="AQ1954" s="36">
        <v>10</v>
      </c>
      <c r="AR1954" s="36">
        <v>10</v>
      </c>
      <c r="AS1954" s="36">
        <v>8</v>
      </c>
      <c r="AT1954" s="36">
        <v>8</v>
      </c>
      <c r="AU1954" s="36">
        <v>8</v>
      </c>
      <c r="AV1954" s="36">
        <v>8</v>
      </c>
      <c r="AW1954" s="36">
        <v>10</v>
      </c>
      <c r="AX1954" s="36"/>
      <c r="AY1954" s="36"/>
      <c r="AZ1954" s="36"/>
      <c r="BA1954" s="36" t="s">
        <v>255</v>
      </c>
      <c r="BB1954" s="36">
        <v>3</v>
      </c>
      <c r="BC1954" s="92">
        <v>45256</v>
      </c>
      <c r="BD1954" s="93" t="s">
        <v>17</v>
      </c>
    </row>
    <row r="1955" spans="39:56" ht="27" customHeight="1" x14ac:dyDescent="0.25">
      <c r="AM1955" s="36" t="s">
        <v>124</v>
      </c>
      <c r="AN1955" s="89" t="s">
        <v>125</v>
      </c>
      <c r="AO1955" s="90" t="s">
        <v>126</v>
      </c>
      <c r="AP1955" s="170">
        <v>9.4285714285714288</v>
      </c>
      <c r="AQ1955" s="36">
        <v>10</v>
      </c>
      <c r="AR1955" s="36">
        <v>10</v>
      </c>
      <c r="AS1955" s="36">
        <v>8</v>
      </c>
      <c r="AT1955" s="36">
        <v>10</v>
      </c>
      <c r="AU1955" s="36">
        <v>8</v>
      </c>
      <c r="AV1955" s="36">
        <v>10</v>
      </c>
      <c r="AW1955" s="36">
        <v>10</v>
      </c>
      <c r="AX1955" s="36"/>
      <c r="AY1955" s="36"/>
      <c r="AZ1955" s="36"/>
      <c r="BA1955" s="36" t="s">
        <v>401</v>
      </c>
      <c r="BB1955" s="36">
        <v>4</v>
      </c>
      <c r="BC1955" s="92">
        <v>45256</v>
      </c>
      <c r="BD1955" s="93" t="s">
        <v>35</v>
      </c>
    </row>
    <row r="1956" spans="39:56" ht="27" customHeight="1" x14ac:dyDescent="0.25">
      <c r="AM1956" s="36" t="s">
        <v>129</v>
      </c>
      <c r="AN1956" s="89" t="s">
        <v>130</v>
      </c>
      <c r="AO1956" s="90" t="s">
        <v>126</v>
      </c>
      <c r="AP1956" s="170">
        <v>9.4285714285714288</v>
      </c>
      <c r="AQ1956" s="36">
        <v>10</v>
      </c>
      <c r="AR1956" s="36">
        <v>10</v>
      </c>
      <c r="AS1956" s="36">
        <v>8</v>
      </c>
      <c r="AT1956" s="36">
        <v>10</v>
      </c>
      <c r="AU1956" s="36">
        <v>8</v>
      </c>
      <c r="AV1956" s="36">
        <v>10</v>
      </c>
      <c r="AW1956" s="36">
        <v>10</v>
      </c>
      <c r="AX1956" s="36"/>
      <c r="AY1956" s="36"/>
      <c r="AZ1956" s="36"/>
      <c r="BA1956" s="36" t="s">
        <v>401</v>
      </c>
      <c r="BB1956" s="36">
        <v>4</v>
      </c>
      <c r="BC1956" s="92">
        <v>45256</v>
      </c>
      <c r="BD1956" s="93" t="s">
        <v>35</v>
      </c>
    </row>
    <row r="1957" spans="39:56" ht="27" customHeight="1" x14ac:dyDescent="0.25">
      <c r="AM1957" s="36" t="s">
        <v>131</v>
      </c>
      <c r="AN1957" s="89" t="s">
        <v>132</v>
      </c>
      <c r="AO1957" s="90" t="s">
        <v>126</v>
      </c>
      <c r="AP1957" s="170">
        <v>9.4285714285714288</v>
      </c>
      <c r="AQ1957" s="36">
        <v>10</v>
      </c>
      <c r="AR1957" s="36">
        <v>10</v>
      </c>
      <c r="AS1957" s="36">
        <v>8</v>
      </c>
      <c r="AT1957" s="36">
        <v>10</v>
      </c>
      <c r="AU1957" s="36">
        <v>8</v>
      </c>
      <c r="AV1957" s="36">
        <v>10</v>
      </c>
      <c r="AW1957" s="36">
        <v>10</v>
      </c>
      <c r="AX1957" s="36"/>
      <c r="AY1957" s="36"/>
      <c r="AZ1957" s="36"/>
      <c r="BA1957" s="36" t="s">
        <v>401</v>
      </c>
      <c r="BB1957" s="36">
        <v>4</v>
      </c>
      <c r="BC1957" s="92">
        <v>45256</v>
      </c>
      <c r="BD1957" s="93" t="s">
        <v>35</v>
      </c>
    </row>
    <row r="1958" spans="39:56" ht="27" customHeight="1" x14ac:dyDescent="0.25">
      <c r="AM1958" s="36" t="s">
        <v>133</v>
      </c>
      <c r="AN1958" s="89" t="s">
        <v>134</v>
      </c>
      <c r="AO1958" s="90" t="s">
        <v>126</v>
      </c>
      <c r="AP1958" s="170">
        <v>9.4285714285714288</v>
      </c>
      <c r="AQ1958" s="36">
        <v>10</v>
      </c>
      <c r="AR1958" s="36">
        <v>10</v>
      </c>
      <c r="AS1958" s="36">
        <v>8</v>
      </c>
      <c r="AT1958" s="36">
        <v>10</v>
      </c>
      <c r="AU1958" s="36">
        <v>8</v>
      </c>
      <c r="AV1958" s="36">
        <v>10</v>
      </c>
      <c r="AW1958" s="36">
        <v>10</v>
      </c>
      <c r="AX1958" s="36"/>
      <c r="AY1958" s="36"/>
      <c r="AZ1958" s="36"/>
      <c r="BA1958" s="36" t="s">
        <v>401</v>
      </c>
      <c r="BB1958" s="36">
        <v>4</v>
      </c>
      <c r="BC1958" s="92">
        <v>45256</v>
      </c>
      <c r="BD1958" s="93" t="s">
        <v>35</v>
      </c>
    </row>
    <row r="1959" spans="39:56" ht="27" customHeight="1" x14ac:dyDescent="0.25">
      <c r="AM1959" s="36" t="s">
        <v>135</v>
      </c>
      <c r="AN1959" s="89" t="s">
        <v>136</v>
      </c>
      <c r="AO1959" s="90" t="s">
        <v>126</v>
      </c>
      <c r="AP1959" s="170">
        <v>9.4285714285714288</v>
      </c>
      <c r="AQ1959" s="36">
        <v>10</v>
      </c>
      <c r="AR1959" s="36">
        <v>10</v>
      </c>
      <c r="AS1959" s="36">
        <v>8</v>
      </c>
      <c r="AT1959" s="36">
        <v>10</v>
      </c>
      <c r="AU1959" s="36">
        <v>8</v>
      </c>
      <c r="AV1959" s="36">
        <v>10</v>
      </c>
      <c r="AW1959" s="36">
        <v>10</v>
      </c>
      <c r="AX1959" s="36"/>
      <c r="AY1959" s="36"/>
      <c r="AZ1959" s="36"/>
      <c r="BA1959" s="36" t="s">
        <v>401</v>
      </c>
      <c r="BB1959" s="36">
        <v>4</v>
      </c>
      <c r="BC1959" s="92">
        <v>45256</v>
      </c>
      <c r="BD1959" s="93" t="s">
        <v>35</v>
      </c>
    </row>
    <row r="1960" spans="39:56" ht="27" customHeight="1" x14ac:dyDescent="0.25">
      <c r="AM1960" s="36" t="s">
        <v>137</v>
      </c>
      <c r="AN1960" s="89" t="s">
        <v>138</v>
      </c>
      <c r="AO1960" s="90" t="s">
        <v>126</v>
      </c>
      <c r="AP1960" s="170">
        <v>9.4285714285714288</v>
      </c>
      <c r="AQ1960" s="36">
        <v>10</v>
      </c>
      <c r="AR1960" s="36">
        <v>10</v>
      </c>
      <c r="AS1960" s="36">
        <v>8</v>
      </c>
      <c r="AT1960" s="36">
        <v>10</v>
      </c>
      <c r="AU1960" s="36">
        <v>8</v>
      </c>
      <c r="AV1960" s="36">
        <v>10</v>
      </c>
      <c r="AW1960" s="36">
        <v>10</v>
      </c>
      <c r="AX1960" s="36"/>
      <c r="AY1960" s="36"/>
      <c r="AZ1960" s="36"/>
      <c r="BA1960" s="36" t="s">
        <v>401</v>
      </c>
      <c r="BB1960" s="36">
        <v>4</v>
      </c>
      <c r="BC1960" s="92">
        <v>45256</v>
      </c>
      <c r="BD1960" s="93" t="s">
        <v>35</v>
      </c>
    </row>
    <row r="1961" spans="39:56" ht="27" customHeight="1" x14ac:dyDescent="0.25">
      <c r="AM1961" s="36" t="s">
        <v>140</v>
      </c>
      <c r="AN1961" s="89" t="s">
        <v>141</v>
      </c>
      <c r="AO1961" s="90" t="s">
        <v>126</v>
      </c>
      <c r="AP1961" s="170">
        <v>9.4285714285714288</v>
      </c>
      <c r="AQ1961" s="36">
        <v>10</v>
      </c>
      <c r="AR1961" s="36">
        <v>10</v>
      </c>
      <c r="AS1961" s="36">
        <v>8</v>
      </c>
      <c r="AT1961" s="36">
        <v>10</v>
      </c>
      <c r="AU1961" s="36">
        <v>8</v>
      </c>
      <c r="AV1961" s="36">
        <v>10</v>
      </c>
      <c r="AW1961" s="36">
        <v>10</v>
      </c>
      <c r="AX1961" s="36"/>
      <c r="AY1961" s="36"/>
      <c r="AZ1961" s="36"/>
      <c r="BA1961" s="36" t="s">
        <v>401</v>
      </c>
      <c r="BB1961" s="36">
        <v>4</v>
      </c>
      <c r="BC1961" s="92">
        <v>45256</v>
      </c>
      <c r="BD1961" s="93" t="s">
        <v>35</v>
      </c>
    </row>
    <row r="1962" spans="39:56" ht="27" customHeight="1" x14ac:dyDescent="0.25">
      <c r="AM1962" s="36" t="s">
        <v>142</v>
      </c>
      <c r="AN1962" s="89" t="s">
        <v>143</v>
      </c>
      <c r="AO1962" s="90" t="s">
        <v>126</v>
      </c>
      <c r="AP1962" s="170">
        <v>10</v>
      </c>
      <c r="AQ1962" s="36">
        <v>10</v>
      </c>
      <c r="AR1962" s="36">
        <v>10</v>
      </c>
      <c r="AS1962" s="36">
        <v>10</v>
      </c>
      <c r="AT1962" s="36">
        <v>10</v>
      </c>
      <c r="AU1962" s="36">
        <v>10</v>
      </c>
      <c r="AV1962" s="36">
        <v>10</v>
      </c>
      <c r="AW1962" s="36">
        <v>10</v>
      </c>
      <c r="AX1962" s="36"/>
      <c r="AY1962" s="36"/>
      <c r="AZ1962" s="36"/>
      <c r="BA1962" s="36" t="s">
        <v>401</v>
      </c>
      <c r="BB1962" s="36">
        <v>4</v>
      </c>
      <c r="BC1962" s="92">
        <v>45256</v>
      </c>
      <c r="BD1962" s="93" t="s">
        <v>35</v>
      </c>
    </row>
    <row r="1963" spans="39:56" ht="27" customHeight="1" x14ac:dyDescent="0.25">
      <c r="AM1963" s="36" t="s">
        <v>256</v>
      </c>
      <c r="AN1963" s="89" t="s">
        <v>257</v>
      </c>
      <c r="AO1963" s="90" t="s">
        <v>126</v>
      </c>
      <c r="AP1963" s="170">
        <v>10</v>
      </c>
      <c r="AQ1963" s="36">
        <v>10</v>
      </c>
      <c r="AR1963" s="36">
        <v>10</v>
      </c>
      <c r="AS1963" s="36">
        <v>10</v>
      </c>
      <c r="AT1963" s="36">
        <v>10</v>
      </c>
      <c r="AU1963" s="36">
        <v>10</v>
      </c>
      <c r="AV1963" s="36">
        <v>10</v>
      </c>
      <c r="AW1963" s="36">
        <v>10</v>
      </c>
      <c r="AX1963" s="36"/>
      <c r="AY1963" s="36"/>
      <c r="AZ1963" s="36"/>
      <c r="BA1963" s="36" t="s">
        <v>401</v>
      </c>
      <c r="BB1963" s="36">
        <v>4</v>
      </c>
      <c r="BC1963" s="92">
        <v>45256</v>
      </c>
      <c r="BD1963" s="93" t="s">
        <v>35</v>
      </c>
    </row>
    <row r="1964" spans="39:56" ht="27" customHeight="1" x14ac:dyDescent="0.25">
      <c r="AM1964" s="36" t="s">
        <v>145</v>
      </c>
      <c r="AN1964" s="89" t="s">
        <v>146</v>
      </c>
      <c r="AO1964" s="90" t="s">
        <v>126</v>
      </c>
      <c r="AP1964" s="170">
        <v>9.4285714285714288</v>
      </c>
      <c r="AQ1964" s="36">
        <v>10</v>
      </c>
      <c r="AR1964" s="36">
        <v>10</v>
      </c>
      <c r="AS1964" s="36">
        <v>8</v>
      </c>
      <c r="AT1964" s="36">
        <v>10</v>
      </c>
      <c r="AU1964" s="36">
        <v>8</v>
      </c>
      <c r="AV1964" s="36">
        <v>10</v>
      </c>
      <c r="AW1964" s="36">
        <v>10</v>
      </c>
      <c r="AX1964" s="36"/>
      <c r="AY1964" s="36"/>
      <c r="AZ1964" s="36"/>
      <c r="BA1964" s="36" t="s">
        <v>401</v>
      </c>
      <c r="BB1964" s="36">
        <v>4</v>
      </c>
      <c r="BC1964" s="92">
        <v>45256</v>
      </c>
      <c r="BD1964" s="93" t="s">
        <v>35</v>
      </c>
    </row>
    <row r="1965" spans="39:56" ht="27" customHeight="1" x14ac:dyDescent="0.25">
      <c r="AM1965" s="36" t="s">
        <v>147</v>
      </c>
      <c r="AN1965" s="89" t="s">
        <v>148</v>
      </c>
      <c r="AO1965" s="90" t="s">
        <v>126</v>
      </c>
      <c r="AP1965" s="170">
        <v>9.7142857142857135</v>
      </c>
      <c r="AQ1965" s="36">
        <v>10</v>
      </c>
      <c r="AR1965" s="36">
        <v>10</v>
      </c>
      <c r="AS1965" s="36">
        <v>9</v>
      </c>
      <c r="AT1965" s="36">
        <v>10</v>
      </c>
      <c r="AU1965" s="36">
        <v>9</v>
      </c>
      <c r="AV1965" s="36">
        <v>10</v>
      </c>
      <c r="AW1965" s="36">
        <v>10</v>
      </c>
      <c r="AX1965" s="36"/>
      <c r="AY1965" s="36"/>
      <c r="AZ1965" s="36"/>
      <c r="BA1965" s="36" t="s">
        <v>401</v>
      </c>
      <c r="BB1965" s="36">
        <v>4</v>
      </c>
      <c r="BC1965" s="92">
        <v>45256</v>
      </c>
      <c r="BD1965" s="93" t="s">
        <v>35</v>
      </c>
    </row>
    <row r="1966" spans="39:56" ht="27" customHeight="1" x14ac:dyDescent="0.25">
      <c r="AM1966" s="36" t="s">
        <v>149</v>
      </c>
      <c r="AN1966" s="89" t="s">
        <v>150</v>
      </c>
      <c r="AO1966" s="90" t="s">
        <v>126</v>
      </c>
      <c r="AP1966" s="170">
        <v>9.4285714285714288</v>
      </c>
      <c r="AQ1966" s="36">
        <v>10</v>
      </c>
      <c r="AR1966" s="36">
        <v>10</v>
      </c>
      <c r="AS1966" s="36">
        <v>8</v>
      </c>
      <c r="AT1966" s="36">
        <v>10</v>
      </c>
      <c r="AU1966" s="36">
        <v>8</v>
      </c>
      <c r="AV1966" s="36">
        <v>10</v>
      </c>
      <c r="AW1966" s="36">
        <v>10</v>
      </c>
      <c r="AX1966" s="36"/>
      <c r="AY1966" s="36"/>
      <c r="AZ1966" s="36"/>
      <c r="BA1966" s="36" t="s">
        <v>401</v>
      </c>
      <c r="BB1966" s="36">
        <v>4</v>
      </c>
      <c r="BC1966" s="92">
        <v>45256</v>
      </c>
      <c r="BD1966" s="93" t="s">
        <v>35</v>
      </c>
    </row>
    <row r="1967" spans="39:56" ht="27" customHeight="1" x14ac:dyDescent="0.25">
      <c r="AM1967" s="36" t="s">
        <v>151</v>
      </c>
      <c r="AN1967" s="89" t="s">
        <v>152</v>
      </c>
      <c r="AO1967" s="90" t="s">
        <v>126</v>
      </c>
      <c r="AP1967" s="170">
        <v>10</v>
      </c>
      <c r="AQ1967" s="36">
        <v>10</v>
      </c>
      <c r="AR1967" s="36">
        <v>10</v>
      </c>
      <c r="AS1967" s="36">
        <v>10</v>
      </c>
      <c r="AT1967" s="36">
        <v>10</v>
      </c>
      <c r="AU1967" s="36">
        <v>10</v>
      </c>
      <c r="AV1967" s="36">
        <v>10</v>
      </c>
      <c r="AW1967" s="36">
        <v>10</v>
      </c>
      <c r="AX1967" s="36"/>
      <c r="AY1967" s="36"/>
      <c r="AZ1967" s="36"/>
      <c r="BA1967" s="36" t="s">
        <v>401</v>
      </c>
      <c r="BB1967" s="36">
        <v>4</v>
      </c>
      <c r="BC1967" s="92">
        <v>45256</v>
      </c>
      <c r="BD1967" s="93" t="s">
        <v>35</v>
      </c>
    </row>
    <row r="1968" spans="39:56" ht="27" customHeight="1" x14ac:dyDescent="0.25">
      <c r="AM1968" s="36" t="s">
        <v>153</v>
      </c>
      <c r="AN1968" s="89" t="s">
        <v>154</v>
      </c>
      <c r="AO1968" s="90" t="s">
        <v>126</v>
      </c>
      <c r="AP1968" s="170">
        <v>9.7142857142857135</v>
      </c>
      <c r="AQ1968" s="36">
        <v>10</v>
      </c>
      <c r="AR1968" s="36">
        <v>10</v>
      </c>
      <c r="AS1968" s="36">
        <v>9</v>
      </c>
      <c r="AT1968" s="36">
        <v>10</v>
      </c>
      <c r="AU1968" s="36">
        <v>9</v>
      </c>
      <c r="AV1968" s="36">
        <v>10</v>
      </c>
      <c r="AW1968" s="36">
        <v>10</v>
      </c>
      <c r="AX1968" s="36"/>
      <c r="AY1968" s="36"/>
      <c r="AZ1968" s="36"/>
      <c r="BA1968" s="36" t="s">
        <v>401</v>
      </c>
      <c r="BB1968" s="36">
        <v>4</v>
      </c>
      <c r="BC1968" s="92">
        <v>45256</v>
      </c>
      <c r="BD1968" s="93" t="s">
        <v>35</v>
      </c>
    </row>
    <row r="1969" spans="39:56" ht="27" customHeight="1" x14ac:dyDescent="0.25">
      <c r="AM1969" s="36" t="s">
        <v>155</v>
      </c>
      <c r="AN1969" s="89" t="s">
        <v>156</v>
      </c>
      <c r="AO1969" s="90" t="s">
        <v>126</v>
      </c>
      <c r="AP1969" s="170">
        <v>9.4285714285714288</v>
      </c>
      <c r="AQ1969" s="36">
        <v>10</v>
      </c>
      <c r="AR1969" s="36">
        <v>10</v>
      </c>
      <c r="AS1969" s="36">
        <v>8</v>
      </c>
      <c r="AT1969" s="36">
        <v>10</v>
      </c>
      <c r="AU1969" s="36">
        <v>8</v>
      </c>
      <c r="AV1969" s="36">
        <v>10</v>
      </c>
      <c r="AW1969" s="36">
        <v>10</v>
      </c>
      <c r="AX1969" s="36"/>
      <c r="AY1969" s="36"/>
      <c r="AZ1969" s="36"/>
      <c r="BA1969" s="36" t="s">
        <v>401</v>
      </c>
      <c r="BB1969" s="36">
        <v>4</v>
      </c>
      <c r="BC1969" s="92">
        <v>45256</v>
      </c>
      <c r="BD1969" s="93" t="s">
        <v>35</v>
      </c>
    </row>
    <row r="1970" spans="39:56" ht="27" customHeight="1" x14ac:dyDescent="0.25">
      <c r="AM1970" s="36" t="s">
        <v>157</v>
      </c>
      <c r="AN1970" s="89" t="s">
        <v>158</v>
      </c>
      <c r="AO1970" s="90" t="s">
        <v>126</v>
      </c>
      <c r="AP1970" s="170">
        <v>9.1428571428571423</v>
      </c>
      <c r="AQ1970" s="36">
        <v>10</v>
      </c>
      <c r="AR1970" s="36">
        <v>10</v>
      </c>
      <c r="AS1970" s="36">
        <v>7</v>
      </c>
      <c r="AT1970" s="36">
        <v>10</v>
      </c>
      <c r="AU1970" s="36">
        <v>7</v>
      </c>
      <c r="AV1970" s="36">
        <v>10</v>
      </c>
      <c r="AW1970" s="36">
        <v>10</v>
      </c>
      <c r="AX1970" s="36"/>
      <c r="AY1970" s="36"/>
      <c r="AZ1970" s="36"/>
      <c r="BA1970" s="36" t="s">
        <v>401</v>
      </c>
      <c r="BB1970" s="36">
        <v>4</v>
      </c>
      <c r="BC1970" s="92">
        <v>45256</v>
      </c>
      <c r="BD1970" s="93" t="s">
        <v>35</v>
      </c>
    </row>
    <row r="1971" spans="39:56" ht="27" customHeight="1" x14ac:dyDescent="0.25">
      <c r="AM1971" s="36" t="s">
        <v>159</v>
      </c>
      <c r="AN1971" s="89" t="s">
        <v>160</v>
      </c>
      <c r="AO1971" s="90" t="s">
        <v>126</v>
      </c>
      <c r="AP1971" s="170">
        <v>9.4285714285714288</v>
      </c>
      <c r="AQ1971" s="36">
        <v>10</v>
      </c>
      <c r="AR1971" s="36">
        <v>10</v>
      </c>
      <c r="AS1971" s="36">
        <v>8</v>
      </c>
      <c r="AT1971" s="36">
        <v>10</v>
      </c>
      <c r="AU1971" s="36">
        <v>8</v>
      </c>
      <c r="AV1971" s="36">
        <v>10</v>
      </c>
      <c r="AW1971" s="36">
        <v>10</v>
      </c>
      <c r="AX1971" s="36"/>
      <c r="AY1971" s="36"/>
      <c r="AZ1971" s="36"/>
      <c r="BA1971" s="36" t="s">
        <v>401</v>
      </c>
      <c r="BB1971" s="36">
        <v>4</v>
      </c>
      <c r="BC1971" s="92">
        <v>45256</v>
      </c>
      <c r="BD1971" s="93" t="s">
        <v>35</v>
      </c>
    </row>
    <row r="1972" spans="39:56" ht="27" customHeight="1" x14ac:dyDescent="0.25">
      <c r="AM1972" s="36" t="s">
        <v>161</v>
      </c>
      <c r="AN1972" s="89" t="s">
        <v>162</v>
      </c>
      <c r="AO1972" s="90" t="s">
        <v>126</v>
      </c>
      <c r="AP1972" s="170">
        <v>9.4285714285714288</v>
      </c>
      <c r="AQ1972" s="36">
        <v>10</v>
      </c>
      <c r="AR1972" s="36">
        <v>10</v>
      </c>
      <c r="AS1972" s="36">
        <v>8</v>
      </c>
      <c r="AT1972" s="36">
        <v>10</v>
      </c>
      <c r="AU1972" s="36">
        <v>8</v>
      </c>
      <c r="AV1972" s="36">
        <v>10</v>
      </c>
      <c r="AW1972" s="36">
        <v>10</v>
      </c>
      <c r="AX1972" s="36"/>
      <c r="AY1972" s="36"/>
      <c r="AZ1972" s="36"/>
      <c r="BA1972" s="36" t="s">
        <v>401</v>
      </c>
      <c r="BB1972" s="36">
        <v>4</v>
      </c>
      <c r="BC1972" s="92">
        <v>45256</v>
      </c>
      <c r="BD1972" s="93" t="s">
        <v>35</v>
      </c>
    </row>
    <row r="1973" spans="39:56" ht="27" customHeight="1" x14ac:dyDescent="0.25">
      <c r="AM1973" s="36" t="s">
        <v>163</v>
      </c>
      <c r="AN1973" s="89" t="s">
        <v>164</v>
      </c>
      <c r="AO1973" s="90" t="s">
        <v>126</v>
      </c>
      <c r="AP1973" s="170">
        <v>9.1428571428571423</v>
      </c>
      <c r="AQ1973" s="36">
        <v>10</v>
      </c>
      <c r="AR1973" s="36">
        <v>10</v>
      </c>
      <c r="AS1973" s="36">
        <v>7</v>
      </c>
      <c r="AT1973" s="36">
        <v>10</v>
      </c>
      <c r="AU1973" s="36">
        <v>7</v>
      </c>
      <c r="AV1973" s="36">
        <v>10</v>
      </c>
      <c r="AW1973" s="36">
        <v>10</v>
      </c>
      <c r="AX1973" s="36"/>
      <c r="AY1973" s="36"/>
      <c r="AZ1973" s="36"/>
      <c r="BA1973" s="36" t="s">
        <v>401</v>
      </c>
      <c r="BB1973" s="36">
        <v>4</v>
      </c>
      <c r="BC1973" s="92">
        <v>45256</v>
      </c>
      <c r="BD1973" s="93" t="s">
        <v>35</v>
      </c>
    </row>
    <row r="1974" spans="39:56" ht="27" customHeight="1" x14ac:dyDescent="0.25">
      <c r="AM1974" s="36">
        <v>23005</v>
      </c>
      <c r="AN1974" s="89" t="s">
        <v>206</v>
      </c>
      <c r="AO1974" s="90" t="s">
        <v>207</v>
      </c>
      <c r="AP1974" s="170">
        <v>10</v>
      </c>
      <c r="AQ1974" s="36">
        <v>10</v>
      </c>
      <c r="AR1974" s="36">
        <v>10</v>
      </c>
      <c r="AS1974" s="36">
        <v>10</v>
      </c>
      <c r="AT1974" s="36">
        <v>10</v>
      </c>
      <c r="AU1974" s="36"/>
      <c r="AV1974" s="36"/>
      <c r="AW1974" s="36"/>
      <c r="AX1974" s="36"/>
      <c r="AY1974" s="36"/>
      <c r="AZ1974" s="36">
        <v>10</v>
      </c>
      <c r="BA1974" s="36" t="s">
        <v>235</v>
      </c>
      <c r="BB1974" s="36">
        <v>4</v>
      </c>
      <c r="BC1974" s="92">
        <v>45256</v>
      </c>
      <c r="BD1974" s="93" t="s">
        <v>6</v>
      </c>
    </row>
    <row r="1975" spans="39:56" ht="27" customHeight="1" x14ac:dyDescent="0.25">
      <c r="AM1975" s="36">
        <v>23021</v>
      </c>
      <c r="AN1975" s="89" t="s">
        <v>209</v>
      </c>
      <c r="AO1975" s="90" t="s">
        <v>207</v>
      </c>
      <c r="AP1975" s="170">
        <v>10</v>
      </c>
      <c r="AQ1975" s="36">
        <v>10</v>
      </c>
      <c r="AR1975" s="36">
        <v>10</v>
      </c>
      <c r="AS1975" s="36">
        <v>10</v>
      </c>
      <c r="AT1975" s="36">
        <v>10</v>
      </c>
      <c r="AU1975" s="36"/>
      <c r="AV1975" s="36"/>
      <c r="AW1975" s="36"/>
      <c r="AX1975" s="36"/>
      <c r="AY1975" s="36"/>
      <c r="AZ1975" s="36">
        <v>10</v>
      </c>
      <c r="BA1975" s="36" t="s">
        <v>235</v>
      </c>
      <c r="BB1975" s="36">
        <v>4</v>
      </c>
      <c r="BC1975" s="92">
        <v>45256</v>
      </c>
      <c r="BD1975" s="93" t="s">
        <v>6</v>
      </c>
    </row>
    <row r="1976" spans="39:56" ht="27" customHeight="1" x14ac:dyDescent="0.25">
      <c r="AM1976" s="36">
        <v>23035</v>
      </c>
      <c r="AN1976" s="89" t="s">
        <v>211</v>
      </c>
      <c r="AO1976" s="90" t="s">
        <v>207</v>
      </c>
      <c r="AP1976" s="170">
        <v>10</v>
      </c>
      <c r="AQ1976" s="36">
        <v>10</v>
      </c>
      <c r="AR1976" s="36">
        <v>10</v>
      </c>
      <c r="AS1976" s="36">
        <v>10</v>
      </c>
      <c r="AT1976" s="36">
        <v>10</v>
      </c>
      <c r="AU1976" s="36"/>
      <c r="AV1976" s="36"/>
      <c r="AW1976" s="36"/>
      <c r="AX1976" s="36"/>
      <c r="AY1976" s="36"/>
      <c r="AZ1976" s="36">
        <v>10</v>
      </c>
      <c r="BA1976" s="36" t="s">
        <v>235</v>
      </c>
      <c r="BB1976" s="36">
        <v>4</v>
      </c>
      <c r="BC1976" s="92">
        <v>45256</v>
      </c>
      <c r="BD1976" s="93" t="s">
        <v>6</v>
      </c>
    </row>
    <row r="1977" spans="39:56" ht="27" customHeight="1" x14ac:dyDescent="0.25">
      <c r="AM1977" s="36">
        <v>23016</v>
      </c>
      <c r="AN1977" s="89" t="s">
        <v>212</v>
      </c>
      <c r="AO1977" s="90" t="s">
        <v>207</v>
      </c>
      <c r="AP1977" s="170">
        <v>10</v>
      </c>
      <c r="AQ1977" s="36">
        <v>10</v>
      </c>
      <c r="AR1977" s="36">
        <v>10</v>
      </c>
      <c r="AS1977" s="36">
        <v>10</v>
      </c>
      <c r="AT1977" s="36">
        <v>10</v>
      </c>
      <c r="AU1977" s="36"/>
      <c r="AV1977" s="36"/>
      <c r="AW1977" s="36"/>
      <c r="AX1977" s="36"/>
      <c r="AY1977" s="36"/>
      <c r="AZ1977" s="36">
        <v>10</v>
      </c>
      <c r="BA1977" s="36" t="s">
        <v>235</v>
      </c>
      <c r="BB1977" s="36">
        <v>4</v>
      </c>
      <c r="BC1977" s="92">
        <v>45256</v>
      </c>
      <c r="BD1977" s="93" t="s">
        <v>6</v>
      </c>
    </row>
    <row r="1978" spans="39:56" ht="27" customHeight="1" x14ac:dyDescent="0.25">
      <c r="AM1978" s="36">
        <v>23006</v>
      </c>
      <c r="AN1978" s="89" t="s">
        <v>213</v>
      </c>
      <c r="AO1978" s="90" t="s">
        <v>207</v>
      </c>
      <c r="AP1978" s="170">
        <v>10</v>
      </c>
      <c r="AQ1978" s="36">
        <v>10</v>
      </c>
      <c r="AR1978" s="36">
        <v>10</v>
      </c>
      <c r="AS1978" s="36">
        <v>10</v>
      </c>
      <c r="AT1978" s="36">
        <v>10</v>
      </c>
      <c r="AU1978" s="36"/>
      <c r="AV1978" s="36"/>
      <c r="AW1978" s="36"/>
      <c r="AX1978" s="36"/>
      <c r="AY1978" s="36"/>
      <c r="AZ1978" s="36">
        <v>10</v>
      </c>
      <c r="BA1978" s="36" t="s">
        <v>235</v>
      </c>
      <c r="BB1978" s="36">
        <v>4</v>
      </c>
      <c r="BC1978" s="92">
        <v>45256</v>
      </c>
      <c r="BD1978" s="93" t="s">
        <v>6</v>
      </c>
    </row>
    <row r="1979" spans="39:56" ht="27" customHeight="1" x14ac:dyDescent="0.25">
      <c r="AM1979" s="36">
        <v>23020</v>
      </c>
      <c r="AN1979" s="89" t="s">
        <v>214</v>
      </c>
      <c r="AO1979" s="90" t="s">
        <v>207</v>
      </c>
      <c r="AP1979" s="170">
        <v>10</v>
      </c>
      <c r="AQ1979" s="36">
        <v>10</v>
      </c>
      <c r="AR1979" s="36">
        <v>10</v>
      </c>
      <c r="AS1979" s="36">
        <v>10</v>
      </c>
      <c r="AT1979" s="36">
        <v>10</v>
      </c>
      <c r="AU1979" s="36"/>
      <c r="AV1979" s="36"/>
      <c r="AW1979" s="36"/>
      <c r="AX1979" s="36"/>
      <c r="AY1979" s="36"/>
      <c r="AZ1979" s="36">
        <v>10</v>
      </c>
      <c r="BA1979" s="36" t="s">
        <v>235</v>
      </c>
      <c r="BB1979" s="36">
        <v>4</v>
      </c>
      <c r="BC1979" s="92">
        <v>45256</v>
      </c>
      <c r="BD1979" s="93" t="s">
        <v>6</v>
      </c>
    </row>
    <row r="1980" spans="39:56" ht="27" customHeight="1" x14ac:dyDescent="0.25">
      <c r="AM1980" s="36">
        <v>23043</v>
      </c>
      <c r="AN1980" s="89" t="s">
        <v>215</v>
      </c>
      <c r="AO1980" s="90" t="s">
        <v>207</v>
      </c>
      <c r="AP1980" s="170">
        <v>10</v>
      </c>
      <c r="AQ1980" s="36">
        <v>10</v>
      </c>
      <c r="AR1980" s="36">
        <v>10</v>
      </c>
      <c r="AS1980" s="36">
        <v>10</v>
      </c>
      <c r="AT1980" s="36">
        <v>10</v>
      </c>
      <c r="AU1980" s="36"/>
      <c r="AV1980" s="36"/>
      <c r="AW1980" s="36"/>
      <c r="AX1980" s="36"/>
      <c r="AY1980" s="36"/>
      <c r="AZ1980" s="36">
        <v>10</v>
      </c>
      <c r="BA1980" s="36" t="s">
        <v>235</v>
      </c>
      <c r="BB1980" s="36">
        <v>4</v>
      </c>
      <c r="BC1980" s="92">
        <v>45256</v>
      </c>
      <c r="BD1980" s="93" t="s">
        <v>6</v>
      </c>
    </row>
    <row r="1981" spans="39:56" ht="27" customHeight="1" x14ac:dyDescent="0.25">
      <c r="AM1981" s="36">
        <v>23015</v>
      </c>
      <c r="AN1981" s="89" t="s">
        <v>216</v>
      </c>
      <c r="AO1981" s="90" t="s">
        <v>207</v>
      </c>
      <c r="AP1981" s="170">
        <v>10</v>
      </c>
      <c r="AQ1981" s="36">
        <v>10</v>
      </c>
      <c r="AR1981" s="36">
        <v>10</v>
      </c>
      <c r="AS1981" s="36">
        <v>10</v>
      </c>
      <c r="AT1981" s="36">
        <v>10</v>
      </c>
      <c r="AU1981" s="36"/>
      <c r="AV1981" s="36"/>
      <c r="AW1981" s="36"/>
      <c r="AX1981" s="36"/>
      <c r="AY1981" s="36"/>
      <c r="AZ1981" s="36">
        <v>10</v>
      </c>
      <c r="BA1981" s="36" t="s">
        <v>235</v>
      </c>
      <c r="BB1981" s="36">
        <v>4</v>
      </c>
      <c r="BC1981" s="92">
        <v>45256</v>
      </c>
      <c r="BD1981" s="93" t="s">
        <v>6</v>
      </c>
    </row>
    <row r="1982" spans="39:56" ht="27" customHeight="1" x14ac:dyDescent="0.25">
      <c r="AM1982" s="36">
        <v>23007</v>
      </c>
      <c r="AN1982" s="89" t="s">
        <v>217</v>
      </c>
      <c r="AO1982" s="90" t="s">
        <v>207</v>
      </c>
      <c r="AP1982" s="170">
        <v>10</v>
      </c>
      <c r="AQ1982" s="36">
        <v>10</v>
      </c>
      <c r="AR1982" s="36">
        <v>10</v>
      </c>
      <c r="AS1982" s="36">
        <v>10</v>
      </c>
      <c r="AT1982" s="36">
        <v>10</v>
      </c>
      <c r="AU1982" s="36"/>
      <c r="AV1982" s="36"/>
      <c r="AW1982" s="36"/>
      <c r="AX1982" s="36"/>
      <c r="AY1982" s="36"/>
      <c r="AZ1982" s="36">
        <v>10</v>
      </c>
      <c r="BA1982" s="36" t="s">
        <v>235</v>
      </c>
      <c r="BB1982" s="36">
        <v>4</v>
      </c>
      <c r="BC1982" s="92">
        <v>45256</v>
      </c>
      <c r="BD1982" s="93" t="s">
        <v>6</v>
      </c>
    </row>
    <row r="1983" spans="39:56" ht="27" customHeight="1" x14ac:dyDescent="0.25">
      <c r="AM1983" s="36">
        <v>23008</v>
      </c>
      <c r="AN1983" s="89" t="s">
        <v>218</v>
      </c>
      <c r="AO1983" s="90" t="s">
        <v>207</v>
      </c>
      <c r="AP1983" s="170">
        <v>9.8000000000000007</v>
      </c>
      <c r="AQ1983" s="36">
        <v>10</v>
      </c>
      <c r="AR1983" s="36">
        <v>10</v>
      </c>
      <c r="AS1983" s="36">
        <v>10</v>
      </c>
      <c r="AT1983" s="36">
        <v>9</v>
      </c>
      <c r="AU1983" s="36"/>
      <c r="AV1983" s="36"/>
      <c r="AW1983" s="36"/>
      <c r="AX1983" s="36"/>
      <c r="AY1983" s="36"/>
      <c r="AZ1983" s="36">
        <v>10</v>
      </c>
      <c r="BA1983" s="36" t="s">
        <v>235</v>
      </c>
      <c r="BB1983" s="36">
        <v>4</v>
      </c>
      <c r="BC1983" s="92">
        <v>45256</v>
      </c>
      <c r="BD1983" s="93" t="s">
        <v>6</v>
      </c>
    </row>
    <row r="1984" spans="39:56" ht="27" customHeight="1" x14ac:dyDescent="0.25">
      <c r="AM1984" s="36">
        <v>23012</v>
      </c>
      <c r="AN1984" s="89" t="s">
        <v>219</v>
      </c>
      <c r="AO1984" s="90" t="s">
        <v>207</v>
      </c>
      <c r="AP1984" s="170">
        <v>10</v>
      </c>
      <c r="AQ1984" s="36">
        <v>10</v>
      </c>
      <c r="AR1984" s="36">
        <v>10</v>
      </c>
      <c r="AS1984" s="36">
        <v>10</v>
      </c>
      <c r="AT1984" s="36">
        <v>10</v>
      </c>
      <c r="AU1984" s="36"/>
      <c r="AV1984" s="36"/>
      <c r="AW1984" s="36"/>
      <c r="AX1984" s="36"/>
      <c r="AY1984" s="36"/>
      <c r="AZ1984" s="36">
        <v>10</v>
      </c>
      <c r="BA1984" s="36" t="s">
        <v>235</v>
      </c>
      <c r="BB1984" s="36">
        <v>4</v>
      </c>
      <c r="BC1984" s="92">
        <v>45256</v>
      </c>
      <c r="BD1984" s="93" t="s">
        <v>6</v>
      </c>
    </row>
    <row r="1985" spans="39:56" ht="27" customHeight="1" x14ac:dyDescent="0.25">
      <c r="AM1985" s="36">
        <v>23032</v>
      </c>
      <c r="AN1985" s="89" t="s">
        <v>220</v>
      </c>
      <c r="AO1985" s="90" t="s">
        <v>207</v>
      </c>
      <c r="AP1985" s="170">
        <v>8.8000000000000007</v>
      </c>
      <c r="AQ1985" s="36">
        <v>10</v>
      </c>
      <c r="AR1985" s="36">
        <v>10</v>
      </c>
      <c r="AS1985" s="36">
        <v>7</v>
      </c>
      <c r="AT1985" s="36">
        <v>7</v>
      </c>
      <c r="AU1985" s="36"/>
      <c r="AV1985" s="36"/>
      <c r="AW1985" s="36"/>
      <c r="AX1985" s="36"/>
      <c r="AY1985" s="36"/>
      <c r="AZ1985" s="36">
        <v>10</v>
      </c>
      <c r="BA1985" s="36" t="s">
        <v>235</v>
      </c>
      <c r="BB1985" s="36">
        <v>4</v>
      </c>
      <c r="BC1985" s="92">
        <v>45256</v>
      </c>
      <c r="BD1985" s="93" t="s">
        <v>6</v>
      </c>
    </row>
    <row r="1986" spans="39:56" ht="27" customHeight="1" x14ac:dyDescent="0.25">
      <c r="AM1986" s="36">
        <v>23031</v>
      </c>
      <c r="AN1986" s="89" t="s">
        <v>221</v>
      </c>
      <c r="AO1986" s="90" t="s">
        <v>207</v>
      </c>
      <c r="AP1986" s="170">
        <v>10</v>
      </c>
      <c r="AQ1986" s="36">
        <v>10</v>
      </c>
      <c r="AR1986" s="36">
        <v>10</v>
      </c>
      <c r="AS1986" s="36">
        <v>10</v>
      </c>
      <c r="AT1986" s="36">
        <v>10</v>
      </c>
      <c r="AU1986" s="36"/>
      <c r="AV1986" s="36"/>
      <c r="AW1986" s="36"/>
      <c r="AX1986" s="36"/>
      <c r="AY1986" s="36"/>
      <c r="AZ1986" s="36">
        <v>10</v>
      </c>
      <c r="BA1986" s="36" t="s">
        <v>235</v>
      </c>
      <c r="BB1986" s="36">
        <v>4</v>
      </c>
      <c r="BC1986" s="92">
        <v>45256</v>
      </c>
      <c r="BD1986" s="93" t="s">
        <v>6</v>
      </c>
    </row>
    <row r="1987" spans="39:56" ht="27" customHeight="1" x14ac:dyDescent="0.25">
      <c r="AM1987" s="36">
        <v>23042</v>
      </c>
      <c r="AN1987" s="89" t="s">
        <v>222</v>
      </c>
      <c r="AO1987" s="90" t="s">
        <v>207</v>
      </c>
      <c r="AP1987" s="170">
        <v>10</v>
      </c>
      <c r="AQ1987" s="36">
        <v>10</v>
      </c>
      <c r="AR1987" s="36">
        <v>10</v>
      </c>
      <c r="AS1987" s="36">
        <v>10</v>
      </c>
      <c r="AT1987" s="36">
        <v>10</v>
      </c>
      <c r="AU1987" s="36"/>
      <c r="AV1987" s="36"/>
      <c r="AW1987" s="36"/>
      <c r="AX1987" s="36"/>
      <c r="AY1987" s="36"/>
      <c r="AZ1987" s="36">
        <v>10</v>
      </c>
      <c r="BA1987" s="36" t="s">
        <v>235</v>
      </c>
      <c r="BB1987" s="36">
        <v>4</v>
      </c>
      <c r="BC1987" s="92">
        <v>45256</v>
      </c>
      <c r="BD1987" s="93" t="s">
        <v>6</v>
      </c>
    </row>
    <row r="1988" spans="39:56" ht="27" customHeight="1" x14ac:dyDescent="0.25">
      <c r="AM1988" s="36">
        <v>23061</v>
      </c>
      <c r="AN1988" s="89" t="s">
        <v>223</v>
      </c>
      <c r="AO1988" s="90" t="s">
        <v>207</v>
      </c>
      <c r="AP1988" s="170">
        <v>10</v>
      </c>
      <c r="AQ1988" s="36">
        <v>10</v>
      </c>
      <c r="AR1988" s="36">
        <v>10</v>
      </c>
      <c r="AS1988" s="36">
        <v>10</v>
      </c>
      <c r="AT1988" s="36">
        <v>10</v>
      </c>
      <c r="AU1988" s="36"/>
      <c r="AV1988" s="36"/>
      <c r="AW1988" s="36"/>
      <c r="AX1988" s="36"/>
      <c r="AY1988" s="36"/>
      <c r="AZ1988" s="36">
        <v>10</v>
      </c>
      <c r="BA1988" s="36" t="s">
        <v>235</v>
      </c>
      <c r="BB1988" s="36">
        <v>4</v>
      </c>
      <c r="BC1988" s="92">
        <v>45256</v>
      </c>
      <c r="BD1988" s="93" t="s">
        <v>6</v>
      </c>
    </row>
    <row r="1989" spans="39:56" ht="27" customHeight="1" x14ac:dyDescent="0.25">
      <c r="AM1989" s="36">
        <v>23054</v>
      </c>
      <c r="AN1989" s="89" t="s">
        <v>224</v>
      </c>
      <c r="AO1989" s="90" t="s">
        <v>207</v>
      </c>
      <c r="AP1989" s="170">
        <v>9.4</v>
      </c>
      <c r="AQ1989" s="36">
        <v>10</v>
      </c>
      <c r="AR1989" s="36">
        <v>10</v>
      </c>
      <c r="AS1989" s="36">
        <v>9</v>
      </c>
      <c r="AT1989" s="36">
        <v>8</v>
      </c>
      <c r="AU1989" s="36"/>
      <c r="AV1989" s="36"/>
      <c r="AW1989" s="36"/>
      <c r="AX1989" s="36"/>
      <c r="AY1989" s="36"/>
      <c r="AZ1989" s="36">
        <v>10</v>
      </c>
      <c r="BA1989" s="36" t="s">
        <v>235</v>
      </c>
      <c r="BB1989" s="36">
        <v>4</v>
      </c>
      <c r="BC1989" s="92">
        <v>45256</v>
      </c>
      <c r="BD1989" s="93" t="s">
        <v>6</v>
      </c>
    </row>
    <row r="1990" spans="39:56" ht="27" customHeight="1" x14ac:dyDescent="0.25">
      <c r="AM1990" s="36">
        <v>23063</v>
      </c>
      <c r="AN1990" s="89" t="s">
        <v>225</v>
      </c>
      <c r="AO1990" s="90" t="s">
        <v>207</v>
      </c>
      <c r="AP1990" s="170">
        <v>9.8000000000000007</v>
      </c>
      <c r="AQ1990" s="36">
        <v>10</v>
      </c>
      <c r="AR1990" s="36">
        <v>10</v>
      </c>
      <c r="AS1990" s="36">
        <v>10</v>
      </c>
      <c r="AT1990" s="36">
        <v>9</v>
      </c>
      <c r="AU1990" s="36"/>
      <c r="AV1990" s="36"/>
      <c r="AW1990" s="36"/>
      <c r="AX1990" s="36"/>
      <c r="AY1990" s="36"/>
      <c r="AZ1990" s="36">
        <v>10</v>
      </c>
      <c r="BA1990" s="36" t="s">
        <v>235</v>
      </c>
      <c r="BB1990" s="36">
        <v>4</v>
      </c>
      <c r="BC1990" s="92">
        <v>45256</v>
      </c>
      <c r="BD1990" s="93" t="s">
        <v>6</v>
      </c>
    </row>
    <row r="1991" spans="39:56" ht="27" customHeight="1" x14ac:dyDescent="0.25">
      <c r="AM1991" s="36">
        <v>23037</v>
      </c>
      <c r="AN1991" s="89" t="s">
        <v>226</v>
      </c>
      <c r="AO1991" s="90" t="s">
        <v>207</v>
      </c>
      <c r="AP1991" s="170">
        <v>10</v>
      </c>
      <c r="AQ1991" s="36">
        <v>10</v>
      </c>
      <c r="AR1991" s="36">
        <v>10</v>
      </c>
      <c r="AS1991" s="36">
        <v>10</v>
      </c>
      <c r="AT1991" s="36">
        <v>10</v>
      </c>
      <c r="AU1991" s="36"/>
      <c r="AV1991" s="36"/>
      <c r="AW1991" s="36"/>
      <c r="AX1991" s="36"/>
      <c r="AY1991" s="36"/>
      <c r="AZ1991" s="36">
        <v>10</v>
      </c>
      <c r="BA1991" s="36" t="s">
        <v>235</v>
      </c>
      <c r="BB1991" s="36">
        <v>4</v>
      </c>
      <c r="BC1991" s="92">
        <v>45256</v>
      </c>
      <c r="BD1991" s="93" t="s">
        <v>6</v>
      </c>
    </row>
    <row r="1992" spans="39:56" ht="27" customHeight="1" x14ac:dyDescent="0.25">
      <c r="AM1992" s="36">
        <v>23026</v>
      </c>
      <c r="AN1992" s="89" t="s">
        <v>227</v>
      </c>
      <c r="AO1992" s="90" t="s">
        <v>207</v>
      </c>
      <c r="AP1992" s="170">
        <v>10</v>
      </c>
      <c r="AQ1992" s="36">
        <v>10</v>
      </c>
      <c r="AR1992" s="36">
        <v>10</v>
      </c>
      <c r="AS1992" s="36">
        <v>10</v>
      </c>
      <c r="AT1992" s="36">
        <v>10</v>
      </c>
      <c r="AU1992" s="36"/>
      <c r="AV1992" s="36"/>
      <c r="AW1992" s="36"/>
      <c r="AX1992" s="36"/>
      <c r="AY1992" s="36"/>
      <c r="AZ1992" s="36">
        <v>10</v>
      </c>
      <c r="BA1992" s="36" t="s">
        <v>235</v>
      </c>
      <c r="BB1992" s="36">
        <v>4</v>
      </c>
      <c r="BC1992" s="92">
        <v>45256</v>
      </c>
      <c r="BD1992" s="93" t="s">
        <v>6</v>
      </c>
    </row>
    <row r="1993" spans="39:56" ht="27" customHeight="1" x14ac:dyDescent="0.25">
      <c r="AM1993" s="36">
        <v>23058</v>
      </c>
      <c r="AN1993" s="89" t="s">
        <v>228</v>
      </c>
      <c r="AO1993" s="90" t="s">
        <v>207</v>
      </c>
      <c r="AP1993" s="170">
        <v>9.6</v>
      </c>
      <c r="AQ1993" s="36">
        <v>10</v>
      </c>
      <c r="AR1993" s="36">
        <v>10</v>
      </c>
      <c r="AS1993" s="36">
        <v>9</v>
      </c>
      <c r="AT1993" s="36">
        <v>9</v>
      </c>
      <c r="AU1993" s="36"/>
      <c r="AV1993" s="36"/>
      <c r="AW1993" s="36"/>
      <c r="AX1993" s="36"/>
      <c r="AY1993" s="36"/>
      <c r="AZ1993" s="36">
        <v>10</v>
      </c>
      <c r="BA1993" s="36" t="s">
        <v>235</v>
      </c>
      <c r="BB1993" s="36">
        <v>4</v>
      </c>
      <c r="BC1993" s="92">
        <v>45256</v>
      </c>
      <c r="BD1993" s="93" t="s">
        <v>6</v>
      </c>
    </row>
    <row r="1994" spans="39:56" ht="27" customHeight="1" x14ac:dyDescent="0.25">
      <c r="AM1994" s="36">
        <v>23044</v>
      </c>
      <c r="AN1994" s="89" t="s">
        <v>230</v>
      </c>
      <c r="AO1994" s="90" t="s">
        <v>207</v>
      </c>
      <c r="AP1994" s="170">
        <v>9.6</v>
      </c>
      <c r="AQ1994" s="36">
        <v>10</v>
      </c>
      <c r="AR1994" s="36">
        <v>10</v>
      </c>
      <c r="AS1994" s="36">
        <v>9</v>
      </c>
      <c r="AT1994" s="36">
        <v>9</v>
      </c>
      <c r="AU1994" s="36"/>
      <c r="AV1994" s="36"/>
      <c r="AW1994" s="36"/>
      <c r="AX1994" s="36"/>
      <c r="AY1994" s="36"/>
      <c r="AZ1994" s="36">
        <v>10</v>
      </c>
      <c r="BA1994" s="36" t="s">
        <v>235</v>
      </c>
      <c r="BB1994" s="36">
        <v>4</v>
      </c>
      <c r="BC1994" s="92">
        <v>45256</v>
      </c>
      <c r="BD1994" s="93" t="s">
        <v>6</v>
      </c>
    </row>
    <row r="1995" spans="39:56" ht="27" customHeight="1" x14ac:dyDescent="0.25">
      <c r="AM1995" s="36">
        <v>23066</v>
      </c>
      <c r="AN1995" s="89" t="s">
        <v>232</v>
      </c>
      <c r="AO1995" s="90" t="s">
        <v>207</v>
      </c>
      <c r="AP1995" s="170">
        <v>10</v>
      </c>
      <c r="AQ1995" s="36">
        <v>10</v>
      </c>
      <c r="AR1995" s="36">
        <v>10</v>
      </c>
      <c r="AS1995" s="36">
        <v>10</v>
      </c>
      <c r="AT1995" s="36">
        <v>10</v>
      </c>
      <c r="AU1995" s="36"/>
      <c r="AV1995" s="36"/>
      <c r="AW1995" s="36"/>
      <c r="AX1995" s="36"/>
      <c r="AY1995" s="36"/>
      <c r="AZ1995" s="36">
        <v>10</v>
      </c>
      <c r="BA1995" s="36" t="s">
        <v>235</v>
      </c>
      <c r="BB1995" s="36">
        <v>4</v>
      </c>
      <c r="BC1995" s="92">
        <v>45256</v>
      </c>
      <c r="BD1995" s="93" t="s">
        <v>6</v>
      </c>
    </row>
    <row r="1996" spans="39:56" ht="27" customHeight="1" x14ac:dyDescent="0.25">
      <c r="AM1996" s="36">
        <v>23018</v>
      </c>
      <c r="AN1996" s="89" t="s">
        <v>28</v>
      </c>
      <c r="AO1996" s="90" t="s">
        <v>29</v>
      </c>
      <c r="AP1996" s="170">
        <v>9.1999999999999993</v>
      </c>
      <c r="AQ1996" s="36">
        <v>10</v>
      </c>
      <c r="AR1996" s="36">
        <v>10</v>
      </c>
      <c r="AS1996" s="36">
        <v>8</v>
      </c>
      <c r="AT1996" s="36">
        <v>9</v>
      </c>
      <c r="AU1996" s="36"/>
      <c r="AV1996" s="36"/>
      <c r="AW1996" s="36"/>
      <c r="AX1996" s="36"/>
      <c r="AY1996" s="36"/>
      <c r="AZ1996" s="36">
        <v>9</v>
      </c>
      <c r="BA1996" s="36" t="s">
        <v>235</v>
      </c>
      <c r="BB1996" s="36">
        <v>4</v>
      </c>
      <c r="BC1996" s="92">
        <v>45256</v>
      </c>
      <c r="BD1996" s="93" t="s">
        <v>33</v>
      </c>
    </row>
    <row r="1997" spans="39:56" ht="27" customHeight="1" x14ac:dyDescent="0.25">
      <c r="AM1997" s="36">
        <v>23009</v>
      </c>
      <c r="AN1997" s="89" t="s">
        <v>50</v>
      </c>
      <c r="AO1997" s="90" t="s">
        <v>29</v>
      </c>
      <c r="AP1997" s="170">
        <v>10</v>
      </c>
      <c r="AQ1997" s="36">
        <v>10</v>
      </c>
      <c r="AR1997" s="36">
        <v>10</v>
      </c>
      <c r="AS1997" s="36">
        <v>10</v>
      </c>
      <c r="AT1997" s="36">
        <v>10</v>
      </c>
      <c r="AU1997" s="36"/>
      <c r="AV1997" s="36"/>
      <c r="AW1997" s="36"/>
      <c r="AX1997" s="36"/>
      <c r="AY1997" s="36"/>
      <c r="AZ1997" s="36">
        <v>10</v>
      </c>
      <c r="BA1997" s="36" t="s">
        <v>235</v>
      </c>
      <c r="BB1997" s="36">
        <v>4</v>
      </c>
      <c r="BC1997" s="92">
        <v>45256</v>
      </c>
      <c r="BD1997" s="93" t="s">
        <v>33</v>
      </c>
    </row>
    <row r="1998" spans="39:56" ht="27" customHeight="1" x14ac:dyDescent="0.25">
      <c r="AM1998" s="36">
        <v>23019</v>
      </c>
      <c r="AN1998" s="89" t="s">
        <v>53</v>
      </c>
      <c r="AO1998" s="90" t="s">
        <v>29</v>
      </c>
      <c r="AP1998" s="170">
        <v>9.4</v>
      </c>
      <c r="AQ1998" s="36">
        <v>10</v>
      </c>
      <c r="AR1998" s="36">
        <v>10</v>
      </c>
      <c r="AS1998" s="36">
        <v>9</v>
      </c>
      <c r="AT1998" s="36">
        <v>9</v>
      </c>
      <c r="AU1998" s="36"/>
      <c r="AV1998" s="36"/>
      <c r="AW1998" s="36"/>
      <c r="AX1998" s="36"/>
      <c r="AY1998" s="36"/>
      <c r="AZ1998" s="36">
        <v>9</v>
      </c>
      <c r="BA1998" s="36" t="s">
        <v>235</v>
      </c>
      <c r="BB1998" s="36">
        <v>4</v>
      </c>
      <c r="BC1998" s="92">
        <v>45256</v>
      </c>
      <c r="BD1998" s="93" t="s">
        <v>33</v>
      </c>
    </row>
    <row r="1999" spans="39:56" ht="27" customHeight="1" x14ac:dyDescent="0.25">
      <c r="AM1999" s="36">
        <v>23028</v>
      </c>
      <c r="AN1999" s="89" t="s">
        <v>56</v>
      </c>
      <c r="AO1999" s="90" t="s">
        <v>29</v>
      </c>
      <c r="AP1999" s="170">
        <v>9</v>
      </c>
      <c r="AQ1999" s="36">
        <v>10</v>
      </c>
      <c r="AR1999" s="36">
        <v>10</v>
      </c>
      <c r="AS1999" s="36">
        <v>9</v>
      </c>
      <c r="AT1999" s="36">
        <v>9</v>
      </c>
      <c r="AU1999" s="36"/>
      <c r="AV1999" s="36"/>
      <c r="AW1999" s="36"/>
      <c r="AX1999" s="36"/>
      <c r="AY1999" s="36"/>
      <c r="AZ1999" s="36">
        <v>7</v>
      </c>
      <c r="BA1999" s="36" t="s">
        <v>235</v>
      </c>
      <c r="BB1999" s="36">
        <v>4</v>
      </c>
      <c r="BC1999" s="92">
        <v>45256</v>
      </c>
      <c r="BD1999" s="93" t="s">
        <v>33</v>
      </c>
    </row>
    <row r="2000" spans="39:56" ht="27" customHeight="1" x14ac:dyDescent="0.25">
      <c r="AM2000" s="36">
        <v>23013</v>
      </c>
      <c r="AN2000" s="89" t="s">
        <v>59</v>
      </c>
      <c r="AO2000" s="90" t="s">
        <v>29</v>
      </c>
      <c r="AP2000" s="170">
        <v>9.4</v>
      </c>
      <c r="AQ2000" s="36">
        <v>10</v>
      </c>
      <c r="AR2000" s="36">
        <v>10</v>
      </c>
      <c r="AS2000" s="36">
        <v>9</v>
      </c>
      <c r="AT2000" s="36">
        <v>9</v>
      </c>
      <c r="AU2000" s="36"/>
      <c r="AV2000" s="36"/>
      <c r="AW2000" s="36"/>
      <c r="AX2000" s="36"/>
      <c r="AY2000" s="36"/>
      <c r="AZ2000" s="36">
        <v>9</v>
      </c>
      <c r="BA2000" s="36" t="s">
        <v>235</v>
      </c>
      <c r="BB2000" s="36">
        <v>4</v>
      </c>
      <c r="BC2000" s="92">
        <v>45256</v>
      </c>
      <c r="BD2000" s="93" t="s">
        <v>33</v>
      </c>
    </row>
    <row r="2001" spans="39:56" ht="27" customHeight="1" x14ac:dyDescent="0.25">
      <c r="AM2001" s="36">
        <v>23036</v>
      </c>
      <c r="AN2001" s="89" t="s">
        <v>63</v>
      </c>
      <c r="AO2001" s="90" t="s">
        <v>29</v>
      </c>
      <c r="AP2001" s="170">
        <v>9.1999999999999993</v>
      </c>
      <c r="AQ2001" s="36">
        <v>10</v>
      </c>
      <c r="AR2001" s="36">
        <v>10</v>
      </c>
      <c r="AS2001" s="36">
        <v>9</v>
      </c>
      <c r="AT2001" s="36">
        <v>8</v>
      </c>
      <c r="AU2001" s="36"/>
      <c r="AV2001" s="36"/>
      <c r="AW2001" s="36"/>
      <c r="AX2001" s="36"/>
      <c r="AY2001" s="36"/>
      <c r="AZ2001" s="36">
        <v>9</v>
      </c>
      <c r="BA2001" s="36" t="s">
        <v>235</v>
      </c>
      <c r="BB2001" s="36">
        <v>4</v>
      </c>
      <c r="BC2001" s="92">
        <v>45256</v>
      </c>
      <c r="BD2001" s="93" t="s">
        <v>33</v>
      </c>
    </row>
    <row r="2002" spans="39:56" ht="27" customHeight="1" x14ac:dyDescent="0.25">
      <c r="AM2002" s="36">
        <v>23065</v>
      </c>
      <c r="AN2002" s="89" t="s">
        <v>67</v>
      </c>
      <c r="AO2002" s="90" t="s">
        <v>29</v>
      </c>
      <c r="AP2002" s="170">
        <v>8.8000000000000007</v>
      </c>
      <c r="AQ2002" s="36">
        <v>10</v>
      </c>
      <c r="AR2002" s="36">
        <v>10</v>
      </c>
      <c r="AS2002" s="36">
        <v>8</v>
      </c>
      <c r="AT2002" s="36">
        <v>8</v>
      </c>
      <c r="AU2002" s="36"/>
      <c r="AV2002" s="36"/>
      <c r="AW2002" s="36"/>
      <c r="AX2002" s="36"/>
      <c r="AY2002" s="36"/>
      <c r="AZ2002" s="36">
        <v>8</v>
      </c>
      <c r="BA2002" s="36" t="s">
        <v>235</v>
      </c>
      <c r="BB2002" s="36">
        <v>4</v>
      </c>
      <c r="BC2002" s="92">
        <v>45256</v>
      </c>
      <c r="BD2002" s="93" t="s">
        <v>33</v>
      </c>
    </row>
    <row r="2003" spans="39:56" ht="27" customHeight="1" x14ac:dyDescent="0.25">
      <c r="AM2003" s="36">
        <v>23039</v>
      </c>
      <c r="AN2003" s="89" t="s">
        <v>71</v>
      </c>
      <c r="AO2003" s="90" t="s">
        <v>29</v>
      </c>
      <c r="AP2003" s="170">
        <v>9.4</v>
      </c>
      <c r="AQ2003" s="36">
        <v>10</v>
      </c>
      <c r="AR2003" s="36">
        <v>10</v>
      </c>
      <c r="AS2003" s="36">
        <v>9</v>
      </c>
      <c r="AT2003" s="36">
        <v>9</v>
      </c>
      <c r="AU2003" s="36"/>
      <c r="AV2003" s="36"/>
      <c r="AW2003" s="36"/>
      <c r="AX2003" s="36"/>
      <c r="AY2003" s="36"/>
      <c r="AZ2003" s="36">
        <v>9</v>
      </c>
      <c r="BA2003" s="36" t="s">
        <v>235</v>
      </c>
      <c r="BB2003" s="36">
        <v>4</v>
      </c>
      <c r="BC2003" s="92">
        <v>45256</v>
      </c>
      <c r="BD2003" s="93" t="s">
        <v>33</v>
      </c>
    </row>
    <row r="2004" spans="39:56" ht="27" customHeight="1" x14ac:dyDescent="0.25">
      <c r="AM2004" s="36">
        <v>23024</v>
      </c>
      <c r="AN2004" s="89" t="s">
        <v>75</v>
      </c>
      <c r="AO2004" s="90" t="s">
        <v>29</v>
      </c>
      <c r="AP2004" s="170">
        <v>8.6</v>
      </c>
      <c r="AQ2004" s="36">
        <v>10</v>
      </c>
      <c r="AR2004" s="36">
        <v>10</v>
      </c>
      <c r="AS2004" s="36">
        <v>7</v>
      </c>
      <c r="AT2004" s="36">
        <v>7</v>
      </c>
      <c r="AU2004" s="36"/>
      <c r="AV2004" s="36"/>
      <c r="AW2004" s="36"/>
      <c r="AX2004" s="36"/>
      <c r="AY2004" s="36"/>
      <c r="AZ2004" s="36">
        <v>9</v>
      </c>
      <c r="BA2004" s="36" t="s">
        <v>235</v>
      </c>
      <c r="BB2004" s="36">
        <v>4</v>
      </c>
      <c r="BC2004" s="92">
        <v>45256</v>
      </c>
      <c r="BD2004" s="93" t="s">
        <v>33</v>
      </c>
    </row>
    <row r="2005" spans="39:56" ht="27" customHeight="1" x14ac:dyDescent="0.25">
      <c r="AM2005" s="36">
        <v>23041</v>
      </c>
      <c r="AN2005" s="89" t="s">
        <v>79</v>
      </c>
      <c r="AO2005" s="90" t="s">
        <v>29</v>
      </c>
      <c r="AP2005" s="170">
        <v>8.8000000000000007</v>
      </c>
      <c r="AQ2005" s="36">
        <v>10</v>
      </c>
      <c r="AR2005" s="36">
        <v>10</v>
      </c>
      <c r="AS2005" s="36">
        <v>7</v>
      </c>
      <c r="AT2005" s="36">
        <v>8</v>
      </c>
      <c r="AU2005" s="36"/>
      <c r="AV2005" s="36"/>
      <c r="AW2005" s="36"/>
      <c r="AX2005" s="36"/>
      <c r="AY2005" s="36"/>
      <c r="AZ2005" s="36">
        <v>9</v>
      </c>
      <c r="BA2005" s="36" t="s">
        <v>235</v>
      </c>
      <c r="BB2005" s="36">
        <v>4</v>
      </c>
      <c r="BC2005" s="92">
        <v>45256</v>
      </c>
      <c r="BD2005" s="93" t="s">
        <v>33</v>
      </c>
    </row>
    <row r="2006" spans="39:56" ht="27" customHeight="1" x14ac:dyDescent="0.25">
      <c r="AM2006" s="36">
        <v>23022</v>
      </c>
      <c r="AN2006" s="89" t="s">
        <v>83</v>
      </c>
      <c r="AO2006" s="90" t="s">
        <v>29</v>
      </c>
      <c r="AP2006" s="170">
        <v>8.8000000000000007</v>
      </c>
      <c r="AQ2006" s="36">
        <v>10</v>
      </c>
      <c r="AR2006" s="36">
        <v>10</v>
      </c>
      <c r="AS2006" s="36">
        <v>8</v>
      </c>
      <c r="AT2006" s="36">
        <v>7</v>
      </c>
      <c r="AU2006" s="36"/>
      <c r="AV2006" s="36"/>
      <c r="AW2006" s="36"/>
      <c r="AX2006" s="36"/>
      <c r="AY2006" s="36"/>
      <c r="AZ2006" s="36">
        <v>9</v>
      </c>
      <c r="BA2006" s="36" t="s">
        <v>235</v>
      </c>
      <c r="BB2006" s="36">
        <v>4</v>
      </c>
      <c r="BC2006" s="92">
        <v>45256</v>
      </c>
      <c r="BD2006" s="93" t="s">
        <v>33</v>
      </c>
    </row>
    <row r="2007" spans="39:56" ht="27" customHeight="1" x14ac:dyDescent="0.25">
      <c r="AM2007" s="36">
        <v>23025</v>
      </c>
      <c r="AN2007" s="89" t="s">
        <v>87</v>
      </c>
      <c r="AO2007" s="90" t="s">
        <v>29</v>
      </c>
      <c r="AP2007" s="170">
        <v>8.6</v>
      </c>
      <c r="AQ2007" s="36">
        <v>10</v>
      </c>
      <c r="AR2007" s="36">
        <v>10</v>
      </c>
      <c r="AS2007" s="36">
        <v>6</v>
      </c>
      <c r="AT2007" s="36">
        <v>9</v>
      </c>
      <c r="AU2007" s="36"/>
      <c r="AV2007" s="36"/>
      <c r="AW2007" s="36"/>
      <c r="AX2007" s="36"/>
      <c r="AY2007" s="36"/>
      <c r="AZ2007" s="36">
        <v>8</v>
      </c>
      <c r="BA2007" s="36" t="s">
        <v>235</v>
      </c>
      <c r="BB2007" s="36">
        <v>4</v>
      </c>
      <c r="BC2007" s="92">
        <v>45256</v>
      </c>
      <c r="BD2007" s="93" t="s">
        <v>33</v>
      </c>
    </row>
    <row r="2008" spans="39:56" ht="27" customHeight="1" x14ac:dyDescent="0.25">
      <c r="AM2008" s="36">
        <v>23010</v>
      </c>
      <c r="AN2008" s="89" t="s">
        <v>91</v>
      </c>
      <c r="AO2008" s="90" t="s">
        <v>29</v>
      </c>
      <c r="AP2008" s="170">
        <v>9.6</v>
      </c>
      <c r="AQ2008" s="36">
        <v>10</v>
      </c>
      <c r="AR2008" s="36">
        <v>10</v>
      </c>
      <c r="AS2008" s="36">
        <v>9</v>
      </c>
      <c r="AT2008" s="36">
        <v>9</v>
      </c>
      <c r="AU2008" s="36"/>
      <c r="AV2008" s="36"/>
      <c r="AW2008" s="36"/>
      <c r="AX2008" s="36"/>
      <c r="AY2008" s="36"/>
      <c r="AZ2008" s="36">
        <v>10</v>
      </c>
      <c r="BA2008" s="36" t="s">
        <v>235</v>
      </c>
      <c r="BB2008" s="36">
        <v>4</v>
      </c>
      <c r="BC2008" s="92">
        <v>45256</v>
      </c>
      <c r="BD2008" s="93" t="s">
        <v>33</v>
      </c>
    </row>
    <row r="2009" spans="39:56" ht="27" customHeight="1" x14ac:dyDescent="0.25">
      <c r="AM2009" s="36">
        <v>23052</v>
      </c>
      <c r="AN2009" s="89" t="s">
        <v>95</v>
      </c>
      <c r="AO2009" s="90" t="s">
        <v>29</v>
      </c>
      <c r="AP2009" s="170">
        <v>10</v>
      </c>
      <c r="AQ2009" s="36">
        <v>10</v>
      </c>
      <c r="AR2009" s="36">
        <v>10</v>
      </c>
      <c r="AS2009" s="36">
        <v>10</v>
      </c>
      <c r="AT2009" s="36">
        <v>10</v>
      </c>
      <c r="AU2009" s="36"/>
      <c r="AV2009" s="36"/>
      <c r="AW2009" s="36"/>
      <c r="AX2009" s="36"/>
      <c r="AY2009" s="36"/>
      <c r="AZ2009" s="36">
        <v>10</v>
      </c>
      <c r="BA2009" s="36" t="s">
        <v>235</v>
      </c>
      <c r="BB2009" s="36">
        <v>4</v>
      </c>
      <c r="BC2009" s="92">
        <v>45256</v>
      </c>
      <c r="BD2009" s="93" t="s">
        <v>33</v>
      </c>
    </row>
    <row r="2010" spans="39:56" ht="27" customHeight="1" x14ac:dyDescent="0.25">
      <c r="AM2010" s="36">
        <v>23038</v>
      </c>
      <c r="AN2010" s="89" t="s">
        <v>99</v>
      </c>
      <c r="AO2010" s="90" t="s">
        <v>29</v>
      </c>
      <c r="AP2010" s="170">
        <v>9</v>
      </c>
      <c r="AQ2010" s="36">
        <v>10</v>
      </c>
      <c r="AR2010" s="36">
        <v>10</v>
      </c>
      <c r="AS2010" s="36">
        <v>8</v>
      </c>
      <c r="AT2010" s="36">
        <v>8</v>
      </c>
      <c r="AU2010" s="36"/>
      <c r="AV2010" s="36"/>
      <c r="AW2010" s="36"/>
      <c r="AX2010" s="36"/>
      <c r="AY2010" s="36"/>
      <c r="AZ2010" s="36">
        <v>9</v>
      </c>
      <c r="BA2010" s="36" t="s">
        <v>235</v>
      </c>
      <c r="BB2010" s="36">
        <v>4</v>
      </c>
      <c r="BC2010" s="92">
        <v>45256</v>
      </c>
      <c r="BD2010" s="93" t="s">
        <v>33</v>
      </c>
    </row>
    <row r="2011" spans="39:56" ht="27" customHeight="1" x14ac:dyDescent="0.25">
      <c r="AM2011" s="36">
        <v>23033</v>
      </c>
      <c r="AN2011" s="89" t="s">
        <v>103</v>
      </c>
      <c r="AO2011" s="90" t="s">
        <v>29</v>
      </c>
      <c r="AP2011" s="170">
        <v>8.8000000000000007</v>
      </c>
      <c r="AQ2011" s="36">
        <v>10</v>
      </c>
      <c r="AR2011" s="36">
        <v>10</v>
      </c>
      <c r="AS2011" s="36">
        <v>8</v>
      </c>
      <c r="AT2011" s="36">
        <v>9</v>
      </c>
      <c r="AU2011" s="36"/>
      <c r="AV2011" s="36"/>
      <c r="AW2011" s="36"/>
      <c r="AX2011" s="36"/>
      <c r="AY2011" s="36"/>
      <c r="AZ2011" s="36">
        <v>7</v>
      </c>
      <c r="BA2011" s="36" t="s">
        <v>235</v>
      </c>
      <c r="BB2011" s="36">
        <v>4</v>
      </c>
      <c r="BC2011" s="92">
        <v>45256</v>
      </c>
      <c r="BD2011" s="93" t="s">
        <v>33</v>
      </c>
    </row>
    <row r="2012" spans="39:56" ht="27" customHeight="1" x14ac:dyDescent="0.25">
      <c r="AM2012" s="36">
        <v>23056</v>
      </c>
      <c r="AN2012" s="89" t="s">
        <v>107</v>
      </c>
      <c r="AO2012" s="90" t="s">
        <v>29</v>
      </c>
      <c r="AP2012" s="170">
        <v>8.8000000000000007</v>
      </c>
      <c r="AQ2012" s="36">
        <v>10</v>
      </c>
      <c r="AR2012" s="36">
        <v>10</v>
      </c>
      <c r="AS2012" s="36">
        <v>8</v>
      </c>
      <c r="AT2012" s="36">
        <v>8</v>
      </c>
      <c r="AU2012" s="36"/>
      <c r="AV2012" s="36"/>
      <c r="AW2012" s="36"/>
      <c r="AX2012" s="36"/>
      <c r="AY2012" s="36"/>
      <c r="AZ2012" s="36">
        <v>8</v>
      </c>
      <c r="BA2012" s="36" t="s">
        <v>235</v>
      </c>
      <c r="BB2012" s="36">
        <v>4</v>
      </c>
      <c r="BC2012" s="92">
        <v>45256</v>
      </c>
      <c r="BD2012" s="93" t="s">
        <v>33</v>
      </c>
    </row>
    <row r="2013" spans="39:56" ht="27" customHeight="1" x14ac:dyDescent="0.25">
      <c r="AM2013" s="36">
        <v>23046</v>
      </c>
      <c r="AN2013" s="89" t="s">
        <v>111</v>
      </c>
      <c r="AO2013" s="90" t="s">
        <v>29</v>
      </c>
      <c r="AP2013" s="170">
        <v>8.6</v>
      </c>
      <c r="AQ2013" s="36">
        <v>10</v>
      </c>
      <c r="AR2013" s="36">
        <v>10</v>
      </c>
      <c r="AS2013" s="36">
        <v>7</v>
      </c>
      <c r="AT2013" s="36">
        <v>8</v>
      </c>
      <c r="AU2013" s="36"/>
      <c r="AV2013" s="36"/>
      <c r="AW2013" s="36"/>
      <c r="AX2013" s="36"/>
      <c r="AY2013" s="36"/>
      <c r="AZ2013" s="36">
        <v>8</v>
      </c>
      <c r="BA2013" s="36" t="s">
        <v>235</v>
      </c>
      <c r="BB2013" s="36">
        <v>4</v>
      </c>
      <c r="BC2013" s="92">
        <v>45256</v>
      </c>
      <c r="BD2013" s="93" t="s">
        <v>33</v>
      </c>
    </row>
    <row r="2014" spans="39:56" ht="27" customHeight="1" x14ac:dyDescent="0.25">
      <c r="AM2014" s="36">
        <v>23023</v>
      </c>
      <c r="AN2014" s="89" t="s">
        <v>115</v>
      </c>
      <c r="AO2014" s="90" t="s">
        <v>29</v>
      </c>
      <c r="AP2014" s="170">
        <v>8.8000000000000007</v>
      </c>
      <c r="AQ2014" s="36">
        <v>10</v>
      </c>
      <c r="AR2014" s="36">
        <v>10</v>
      </c>
      <c r="AS2014" s="36">
        <v>8</v>
      </c>
      <c r="AT2014" s="36">
        <v>8</v>
      </c>
      <c r="AU2014" s="36"/>
      <c r="AV2014" s="36"/>
      <c r="AW2014" s="36"/>
      <c r="AX2014" s="36"/>
      <c r="AY2014" s="36"/>
      <c r="AZ2014" s="36">
        <v>8</v>
      </c>
      <c r="BA2014" s="36" t="s">
        <v>235</v>
      </c>
      <c r="BB2014" s="36">
        <v>4</v>
      </c>
      <c r="BC2014" s="92">
        <v>45256</v>
      </c>
      <c r="BD2014" s="93" t="s">
        <v>33</v>
      </c>
    </row>
    <row r="2015" spans="39:56" ht="27" customHeight="1" x14ac:dyDescent="0.25">
      <c r="AM2015" s="36">
        <v>23053</v>
      </c>
      <c r="AN2015" s="89" t="s">
        <v>119</v>
      </c>
      <c r="AO2015" s="90" t="s">
        <v>29</v>
      </c>
      <c r="AP2015" s="170">
        <v>10</v>
      </c>
      <c r="AQ2015" s="36">
        <v>10</v>
      </c>
      <c r="AR2015" s="36">
        <v>10</v>
      </c>
      <c r="AS2015" s="36">
        <v>10</v>
      </c>
      <c r="AT2015" s="36">
        <v>10</v>
      </c>
      <c r="AU2015" s="36"/>
      <c r="AV2015" s="36"/>
      <c r="AW2015" s="36"/>
      <c r="AX2015" s="36"/>
      <c r="AY2015" s="36"/>
      <c r="AZ2015" s="36">
        <v>10</v>
      </c>
      <c r="BA2015" s="36" t="s">
        <v>235</v>
      </c>
      <c r="BB2015" s="36">
        <v>4</v>
      </c>
      <c r="BC2015" s="92">
        <v>45256</v>
      </c>
      <c r="BD2015" s="93" t="s">
        <v>33</v>
      </c>
    </row>
    <row r="2016" spans="39:56" ht="27" customHeight="1" x14ac:dyDescent="0.25">
      <c r="AM2016" s="36">
        <v>23049</v>
      </c>
      <c r="AN2016" s="89" t="s">
        <v>123</v>
      </c>
      <c r="AO2016" s="90" t="s">
        <v>29</v>
      </c>
      <c r="AP2016" s="170">
        <v>9</v>
      </c>
      <c r="AQ2016" s="36">
        <v>10</v>
      </c>
      <c r="AR2016" s="36">
        <v>10</v>
      </c>
      <c r="AS2016" s="36">
        <v>8</v>
      </c>
      <c r="AT2016" s="36">
        <v>8</v>
      </c>
      <c r="AU2016" s="36"/>
      <c r="AV2016" s="36"/>
      <c r="AW2016" s="36"/>
      <c r="AX2016" s="36"/>
      <c r="AY2016" s="36"/>
      <c r="AZ2016" s="36">
        <v>9</v>
      </c>
      <c r="BA2016" s="36" t="s">
        <v>235</v>
      </c>
      <c r="BB2016" s="36">
        <v>4</v>
      </c>
      <c r="BC2016" s="92">
        <v>45256</v>
      </c>
      <c r="BD2016" s="93" t="s">
        <v>33</v>
      </c>
    </row>
    <row r="2017" spans="39:56" ht="27" customHeight="1" x14ac:dyDescent="0.25">
      <c r="AM2017" s="36" t="s">
        <v>45</v>
      </c>
      <c r="AN2017" s="89" t="s">
        <v>14</v>
      </c>
      <c r="AO2017" s="90" t="s">
        <v>15</v>
      </c>
      <c r="AP2017" s="170">
        <v>10</v>
      </c>
      <c r="AQ2017" s="36">
        <v>10</v>
      </c>
      <c r="AR2017" s="36">
        <v>10</v>
      </c>
      <c r="AS2017" s="36">
        <v>10</v>
      </c>
      <c r="AT2017" s="36">
        <v>10</v>
      </c>
      <c r="AU2017" s="36"/>
      <c r="AV2017" s="36"/>
      <c r="AW2017" s="36"/>
      <c r="AX2017" s="36"/>
      <c r="AY2017" s="36"/>
      <c r="AZ2017" s="36">
        <v>10</v>
      </c>
      <c r="BA2017" s="36" t="s">
        <v>240</v>
      </c>
      <c r="BB2017" s="36">
        <v>7</v>
      </c>
      <c r="BC2017" s="92">
        <v>45257</v>
      </c>
      <c r="BD2017" s="93" t="s">
        <v>6</v>
      </c>
    </row>
    <row r="2018" spans="39:56" ht="27" customHeight="1" x14ac:dyDescent="0.25">
      <c r="AM2018" s="36" t="s">
        <v>51</v>
      </c>
      <c r="AN2018" s="89" t="s">
        <v>21</v>
      </c>
      <c r="AO2018" s="90" t="s">
        <v>15</v>
      </c>
      <c r="AP2018" s="170">
        <v>10</v>
      </c>
      <c r="AQ2018" s="36">
        <v>10</v>
      </c>
      <c r="AR2018" s="36">
        <v>10</v>
      </c>
      <c r="AS2018" s="36">
        <v>10</v>
      </c>
      <c r="AT2018" s="36">
        <v>10</v>
      </c>
      <c r="AU2018" s="36"/>
      <c r="AV2018" s="36"/>
      <c r="AW2018" s="36"/>
      <c r="AX2018" s="36"/>
      <c r="AY2018" s="36"/>
      <c r="AZ2018" s="36">
        <v>10</v>
      </c>
      <c r="BA2018" s="36" t="s">
        <v>240</v>
      </c>
      <c r="BB2018" s="36">
        <v>7</v>
      </c>
      <c r="BC2018" s="92">
        <v>45257</v>
      </c>
      <c r="BD2018" s="93" t="s">
        <v>6</v>
      </c>
    </row>
    <row r="2019" spans="39:56" ht="27" customHeight="1" x14ac:dyDescent="0.25">
      <c r="AM2019" s="36" t="s">
        <v>54</v>
      </c>
      <c r="AN2019" s="89" t="s">
        <v>24</v>
      </c>
      <c r="AO2019" s="90" t="s">
        <v>15</v>
      </c>
      <c r="AP2019" s="170">
        <v>10</v>
      </c>
      <c r="AQ2019" s="36">
        <v>10</v>
      </c>
      <c r="AR2019" s="36">
        <v>10</v>
      </c>
      <c r="AS2019" s="36">
        <v>10</v>
      </c>
      <c r="AT2019" s="36">
        <v>10</v>
      </c>
      <c r="AU2019" s="36"/>
      <c r="AV2019" s="36"/>
      <c r="AW2019" s="36"/>
      <c r="AX2019" s="36"/>
      <c r="AY2019" s="36"/>
      <c r="AZ2019" s="36">
        <v>10</v>
      </c>
      <c r="BA2019" s="36" t="s">
        <v>240</v>
      </c>
      <c r="BB2019" s="36">
        <v>7</v>
      </c>
      <c r="BC2019" s="92">
        <v>45257</v>
      </c>
      <c r="BD2019" s="93" t="s">
        <v>6</v>
      </c>
    </row>
    <row r="2020" spans="39:56" ht="27" customHeight="1" x14ac:dyDescent="0.25">
      <c r="AM2020" s="36" t="s">
        <v>57</v>
      </c>
      <c r="AN2020" s="89" t="s">
        <v>27</v>
      </c>
      <c r="AO2020" s="90" t="s">
        <v>15</v>
      </c>
      <c r="AP2020" s="170">
        <v>10</v>
      </c>
      <c r="AQ2020" s="36">
        <v>10</v>
      </c>
      <c r="AR2020" s="36">
        <v>10</v>
      </c>
      <c r="AS2020" s="36">
        <v>10</v>
      </c>
      <c r="AT2020" s="36">
        <v>10</v>
      </c>
      <c r="AU2020" s="36"/>
      <c r="AV2020" s="36"/>
      <c r="AW2020" s="36"/>
      <c r="AX2020" s="36"/>
      <c r="AY2020" s="36"/>
      <c r="AZ2020" s="36">
        <v>10</v>
      </c>
      <c r="BA2020" s="36" t="s">
        <v>240</v>
      </c>
      <c r="BB2020" s="36">
        <v>7</v>
      </c>
      <c r="BC2020" s="92">
        <v>45257</v>
      </c>
      <c r="BD2020" s="93" t="s">
        <v>6</v>
      </c>
    </row>
    <row r="2021" spans="39:56" ht="27" customHeight="1" x14ac:dyDescent="0.25">
      <c r="AM2021" s="36" t="s">
        <v>60</v>
      </c>
      <c r="AN2021" s="89" t="s">
        <v>61</v>
      </c>
      <c r="AO2021" s="90" t="s">
        <v>15</v>
      </c>
      <c r="AP2021" s="170">
        <v>10</v>
      </c>
      <c r="AQ2021" s="36">
        <v>10</v>
      </c>
      <c r="AR2021" s="36">
        <v>10</v>
      </c>
      <c r="AS2021" s="36">
        <v>10</v>
      </c>
      <c r="AT2021" s="36">
        <v>10</v>
      </c>
      <c r="AU2021" s="36"/>
      <c r="AV2021" s="36"/>
      <c r="AW2021" s="36"/>
      <c r="AX2021" s="36"/>
      <c r="AY2021" s="36"/>
      <c r="AZ2021" s="36">
        <v>10</v>
      </c>
      <c r="BA2021" s="36" t="s">
        <v>240</v>
      </c>
      <c r="BB2021" s="36">
        <v>7</v>
      </c>
      <c r="BC2021" s="92">
        <v>45257</v>
      </c>
      <c r="BD2021" s="93" t="s">
        <v>6</v>
      </c>
    </row>
    <row r="2022" spans="39:56" ht="27" customHeight="1" x14ac:dyDescent="0.25">
      <c r="AM2022" s="36" t="s">
        <v>64</v>
      </c>
      <c r="AN2022" s="89" t="s">
        <v>65</v>
      </c>
      <c r="AO2022" s="90" t="s">
        <v>15</v>
      </c>
      <c r="AP2022" s="170">
        <v>10</v>
      </c>
      <c r="AQ2022" s="36">
        <v>10</v>
      </c>
      <c r="AR2022" s="36">
        <v>10</v>
      </c>
      <c r="AS2022" s="36">
        <v>10</v>
      </c>
      <c r="AT2022" s="36">
        <v>10</v>
      </c>
      <c r="AU2022" s="36"/>
      <c r="AV2022" s="36"/>
      <c r="AW2022" s="36"/>
      <c r="AX2022" s="36"/>
      <c r="AY2022" s="36"/>
      <c r="AZ2022" s="36">
        <v>10</v>
      </c>
      <c r="BA2022" s="36" t="s">
        <v>240</v>
      </c>
      <c r="BB2022" s="36">
        <v>7</v>
      </c>
      <c r="BC2022" s="92">
        <v>45257</v>
      </c>
      <c r="BD2022" s="93" t="s">
        <v>6</v>
      </c>
    </row>
    <row r="2023" spans="39:56" ht="27" customHeight="1" x14ac:dyDescent="0.25">
      <c r="AM2023" s="36" t="s">
        <v>68</v>
      </c>
      <c r="AN2023" s="89" t="s">
        <v>69</v>
      </c>
      <c r="AO2023" s="90" t="s">
        <v>15</v>
      </c>
      <c r="AP2023" s="170">
        <v>10</v>
      </c>
      <c r="AQ2023" s="36">
        <v>10</v>
      </c>
      <c r="AR2023" s="36">
        <v>10</v>
      </c>
      <c r="AS2023" s="36">
        <v>10</v>
      </c>
      <c r="AT2023" s="36">
        <v>10</v>
      </c>
      <c r="AU2023" s="36"/>
      <c r="AV2023" s="36"/>
      <c r="AW2023" s="36"/>
      <c r="AX2023" s="36"/>
      <c r="AY2023" s="36"/>
      <c r="AZ2023" s="36">
        <v>10</v>
      </c>
      <c r="BA2023" s="36" t="s">
        <v>240</v>
      </c>
      <c r="BB2023" s="36">
        <v>7</v>
      </c>
      <c r="BC2023" s="92">
        <v>45257</v>
      </c>
      <c r="BD2023" s="93" t="s">
        <v>6</v>
      </c>
    </row>
    <row r="2024" spans="39:56" ht="27" customHeight="1" x14ac:dyDescent="0.25">
      <c r="AM2024" s="36" t="s">
        <v>72</v>
      </c>
      <c r="AN2024" s="89" t="s">
        <v>73</v>
      </c>
      <c r="AO2024" s="90" t="s">
        <v>15</v>
      </c>
      <c r="AP2024" s="170">
        <v>10</v>
      </c>
      <c r="AQ2024" s="36">
        <v>10</v>
      </c>
      <c r="AR2024" s="36">
        <v>10</v>
      </c>
      <c r="AS2024" s="36">
        <v>10</v>
      </c>
      <c r="AT2024" s="36">
        <v>10</v>
      </c>
      <c r="AU2024" s="36"/>
      <c r="AV2024" s="36"/>
      <c r="AW2024" s="36"/>
      <c r="AX2024" s="36"/>
      <c r="AY2024" s="36"/>
      <c r="AZ2024" s="36">
        <v>10</v>
      </c>
      <c r="BA2024" s="36" t="s">
        <v>240</v>
      </c>
      <c r="BB2024" s="36">
        <v>7</v>
      </c>
      <c r="BC2024" s="92">
        <v>45257</v>
      </c>
      <c r="BD2024" s="93" t="s">
        <v>6</v>
      </c>
    </row>
    <row r="2025" spans="39:56" ht="27" customHeight="1" x14ac:dyDescent="0.25">
      <c r="AM2025" s="36" t="s">
        <v>76</v>
      </c>
      <c r="AN2025" s="89" t="s">
        <v>77</v>
      </c>
      <c r="AO2025" s="90" t="s">
        <v>15</v>
      </c>
      <c r="AP2025" s="170">
        <v>10</v>
      </c>
      <c r="AQ2025" s="36">
        <v>10</v>
      </c>
      <c r="AR2025" s="36">
        <v>10</v>
      </c>
      <c r="AS2025" s="36">
        <v>10</v>
      </c>
      <c r="AT2025" s="36">
        <v>10</v>
      </c>
      <c r="AU2025" s="36"/>
      <c r="AV2025" s="36"/>
      <c r="AW2025" s="36"/>
      <c r="AX2025" s="36"/>
      <c r="AY2025" s="36"/>
      <c r="AZ2025" s="36">
        <v>10</v>
      </c>
      <c r="BA2025" s="36" t="s">
        <v>240</v>
      </c>
      <c r="BB2025" s="36">
        <v>7</v>
      </c>
      <c r="BC2025" s="92">
        <v>45257</v>
      </c>
      <c r="BD2025" s="93" t="s">
        <v>6</v>
      </c>
    </row>
    <row r="2026" spans="39:56" ht="27" customHeight="1" x14ac:dyDescent="0.25">
      <c r="AM2026" s="36" t="s">
        <v>80</v>
      </c>
      <c r="AN2026" s="89" t="s">
        <v>81</v>
      </c>
      <c r="AO2026" s="90" t="s">
        <v>15</v>
      </c>
      <c r="AP2026" s="170">
        <v>10</v>
      </c>
      <c r="AQ2026" s="36">
        <v>10</v>
      </c>
      <c r="AR2026" s="36">
        <v>10</v>
      </c>
      <c r="AS2026" s="36">
        <v>10</v>
      </c>
      <c r="AT2026" s="36">
        <v>10</v>
      </c>
      <c r="AU2026" s="36"/>
      <c r="AV2026" s="36"/>
      <c r="AW2026" s="36"/>
      <c r="AX2026" s="36"/>
      <c r="AY2026" s="36"/>
      <c r="AZ2026" s="36">
        <v>10</v>
      </c>
      <c r="BA2026" s="36" t="s">
        <v>240</v>
      </c>
      <c r="BB2026" s="36">
        <v>7</v>
      </c>
      <c r="BC2026" s="92">
        <v>45257</v>
      </c>
      <c r="BD2026" s="93" t="s">
        <v>6</v>
      </c>
    </row>
    <row r="2027" spans="39:56" ht="27" customHeight="1" x14ac:dyDescent="0.25">
      <c r="AM2027" s="36" t="s">
        <v>84</v>
      </c>
      <c r="AN2027" s="89" t="s">
        <v>85</v>
      </c>
      <c r="AO2027" s="90" t="s">
        <v>15</v>
      </c>
      <c r="AP2027" s="170">
        <v>10</v>
      </c>
      <c r="AQ2027" s="36">
        <v>10</v>
      </c>
      <c r="AR2027" s="36">
        <v>10</v>
      </c>
      <c r="AS2027" s="36">
        <v>10</v>
      </c>
      <c r="AT2027" s="36">
        <v>10</v>
      </c>
      <c r="AU2027" s="36"/>
      <c r="AV2027" s="36"/>
      <c r="AW2027" s="36"/>
      <c r="AX2027" s="36"/>
      <c r="AY2027" s="36"/>
      <c r="AZ2027" s="36">
        <v>10</v>
      </c>
      <c r="BA2027" s="36" t="s">
        <v>240</v>
      </c>
      <c r="BB2027" s="36">
        <v>7</v>
      </c>
      <c r="BC2027" s="92">
        <v>45257</v>
      </c>
      <c r="BD2027" s="93" t="s">
        <v>6</v>
      </c>
    </row>
    <row r="2028" spans="39:56" ht="27" customHeight="1" x14ac:dyDescent="0.25">
      <c r="AM2028" s="36" t="s">
        <v>88</v>
      </c>
      <c r="AN2028" s="89" t="s">
        <v>89</v>
      </c>
      <c r="AO2028" s="90" t="s">
        <v>15</v>
      </c>
      <c r="AP2028" s="170">
        <v>10</v>
      </c>
      <c r="AQ2028" s="36">
        <v>10</v>
      </c>
      <c r="AR2028" s="36">
        <v>10</v>
      </c>
      <c r="AS2028" s="36">
        <v>10</v>
      </c>
      <c r="AT2028" s="36">
        <v>10</v>
      </c>
      <c r="AU2028" s="36"/>
      <c r="AV2028" s="36"/>
      <c r="AW2028" s="36"/>
      <c r="AX2028" s="36"/>
      <c r="AY2028" s="36"/>
      <c r="AZ2028" s="36">
        <v>10</v>
      </c>
      <c r="BA2028" s="36" t="s">
        <v>240</v>
      </c>
      <c r="BB2028" s="36">
        <v>7</v>
      </c>
      <c r="BC2028" s="92">
        <v>45257</v>
      </c>
      <c r="BD2028" s="93" t="s">
        <v>6</v>
      </c>
    </row>
    <row r="2029" spans="39:56" ht="27" customHeight="1" x14ac:dyDescent="0.25">
      <c r="AM2029" s="36" t="s">
        <v>92</v>
      </c>
      <c r="AN2029" s="89" t="s">
        <v>93</v>
      </c>
      <c r="AO2029" s="90" t="s">
        <v>15</v>
      </c>
      <c r="AP2029" s="170">
        <v>10</v>
      </c>
      <c r="AQ2029" s="36">
        <v>10</v>
      </c>
      <c r="AR2029" s="36">
        <v>10</v>
      </c>
      <c r="AS2029" s="36">
        <v>10</v>
      </c>
      <c r="AT2029" s="36">
        <v>10</v>
      </c>
      <c r="AU2029" s="36"/>
      <c r="AV2029" s="36"/>
      <c r="AW2029" s="36"/>
      <c r="AX2029" s="36"/>
      <c r="AY2029" s="36"/>
      <c r="AZ2029" s="36">
        <v>10</v>
      </c>
      <c r="BA2029" s="36" t="s">
        <v>240</v>
      </c>
      <c r="BB2029" s="36">
        <v>7</v>
      </c>
      <c r="BC2029" s="92">
        <v>45257</v>
      </c>
      <c r="BD2029" s="93" t="s">
        <v>6</v>
      </c>
    </row>
    <row r="2030" spans="39:56" ht="27" customHeight="1" x14ac:dyDescent="0.25">
      <c r="AM2030" s="36" t="s">
        <v>96</v>
      </c>
      <c r="AN2030" s="89" t="s">
        <v>97</v>
      </c>
      <c r="AO2030" s="90" t="s">
        <v>15</v>
      </c>
      <c r="AP2030" s="170">
        <v>10</v>
      </c>
      <c r="AQ2030" s="36">
        <v>10</v>
      </c>
      <c r="AR2030" s="36">
        <v>10</v>
      </c>
      <c r="AS2030" s="36">
        <v>10</v>
      </c>
      <c r="AT2030" s="36">
        <v>10</v>
      </c>
      <c r="AU2030" s="36"/>
      <c r="AV2030" s="36"/>
      <c r="AW2030" s="36"/>
      <c r="AX2030" s="36"/>
      <c r="AY2030" s="36"/>
      <c r="AZ2030" s="36">
        <v>10</v>
      </c>
      <c r="BA2030" s="36" t="s">
        <v>240</v>
      </c>
      <c r="BB2030" s="36">
        <v>7</v>
      </c>
      <c r="BC2030" s="92">
        <v>45257</v>
      </c>
      <c r="BD2030" s="93" t="s">
        <v>6</v>
      </c>
    </row>
    <row r="2031" spans="39:56" ht="27" customHeight="1" x14ac:dyDescent="0.25">
      <c r="AM2031" s="36" t="s">
        <v>100</v>
      </c>
      <c r="AN2031" s="89" t="s">
        <v>101</v>
      </c>
      <c r="AO2031" s="90" t="s">
        <v>15</v>
      </c>
      <c r="AP2031" s="170">
        <v>10</v>
      </c>
      <c r="AQ2031" s="36">
        <v>10</v>
      </c>
      <c r="AR2031" s="36">
        <v>10</v>
      </c>
      <c r="AS2031" s="36">
        <v>10</v>
      </c>
      <c r="AT2031" s="36">
        <v>10</v>
      </c>
      <c r="AU2031" s="36"/>
      <c r="AV2031" s="36"/>
      <c r="AW2031" s="36"/>
      <c r="AX2031" s="36"/>
      <c r="AY2031" s="36"/>
      <c r="AZ2031" s="36">
        <v>10</v>
      </c>
      <c r="BA2031" s="36" t="s">
        <v>240</v>
      </c>
      <c r="BB2031" s="36">
        <v>7</v>
      </c>
      <c r="BC2031" s="92">
        <v>45257</v>
      </c>
      <c r="BD2031" s="93" t="s">
        <v>6</v>
      </c>
    </row>
    <row r="2032" spans="39:56" ht="27" customHeight="1" x14ac:dyDescent="0.25">
      <c r="AM2032" s="36" t="s">
        <v>104</v>
      </c>
      <c r="AN2032" s="89" t="s">
        <v>105</v>
      </c>
      <c r="AO2032" s="90" t="s">
        <v>15</v>
      </c>
      <c r="AP2032" s="170">
        <v>10</v>
      </c>
      <c r="AQ2032" s="36">
        <v>10</v>
      </c>
      <c r="AR2032" s="36">
        <v>10</v>
      </c>
      <c r="AS2032" s="36">
        <v>10</v>
      </c>
      <c r="AT2032" s="36">
        <v>10</v>
      </c>
      <c r="AU2032" s="36"/>
      <c r="AV2032" s="36"/>
      <c r="AW2032" s="36"/>
      <c r="AX2032" s="36"/>
      <c r="AY2032" s="36"/>
      <c r="AZ2032" s="36">
        <v>10</v>
      </c>
      <c r="BA2032" s="36" t="s">
        <v>240</v>
      </c>
      <c r="BB2032" s="36">
        <v>7</v>
      </c>
      <c r="BC2032" s="92">
        <v>45257</v>
      </c>
      <c r="BD2032" s="93" t="s">
        <v>6</v>
      </c>
    </row>
    <row r="2033" spans="39:56" ht="27" customHeight="1" x14ac:dyDescent="0.25">
      <c r="AM2033" s="36" t="s">
        <v>108</v>
      </c>
      <c r="AN2033" s="89" t="s">
        <v>109</v>
      </c>
      <c r="AO2033" s="90" t="s">
        <v>15</v>
      </c>
      <c r="AP2033" s="170">
        <v>10</v>
      </c>
      <c r="AQ2033" s="36">
        <v>10</v>
      </c>
      <c r="AR2033" s="36">
        <v>10</v>
      </c>
      <c r="AS2033" s="36">
        <v>10</v>
      </c>
      <c r="AT2033" s="36">
        <v>10</v>
      </c>
      <c r="AU2033" s="36"/>
      <c r="AV2033" s="36"/>
      <c r="AW2033" s="36"/>
      <c r="AX2033" s="36"/>
      <c r="AY2033" s="36"/>
      <c r="AZ2033" s="36">
        <v>10</v>
      </c>
      <c r="BA2033" s="36" t="s">
        <v>240</v>
      </c>
      <c r="BB2033" s="36">
        <v>7</v>
      </c>
      <c r="BC2033" s="92">
        <v>45257</v>
      </c>
      <c r="BD2033" s="93" t="s">
        <v>6</v>
      </c>
    </row>
    <row r="2034" spans="39:56" ht="27" customHeight="1" x14ac:dyDescent="0.25">
      <c r="AM2034" s="36" t="s">
        <v>112</v>
      </c>
      <c r="AN2034" s="89" t="s">
        <v>113</v>
      </c>
      <c r="AO2034" s="90" t="s">
        <v>15</v>
      </c>
      <c r="AP2034" s="170">
        <v>10</v>
      </c>
      <c r="AQ2034" s="36">
        <v>10</v>
      </c>
      <c r="AR2034" s="36">
        <v>10</v>
      </c>
      <c r="AS2034" s="36">
        <v>10</v>
      </c>
      <c r="AT2034" s="36">
        <v>10</v>
      </c>
      <c r="AU2034" s="36"/>
      <c r="AV2034" s="36"/>
      <c r="AW2034" s="36"/>
      <c r="AX2034" s="36"/>
      <c r="AY2034" s="36"/>
      <c r="AZ2034" s="36">
        <v>10</v>
      </c>
      <c r="BA2034" s="36" t="s">
        <v>240</v>
      </c>
      <c r="BB2034" s="36">
        <v>7</v>
      </c>
      <c r="BC2034" s="92">
        <v>45257</v>
      </c>
      <c r="BD2034" s="93" t="s">
        <v>6</v>
      </c>
    </row>
    <row r="2035" spans="39:56" ht="27" customHeight="1" x14ac:dyDescent="0.25">
      <c r="AM2035" s="36" t="s">
        <v>116</v>
      </c>
      <c r="AN2035" s="89" t="s">
        <v>117</v>
      </c>
      <c r="AO2035" s="90" t="s">
        <v>15</v>
      </c>
      <c r="AP2035" s="170">
        <v>10</v>
      </c>
      <c r="AQ2035" s="36">
        <v>10</v>
      </c>
      <c r="AR2035" s="36">
        <v>10</v>
      </c>
      <c r="AS2035" s="36">
        <v>10</v>
      </c>
      <c r="AT2035" s="36">
        <v>10</v>
      </c>
      <c r="AU2035" s="36"/>
      <c r="AV2035" s="36"/>
      <c r="AW2035" s="36"/>
      <c r="AX2035" s="36"/>
      <c r="AY2035" s="36"/>
      <c r="AZ2035" s="36">
        <v>10</v>
      </c>
      <c r="BA2035" s="36" t="s">
        <v>240</v>
      </c>
      <c r="BB2035" s="36">
        <v>7</v>
      </c>
      <c r="BC2035" s="92">
        <v>45257</v>
      </c>
      <c r="BD2035" s="93" t="s">
        <v>6</v>
      </c>
    </row>
    <row r="2036" spans="39:56" ht="27" customHeight="1" x14ac:dyDescent="0.25">
      <c r="AM2036" s="36" t="s">
        <v>120</v>
      </c>
      <c r="AN2036" s="89" t="s">
        <v>121</v>
      </c>
      <c r="AO2036" s="90" t="s">
        <v>15</v>
      </c>
      <c r="AP2036" s="170">
        <v>10</v>
      </c>
      <c r="AQ2036" s="36">
        <v>10</v>
      </c>
      <c r="AR2036" s="36">
        <v>10</v>
      </c>
      <c r="AS2036" s="36">
        <v>10</v>
      </c>
      <c r="AT2036" s="36">
        <v>10</v>
      </c>
      <c r="AU2036" s="36"/>
      <c r="AV2036" s="36"/>
      <c r="AW2036" s="36"/>
      <c r="AX2036" s="36"/>
      <c r="AY2036" s="36"/>
      <c r="AZ2036" s="36">
        <v>10</v>
      </c>
      <c r="BA2036" s="36" t="s">
        <v>240</v>
      </c>
      <c r="BB2036" s="36">
        <v>7</v>
      </c>
      <c r="BC2036" s="92">
        <v>45257</v>
      </c>
      <c r="BD2036" s="93" t="s">
        <v>6</v>
      </c>
    </row>
    <row r="2037" spans="39:56" ht="27" customHeight="1" x14ac:dyDescent="0.25">
      <c r="AM2037" s="36" t="s">
        <v>165</v>
      </c>
      <c r="AN2037" s="89" t="s">
        <v>166</v>
      </c>
      <c r="AO2037" s="90" t="s">
        <v>167</v>
      </c>
      <c r="AP2037" s="170">
        <v>8.7142857142857135</v>
      </c>
      <c r="AQ2037" s="36">
        <v>10</v>
      </c>
      <c r="AR2037" s="36">
        <v>10</v>
      </c>
      <c r="AS2037" s="36">
        <v>5</v>
      </c>
      <c r="AT2037" s="36">
        <v>8</v>
      </c>
      <c r="AU2037" s="36">
        <v>10</v>
      </c>
      <c r="AV2037" s="36">
        <v>8</v>
      </c>
      <c r="AW2037" s="36">
        <v>10</v>
      </c>
      <c r="AX2037" s="36"/>
      <c r="AY2037" s="36"/>
      <c r="AZ2037" s="36"/>
      <c r="BA2037" s="36" t="s">
        <v>255</v>
      </c>
      <c r="BB2037" s="36">
        <v>7</v>
      </c>
      <c r="BC2037" s="92">
        <v>45257</v>
      </c>
      <c r="BD2037" s="93" t="s">
        <v>17</v>
      </c>
    </row>
    <row r="2038" spans="39:56" ht="27" customHeight="1" x14ac:dyDescent="0.25">
      <c r="AM2038" s="36" t="s">
        <v>168</v>
      </c>
      <c r="AN2038" s="89" t="s">
        <v>169</v>
      </c>
      <c r="AO2038" s="90" t="s">
        <v>167</v>
      </c>
      <c r="AP2038" s="170">
        <v>9</v>
      </c>
      <c r="AQ2038" s="36">
        <v>10</v>
      </c>
      <c r="AR2038" s="36">
        <v>10</v>
      </c>
      <c r="AS2038" s="36">
        <v>8</v>
      </c>
      <c r="AT2038" s="36">
        <v>9</v>
      </c>
      <c r="AU2038" s="36">
        <v>8</v>
      </c>
      <c r="AV2038" s="36">
        <v>8</v>
      </c>
      <c r="AW2038" s="36">
        <v>10</v>
      </c>
      <c r="AX2038" s="36"/>
      <c r="AY2038" s="36"/>
      <c r="AZ2038" s="36"/>
      <c r="BA2038" s="36" t="s">
        <v>255</v>
      </c>
      <c r="BB2038" s="36">
        <v>7</v>
      </c>
      <c r="BC2038" s="92">
        <v>45257</v>
      </c>
      <c r="BD2038" s="93" t="s">
        <v>17</v>
      </c>
    </row>
    <row r="2039" spans="39:56" ht="27" customHeight="1" x14ac:dyDescent="0.25">
      <c r="AM2039" s="36" t="s">
        <v>172</v>
      </c>
      <c r="AN2039" s="89" t="s">
        <v>173</v>
      </c>
      <c r="AO2039" s="90" t="s">
        <v>167</v>
      </c>
      <c r="AP2039" s="170">
        <v>9.2857142857142865</v>
      </c>
      <c r="AQ2039" s="36">
        <v>10</v>
      </c>
      <c r="AR2039" s="36">
        <v>10</v>
      </c>
      <c r="AS2039" s="36">
        <v>10</v>
      </c>
      <c r="AT2039" s="36">
        <v>9</v>
      </c>
      <c r="AU2039" s="36">
        <v>8</v>
      </c>
      <c r="AV2039" s="36">
        <v>8</v>
      </c>
      <c r="AW2039" s="36">
        <v>10</v>
      </c>
      <c r="AX2039" s="36"/>
      <c r="AY2039" s="36"/>
      <c r="AZ2039" s="36"/>
      <c r="BA2039" s="36" t="s">
        <v>255</v>
      </c>
      <c r="BB2039" s="36">
        <v>7</v>
      </c>
      <c r="BC2039" s="92">
        <v>45257</v>
      </c>
      <c r="BD2039" s="93" t="s">
        <v>17</v>
      </c>
    </row>
    <row r="2040" spans="39:56" ht="27" customHeight="1" x14ac:dyDescent="0.25">
      <c r="AM2040" s="36" t="s">
        <v>174</v>
      </c>
      <c r="AN2040" s="89" t="s">
        <v>175</v>
      </c>
      <c r="AO2040" s="90" t="s">
        <v>167</v>
      </c>
      <c r="AP2040" s="170">
        <v>9</v>
      </c>
      <c r="AQ2040" s="36">
        <v>10</v>
      </c>
      <c r="AR2040" s="36">
        <v>10</v>
      </c>
      <c r="AS2040" s="36">
        <v>8</v>
      </c>
      <c r="AT2040" s="36">
        <v>9</v>
      </c>
      <c r="AU2040" s="36">
        <v>8</v>
      </c>
      <c r="AV2040" s="36">
        <v>8</v>
      </c>
      <c r="AW2040" s="36">
        <v>10</v>
      </c>
      <c r="AX2040" s="36"/>
      <c r="AY2040" s="36"/>
      <c r="AZ2040" s="36"/>
      <c r="BA2040" s="36" t="s">
        <v>255</v>
      </c>
      <c r="BB2040" s="36">
        <v>7</v>
      </c>
      <c r="BC2040" s="92">
        <v>45257</v>
      </c>
      <c r="BD2040" s="93" t="s">
        <v>17</v>
      </c>
    </row>
    <row r="2041" spans="39:56" ht="27" customHeight="1" x14ac:dyDescent="0.25">
      <c r="AM2041" s="36" t="s">
        <v>176</v>
      </c>
      <c r="AN2041" s="89" t="s">
        <v>177</v>
      </c>
      <c r="AO2041" s="90" t="s">
        <v>167</v>
      </c>
      <c r="AP2041" s="170">
        <v>9</v>
      </c>
      <c r="AQ2041" s="36">
        <v>10</v>
      </c>
      <c r="AR2041" s="36">
        <v>10</v>
      </c>
      <c r="AS2041" s="36">
        <v>8</v>
      </c>
      <c r="AT2041" s="36">
        <v>9</v>
      </c>
      <c r="AU2041" s="36">
        <v>8</v>
      </c>
      <c r="AV2041" s="36">
        <v>8</v>
      </c>
      <c r="AW2041" s="36">
        <v>10</v>
      </c>
      <c r="AX2041" s="36"/>
      <c r="AY2041" s="36"/>
      <c r="AZ2041" s="36"/>
      <c r="BA2041" s="36" t="s">
        <v>255</v>
      </c>
      <c r="BB2041" s="36">
        <v>7</v>
      </c>
      <c r="BC2041" s="92">
        <v>45257</v>
      </c>
      <c r="BD2041" s="93" t="s">
        <v>17</v>
      </c>
    </row>
    <row r="2042" spans="39:56" ht="27" customHeight="1" x14ac:dyDescent="0.25">
      <c r="AM2042" s="36" t="s">
        <v>178</v>
      </c>
      <c r="AN2042" s="89" t="s">
        <v>179</v>
      </c>
      <c r="AO2042" s="90" t="s">
        <v>167</v>
      </c>
      <c r="AP2042" s="170">
        <v>9</v>
      </c>
      <c r="AQ2042" s="36">
        <v>10</v>
      </c>
      <c r="AR2042" s="36">
        <v>10</v>
      </c>
      <c r="AS2042" s="36">
        <v>8</v>
      </c>
      <c r="AT2042" s="36">
        <v>9</v>
      </c>
      <c r="AU2042" s="36">
        <v>8</v>
      </c>
      <c r="AV2042" s="36">
        <v>8</v>
      </c>
      <c r="AW2042" s="36">
        <v>10</v>
      </c>
      <c r="AX2042" s="36"/>
      <c r="AY2042" s="36"/>
      <c r="AZ2042" s="36"/>
      <c r="BA2042" s="36" t="s">
        <v>255</v>
      </c>
      <c r="BB2042" s="36">
        <v>7</v>
      </c>
      <c r="BC2042" s="92">
        <v>45257</v>
      </c>
      <c r="BD2042" s="93" t="s">
        <v>17</v>
      </c>
    </row>
    <row r="2043" spans="39:56" ht="27" customHeight="1" x14ac:dyDescent="0.25">
      <c r="AM2043" s="36" t="s">
        <v>180</v>
      </c>
      <c r="AN2043" s="89" t="s">
        <v>181</v>
      </c>
      <c r="AO2043" s="90" t="s">
        <v>167</v>
      </c>
      <c r="AP2043" s="170">
        <v>9</v>
      </c>
      <c r="AQ2043" s="36">
        <v>10</v>
      </c>
      <c r="AR2043" s="36">
        <v>10</v>
      </c>
      <c r="AS2043" s="36">
        <v>8</v>
      </c>
      <c r="AT2043" s="36">
        <v>9</v>
      </c>
      <c r="AU2043" s="36">
        <v>8</v>
      </c>
      <c r="AV2043" s="36">
        <v>8</v>
      </c>
      <c r="AW2043" s="36">
        <v>10</v>
      </c>
      <c r="AX2043" s="36"/>
      <c r="AY2043" s="36"/>
      <c r="AZ2043" s="36"/>
      <c r="BA2043" s="36" t="s">
        <v>255</v>
      </c>
      <c r="BB2043" s="36">
        <v>7</v>
      </c>
      <c r="BC2043" s="92">
        <v>45257</v>
      </c>
      <c r="BD2043" s="93" t="s">
        <v>17</v>
      </c>
    </row>
    <row r="2044" spans="39:56" ht="27" customHeight="1" x14ac:dyDescent="0.25">
      <c r="AM2044" s="36" t="s">
        <v>182</v>
      </c>
      <c r="AN2044" s="89" t="s">
        <v>183</v>
      </c>
      <c r="AO2044" s="90" t="s">
        <v>167</v>
      </c>
      <c r="AP2044" s="170">
        <v>9</v>
      </c>
      <c r="AQ2044" s="36">
        <v>10</v>
      </c>
      <c r="AR2044" s="36">
        <v>10</v>
      </c>
      <c r="AS2044" s="36">
        <v>8</v>
      </c>
      <c r="AT2044" s="36">
        <v>9</v>
      </c>
      <c r="AU2044" s="36">
        <v>8</v>
      </c>
      <c r="AV2044" s="36">
        <v>8</v>
      </c>
      <c r="AW2044" s="36">
        <v>10</v>
      </c>
      <c r="AX2044" s="36"/>
      <c r="AY2044" s="36"/>
      <c r="AZ2044" s="36"/>
      <c r="BA2044" s="36" t="s">
        <v>255</v>
      </c>
      <c r="BB2044" s="36">
        <v>7</v>
      </c>
      <c r="BC2044" s="92">
        <v>45257</v>
      </c>
      <c r="BD2044" s="93" t="s">
        <v>17</v>
      </c>
    </row>
    <row r="2045" spans="39:56" ht="27" customHeight="1" x14ac:dyDescent="0.25">
      <c r="AM2045" s="36" t="s">
        <v>184</v>
      </c>
      <c r="AN2045" s="89" t="s">
        <v>185</v>
      </c>
      <c r="AO2045" s="90" t="s">
        <v>167</v>
      </c>
      <c r="AP2045" s="170">
        <v>8.8571428571428577</v>
      </c>
      <c r="AQ2045" s="36">
        <v>10</v>
      </c>
      <c r="AR2045" s="36">
        <v>10</v>
      </c>
      <c r="AS2045" s="36">
        <v>8</v>
      </c>
      <c r="AT2045" s="36">
        <v>9</v>
      </c>
      <c r="AU2045" s="36">
        <v>7</v>
      </c>
      <c r="AV2045" s="36">
        <v>8</v>
      </c>
      <c r="AW2045" s="36">
        <v>10</v>
      </c>
      <c r="AX2045" s="36"/>
      <c r="AY2045" s="36"/>
      <c r="AZ2045" s="36"/>
      <c r="BA2045" s="36" t="s">
        <v>255</v>
      </c>
      <c r="BB2045" s="36">
        <v>7</v>
      </c>
      <c r="BC2045" s="92">
        <v>45257</v>
      </c>
      <c r="BD2045" s="93" t="s">
        <v>17</v>
      </c>
    </row>
    <row r="2046" spans="39:56" ht="27" customHeight="1" x14ac:dyDescent="0.25">
      <c r="AM2046" s="36" t="s">
        <v>186</v>
      </c>
      <c r="AN2046" s="89" t="s">
        <v>187</v>
      </c>
      <c r="AO2046" s="90" t="s">
        <v>167</v>
      </c>
      <c r="AP2046" s="170">
        <v>9.2857142857142865</v>
      </c>
      <c r="AQ2046" s="36">
        <v>10</v>
      </c>
      <c r="AR2046" s="36">
        <v>10</v>
      </c>
      <c r="AS2046" s="36">
        <v>9</v>
      </c>
      <c r="AT2046" s="36">
        <v>9</v>
      </c>
      <c r="AU2046" s="36">
        <v>9</v>
      </c>
      <c r="AV2046" s="36">
        <v>8</v>
      </c>
      <c r="AW2046" s="36">
        <v>10</v>
      </c>
      <c r="AX2046" s="36"/>
      <c r="AY2046" s="36"/>
      <c r="AZ2046" s="36"/>
      <c r="BA2046" s="36" t="s">
        <v>255</v>
      </c>
      <c r="BB2046" s="36">
        <v>7</v>
      </c>
      <c r="BC2046" s="92">
        <v>45257</v>
      </c>
      <c r="BD2046" s="93" t="s">
        <v>17</v>
      </c>
    </row>
    <row r="2047" spans="39:56" ht="27" customHeight="1" x14ac:dyDescent="0.25">
      <c r="AM2047" s="36" t="s">
        <v>188</v>
      </c>
      <c r="AN2047" s="89" t="s">
        <v>189</v>
      </c>
      <c r="AO2047" s="90" t="s">
        <v>167</v>
      </c>
      <c r="AP2047" s="170">
        <v>8.8571428571428577</v>
      </c>
      <c r="AQ2047" s="36">
        <v>10</v>
      </c>
      <c r="AR2047" s="36">
        <v>10</v>
      </c>
      <c r="AS2047" s="36">
        <v>7</v>
      </c>
      <c r="AT2047" s="36">
        <v>9</v>
      </c>
      <c r="AU2047" s="36">
        <v>8</v>
      </c>
      <c r="AV2047" s="36">
        <v>8</v>
      </c>
      <c r="AW2047" s="36">
        <v>10</v>
      </c>
      <c r="AX2047" s="36"/>
      <c r="AY2047" s="36"/>
      <c r="AZ2047" s="36"/>
      <c r="BA2047" s="36" t="s">
        <v>255</v>
      </c>
      <c r="BB2047" s="36">
        <v>7</v>
      </c>
      <c r="BC2047" s="92">
        <v>45257</v>
      </c>
      <c r="BD2047" s="93" t="s">
        <v>17</v>
      </c>
    </row>
    <row r="2048" spans="39:56" ht="27" customHeight="1" x14ac:dyDescent="0.25">
      <c r="AM2048" s="36" t="s">
        <v>190</v>
      </c>
      <c r="AN2048" s="89" t="s">
        <v>191</v>
      </c>
      <c r="AO2048" s="90" t="s">
        <v>167</v>
      </c>
      <c r="AP2048" s="170">
        <v>8.5714285714285712</v>
      </c>
      <c r="AQ2048" s="36">
        <v>10</v>
      </c>
      <c r="AR2048" s="36">
        <v>10</v>
      </c>
      <c r="AS2048" s="36">
        <v>7</v>
      </c>
      <c r="AT2048" s="36">
        <v>8</v>
      </c>
      <c r="AU2048" s="36">
        <v>7</v>
      </c>
      <c r="AV2048" s="36">
        <v>8</v>
      </c>
      <c r="AW2048" s="36">
        <v>10</v>
      </c>
      <c r="AX2048" s="36"/>
      <c r="AY2048" s="36"/>
      <c r="AZ2048" s="36"/>
      <c r="BA2048" s="36" t="s">
        <v>255</v>
      </c>
      <c r="BB2048" s="36">
        <v>7</v>
      </c>
      <c r="BC2048" s="92">
        <v>45257</v>
      </c>
      <c r="BD2048" s="93" t="s">
        <v>17</v>
      </c>
    </row>
    <row r="2049" spans="39:56" ht="27" customHeight="1" x14ac:dyDescent="0.25">
      <c r="AM2049" s="36" t="s">
        <v>192</v>
      </c>
      <c r="AN2049" s="89" t="s">
        <v>193</v>
      </c>
      <c r="AO2049" s="90" t="s">
        <v>167</v>
      </c>
      <c r="AP2049" s="170">
        <v>8.7142857142857135</v>
      </c>
      <c r="AQ2049" s="36">
        <v>10</v>
      </c>
      <c r="AR2049" s="36">
        <v>10</v>
      </c>
      <c r="AS2049" s="36">
        <v>7</v>
      </c>
      <c r="AT2049" s="36">
        <v>8</v>
      </c>
      <c r="AU2049" s="36">
        <v>8</v>
      </c>
      <c r="AV2049" s="36">
        <v>8</v>
      </c>
      <c r="AW2049" s="36">
        <v>10</v>
      </c>
      <c r="AX2049" s="36"/>
      <c r="AY2049" s="36"/>
      <c r="AZ2049" s="36"/>
      <c r="BA2049" s="36" t="s">
        <v>255</v>
      </c>
      <c r="BB2049" s="36">
        <v>7</v>
      </c>
      <c r="BC2049" s="92">
        <v>45257</v>
      </c>
      <c r="BD2049" s="93" t="s">
        <v>17</v>
      </c>
    </row>
    <row r="2050" spans="39:56" ht="27" customHeight="1" x14ac:dyDescent="0.25">
      <c r="AM2050" s="36" t="s">
        <v>194</v>
      </c>
      <c r="AN2050" s="89" t="s">
        <v>195</v>
      </c>
      <c r="AO2050" s="90" t="s">
        <v>167</v>
      </c>
      <c r="AP2050" s="170">
        <v>9</v>
      </c>
      <c r="AQ2050" s="36">
        <v>10</v>
      </c>
      <c r="AR2050" s="36">
        <v>10</v>
      </c>
      <c r="AS2050" s="36">
        <v>9</v>
      </c>
      <c r="AT2050" s="36">
        <v>8</v>
      </c>
      <c r="AU2050" s="36">
        <v>8</v>
      </c>
      <c r="AV2050" s="36">
        <v>8</v>
      </c>
      <c r="AW2050" s="36">
        <v>10</v>
      </c>
      <c r="AX2050" s="36"/>
      <c r="AY2050" s="36"/>
      <c r="AZ2050" s="36"/>
      <c r="BA2050" s="36" t="s">
        <v>255</v>
      </c>
      <c r="BB2050" s="36">
        <v>7</v>
      </c>
      <c r="BC2050" s="92">
        <v>45257</v>
      </c>
      <c r="BD2050" s="93" t="s">
        <v>17</v>
      </c>
    </row>
    <row r="2051" spans="39:56" ht="27" customHeight="1" x14ac:dyDescent="0.25">
      <c r="AM2051" s="36" t="s">
        <v>196</v>
      </c>
      <c r="AN2051" s="89" t="s">
        <v>197</v>
      </c>
      <c r="AO2051" s="90" t="s">
        <v>167</v>
      </c>
      <c r="AP2051" s="170">
        <v>9</v>
      </c>
      <c r="AQ2051" s="36">
        <v>10</v>
      </c>
      <c r="AR2051" s="36">
        <v>10</v>
      </c>
      <c r="AS2051" s="36">
        <v>9</v>
      </c>
      <c r="AT2051" s="36">
        <v>8</v>
      </c>
      <c r="AU2051" s="36">
        <v>8</v>
      </c>
      <c r="AV2051" s="36">
        <v>8</v>
      </c>
      <c r="AW2051" s="36">
        <v>10</v>
      </c>
      <c r="AX2051" s="36"/>
      <c r="AY2051" s="36"/>
      <c r="AZ2051" s="36"/>
      <c r="BA2051" s="36" t="s">
        <v>255</v>
      </c>
      <c r="BB2051" s="36">
        <v>7</v>
      </c>
      <c r="BC2051" s="92">
        <v>45257</v>
      </c>
      <c r="BD2051" s="93" t="s">
        <v>17</v>
      </c>
    </row>
    <row r="2052" spans="39:56" ht="27" customHeight="1" x14ac:dyDescent="0.25">
      <c r="AM2052" s="36" t="s">
        <v>198</v>
      </c>
      <c r="AN2052" s="89" t="s">
        <v>199</v>
      </c>
      <c r="AO2052" s="90" t="s">
        <v>167</v>
      </c>
      <c r="AP2052" s="170">
        <v>9</v>
      </c>
      <c r="AQ2052" s="36">
        <v>10</v>
      </c>
      <c r="AR2052" s="36">
        <v>10</v>
      </c>
      <c r="AS2052" s="36">
        <v>9</v>
      </c>
      <c r="AT2052" s="36">
        <v>8</v>
      </c>
      <c r="AU2052" s="36">
        <v>8</v>
      </c>
      <c r="AV2052" s="36">
        <v>8</v>
      </c>
      <c r="AW2052" s="36">
        <v>10</v>
      </c>
      <c r="AX2052" s="36"/>
      <c r="AY2052" s="36"/>
      <c r="AZ2052" s="36"/>
      <c r="BA2052" s="36" t="s">
        <v>255</v>
      </c>
      <c r="BB2052" s="36">
        <v>7</v>
      </c>
      <c r="BC2052" s="92">
        <v>45257</v>
      </c>
      <c r="BD2052" s="93" t="s">
        <v>17</v>
      </c>
    </row>
    <row r="2053" spans="39:56" ht="27" customHeight="1" x14ac:dyDescent="0.25">
      <c r="AM2053" s="36" t="s">
        <v>200</v>
      </c>
      <c r="AN2053" s="89" t="s">
        <v>201</v>
      </c>
      <c r="AO2053" s="90" t="s">
        <v>167</v>
      </c>
      <c r="AP2053" s="170">
        <v>9</v>
      </c>
      <c r="AQ2053" s="36">
        <v>10</v>
      </c>
      <c r="AR2053" s="36">
        <v>10</v>
      </c>
      <c r="AS2053" s="36">
        <v>9</v>
      </c>
      <c r="AT2053" s="36">
        <v>8</v>
      </c>
      <c r="AU2053" s="36">
        <v>8</v>
      </c>
      <c r="AV2053" s="36">
        <v>8</v>
      </c>
      <c r="AW2053" s="36">
        <v>10</v>
      </c>
      <c r="AX2053" s="36"/>
      <c r="AY2053" s="36"/>
      <c r="AZ2053" s="36"/>
      <c r="BA2053" s="36" t="s">
        <v>255</v>
      </c>
      <c r="BB2053" s="36">
        <v>7</v>
      </c>
      <c r="BC2053" s="92">
        <v>45257</v>
      </c>
      <c r="BD2053" s="93" t="s">
        <v>17</v>
      </c>
    </row>
    <row r="2054" spans="39:56" ht="27" customHeight="1" x14ac:dyDescent="0.25">
      <c r="AM2054" s="36" t="s">
        <v>202</v>
      </c>
      <c r="AN2054" s="89" t="s">
        <v>203</v>
      </c>
      <c r="AO2054" s="90" t="s">
        <v>167</v>
      </c>
      <c r="AP2054" s="170">
        <v>9</v>
      </c>
      <c r="AQ2054" s="36">
        <v>10</v>
      </c>
      <c r="AR2054" s="36">
        <v>10</v>
      </c>
      <c r="AS2054" s="36">
        <v>9</v>
      </c>
      <c r="AT2054" s="36">
        <v>8</v>
      </c>
      <c r="AU2054" s="36">
        <v>8</v>
      </c>
      <c r="AV2054" s="36">
        <v>8</v>
      </c>
      <c r="AW2054" s="36">
        <v>10</v>
      </c>
      <c r="AX2054" s="36"/>
      <c r="AY2054" s="36"/>
      <c r="AZ2054" s="36"/>
      <c r="BA2054" s="36" t="s">
        <v>255</v>
      </c>
      <c r="BB2054" s="36">
        <v>7</v>
      </c>
      <c r="BC2054" s="92">
        <v>45257</v>
      </c>
      <c r="BD2054" s="93" t="s">
        <v>17</v>
      </c>
    </row>
    <row r="2055" spans="39:56" ht="27" customHeight="1" x14ac:dyDescent="0.25">
      <c r="AM2055" s="36" t="s">
        <v>204</v>
      </c>
      <c r="AN2055" s="89" t="s">
        <v>205</v>
      </c>
      <c r="AO2055" s="90" t="s">
        <v>167</v>
      </c>
      <c r="AP2055" s="170">
        <v>9</v>
      </c>
      <c r="AQ2055" s="36">
        <v>10</v>
      </c>
      <c r="AR2055" s="36">
        <v>10</v>
      </c>
      <c r="AS2055" s="36">
        <v>9</v>
      </c>
      <c r="AT2055" s="36">
        <v>8</v>
      </c>
      <c r="AU2055" s="36">
        <v>8</v>
      </c>
      <c r="AV2055" s="36">
        <v>8</v>
      </c>
      <c r="AW2055" s="36">
        <v>10</v>
      </c>
      <c r="AX2055" s="36"/>
      <c r="AY2055" s="36"/>
      <c r="AZ2055" s="36"/>
      <c r="BA2055" s="36" t="s">
        <v>255</v>
      </c>
      <c r="BB2055" s="36">
        <v>7</v>
      </c>
      <c r="BC2055" s="92">
        <v>45257</v>
      </c>
      <c r="BD2055" s="93" t="s">
        <v>17</v>
      </c>
    </row>
    <row r="2056" spans="39:56" ht="27" customHeight="1" x14ac:dyDescent="0.25">
      <c r="AM2056" s="36">
        <v>23018</v>
      </c>
      <c r="AN2056" s="89" t="s">
        <v>28</v>
      </c>
      <c r="AO2056" s="90" t="s">
        <v>29</v>
      </c>
      <c r="AP2056" s="170">
        <v>8.6</v>
      </c>
      <c r="AQ2056" s="36">
        <v>10</v>
      </c>
      <c r="AR2056" s="36">
        <v>7</v>
      </c>
      <c r="AS2056" s="36">
        <v>8</v>
      </c>
      <c r="AT2056" s="36">
        <v>8</v>
      </c>
      <c r="AU2056" s="36">
        <v>10</v>
      </c>
      <c r="AV2056" s="36"/>
      <c r="AW2056" s="36"/>
      <c r="AX2056" s="36"/>
      <c r="AY2056" s="36"/>
      <c r="AZ2056" s="36"/>
      <c r="BA2056" s="36"/>
      <c r="BB2056" s="36">
        <v>4</v>
      </c>
      <c r="BC2056" s="92">
        <v>45257</v>
      </c>
      <c r="BD2056" s="93" t="s">
        <v>36</v>
      </c>
    </row>
    <row r="2057" spans="39:56" ht="27" customHeight="1" x14ac:dyDescent="0.25">
      <c r="AM2057" s="36">
        <v>23009</v>
      </c>
      <c r="AN2057" s="89" t="s">
        <v>50</v>
      </c>
      <c r="AO2057" s="90" t="s">
        <v>29</v>
      </c>
      <c r="AP2057" s="170">
        <v>9</v>
      </c>
      <c r="AQ2057" s="36">
        <v>10</v>
      </c>
      <c r="AR2057" s="36">
        <v>9</v>
      </c>
      <c r="AS2057" s="36">
        <v>8</v>
      </c>
      <c r="AT2057" s="36">
        <v>8</v>
      </c>
      <c r="AU2057" s="36">
        <v>10</v>
      </c>
      <c r="AV2057" s="36"/>
      <c r="AW2057" s="36"/>
      <c r="AX2057" s="36"/>
      <c r="AY2057" s="36"/>
      <c r="AZ2057" s="36"/>
      <c r="BA2057" s="36"/>
      <c r="BB2057" s="36">
        <v>4</v>
      </c>
      <c r="BC2057" s="92">
        <v>45257</v>
      </c>
      <c r="BD2057" s="93" t="s">
        <v>36</v>
      </c>
    </row>
    <row r="2058" spans="39:56" ht="27" customHeight="1" x14ac:dyDescent="0.25">
      <c r="AM2058" s="36">
        <v>23019</v>
      </c>
      <c r="AN2058" s="89" t="s">
        <v>53</v>
      </c>
      <c r="AO2058" s="90" t="s">
        <v>29</v>
      </c>
      <c r="AP2058" s="170">
        <v>8.6</v>
      </c>
      <c r="AQ2058" s="36">
        <v>10</v>
      </c>
      <c r="AR2058" s="36">
        <v>7</v>
      </c>
      <c r="AS2058" s="36">
        <v>8</v>
      </c>
      <c r="AT2058" s="36">
        <v>8</v>
      </c>
      <c r="AU2058" s="36">
        <v>10</v>
      </c>
      <c r="AV2058" s="36"/>
      <c r="AW2058" s="36"/>
      <c r="AX2058" s="36"/>
      <c r="AY2058" s="36"/>
      <c r="AZ2058" s="36"/>
      <c r="BA2058" s="36"/>
      <c r="BB2058" s="36">
        <v>4</v>
      </c>
      <c r="BC2058" s="92">
        <v>45257</v>
      </c>
      <c r="BD2058" s="93" t="s">
        <v>36</v>
      </c>
    </row>
    <row r="2059" spans="39:56" ht="27" customHeight="1" x14ac:dyDescent="0.25">
      <c r="AM2059" s="36">
        <v>23028</v>
      </c>
      <c r="AN2059" s="89" t="s">
        <v>56</v>
      </c>
      <c r="AO2059" s="90" t="s">
        <v>29</v>
      </c>
      <c r="AP2059" s="170">
        <v>8.6</v>
      </c>
      <c r="AQ2059" s="36">
        <v>10</v>
      </c>
      <c r="AR2059" s="36">
        <v>7</v>
      </c>
      <c r="AS2059" s="36">
        <v>8</v>
      </c>
      <c r="AT2059" s="36">
        <v>8</v>
      </c>
      <c r="AU2059" s="36">
        <v>10</v>
      </c>
      <c r="AV2059" s="36"/>
      <c r="AW2059" s="36"/>
      <c r="AX2059" s="36"/>
      <c r="AY2059" s="36"/>
      <c r="AZ2059" s="36"/>
      <c r="BA2059" s="36"/>
      <c r="BB2059" s="36">
        <v>4</v>
      </c>
      <c r="BC2059" s="92">
        <v>45257</v>
      </c>
      <c r="BD2059" s="93" t="s">
        <v>36</v>
      </c>
    </row>
    <row r="2060" spans="39:56" ht="27" customHeight="1" x14ac:dyDescent="0.25">
      <c r="AM2060" s="36">
        <v>23013</v>
      </c>
      <c r="AN2060" s="89" t="s">
        <v>59</v>
      </c>
      <c r="AO2060" s="90" t="s">
        <v>29</v>
      </c>
      <c r="AP2060" s="170">
        <v>8.8000000000000007</v>
      </c>
      <c r="AQ2060" s="36">
        <v>10</v>
      </c>
      <c r="AR2060" s="36">
        <v>8</v>
      </c>
      <c r="AS2060" s="36">
        <v>8</v>
      </c>
      <c r="AT2060" s="36">
        <v>8</v>
      </c>
      <c r="AU2060" s="36">
        <v>10</v>
      </c>
      <c r="AV2060" s="36"/>
      <c r="AW2060" s="36"/>
      <c r="AX2060" s="36"/>
      <c r="AY2060" s="36"/>
      <c r="AZ2060" s="36"/>
      <c r="BA2060" s="36"/>
      <c r="BB2060" s="36">
        <v>4</v>
      </c>
      <c r="BC2060" s="92">
        <v>45257</v>
      </c>
      <c r="BD2060" s="93" t="s">
        <v>36</v>
      </c>
    </row>
    <row r="2061" spans="39:56" ht="27" customHeight="1" x14ac:dyDescent="0.25">
      <c r="AM2061" s="36">
        <v>23036</v>
      </c>
      <c r="AN2061" s="89" t="s">
        <v>63</v>
      </c>
      <c r="AO2061" s="90" t="s">
        <v>29</v>
      </c>
      <c r="AP2061" s="170">
        <v>10</v>
      </c>
      <c r="AQ2061" s="36">
        <v>10</v>
      </c>
      <c r="AR2061" s="36">
        <v>10</v>
      </c>
      <c r="AS2061" s="36">
        <v>10</v>
      </c>
      <c r="AT2061" s="36">
        <v>10</v>
      </c>
      <c r="AU2061" s="36">
        <v>10</v>
      </c>
      <c r="AV2061" s="36"/>
      <c r="AW2061" s="36"/>
      <c r="AX2061" s="36"/>
      <c r="AY2061" s="36"/>
      <c r="AZ2061" s="36"/>
      <c r="BA2061" s="36"/>
      <c r="BB2061" s="36">
        <v>4</v>
      </c>
      <c r="BC2061" s="92">
        <v>45257</v>
      </c>
      <c r="BD2061" s="93" t="s">
        <v>36</v>
      </c>
    </row>
    <row r="2062" spans="39:56" ht="27" customHeight="1" x14ac:dyDescent="0.25">
      <c r="AM2062" s="36">
        <v>23065</v>
      </c>
      <c r="AN2062" s="89" t="s">
        <v>67</v>
      </c>
      <c r="AO2062" s="90" t="s">
        <v>29</v>
      </c>
      <c r="AP2062" s="170">
        <v>10</v>
      </c>
      <c r="AQ2062" s="36">
        <v>10</v>
      </c>
      <c r="AR2062" s="36">
        <v>10</v>
      </c>
      <c r="AS2062" s="36">
        <v>10</v>
      </c>
      <c r="AT2062" s="36">
        <v>10</v>
      </c>
      <c r="AU2062" s="36">
        <v>10</v>
      </c>
      <c r="AV2062" s="36"/>
      <c r="AW2062" s="36"/>
      <c r="AX2062" s="36"/>
      <c r="AY2062" s="36"/>
      <c r="AZ2062" s="36"/>
      <c r="BA2062" s="36"/>
      <c r="BB2062" s="36">
        <v>4</v>
      </c>
      <c r="BC2062" s="92">
        <v>45257</v>
      </c>
      <c r="BD2062" s="93" t="s">
        <v>36</v>
      </c>
    </row>
    <row r="2063" spans="39:56" ht="27" customHeight="1" x14ac:dyDescent="0.25">
      <c r="AM2063" s="36">
        <v>23039</v>
      </c>
      <c r="AN2063" s="89" t="s">
        <v>71</v>
      </c>
      <c r="AO2063" s="90" t="s">
        <v>29</v>
      </c>
      <c r="AP2063" s="170">
        <v>9.1999999999999993</v>
      </c>
      <c r="AQ2063" s="36">
        <v>10</v>
      </c>
      <c r="AR2063" s="36">
        <v>9</v>
      </c>
      <c r="AS2063" s="36">
        <v>9</v>
      </c>
      <c r="AT2063" s="36">
        <v>8</v>
      </c>
      <c r="AU2063" s="36">
        <v>10</v>
      </c>
      <c r="AV2063" s="36"/>
      <c r="AW2063" s="36"/>
      <c r="AX2063" s="36"/>
      <c r="AY2063" s="36"/>
      <c r="AZ2063" s="36"/>
      <c r="BA2063" s="36"/>
      <c r="BB2063" s="36">
        <v>4</v>
      </c>
      <c r="BC2063" s="92">
        <v>45257</v>
      </c>
      <c r="BD2063" s="93" t="s">
        <v>36</v>
      </c>
    </row>
    <row r="2064" spans="39:56" ht="27" customHeight="1" x14ac:dyDescent="0.25">
      <c r="AM2064" s="36">
        <v>23024</v>
      </c>
      <c r="AN2064" s="89" t="s">
        <v>75</v>
      </c>
      <c r="AO2064" s="90" t="s">
        <v>29</v>
      </c>
      <c r="AP2064" s="170">
        <v>9</v>
      </c>
      <c r="AQ2064" s="36">
        <v>10</v>
      </c>
      <c r="AR2064" s="36">
        <v>9</v>
      </c>
      <c r="AS2064" s="36">
        <v>8</v>
      </c>
      <c r="AT2064" s="36">
        <v>8</v>
      </c>
      <c r="AU2064" s="36">
        <v>10</v>
      </c>
      <c r="AV2064" s="36"/>
      <c r="AW2064" s="36"/>
      <c r="AX2064" s="36"/>
      <c r="AY2064" s="36"/>
      <c r="AZ2064" s="36"/>
      <c r="BA2064" s="36"/>
      <c r="BB2064" s="36">
        <v>4</v>
      </c>
      <c r="BC2064" s="92">
        <v>45257</v>
      </c>
      <c r="BD2064" s="93" t="s">
        <v>36</v>
      </c>
    </row>
    <row r="2065" spans="39:56" ht="27" customHeight="1" x14ac:dyDescent="0.25">
      <c r="AM2065" s="36">
        <v>23041</v>
      </c>
      <c r="AN2065" s="89" t="s">
        <v>79</v>
      </c>
      <c r="AO2065" s="90" t="s">
        <v>29</v>
      </c>
      <c r="AP2065" s="170">
        <v>9.1999999999999993</v>
      </c>
      <c r="AQ2065" s="36">
        <v>10</v>
      </c>
      <c r="AR2065" s="36">
        <v>9</v>
      </c>
      <c r="AS2065" s="36">
        <v>9</v>
      </c>
      <c r="AT2065" s="36">
        <v>8</v>
      </c>
      <c r="AU2065" s="36">
        <v>10</v>
      </c>
      <c r="AV2065" s="36"/>
      <c r="AW2065" s="36"/>
      <c r="AX2065" s="36"/>
      <c r="AY2065" s="36"/>
      <c r="AZ2065" s="36"/>
      <c r="BA2065" s="36"/>
      <c r="BB2065" s="36">
        <v>4</v>
      </c>
      <c r="BC2065" s="92">
        <v>45257</v>
      </c>
      <c r="BD2065" s="93" t="s">
        <v>36</v>
      </c>
    </row>
    <row r="2066" spans="39:56" ht="27" customHeight="1" x14ac:dyDescent="0.25">
      <c r="AM2066" s="36">
        <v>23022</v>
      </c>
      <c r="AN2066" s="89" t="s">
        <v>83</v>
      </c>
      <c r="AO2066" s="90" t="s">
        <v>29</v>
      </c>
      <c r="AP2066" s="170">
        <v>9</v>
      </c>
      <c r="AQ2066" s="36">
        <v>10</v>
      </c>
      <c r="AR2066" s="36">
        <v>9</v>
      </c>
      <c r="AS2066" s="36">
        <v>8</v>
      </c>
      <c r="AT2066" s="36">
        <v>8</v>
      </c>
      <c r="AU2066" s="36">
        <v>10</v>
      </c>
      <c r="AV2066" s="36"/>
      <c r="AW2066" s="36"/>
      <c r="AX2066" s="36"/>
      <c r="AY2066" s="36"/>
      <c r="AZ2066" s="36"/>
      <c r="BA2066" s="36"/>
      <c r="BB2066" s="36">
        <v>4</v>
      </c>
      <c r="BC2066" s="92">
        <v>45257</v>
      </c>
      <c r="BD2066" s="93" t="s">
        <v>36</v>
      </c>
    </row>
    <row r="2067" spans="39:56" ht="27" customHeight="1" x14ac:dyDescent="0.25">
      <c r="AM2067" s="36">
        <v>23025</v>
      </c>
      <c r="AN2067" s="89" t="s">
        <v>87</v>
      </c>
      <c r="AO2067" s="90" t="s">
        <v>29</v>
      </c>
      <c r="AP2067" s="170">
        <v>9.1999999999999993</v>
      </c>
      <c r="AQ2067" s="36">
        <v>10</v>
      </c>
      <c r="AR2067" s="36">
        <v>9</v>
      </c>
      <c r="AS2067" s="36">
        <v>9</v>
      </c>
      <c r="AT2067" s="36">
        <v>9</v>
      </c>
      <c r="AU2067" s="36">
        <v>9</v>
      </c>
      <c r="AV2067" s="36"/>
      <c r="AW2067" s="36"/>
      <c r="AX2067" s="36"/>
      <c r="AY2067" s="36"/>
      <c r="AZ2067" s="36"/>
      <c r="BA2067" s="36"/>
      <c r="BB2067" s="36">
        <v>4</v>
      </c>
      <c r="BC2067" s="92">
        <v>45257</v>
      </c>
      <c r="BD2067" s="93" t="s">
        <v>36</v>
      </c>
    </row>
    <row r="2068" spans="39:56" ht="27" customHeight="1" x14ac:dyDescent="0.25">
      <c r="AM2068" s="36">
        <v>23010</v>
      </c>
      <c r="AN2068" s="89" t="s">
        <v>91</v>
      </c>
      <c r="AO2068" s="90" t="s">
        <v>29</v>
      </c>
      <c r="AP2068" s="170">
        <v>9.4</v>
      </c>
      <c r="AQ2068" s="36">
        <v>10</v>
      </c>
      <c r="AR2068" s="36">
        <v>9</v>
      </c>
      <c r="AS2068" s="36">
        <v>9</v>
      </c>
      <c r="AT2068" s="36">
        <v>9</v>
      </c>
      <c r="AU2068" s="36">
        <v>10</v>
      </c>
      <c r="AV2068" s="36"/>
      <c r="AW2068" s="36"/>
      <c r="AX2068" s="36"/>
      <c r="AY2068" s="36"/>
      <c r="AZ2068" s="36"/>
      <c r="BA2068" s="36"/>
      <c r="BB2068" s="36">
        <v>4</v>
      </c>
      <c r="BC2068" s="92">
        <v>45257</v>
      </c>
      <c r="BD2068" s="93" t="s">
        <v>36</v>
      </c>
    </row>
    <row r="2069" spans="39:56" ht="27" customHeight="1" x14ac:dyDescent="0.25">
      <c r="AM2069" s="36">
        <v>23052</v>
      </c>
      <c r="AN2069" s="89" t="s">
        <v>95</v>
      </c>
      <c r="AO2069" s="90" t="s">
        <v>29</v>
      </c>
      <c r="AP2069" s="170">
        <v>9.1999999999999993</v>
      </c>
      <c r="AQ2069" s="36">
        <v>10</v>
      </c>
      <c r="AR2069" s="36">
        <v>9</v>
      </c>
      <c r="AS2069" s="36">
        <v>8</v>
      </c>
      <c r="AT2069" s="36">
        <v>9</v>
      </c>
      <c r="AU2069" s="36">
        <v>10</v>
      </c>
      <c r="AV2069" s="36"/>
      <c r="AW2069" s="36"/>
      <c r="AX2069" s="36"/>
      <c r="AY2069" s="36"/>
      <c r="AZ2069" s="36"/>
      <c r="BA2069" s="36"/>
      <c r="BB2069" s="36">
        <v>4</v>
      </c>
      <c r="BC2069" s="92">
        <v>45257</v>
      </c>
      <c r="BD2069" s="93" t="s">
        <v>36</v>
      </c>
    </row>
    <row r="2070" spans="39:56" ht="27" customHeight="1" x14ac:dyDescent="0.25">
      <c r="AM2070" s="36">
        <v>23038</v>
      </c>
      <c r="AN2070" s="89" t="s">
        <v>99</v>
      </c>
      <c r="AO2070" s="90" t="s">
        <v>29</v>
      </c>
      <c r="AP2070" s="170">
        <v>9</v>
      </c>
      <c r="AQ2070" s="36">
        <v>10</v>
      </c>
      <c r="AR2070" s="36">
        <v>8</v>
      </c>
      <c r="AS2070" s="36">
        <v>8</v>
      </c>
      <c r="AT2070" s="36">
        <v>9</v>
      </c>
      <c r="AU2070" s="36">
        <v>10</v>
      </c>
      <c r="AV2070" s="36"/>
      <c r="AW2070" s="36"/>
      <c r="AX2070" s="36"/>
      <c r="AY2070" s="36"/>
      <c r="AZ2070" s="36"/>
      <c r="BA2070" s="36"/>
      <c r="BB2070" s="36">
        <v>4</v>
      </c>
      <c r="BC2070" s="92">
        <v>45257</v>
      </c>
      <c r="BD2070" s="93" t="s">
        <v>36</v>
      </c>
    </row>
    <row r="2071" spans="39:56" ht="27" customHeight="1" x14ac:dyDescent="0.25">
      <c r="AM2071" s="36">
        <v>23033</v>
      </c>
      <c r="AN2071" s="89" t="s">
        <v>103</v>
      </c>
      <c r="AO2071" s="90" t="s">
        <v>29</v>
      </c>
      <c r="AP2071" s="170">
        <v>9.1999999999999993</v>
      </c>
      <c r="AQ2071" s="36">
        <v>10</v>
      </c>
      <c r="AR2071" s="36">
        <v>9</v>
      </c>
      <c r="AS2071" s="36">
        <v>8</v>
      </c>
      <c r="AT2071" s="36">
        <v>9</v>
      </c>
      <c r="AU2071" s="36">
        <v>10</v>
      </c>
      <c r="AV2071" s="36"/>
      <c r="AW2071" s="36"/>
      <c r="AX2071" s="36"/>
      <c r="AY2071" s="36"/>
      <c r="AZ2071" s="36"/>
      <c r="BA2071" s="36"/>
      <c r="BB2071" s="36">
        <v>4</v>
      </c>
      <c r="BC2071" s="92">
        <v>45257</v>
      </c>
      <c r="BD2071" s="93" t="s">
        <v>36</v>
      </c>
    </row>
    <row r="2072" spans="39:56" ht="27" customHeight="1" x14ac:dyDescent="0.25">
      <c r="AM2072" s="36">
        <v>23056</v>
      </c>
      <c r="AN2072" s="89" t="s">
        <v>107</v>
      </c>
      <c r="AO2072" s="90" t="s">
        <v>29</v>
      </c>
      <c r="AP2072" s="170">
        <v>9.1999999999999993</v>
      </c>
      <c r="AQ2072" s="36">
        <v>10</v>
      </c>
      <c r="AR2072" s="36">
        <v>9</v>
      </c>
      <c r="AS2072" s="36">
        <v>9</v>
      </c>
      <c r="AT2072" s="36">
        <v>8</v>
      </c>
      <c r="AU2072" s="36">
        <v>10</v>
      </c>
      <c r="AV2072" s="36"/>
      <c r="AW2072" s="36"/>
      <c r="AX2072" s="36"/>
      <c r="AY2072" s="36"/>
      <c r="AZ2072" s="36"/>
      <c r="BA2072" s="36"/>
      <c r="BB2072" s="36">
        <v>4</v>
      </c>
      <c r="BC2072" s="92">
        <v>45257</v>
      </c>
      <c r="BD2072" s="93" t="s">
        <v>36</v>
      </c>
    </row>
    <row r="2073" spans="39:56" ht="27" customHeight="1" x14ac:dyDescent="0.25">
      <c r="AM2073" s="36">
        <v>23046</v>
      </c>
      <c r="AN2073" s="89" t="s">
        <v>111</v>
      </c>
      <c r="AO2073" s="90" t="s">
        <v>29</v>
      </c>
      <c r="AP2073" s="170">
        <v>9.1999999999999993</v>
      </c>
      <c r="AQ2073" s="36">
        <v>10</v>
      </c>
      <c r="AR2073" s="36">
        <v>9</v>
      </c>
      <c r="AS2073" s="36">
        <v>9</v>
      </c>
      <c r="AT2073" s="36">
        <v>8</v>
      </c>
      <c r="AU2073" s="36">
        <v>10</v>
      </c>
      <c r="AV2073" s="36"/>
      <c r="AW2073" s="36"/>
      <c r="AX2073" s="36"/>
      <c r="AY2073" s="36"/>
      <c r="AZ2073" s="36"/>
      <c r="BA2073" s="36"/>
      <c r="BB2073" s="36">
        <v>4</v>
      </c>
      <c r="BC2073" s="92">
        <v>45257</v>
      </c>
      <c r="BD2073" s="93" t="s">
        <v>36</v>
      </c>
    </row>
    <row r="2074" spans="39:56" ht="27" customHeight="1" x14ac:dyDescent="0.25">
      <c r="AM2074" s="36">
        <v>23023</v>
      </c>
      <c r="AN2074" s="89" t="s">
        <v>115</v>
      </c>
      <c r="AO2074" s="90" t="s">
        <v>29</v>
      </c>
      <c r="AP2074" s="170">
        <v>8</v>
      </c>
      <c r="AQ2074" s="36">
        <v>10</v>
      </c>
      <c r="AR2074" s="36">
        <v>7</v>
      </c>
      <c r="AS2074" s="36">
        <v>8</v>
      </c>
      <c r="AT2074" s="36">
        <v>8</v>
      </c>
      <c r="AU2074" s="36">
        <v>7</v>
      </c>
      <c r="AV2074" s="36"/>
      <c r="AW2074" s="36"/>
      <c r="AX2074" s="36"/>
      <c r="AY2074" s="36"/>
      <c r="AZ2074" s="36"/>
      <c r="BA2074" s="36"/>
      <c r="BB2074" s="36">
        <v>4</v>
      </c>
      <c r="BC2074" s="92">
        <v>45257</v>
      </c>
      <c r="BD2074" s="93" t="s">
        <v>36</v>
      </c>
    </row>
    <row r="2075" spans="39:56" ht="27" customHeight="1" x14ac:dyDescent="0.25">
      <c r="AM2075" s="36">
        <v>23053</v>
      </c>
      <c r="AN2075" s="89" t="s">
        <v>119</v>
      </c>
      <c r="AO2075" s="90" t="s">
        <v>29</v>
      </c>
      <c r="AP2075" s="170">
        <v>9.4</v>
      </c>
      <c r="AQ2075" s="36">
        <v>10</v>
      </c>
      <c r="AR2075" s="36">
        <v>9</v>
      </c>
      <c r="AS2075" s="36">
        <v>9</v>
      </c>
      <c r="AT2075" s="36">
        <v>9</v>
      </c>
      <c r="AU2075" s="36">
        <v>10</v>
      </c>
      <c r="AV2075" s="36"/>
      <c r="AW2075" s="36"/>
      <c r="AX2075" s="36"/>
      <c r="AY2075" s="36"/>
      <c r="AZ2075" s="36"/>
      <c r="BA2075" s="36"/>
      <c r="BB2075" s="36">
        <v>4</v>
      </c>
      <c r="BC2075" s="92">
        <v>45257</v>
      </c>
      <c r="BD2075" s="93" t="s">
        <v>36</v>
      </c>
    </row>
    <row r="2076" spans="39:56" ht="27" customHeight="1" x14ac:dyDescent="0.25">
      <c r="AM2076" s="36">
        <v>23049</v>
      </c>
      <c r="AN2076" s="89" t="s">
        <v>123</v>
      </c>
      <c r="AO2076" s="90" t="s">
        <v>29</v>
      </c>
      <c r="AP2076" s="170">
        <v>9.1999999999999993</v>
      </c>
      <c r="AQ2076" s="36">
        <v>10</v>
      </c>
      <c r="AR2076" s="36">
        <v>9</v>
      </c>
      <c r="AS2076" s="36">
        <v>8</v>
      </c>
      <c r="AT2076" s="36">
        <v>9</v>
      </c>
      <c r="AU2076" s="36">
        <v>10</v>
      </c>
      <c r="AV2076" s="36"/>
      <c r="AW2076" s="36"/>
      <c r="AX2076" s="36"/>
      <c r="AY2076" s="36"/>
      <c r="AZ2076" s="36"/>
      <c r="BA2076" s="36"/>
      <c r="BB2076" s="36">
        <v>4</v>
      </c>
      <c r="BC2076" s="92">
        <v>45257</v>
      </c>
      <c r="BD2076" s="93" t="s">
        <v>36</v>
      </c>
    </row>
    <row r="2077" spans="39:56" ht="27" customHeight="1" x14ac:dyDescent="0.25">
      <c r="AM2077" s="36">
        <v>23011</v>
      </c>
      <c r="AN2077" s="89" t="s">
        <v>46</v>
      </c>
      <c r="AO2077" s="90" t="s">
        <v>47</v>
      </c>
      <c r="AP2077" s="170">
        <v>9.4</v>
      </c>
      <c r="AQ2077" s="36">
        <v>10</v>
      </c>
      <c r="AR2077" s="36">
        <v>10</v>
      </c>
      <c r="AS2077" s="36">
        <v>9</v>
      </c>
      <c r="AT2077" s="36">
        <v>9</v>
      </c>
      <c r="AU2077" s="36"/>
      <c r="AV2077" s="36"/>
      <c r="AW2077" s="36"/>
      <c r="AX2077" s="36"/>
      <c r="AY2077" s="36"/>
      <c r="AZ2077" s="36">
        <v>9</v>
      </c>
      <c r="BA2077" s="36" t="s">
        <v>242</v>
      </c>
      <c r="BB2077" s="36">
        <v>4</v>
      </c>
      <c r="BC2077" s="92">
        <v>45257</v>
      </c>
      <c r="BD2077" s="93" t="s">
        <v>6</v>
      </c>
    </row>
    <row r="2078" spans="39:56" ht="27" customHeight="1" x14ac:dyDescent="0.25">
      <c r="AM2078" s="36">
        <v>23017</v>
      </c>
      <c r="AN2078" s="89" t="s">
        <v>52</v>
      </c>
      <c r="AO2078" s="90" t="s">
        <v>47</v>
      </c>
      <c r="AP2078" s="170">
        <v>9.4</v>
      </c>
      <c r="AQ2078" s="36">
        <v>10</v>
      </c>
      <c r="AR2078" s="36">
        <v>10</v>
      </c>
      <c r="AS2078" s="36">
        <v>9</v>
      </c>
      <c r="AT2078" s="36">
        <v>9</v>
      </c>
      <c r="AU2078" s="36"/>
      <c r="AV2078" s="36"/>
      <c r="AW2078" s="36"/>
      <c r="AX2078" s="36"/>
      <c r="AY2078" s="36"/>
      <c r="AZ2078" s="36">
        <v>9</v>
      </c>
      <c r="BA2078" s="36" t="s">
        <v>242</v>
      </c>
      <c r="BB2078" s="36">
        <v>4</v>
      </c>
      <c r="BC2078" s="92">
        <v>45257</v>
      </c>
      <c r="BD2078" s="93" t="s">
        <v>6</v>
      </c>
    </row>
    <row r="2079" spans="39:56" ht="27" customHeight="1" x14ac:dyDescent="0.25">
      <c r="AM2079" s="36">
        <v>23059</v>
      </c>
      <c r="AN2079" s="89" t="s">
        <v>55</v>
      </c>
      <c r="AO2079" s="90" t="s">
        <v>47</v>
      </c>
      <c r="AP2079" s="170">
        <v>10</v>
      </c>
      <c r="AQ2079" s="36">
        <v>10</v>
      </c>
      <c r="AR2079" s="36">
        <v>10</v>
      </c>
      <c r="AS2079" s="36">
        <v>10</v>
      </c>
      <c r="AT2079" s="36">
        <v>10</v>
      </c>
      <c r="AU2079" s="36"/>
      <c r="AV2079" s="36"/>
      <c r="AW2079" s="36"/>
      <c r="AX2079" s="36"/>
      <c r="AY2079" s="36"/>
      <c r="AZ2079" s="36">
        <v>10</v>
      </c>
      <c r="BA2079" s="36" t="s">
        <v>242</v>
      </c>
      <c r="BB2079" s="36">
        <v>4</v>
      </c>
      <c r="BC2079" s="92">
        <v>45257</v>
      </c>
      <c r="BD2079" s="93" t="s">
        <v>6</v>
      </c>
    </row>
    <row r="2080" spans="39:56" ht="27" customHeight="1" x14ac:dyDescent="0.25">
      <c r="AM2080" s="36">
        <v>23004</v>
      </c>
      <c r="AN2080" s="89" t="s">
        <v>58</v>
      </c>
      <c r="AO2080" s="90" t="s">
        <v>47</v>
      </c>
      <c r="AP2080" s="170">
        <v>8.8000000000000007</v>
      </c>
      <c r="AQ2080" s="36">
        <v>10</v>
      </c>
      <c r="AR2080" s="36">
        <v>10</v>
      </c>
      <c r="AS2080" s="36">
        <v>8</v>
      </c>
      <c r="AT2080" s="36">
        <v>8</v>
      </c>
      <c r="AU2080" s="36"/>
      <c r="AV2080" s="36"/>
      <c r="AW2080" s="36"/>
      <c r="AX2080" s="36"/>
      <c r="AY2080" s="36"/>
      <c r="AZ2080" s="36">
        <v>8</v>
      </c>
      <c r="BA2080" s="36" t="s">
        <v>242</v>
      </c>
      <c r="BB2080" s="36">
        <v>4</v>
      </c>
      <c r="BC2080" s="92">
        <v>45257</v>
      </c>
      <c r="BD2080" s="93" t="s">
        <v>6</v>
      </c>
    </row>
    <row r="2081" spans="39:56" ht="27" customHeight="1" x14ac:dyDescent="0.25">
      <c r="AM2081" s="36">
        <v>23027</v>
      </c>
      <c r="AN2081" s="89" t="s">
        <v>237</v>
      </c>
      <c r="AO2081" s="90" t="s">
        <v>47</v>
      </c>
      <c r="AP2081" s="170">
        <v>9</v>
      </c>
      <c r="AQ2081" s="36">
        <v>10</v>
      </c>
      <c r="AR2081" s="36">
        <v>10</v>
      </c>
      <c r="AS2081" s="36">
        <v>8</v>
      </c>
      <c r="AT2081" s="36">
        <v>8</v>
      </c>
      <c r="AU2081" s="36"/>
      <c r="AV2081" s="36"/>
      <c r="AW2081" s="36"/>
      <c r="AX2081" s="36"/>
      <c r="AY2081" s="36"/>
      <c r="AZ2081" s="36">
        <v>9</v>
      </c>
      <c r="BA2081" s="36" t="s">
        <v>242</v>
      </c>
      <c r="BB2081" s="36">
        <v>4</v>
      </c>
      <c r="BC2081" s="92">
        <v>45257</v>
      </c>
      <c r="BD2081" s="93" t="s">
        <v>6</v>
      </c>
    </row>
    <row r="2082" spans="39:56" ht="27" customHeight="1" x14ac:dyDescent="0.25">
      <c r="AM2082" s="36">
        <v>23047</v>
      </c>
      <c r="AN2082" s="89" t="s">
        <v>62</v>
      </c>
      <c r="AO2082" s="90" t="s">
        <v>47</v>
      </c>
      <c r="AP2082" s="170">
        <v>10</v>
      </c>
      <c r="AQ2082" s="36">
        <v>10</v>
      </c>
      <c r="AR2082" s="36">
        <v>10</v>
      </c>
      <c r="AS2082" s="36">
        <v>10</v>
      </c>
      <c r="AT2082" s="36">
        <v>10</v>
      </c>
      <c r="AU2082" s="36"/>
      <c r="AV2082" s="36"/>
      <c r="AW2082" s="36"/>
      <c r="AX2082" s="36"/>
      <c r="AY2082" s="36"/>
      <c r="AZ2082" s="36">
        <v>10</v>
      </c>
      <c r="BA2082" s="36" t="s">
        <v>242</v>
      </c>
      <c r="BB2082" s="36">
        <v>4</v>
      </c>
      <c r="BC2082" s="92">
        <v>45257</v>
      </c>
      <c r="BD2082" s="93" t="s">
        <v>6</v>
      </c>
    </row>
    <row r="2083" spans="39:56" ht="27" customHeight="1" x14ac:dyDescent="0.25">
      <c r="AM2083" s="36">
        <v>23014</v>
      </c>
      <c r="AN2083" s="89" t="s">
        <v>66</v>
      </c>
      <c r="AO2083" s="90" t="s">
        <v>47</v>
      </c>
      <c r="AP2083" s="170">
        <v>10</v>
      </c>
      <c r="AQ2083" s="36">
        <v>10</v>
      </c>
      <c r="AR2083" s="36">
        <v>10</v>
      </c>
      <c r="AS2083" s="36">
        <v>10</v>
      </c>
      <c r="AT2083" s="36">
        <v>10</v>
      </c>
      <c r="AU2083" s="36"/>
      <c r="AV2083" s="36"/>
      <c r="AW2083" s="36"/>
      <c r="AX2083" s="36"/>
      <c r="AY2083" s="36"/>
      <c r="AZ2083" s="36">
        <v>10</v>
      </c>
      <c r="BA2083" s="36" t="s">
        <v>242</v>
      </c>
      <c r="BB2083" s="36">
        <v>4</v>
      </c>
      <c r="BC2083" s="92">
        <v>45257</v>
      </c>
      <c r="BD2083" s="93" t="s">
        <v>6</v>
      </c>
    </row>
    <row r="2084" spans="39:56" ht="27" customHeight="1" x14ac:dyDescent="0.25">
      <c r="AM2084" s="36">
        <v>23029</v>
      </c>
      <c r="AN2084" s="89" t="s">
        <v>70</v>
      </c>
      <c r="AO2084" s="90" t="s">
        <v>47</v>
      </c>
      <c r="AP2084" s="170">
        <v>9</v>
      </c>
      <c r="AQ2084" s="36">
        <v>10</v>
      </c>
      <c r="AR2084" s="36">
        <v>10</v>
      </c>
      <c r="AS2084" s="36">
        <v>8</v>
      </c>
      <c r="AT2084" s="36">
        <v>8</v>
      </c>
      <c r="AU2084" s="36"/>
      <c r="AV2084" s="36"/>
      <c r="AW2084" s="36"/>
      <c r="AX2084" s="36"/>
      <c r="AY2084" s="36"/>
      <c r="AZ2084" s="36">
        <v>9</v>
      </c>
      <c r="BA2084" s="36" t="s">
        <v>242</v>
      </c>
      <c r="BB2084" s="36">
        <v>4</v>
      </c>
      <c r="BC2084" s="92">
        <v>45257</v>
      </c>
      <c r="BD2084" s="93" t="s">
        <v>6</v>
      </c>
    </row>
    <row r="2085" spans="39:56" ht="27" customHeight="1" x14ac:dyDescent="0.25">
      <c r="AM2085" s="36">
        <v>23060</v>
      </c>
      <c r="AN2085" s="89" t="s">
        <v>74</v>
      </c>
      <c r="AO2085" s="90" t="s">
        <v>47</v>
      </c>
      <c r="AP2085" s="170">
        <v>9</v>
      </c>
      <c r="AQ2085" s="36">
        <v>10</v>
      </c>
      <c r="AR2085" s="36">
        <v>10</v>
      </c>
      <c r="AS2085" s="36">
        <v>8</v>
      </c>
      <c r="AT2085" s="36">
        <v>8</v>
      </c>
      <c r="AU2085" s="36"/>
      <c r="AV2085" s="36"/>
      <c r="AW2085" s="36"/>
      <c r="AX2085" s="36"/>
      <c r="AY2085" s="36"/>
      <c r="AZ2085" s="36">
        <v>9</v>
      </c>
      <c r="BA2085" s="36" t="s">
        <v>242</v>
      </c>
      <c r="BB2085" s="36">
        <v>4</v>
      </c>
      <c r="BC2085" s="92">
        <v>45257</v>
      </c>
      <c r="BD2085" s="93" t="s">
        <v>6</v>
      </c>
    </row>
    <row r="2086" spans="39:56" ht="27" customHeight="1" x14ac:dyDescent="0.25">
      <c r="AM2086" s="36">
        <v>23045</v>
      </c>
      <c r="AN2086" s="89" t="s">
        <v>78</v>
      </c>
      <c r="AO2086" s="90" t="s">
        <v>47</v>
      </c>
      <c r="AP2086" s="170">
        <v>9</v>
      </c>
      <c r="AQ2086" s="36">
        <v>10</v>
      </c>
      <c r="AR2086" s="36">
        <v>10</v>
      </c>
      <c r="AS2086" s="36">
        <v>8</v>
      </c>
      <c r="AT2086" s="36">
        <v>8</v>
      </c>
      <c r="AU2086" s="36"/>
      <c r="AV2086" s="36"/>
      <c r="AW2086" s="36"/>
      <c r="AX2086" s="36"/>
      <c r="AY2086" s="36"/>
      <c r="AZ2086" s="36">
        <v>9</v>
      </c>
      <c r="BA2086" s="36" t="s">
        <v>242</v>
      </c>
      <c r="BB2086" s="36">
        <v>4</v>
      </c>
      <c r="BC2086" s="92">
        <v>45257</v>
      </c>
      <c r="BD2086" s="93" t="s">
        <v>6</v>
      </c>
    </row>
    <row r="2087" spans="39:56" ht="27" customHeight="1" x14ac:dyDescent="0.25">
      <c r="AM2087" s="36">
        <v>23001</v>
      </c>
      <c r="AN2087" s="89" t="s">
        <v>82</v>
      </c>
      <c r="AO2087" s="90" t="s">
        <v>47</v>
      </c>
      <c r="AP2087" s="170">
        <v>9.4</v>
      </c>
      <c r="AQ2087" s="36">
        <v>10</v>
      </c>
      <c r="AR2087" s="36">
        <v>10</v>
      </c>
      <c r="AS2087" s="36">
        <v>9</v>
      </c>
      <c r="AT2087" s="36">
        <v>9</v>
      </c>
      <c r="AU2087" s="36"/>
      <c r="AV2087" s="36"/>
      <c r="AW2087" s="36"/>
      <c r="AX2087" s="36"/>
      <c r="AY2087" s="36"/>
      <c r="AZ2087" s="36">
        <v>9</v>
      </c>
      <c r="BA2087" s="36" t="s">
        <v>242</v>
      </c>
      <c r="BB2087" s="36">
        <v>4</v>
      </c>
      <c r="BC2087" s="92">
        <v>45257</v>
      </c>
      <c r="BD2087" s="93" t="s">
        <v>6</v>
      </c>
    </row>
    <row r="2088" spans="39:56" ht="27" customHeight="1" x14ac:dyDescent="0.25">
      <c r="AM2088" s="36">
        <v>23034</v>
      </c>
      <c r="AN2088" s="89" t="s">
        <v>86</v>
      </c>
      <c r="AO2088" s="90" t="s">
        <v>47</v>
      </c>
      <c r="AP2088" s="170">
        <v>9.4</v>
      </c>
      <c r="AQ2088" s="36">
        <v>10</v>
      </c>
      <c r="AR2088" s="36">
        <v>10</v>
      </c>
      <c r="AS2088" s="36">
        <v>9</v>
      </c>
      <c r="AT2088" s="36">
        <v>9</v>
      </c>
      <c r="AU2088" s="36"/>
      <c r="AV2088" s="36"/>
      <c r="AW2088" s="36"/>
      <c r="AX2088" s="36"/>
      <c r="AY2088" s="36"/>
      <c r="AZ2088" s="36">
        <v>9</v>
      </c>
      <c r="BA2088" s="36" t="s">
        <v>242</v>
      </c>
      <c r="BB2088" s="36">
        <v>4</v>
      </c>
      <c r="BC2088" s="92">
        <v>45257</v>
      </c>
      <c r="BD2088" s="93" t="s">
        <v>6</v>
      </c>
    </row>
    <row r="2089" spans="39:56" ht="27" customHeight="1" x14ac:dyDescent="0.25">
      <c r="AM2089" s="36">
        <v>23003</v>
      </c>
      <c r="AN2089" s="89" t="s">
        <v>90</v>
      </c>
      <c r="AO2089" s="90" t="s">
        <v>47</v>
      </c>
      <c r="AP2089" s="170">
        <v>9</v>
      </c>
      <c r="AQ2089" s="36">
        <v>10</v>
      </c>
      <c r="AR2089" s="36">
        <v>10</v>
      </c>
      <c r="AS2089" s="36">
        <v>8</v>
      </c>
      <c r="AT2089" s="36">
        <v>8</v>
      </c>
      <c r="AU2089" s="36"/>
      <c r="AV2089" s="36"/>
      <c r="AW2089" s="36"/>
      <c r="AX2089" s="36"/>
      <c r="AY2089" s="36"/>
      <c r="AZ2089" s="36">
        <v>9</v>
      </c>
      <c r="BA2089" s="36" t="s">
        <v>242</v>
      </c>
      <c r="BB2089" s="36">
        <v>4</v>
      </c>
      <c r="BC2089" s="92">
        <v>45257</v>
      </c>
      <c r="BD2089" s="93" t="s">
        <v>6</v>
      </c>
    </row>
    <row r="2090" spans="39:56" ht="27" customHeight="1" x14ac:dyDescent="0.25">
      <c r="AM2090" s="36">
        <v>23030</v>
      </c>
      <c r="AN2090" s="89" t="s">
        <v>94</v>
      </c>
      <c r="AO2090" s="90" t="s">
        <v>47</v>
      </c>
      <c r="AP2090" s="170">
        <v>9.4</v>
      </c>
      <c r="AQ2090" s="36">
        <v>10</v>
      </c>
      <c r="AR2090" s="36">
        <v>10</v>
      </c>
      <c r="AS2090" s="36">
        <v>9</v>
      </c>
      <c r="AT2090" s="36">
        <v>9</v>
      </c>
      <c r="AU2090" s="36"/>
      <c r="AV2090" s="36"/>
      <c r="AW2090" s="36"/>
      <c r="AX2090" s="36"/>
      <c r="AY2090" s="36"/>
      <c r="AZ2090" s="36">
        <v>9</v>
      </c>
      <c r="BA2090" s="36" t="s">
        <v>242</v>
      </c>
      <c r="BB2090" s="36">
        <v>4</v>
      </c>
      <c r="BC2090" s="92">
        <v>45257</v>
      </c>
      <c r="BD2090" s="93" t="s">
        <v>6</v>
      </c>
    </row>
    <row r="2091" spans="39:56" ht="27" customHeight="1" x14ac:dyDescent="0.25">
      <c r="AM2091" s="36">
        <v>23040</v>
      </c>
      <c r="AN2091" s="89" t="s">
        <v>98</v>
      </c>
      <c r="AO2091" s="90" t="s">
        <v>47</v>
      </c>
      <c r="AP2091" s="170">
        <v>9.4</v>
      </c>
      <c r="AQ2091" s="36">
        <v>10</v>
      </c>
      <c r="AR2091" s="36">
        <v>10</v>
      </c>
      <c r="AS2091" s="36">
        <v>9</v>
      </c>
      <c r="AT2091" s="36">
        <v>9</v>
      </c>
      <c r="AU2091" s="36"/>
      <c r="AV2091" s="36"/>
      <c r="AW2091" s="36"/>
      <c r="AX2091" s="36"/>
      <c r="AY2091" s="36"/>
      <c r="AZ2091" s="36">
        <v>9</v>
      </c>
      <c r="BA2091" s="36" t="s">
        <v>242</v>
      </c>
      <c r="BB2091" s="36">
        <v>4</v>
      </c>
      <c r="BC2091" s="92">
        <v>45257</v>
      </c>
      <c r="BD2091" s="93" t="s">
        <v>6</v>
      </c>
    </row>
    <row r="2092" spans="39:56" ht="27" customHeight="1" x14ac:dyDescent="0.25">
      <c r="AM2092" s="36">
        <v>23064</v>
      </c>
      <c r="AN2092" s="89" t="s">
        <v>238</v>
      </c>
      <c r="AO2092" s="90" t="s">
        <v>47</v>
      </c>
      <c r="AP2092" s="170">
        <v>9</v>
      </c>
      <c r="AQ2092" s="36">
        <v>10</v>
      </c>
      <c r="AR2092" s="36">
        <v>10</v>
      </c>
      <c r="AS2092" s="36">
        <v>8</v>
      </c>
      <c r="AT2092" s="36">
        <v>8</v>
      </c>
      <c r="AU2092" s="36"/>
      <c r="AV2092" s="36"/>
      <c r="AW2092" s="36"/>
      <c r="AX2092" s="36"/>
      <c r="AY2092" s="36"/>
      <c r="AZ2092" s="36">
        <v>9</v>
      </c>
      <c r="BA2092" s="36" t="s">
        <v>242</v>
      </c>
      <c r="BB2092" s="36">
        <v>4</v>
      </c>
      <c r="BC2092" s="92">
        <v>45257</v>
      </c>
      <c r="BD2092" s="93" t="s">
        <v>6</v>
      </c>
    </row>
    <row r="2093" spans="39:56" ht="27" customHeight="1" x14ac:dyDescent="0.25">
      <c r="AM2093" s="36">
        <v>23050</v>
      </c>
      <c r="AN2093" s="89" t="s">
        <v>102</v>
      </c>
      <c r="AO2093" s="90" t="s">
        <v>47</v>
      </c>
      <c r="AP2093" s="170">
        <v>10</v>
      </c>
      <c r="AQ2093" s="36">
        <v>10</v>
      </c>
      <c r="AR2093" s="36">
        <v>10</v>
      </c>
      <c r="AS2093" s="36">
        <v>10</v>
      </c>
      <c r="AT2093" s="36">
        <v>10</v>
      </c>
      <c r="AU2093" s="36"/>
      <c r="AV2093" s="36"/>
      <c r="AW2093" s="36"/>
      <c r="AX2093" s="36"/>
      <c r="AY2093" s="36"/>
      <c r="AZ2093" s="36">
        <v>10</v>
      </c>
      <c r="BA2093" s="36" t="s">
        <v>242</v>
      </c>
      <c r="BB2093" s="36">
        <v>4</v>
      </c>
      <c r="BC2093" s="92">
        <v>45257</v>
      </c>
      <c r="BD2093" s="93" t="s">
        <v>6</v>
      </c>
    </row>
    <row r="2094" spans="39:56" ht="27" customHeight="1" x14ac:dyDescent="0.25">
      <c r="AM2094" s="36">
        <v>23062</v>
      </c>
      <c r="AN2094" s="89" t="s">
        <v>106</v>
      </c>
      <c r="AO2094" s="90" t="s">
        <v>47</v>
      </c>
      <c r="AP2094" s="170">
        <v>8.6</v>
      </c>
      <c r="AQ2094" s="36">
        <v>10</v>
      </c>
      <c r="AR2094" s="36">
        <v>10</v>
      </c>
      <c r="AS2094" s="36">
        <v>7</v>
      </c>
      <c r="AT2094" s="36">
        <v>7</v>
      </c>
      <c r="AU2094" s="36"/>
      <c r="AV2094" s="36"/>
      <c r="AW2094" s="36"/>
      <c r="AX2094" s="36"/>
      <c r="AY2094" s="36"/>
      <c r="AZ2094" s="36">
        <v>9</v>
      </c>
      <c r="BA2094" s="36" t="s">
        <v>242</v>
      </c>
      <c r="BB2094" s="36">
        <v>4</v>
      </c>
      <c r="BC2094" s="92">
        <v>45257</v>
      </c>
      <c r="BD2094" s="93" t="s">
        <v>6</v>
      </c>
    </row>
    <row r="2095" spans="39:56" ht="27" customHeight="1" x14ac:dyDescent="0.25">
      <c r="AM2095" s="36">
        <v>23057</v>
      </c>
      <c r="AN2095" s="89" t="s">
        <v>239</v>
      </c>
      <c r="AO2095" s="90" t="s">
        <v>47</v>
      </c>
      <c r="AP2095" s="170">
        <v>8.6</v>
      </c>
      <c r="AQ2095" s="36">
        <v>10</v>
      </c>
      <c r="AR2095" s="36">
        <v>10</v>
      </c>
      <c r="AS2095" s="36">
        <v>7</v>
      </c>
      <c r="AT2095" s="36">
        <v>7</v>
      </c>
      <c r="AU2095" s="36"/>
      <c r="AV2095" s="36"/>
      <c r="AW2095" s="36"/>
      <c r="AX2095" s="36"/>
      <c r="AY2095" s="36"/>
      <c r="AZ2095" s="36">
        <v>9</v>
      </c>
      <c r="BA2095" s="36" t="s">
        <v>242</v>
      </c>
      <c r="BB2095" s="36">
        <v>4</v>
      </c>
      <c r="BC2095" s="92">
        <v>45257</v>
      </c>
      <c r="BD2095" s="93" t="s">
        <v>6</v>
      </c>
    </row>
    <row r="2096" spans="39:56" ht="27" customHeight="1" x14ac:dyDescent="0.25">
      <c r="AM2096" s="36">
        <v>23048</v>
      </c>
      <c r="AN2096" s="89" t="s">
        <v>110</v>
      </c>
      <c r="AO2096" s="90" t="s">
        <v>47</v>
      </c>
      <c r="AP2096" s="170">
        <v>8.1999999999999993</v>
      </c>
      <c r="AQ2096" s="36">
        <v>10</v>
      </c>
      <c r="AR2096" s="36">
        <v>10</v>
      </c>
      <c r="AS2096" s="36">
        <v>8</v>
      </c>
      <c r="AT2096" s="36">
        <v>8</v>
      </c>
      <c r="AU2096" s="36"/>
      <c r="AV2096" s="36"/>
      <c r="AW2096" s="36"/>
      <c r="AX2096" s="36"/>
      <c r="AY2096" s="36"/>
      <c r="AZ2096" s="36">
        <v>5</v>
      </c>
      <c r="BA2096" s="36" t="s">
        <v>242</v>
      </c>
      <c r="BB2096" s="36">
        <v>4</v>
      </c>
      <c r="BC2096" s="92">
        <v>45257</v>
      </c>
      <c r="BD2096" s="93" t="s">
        <v>6</v>
      </c>
    </row>
    <row r="2097" spans="39:56" ht="27" customHeight="1" x14ac:dyDescent="0.25">
      <c r="AM2097" s="36">
        <v>23051</v>
      </c>
      <c r="AN2097" s="89" t="s">
        <v>114</v>
      </c>
      <c r="AO2097" s="90" t="s">
        <v>47</v>
      </c>
      <c r="AP2097" s="170">
        <v>8.8000000000000007</v>
      </c>
      <c r="AQ2097" s="36">
        <v>10</v>
      </c>
      <c r="AR2097" s="36">
        <v>10</v>
      </c>
      <c r="AS2097" s="36">
        <v>8</v>
      </c>
      <c r="AT2097" s="36">
        <v>8</v>
      </c>
      <c r="AU2097" s="36"/>
      <c r="AV2097" s="36"/>
      <c r="AW2097" s="36"/>
      <c r="AX2097" s="36"/>
      <c r="AY2097" s="36"/>
      <c r="AZ2097" s="36">
        <v>8</v>
      </c>
      <c r="BA2097" s="36" t="s">
        <v>242</v>
      </c>
      <c r="BB2097" s="36">
        <v>4</v>
      </c>
      <c r="BC2097" s="92">
        <v>45257</v>
      </c>
      <c r="BD2097" s="93" t="s">
        <v>6</v>
      </c>
    </row>
    <row r="2098" spans="39:56" ht="27" customHeight="1" x14ac:dyDescent="0.25">
      <c r="AM2098" s="36">
        <v>22023</v>
      </c>
      <c r="AN2098" s="89" t="s">
        <v>118</v>
      </c>
      <c r="AO2098" s="90" t="s">
        <v>47</v>
      </c>
      <c r="AP2098" s="170">
        <v>9.4</v>
      </c>
      <c r="AQ2098" s="36">
        <v>10</v>
      </c>
      <c r="AR2098" s="36">
        <v>10</v>
      </c>
      <c r="AS2098" s="36">
        <v>9</v>
      </c>
      <c r="AT2098" s="36">
        <v>9</v>
      </c>
      <c r="AU2098" s="36"/>
      <c r="AV2098" s="36"/>
      <c r="AW2098" s="36"/>
      <c r="AX2098" s="36"/>
      <c r="AY2098" s="36"/>
      <c r="AZ2098" s="36">
        <v>9</v>
      </c>
      <c r="BA2098" s="36" t="s">
        <v>242</v>
      </c>
      <c r="BB2098" s="36">
        <v>4</v>
      </c>
      <c r="BC2098" s="92">
        <v>45257</v>
      </c>
      <c r="BD2098" s="93" t="s">
        <v>6</v>
      </c>
    </row>
    <row r="2099" spans="39:56" ht="27" customHeight="1" x14ac:dyDescent="0.25">
      <c r="AM2099" s="36" t="s">
        <v>45</v>
      </c>
      <c r="AN2099" s="89" t="s">
        <v>14</v>
      </c>
      <c r="AO2099" s="90" t="s">
        <v>15</v>
      </c>
      <c r="AP2099" s="170">
        <v>9.7142857142857135</v>
      </c>
      <c r="AQ2099" s="36">
        <v>10</v>
      </c>
      <c r="AR2099" s="36">
        <v>10</v>
      </c>
      <c r="AS2099" s="36">
        <v>9</v>
      </c>
      <c r="AT2099" s="36">
        <v>10</v>
      </c>
      <c r="AU2099" s="36">
        <v>9</v>
      </c>
      <c r="AV2099" s="36">
        <v>10</v>
      </c>
      <c r="AW2099" s="36">
        <v>10</v>
      </c>
      <c r="AX2099" s="36"/>
      <c r="AY2099" s="36"/>
      <c r="AZ2099" s="36"/>
      <c r="BA2099" s="36" t="s">
        <v>402</v>
      </c>
      <c r="BB2099" s="36">
        <v>4</v>
      </c>
      <c r="BC2099" s="92">
        <v>45258</v>
      </c>
      <c r="BD2099" s="93" t="s">
        <v>17</v>
      </c>
    </row>
    <row r="2100" spans="39:56" ht="27" customHeight="1" x14ac:dyDescent="0.25">
      <c r="AM2100" s="36" t="s">
        <v>51</v>
      </c>
      <c r="AN2100" s="89" t="s">
        <v>21</v>
      </c>
      <c r="AO2100" s="90" t="s">
        <v>15</v>
      </c>
      <c r="AP2100" s="170">
        <v>9.7142857142857135</v>
      </c>
      <c r="AQ2100" s="36">
        <v>10</v>
      </c>
      <c r="AR2100" s="36">
        <v>10</v>
      </c>
      <c r="AS2100" s="36">
        <v>9</v>
      </c>
      <c r="AT2100" s="36">
        <v>10</v>
      </c>
      <c r="AU2100" s="36">
        <v>9</v>
      </c>
      <c r="AV2100" s="36">
        <v>10</v>
      </c>
      <c r="AW2100" s="36">
        <v>10</v>
      </c>
      <c r="AX2100" s="36"/>
      <c r="AY2100" s="36"/>
      <c r="AZ2100" s="36"/>
      <c r="BA2100" s="36" t="s">
        <v>402</v>
      </c>
      <c r="BB2100" s="36">
        <v>4</v>
      </c>
      <c r="BC2100" s="92">
        <v>45258</v>
      </c>
      <c r="BD2100" s="93" t="s">
        <v>17</v>
      </c>
    </row>
    <row r="2101" spans="39:56" ht="27" customHeight="1" x14ac:dyDescent="0.25">
      <c r="AM2101" s="36" t="s">
        <v>54</v>
      </c>
      <c r="AN2101" s="89" t="s">
        <v>24</v>
      </c>
      <c r="AO2101" s="90" t="s">
        <v>15</v>
      </c>
      <c r="AP2101" s="170">
        <v>9.5714285714285712</v>
      </c>
      <c r="AQ2101" s="36">
        <v>10</v>
      </c>
      <c r="AR2101" s="36">
        <v>10</v>
      </c>
      <c r="AS2101" s="36">
        <v>9</v>
      </c>
      <c r="AT2101" s="36">
        <v>9</v>
      </c>
      <c r="AU2101" s="36">
        <v>9</v>
      </c>
      <c r="AV2101" s="36">
        <v>10</v>
      </c>
      <c r="AW2101" s="36">
        <v>10</v>
      </c>
      <c r="AX2101" s="36"/>
      <c r="AY2101" s="36"/>
      <c r="AZ2101" s="36"/>
      <c r="BA2101" s="36" t="s">
        <v>402</v>
      </c>
      <c r="BB2101" s="36">
        <v>4</v>
      </c>
      <c r="BC2101" s="92">
        <v>45258</v>
      </c>
      <c r="BD2101" s="93" t="s">
        <v>17</v>
      </c>
    </row>
    <row r="2102" spans="39:56" ht="27" customHeight="1" x14ac:dyDescent="0.25">
      <c r="AM2102" s="36" t="s">
        <v>57</v>
      </c>
      <c r="AN2102" s="89" t="s">
        <v>27</v>
      </c>
      <c r="AO2102" s="90" t="s">
        <v>15</v>
      </c>
      <c r="AP2102" s="170">
        <v>9.8571428571428577</v>
      </c>
      <c r="AQ2102" s="36">
        <v>10</v>
      </c>
      <c r="AR2102" s="36">
        <v>10</v>
      </c>
      <c r="AS2102" s="36">
        <v>9</v>
      </c>
      <c r="AT2102" s="36">
        <v>10</v>
      </c>
      <c r="AU2102" s="36">
        <v>10</v>
      </c>
      <c r="AV2102" s="36">
        <v>10</v>
      </c>
      <c r="AW2102" s="36">
        <v>10</v>
      </c>
      <c r="AX2102" s="36"/>
      <c r="AY2102" s="36"/>
      <c r="AZ2102" s="36"/>
      <c r="BA2102" s="36" t="s">
        <v>402</v>
      </c>
      <c r="BB2102" s="36">
        <v>4</v>
      </c>
      <c r="BC2102" s="92">
        <v>45258</v>
      </c>
      <c r="BD2102" s="93" t="s">
        <v>17</v>
      </c>
    </row>
    <row r="2103" spans="39:56" ht="27" customHeight="1" x14ac:dyDescent="0.25">
      <c r="AM2103" s="36" t="s">
        <v>60</v>
      </c>
      <c r="AN2103" s="89" t="s">
        <v>61</v>
      </c>
      <c r="AO2103" s="90" t="s">
        <v>15</v>
      </c>
      <c r="AP2103" s="170">
        <v>9.4285714285714288</v>
      </c>
      <c r="AQ2103" s="36">
        <v>10</v>
      </c>
      <c r="AR2103" s="36">
        <v>10</v>
      </c>
      <c r="AS2103" s="36">
        <v>7</v>
      </c>
      <c r="AT2103" s="36">
        <v>9</v>
      </c>
      <c r="AU2103" s="36">
        <v>10</v>
      </c>
      <c r="AV2103" s="36">
        <v>10</v>
      </c>
      <c r="AW2103" s="36">
        <v>10</v>
      </c>
      <c r="AX2103" s="36"/>
      <c r="AY2103" s="36"/>
      <c r="AZ2103" s="36"/>
      <c r="BA2103" s="36" t="s">
        <v>402</v>
      </c>
      <c r="BB2103" s="36">
        <v>4</v>
      </c>
      <c r="BC2103" s="92">
        <v>45258</v>
      </c>
      <c r="BD2103" s="93" t="s">
        <v>17</v>
      </c>
    </row>
    <row r="2104" spans="39:56" ht="27" customHeight="1" x14ac:dyDescent="0.25">
      <c r="AM2104" s="36" t="s">
        <v>64</v>
      </c>
      <c r="AN2104" s="89" t="s">
        <v>65</v>
      </c>
      <c r="AO2104" s="90" t="s">
        <v>15</v>
      </c>
      <c r="AP2104" s="170">
        <v>9.7142857142857135</v>
      </c>
      <c r="AQ2104" s="36">
        <v>10</v>
      </c>
      <c r="AR2104" s="36">
        <v>10</v>
      </c>
      <c r="AS2104" s="36">
        <v>10</v>
      </c>
      <c r="AT2104" s="36">
        <v>10</v>
      </c>
      <c r="AU2104" s="36">
        <v>8</v>
      </c>
      <c r="AV2104" s="36">
        <v>10</v>
      </c>
      <c r="AW2104" s="36">
        <v>10</v>
      </c>
      <c r="AX2104" s="36"/>
      <c r="AY2104" s="36"/>
      <c r="AZ2104" s="36"/>
      <c r="BA2104" s="36" t="s">
        <v>402</v>
      </c>
      <c r="BB2104" s="36">
        <v>4</v>
      </c>
      <c r="BC2104" s="92">
        <v>45258</v>
      </c>
      <c r="BD2104" s="93" t="s">
        <v>17</v>
      </c>
    </row>
    <row r="2105" spans="39:56" ht="27" customHeight="1" x14ac:dyDescent="0.25">
      <c r="AM2105" s="36" t="s">
        <v>68</v>
      </c>
      <c r="AN2105" s="89" t="s">
        <v>69</v>
      </c>
      <c r="AO2105" s="90" t="s">
        <v>15</v>
      </c>
      <c r="AP2105" s="170">
        <v>9.8571428571428577</v>
      </c>
      <c r="AQ2105" s="36">
        <v>10</v>
      </c>
      <c r="AR2105" s="36">
        <v>10</v>
      </c>
      <c r="AS2105" s="36">
        <v>9</v>
      </c>
      <c r="AT2105" s="36">
        <v>10</v>
      </c>
      <c r="AU2105" s="36">
        <v>10</v>
      </c>
      <c r="AV2105" s="36">
        <v>10</v>
      </c>
      <c r="AW2105" s="36">
        <v>10</v>
      </c>
      <c r="AX2105" s="36"/>
      <c r="AY2105" s="36"/>
      <c r="AZ2105" s="36"/>
      <c r="BA2105" s="36" t="s">
        <v>402</v>
      </c>
      <c r="BB2105" s="36">
        <v>4</v>
      </c>
      <c r="BC2105" s="92">
        <v>45258</v>
      </c>
      <c r="BD2105" s="93" t="s">
        <v>17</v>
      </c>
    </row>
    <row r="2106" spans="39:56" ht="27" customHeight="1" x14ac:dyDescent="0.25">
      <c r="AM2106" s="36" t="s">
        <v>72</v>
      </c>
      <c r="AN2106" s="89" t="s">
        <v>73</v>
      </c>
      <c r="AO2106" s="90" t="s">
        <v>15</v>
      </c>
      <c r="AP2106" s="170">
        <v>9.7142857142857135</v>
      </c>
      <c r="AQ2106" s="36">
        <v>10</v>
      </c>
      <c r="AR2106" s="36">
        <v>10</v>
      </c>
      <c r="AS2106" s="36">
        <v>9</v>
      </c>
      <c r="AT2106" s="36">
        <v>9</v>
      </c>
      <c r="AU2106" s="36">
        <v>10</v>
      </c>
      <c r="AV2106" s="36">
        <v>10</v>
      </c>
      <c r="AW2106" s="36">
        <v>10</v>
      </c>
      <c r="AX2106" s="36"/>
      <c r="AY2106" s="36"/>
      <c r="AZ2106" s="36"/>
      <c r="BA2106" s="36" t="s">
        <v>402</v>
      </c>
      <c r="BB2106" s="36">
        <v>4</v>
      </c>
      <c r="BC2106" s="92">
        <v>45258</v>
      </c>
      <c r="BD2106" s="93" t="s">
        <v>17</v>
      </c>
    </row>
    <row r="2107" spans="39:56" ht="27" customHeight="1" x14ac:dyDescent="0.25">
      <c r="AM2107" s="36" t="s">
        <v>76</v>
      </c>
      <c r="AN2107" s="89" t="s">
        <v>77</v>
      </c>
      <c r="AO2107" s="90" t="s">
        <v>15</v>
      </c>
      <c r="AP2107" s="170">
        <v>9.1428571428571423</v>
      </c>
      <c r="AQ2107" s="36">
        <v>10</v>
      </c>
      <c r="AR2107" s="36">
        <v>10</v>
      </c>
      <c r="AS2107" s="36">
        <v>8</v>
      </c>
      <c r="AT2107" s="36">
        <v>8</v>
      </c>
      <c r="AU2107" s="36">
        <v>8</v>
      </c>
      <c r="AV2107" s="36">
        <v>10</v>
      </c>
      <c r="AW2107" s="36">
        <v>10</v>
      </c>
      <c r="AX2107" s="36"/>
      <c r="AY2107" s="36"/>
      <c r="AZ2107" s="36"/>
      <c r="BA2107" s="36" t="s">
        <v>402</v>
      </c>
      <c r="BB2107" s="36">
        <v>4</v>
      </c>
      <c r="BC2107" s="92">
        <v>45258</v>
      </c>
      <c r="BD2107" s="93" t="s">
        <v>17</v>
      </c>
    </row>
    <row r="2108" spans="39:56" ht="27" customHeight="1" x14ac:dyDescent="0.25">
      <c r="AM2108" s="36" t="s">
        <v>80</v>
      </c>
      <c r="AN2108" s="89" t="s">
        <v>81</v>
      </c>
      <c r="AO2108" s="90" t="s">
        <v>15</v>
      </c>
      <c r="AP2108" s="170">
        <v>10</v>
      </c>
      <c r="AQ2108" s="36">
        <v>10</v>
      </c>
      <c r="AR2108" s="36">
        <v>10</v>
      </c>
      <c r="AS2108" s="36">
        <v>10</v>
      </c>
      <c r="AT2108" s="36">
        <v>10</v>
      </c>
      <c r="AU2108" s="36">
        <v>10</v>
      </c>
      <c r="AV2108" s="36">
        <v>10</v>
      </c>
      <c r="AW2108" s="36">
        <v>10</v>
      </c>
      <c r="AX2108" s="36"/>
      <c r="AY2108" s="36"/>
      <c r="AZ2108" s="36"/>
      <c r="BA2108" s="36" t="s">
        <v>402</v>
      </c>
      <c r="BB2108" s="36">
        <v>4</v>
      </c>
      <c r="BC2108" s="92">
        <v>45258</v>
      </c>
      <c r="BD2108" s="93" t="s">
        <v>17</v>
      </c>
    </row>
    <row r="2109" spans="39:56" ht="27" customHeight="1" x14ac:dyDescent="0.25">
      <c r="AM2109" s="36" t="s">
        <v>84</v>
      </c>
      <c r="AN2109" s="89" t="s">
        <v>85</v>
      </c>
      <c r="AO2109" s="90" t="s">
        <v>15</v>
      </c>
      <c r="AP2109" s="170">
        <v>9.7142857142857135</v>
      </c>
      <c r="AQ2109" s="36">
        <v>10</v>
      </c>
      <c r="AR2109" s="36">
        <v>10</v>
      </c>
      <c r="AS2109" s="36">
        <v>10</v>
      </c>
      <c r="AT2109" s="36">
        <v>9</v>
      </c>
      <c r="AU2109" s="36">
        <v>9</v>
      </c>
      <c r="AV2109" s="36">
        <v>10</v>
      </c>
      <c r="AW2109" s="36">
        <v>10</v>
      </c>
      <c r="AX2109" s="36"/>
      <c r="AY2109" s="36"/>
      <c r="AZ2109" s="36"/>
      <c r="BA2109" s="36" t="s">
        <v>402</v>
      </c>
      <c r="BB2109" s="36">
        <v>4</v>
      </c>
      <c r="BC2109" s="92">
        <v>45258</v>
      </c>
      <c r="BD2109" s="93" t="s">
        <v>17</v>
      </c>
    </row>
    <row r="2110" spans="39:56" ht="27" customHeight="1" x14ac:dyDescent="0.25">
      <c r="AM2110" s="36" t="s">
        <v>88</v>
      </c>
      <c r="AN2110" s="89" t="s">
        <v>89</v>
      </c>
      <c r="AO2110" s="90" t="s">
        <v>15</v>
      </c>
      <c r="AP2110" s="170">
        <v>9.5714285714285712</v>
      </c>
      <c r="AQ2110" s="36">
        <v>10</v>
      </c>
      <c r="AR2110" s="36">
        <v>10</v>
      </c>
      <c r="AS2110" s="36">
        <v>9</v>
      </c>
      <c r="AT2110" s="36">
        <v>9</v>
      </c>
      <c r="AU2110" s="36">
        <v>9</v>
      </c>
      <c r="AV2110" s="36">
        <v>10</v>
      </c>
      <c r="AW2110" s="36">
        <v>10</v>
      </c>
      <c r="AX2110" s="36"/>
      <c r="AY2110" s="36"/>
      <c r="AZ2110" s="36"/>
      <c r="BA2110" s="36" t="s">
        <v>402</v>
      </c>
      <c r="BB2110" s="36">
        <v>4</v>
      </c>
      <c r="BC2110" s="92">
        <v>45258</v>
      </c>
      <c r="BD2110" s="93" t="s">
        <v>17</v>
      </c>
    </row>
    <row r="2111" spans="39:56" ht="27" customHeight="1" x14ac:dyDescent="0.25">
      <c r="AM2111" s="36" t="s">
        <v>92</v>
      </c>
      <c r="AN2111" s="89" t="s">
        <v>93</v>
      </c>
      <c r="AO2111" s="90" t="s">
        <v>15</v>
      </c>
      <c r="AP2111" s="170">
        <v>9.5714285714285712</v>
      </c>
      <c r="AQ2111" s="36">
        <v>10</v>
      </c>
      <c r="AR2111" s="36">
        <v>10</v>
      </c>
      <c r="AS2111" s="36">
        <v>9</v>
      </c>
      <c r="AT2111" s="36">
        <v>9</v>
      </c>
      <c r="AU2111" s="36">
        <v>9</v>
      </c>
      <c r="AV2111" s="36">
        <v>10</v>
      </c>
      <c r="AW2111" s="36">
        <v>10</v>
      </c>
      <c r="AX2111" s="36"/>
      <c r="AY2111" s="36"/>
      <c r="AZ2111" s="36"/>
      <c r="BA2111" s="36" t="s">
        <v>402</v>
      </c>
      <c r="BB2111" s="36">
        <v>4</v>
      </c>
      <c r="BC2111" s="92">
        <v>45258</v>
      </c>
      <c r="BD2111" s="93" t="s">
        <v>17</v>
      </c>
    </row>
    <row r="2112" spans="39:56" ht="27" customHeight="1" x14ac:dyDescent="0.25">
      <c r="AM2112" s="36" t="s">
        <v>96</v>
      </c>
      <c r="AN2112" s="89" t="s">
        <v>97</v>
      </c>
      <c r="AO2112" s="90" t="s">
        <v>15</v>
      </c>
      <c r="AP2112" s="170">
        <v>9.2857142857142865</v>
      </c>
      <c r="AQ2112" s="36">
        <v>10</v>
      </c>
      <c r="AR2112" s="36">
        <v>10</v>
      </c>
      <c r="AS2112" s="36">
        <v>8</v>
      </c>
      <c r="AT2112" s="36">
        <v>8</v>
      </c>
      <c r="AU2112" s="36">
        <v>9</v>
      </c>
      <c r="AV2112" s="36">
        <v>10</v>
      </c>
      <c r="AW2112" s="36">
        <v>10</v>
      </c>
      <c r="AX2112" s="36"/>
      <c r="AY2112" s="36"/>
      <c r="AZ2112" s="36"/>
      <c r="BA2112" s="36" t="s">
        <v>402</v>
      </c>
      <c r="BB2112" s="36">
        <v>4</v>
      </c>
      <c r="BC2112" s="92">
        <v>45258</v>
      </c>
      <c r="BD2112" s="93" t="s">
        <v>17</v>
      </c>
    </row>
    <row r="2113" spans="39:56" ht="27" customHeight="1" x14ac:dyDescent="0.25">
      <c r="AM2113" s="36" t="s">
        <v>100</v>
      </c>
      <c r="AN2113" s="89" t="s">
        <v>101</v>
      </c>
      <c r="AO2113" s="90" t="s">
        <v>15</v>
      </c>
      <c r="AP2113" s="170">
        <v>9.4285714285714288</v>
      </c>
      <c r="AQ2113" s="36">
        <v>10</v>
      </c>
      <c r="AR2113" s="36">
        <v>10</v>
      </c>
      <c r="AS2113" s="36">
        <v>8</v>
      </c>
      <c r="AT2113" s="36">
        <v>9</v>
      </c>
      <c r="AU2113" s="36">
        <v>9</v>
      </c>
      <c r="AV2113" s="36">
        <v>10</v>
      </c>
      <c r="AW2113" s="36">
        <v>10</v>
      </c>
      <c r="AX2113" s="36"/>
      <c r="AY2113" s="36"/>
      <c r="AZ2113" s="36"/>
      <c r="BA2113" s="36" t="s">
        <v>402</v>
      </c>
      <c r="BB2113" s="36">
        <v>4</v>
      </c>
      <c r="BC2113" s="92">
        <v>45258</v>
      </c>
      <c r="BD2113" s="93" t="s">
        <v>17</v>
      </c>
    </row>
    <row r="2114" spans="39:56" ht="27" customHeight="1" x14ac:dyDescent="0.25">
      <c r="AM2114" s="36" t="s">
        <v>104</v>
      </c>
      <c r="AN2114" s="89" t="s">
        <v>105</v>
      </c>
      <c r="AO2114" s="90" t="s">
        <v>15</v>
      </c>
      <c r="AP2114" s="170">
        <v>9.5714285714285712</v>
      </c>
      <c r="AQ2114" s="36">
        <v>10</v>
      </c>
      <c r="AR2114" s="36">
        <v>10</v>
      </c>
      <c r="AS2114" s="36">
        <v>9</v>
      </c>
      <c r="AT2114" s="36">
        <v>9</v>
      </c>
      <c r="AU2114" s="36">
        <v>9</v>
      </c>
      <c r="AV2114" s="36">
        <v>10</v>
      </c>
      <c r="AW2114" s="36">
        <v>10</v>
      </c>
      <c r="AX2114" s="36"/>
      <c r="AY2114" s="36"/>
      <c r="AZ2114" s="36"/>
      <c r="BA2114" s="36" t="s">
        <v>402</v>
      </c>
      <c r="BB2114" s="36">
        <v>4</v>
      </c>
      <c r="BC2114" s="92">
        <v>45258</v>
      </c>
      <c r="BD2114" s="93" t="s">
        <v>17</v>
      </c>
    </row>
    <row r="2115" spans="39:56" ht="27" customHeight="1" x14ac:dyDescent="0.25">
      <c r="AM2115" s="36" t="s">
        <v>108</v>
      </c>
      <c r="AN2115" s="89" t="s">
        <v>109</v>
      </c>
      <c r="AO2115" s="90" t="s">
        <v>15</v>
      </c>
      <c r="AP2115" s="170">
        <v>9.7142857142857135</v>
      </c>
      <c r="AQ2115" s="36">
        <v>10</v>
      </c>
      <c r="AR2115" s="36">
        <v>10</v>
      </c>
      <c r="AS2115" s="36">
        <v>9</v>
      </c>
      <c r="AT2115" s="36">
        <v>9</v>
      </c>
      <c r="AU2115" s="36">
        <v>10</v>
      </c>
      <c r="AV2115" s="36">
        <v>10</v>
      </c>
      <c r="AW2115" s="36">
        <v>10</v>
      </c>
      <c r="AX2115" s="36"/>
      <c r="AY2115" s="36"/>
      <c r="AZ2115" s="36"/>
      <c r="BA2115" s="36" t="s">
        <v>402</v>
      </c>
      <c r="BB2115" s="36">
        <v>4</v>
      </c>
      <c r="BC2115" s="92">
        <v>45258</v>
      </c>
      <c r="BD2115" s="93" t="s">
        <v>17</v>
      </c>
    </row>
    <row r="2116" spans="39:56" ht="27" customHeight="1" x14ac:dyDescent="0.25">
      <c r="AM2116" s="36" t="s">
        <v>112</v>
      </c>
      <c r="AN2116" s="89" t="s">
        <v>113</v>
      </c>
      <c r="AO2116" s="90" t="s">
        <v>15</v>
      </c>
      <c r="AP2116" s="170">
        <v>9.8571428571428577</v>
      </c>
      <c r="AQ2116" s="36">
        <v>10</v>
      </c>
      <c r="AR2116" s="36">
        <v>10</v>
      </c>
      <c r="AS2116" s="36">
        <v>10</v>
      </c>
      <c r="AT2116" s="36">
        <v>10</v>
      </c>
      <c r="AU2116" s="36">
        <v>9</v>
      </c>
      <c r="AV2116" s="36">
        <v>10</v>
      </c>
      <c r="AW2116" s="36">
        <v>10</v>
      </c>
      <c r="AX2116" s="36"/>
      <c r="AY2116" s="36"/>
      <c r="AZ2116" s="36"/>
      <c r="BA2116" s="36" t="s">
        <v>402</v>
      </c>
      <c r="BB2116" s="36">
        <v>4</v>
      </c>
      <c r="BC2116" s="92">
        <v>45258</v>
      </c>
      <c r="BD2116" s="93" t="s">
        <v>17</v>
      </c>
    </row>
    <row r="2117" spans="39:56" ht="27" customHeight="1" x14ac:dyDescent="0.25">
      <c r="AM2117" s="36" t="s">
        <v>116</v>
      </c>
      <c r="AN2117" s="89" t="s">
        <v>117</v>
      </c>
      <c r="AO2117" s="90" t="s">
        <v>15</v>
      </c>
      <c r="AP2117" s="170">
        <v>9.5714285714285712</v>
      </c>
      <c r="AQ2117" s="36">
        <v>10</v>
      </c>
      <c r="AR2117" s="36">
        <v>10</v>
      </c>
      <c r="AS2117" s="36">
        <v>9</v>
      </c>
      <c r="AT2117" s="36">
        <v>9</v>
      </c>
      <c r="AU2117" s="36">
        <v>9</v>
      </c>
      <c r="AV2117" s="36">
        <v>10</v>
      </c>
      <c r="AW2117" s="36">
        <v>10</v>
      </c>
      <c r="AX2117" s="36"/>
      <c r="AY2117" s="36"/>
      <c r="AZ2117" s="36"/>
      <c r="BA2117" s="36" t="s">
        <v>402</v>
      </c>
      <c r="BB2117" s="36">
        <v>4</v>
      </c>
      <c r="BC2117" s="92">
        <v>45258</v>
      </c>
      <c r="BD2117" s="93" t="s">
        <v>17</v>
      </c>
    </row>
    <row r="2118" spans="39:56" ht="27" customHeight="1" x14ac:dyDescent="0.25">
      <c r="AM2118" s="36" t="s">
        <v>120</v>
      </c>
      <c r="AN2118" s="89" t="s">
        <v>121</v>
      </c>
      <c r="AO2118" s="90" t="s">
        <v>15</v>
      </c>
      <c r="AP2118" s="170">
        <v>9.5714285714285712</v>
      </c>
      <c r="AQ2118" s="36">
        <v>10</v>
      </c>
      <c r="AR2118" s="36">
        <v>10</v>
      </c>
      <c r="AS2118" s="36">
        <v>9</v>
      </c>
      <c r="AT2118" s="36">
        <v>9</v>
      </c>
      <c r="AU2118" s="36">
        <v>9</v>
      </c>
      <c r="AV2118" s="36">
        <v>10</v>
      </c>
      <c r="AW2118" s="36">
        <v>10</v>
      </c>
      <c r="AX2118" s="36"/>
      <c r="AY2118" s="36"/>
      <c r="AZ2118" s="36"/>
      <c r="BA2118" s="36" t="s">
        <v>402</v>
      </c>
      <c r="BB2118" s="36">
        <v>4</v>
      </c>
      <c r="BC2118" s="92">
        <v>45258</v>
      </c>
      <c r="BD2118" s="93" t="s">
        <v>17</v>
      </c>
    </row>
    <row r="2119" spans="39:56" ht="27" customHeight="1" x14ac:dyDescent="0.25">
      <c r="AM2119" s="36" t="s">
        <v>45</v>
      </c>
      <c r="AN2119" s="89" t="s">
        <v>14</v>
      </c>
      <c r="AO2119" s="90" t="s">
        <v>15</v>
      </c>
      <c r="AP2119" s="170">
        <v>10</v>
      </c>
      <c r="AQ2119" s="36">
        <v>10</v>
      </c>
      <c r="AR2119" s="36">
        <v>10</v>
      </c>
      <c r="AS2119" s="36">
        <v>10</v>
      </c>
      <c r="AT2119" s="36">
        <v>10</v>
      </c>
      <c r="AU2119" s="36">
        <v>10</v>
      </c>
      <c r="AV2119" s="36">
        <v>10</v>
      </c>
      <c r="AW2119" s="36">
        <v>10</v>
      </c>
      <c r="AX2119" s="36"/>
      <c r="AY2119" s="36"/>
      <c r="AZ2119" s="36"/>
      <c r="BA2119" s="36" t="s">
        <v>403</v>
      </c>
      <c r="BB2119" s="36">
        <v>3</v>
      </c>
      <c r="BC2119" s="92">
        <v>45258</v>
      </c>
      <c r="BD2119" s="93" t="s">
        <v>35</v>
      </c>
    </row>
    <row r="2120" spans="39:56" ht="27" customHeight="1" x14ac:dyDescent="0.25">
      <c r="AM2120" s="36" t="s">
        <v>51</v>
      </c>
      <c r="AN2120" s="89" t="s">
        <v>21</v>
      </c>
      <c r="AO2120" s="90" t="s">
        <v>15</v>
      </c>
      <c r="AP2120" s="170">
        <v>9.7142857142857135</v>
      </c>
      <c r="AQ2120" s="36">
        <v>10</v>
      </c>
      <c r="AR2120" s="36">
        <v>10</v>
      </c>
      <c r="AS2120" s="36">
        <v>10</v>
      </c>
      <c r="AT2120" s="36">
        <v>10</v>
      </c>
      <c r="AU2120" s="36">
        <v>10</v>
      </c>
      <c r="AV2120" s="36">
        <v>10</v>
      </c>
      <c r="AW2120" s="36">
        <v>8</v>
      </c>
      <c r="AX2120" s="36"/>
      <c r="AY2120" s="36"/>
      <c r="AZ2120" s="36"/>
      <c r="BA2120" s="36" t="s">
        <v>403</v>
      </c>
      <c r="BB2120" s="36">
        <v>3</v>
      </c>
      <c r="BC2120" s="92">
        <v>45258</v>
      </c>
      <c r="BD2120" s="93" t="s">
        <v>35</v>
      </c>
    </row>
    <row r="2121" spans="39:56" ht="27" customHeight="1" x14ac:dyDescent="0.25">
      <c r="AM2121" s="36" t="s">
        <v>54</v>
      </c>
      <c r="AN2121" s="89" t="s">
        <v>24</v>
      </c>
      <c r="AO2121" s="90" t="s">
        <v>15</v>
      </c>
      <c r="AP2121" s="170">
        <v>10</v>
      </c>
      <c r="AQ2121" s="36">
        <v>10</v>
      </c>
      <c r="AR2121" s="36">
        <v>10</v>
      </c>
      <c r="AS2121" s="36">
        <v>10</v>
      </c>
      <c r="AT2121" s="36">
        <v>10</v>
      </c>
      <c r="AU2121" s="36">
        <v>10</v>
      </c>
      <c r="AV2121" s="36">
        <v>10</v>
      </c>
      <c r="AW2121" s="36">
        <v>10</v>
      </c>
      <c r="AX2121" s="36"/>
      <c r="AY2121" s="36"/>
      <c r="AZ2121" s="36"/>
      <c r="BA2121" s="36" t="s">
        <v>403</v>
      </c>
      <c r="BB2121" s="36">
        <v>3</v>
      </c>
      <c r="BC2121" s="92">
        <v>45258</v>
      </c>
      <c r="BD2121" s="93" t="s">
        <v>35</v>
      </c>
    </row>
    <row r="2122" spans="39:56" ht="27" customHeight="1" x14ac:dyDescent="0.25">
      <c r="AM2122" s="36" t="s">
        <v>57</v>
      </c>
      <c r="AN2122" s="89" t="s">
        <v>27</v>
      </c>
      <c r="AO2122" s="90" t="s">
        <v>15</v>
      </c>
      <c r="AP2122" s="170">
        <v>9.8571428571428577</v>
      </c>
      <c r="AQ2122" s="36">
        <v>10</v>
      </c>
      <c r="AR2122" s="36">
        <v>10</v>
      </c>
      <c r="AS2122" s="36">
        <v>10</v>
      </c>
      <c r="AT2122" s="36">
        <v>10</v>
      </c>
      <c r="AU2122" s="36">
        <v>10</v>
      </c>
      <c r="AV2122" s="36">
        <v>10</v>
      </c>
      <c r="AW2122" s="36">
        <v>9</v>
      </c>
      <c r="AX2122" s="36"/>
      <c r="AY2122" s="36"/>
      <c r="AZ2122" s="36"/>
      <c r="BA2122" s="36" t="s">
        <v>403</v>
      </c>
      <c r="BB2122" s="36">
        <v>3</v>
      </c>
      <c r="BC2122" s="92">
        <v>45258</v>
      </c>
      <c r="BD2122" s="93" t="s">
        <v>35</v>
      </c>
    </row>
    <row r="2123" spans="39:56" ht="27" customHeight="1" x14ac:dyDescent="0.25">
      <c r="AM2123" s="36" t="s">
        <v>60</v>
      </c>
      <c r="AN2123" s="89" t="s">
        <v>61</v>
      </c>
      <c r="AO2123" s="90" t="s">
        <v>15</v>
      </c>
      <c r="AP2123" s="170">
        <v>9.7142857142857135</v>
      </c>
      <c r="AQ2123" s="36">
        <v>10</v>
      </c>
      <c r="AR2123" s="36">
        <v>10</v>
      </c>
      <c r="AS2123" s="36">
        <v>10</v>
      </c>
      <c r="AT2123" s="36">
        <v>10</v>
      </c>
      <c r="AU2123" s="36">
        <v>10</v>
      </c>
      <c r="AV2123" s="36">
        <v>10</v>
      </c>
      <c r="AW2123" s="36">
        <v>8</v>
      </c>
      <c r="AX2123" s="36"/>
      <c r="AY2123" s="36"/>
      <c r="AZ2123" s="36"/>
      <c r="BA2123" s="36" t="s">
        <v>403</v>
      </c>
      <c r="BB2123" s="36">
        <v>3</v>
      </c>
      <c r="BC2123" s="92">
        <v>45258</v>
      </c>
      <c r="BD2123" s="93" t="s">
        <v>35</v>
      </c>
    </row>
    <row r="2124" spans="39:56" ht="27" customHeight="1" x14ac:dyDescent="0.25">
      <c r="AM2124" s="36" t="s">
        <v>64</v>
      </c>
      <c r="AN2124" s="89" t="s">
        <v>65</v>
      </c>
      <c r="AO2124" s="90" t="s">
        <v>15</v>
      </c>
      <c r="AP2124" s="170">
        <v>10</v>
      </c>
      <c r="AQ2124" s="36">
        <v>10</v>
      </c>
      <c r="AR2124" s="36">
        <v>10</v>
      </c>
      <c r="AS2124" s="36">
        <v>10</v>
      </c>
      <c r="AT2124" s="36">
        <v>10</v>
      </c>
      <c r="AU2124" s="36">
        <v>10</v>
      </c>
      <c r="AV2124" s="36">
        <v>10</v>
      </c>
      <c r="AW2124" s="36">
        <v>10</v>
      </c>
      <c r="AX2124" s="36"/>
      <c r="AY2124" s="36"/>
      <c r="AZ2124" s="36"/>
      <c r="BA2124" s="36" t="s">
        <v>403</v>
      </c>
      <c r="BB2124" s="36">
        <v>3</v>
      </c>
      <c r="BC2124" s="92">
        <v>45258</v>
      </c>
      <c r="BD2124" s="93" t="s">
        <v>35</v>
      </c>
    </row>
    <row r="2125" spans="39:56" ht="27" customHeight="1" x14ac:dyDescent="0.25">
      <c r="AM2125" s="36" t="s">
        <v>68</v>
      </c>
      <c r="AN2125" s="89" t="s">
        <v>69</v>
      </c>
      <c r="AO2125" s="90" t="s">
        <v>15</v>
      </c>
      <c r="AP2125" s="170">
        <v>10</v>
      </c>
      <c r="AQ2125" s="36">
        <v>10</v>
      </c>
      <c r="AR2125" s="36">
        <v>10</v>
      </c>
      <c r="AS2125" s="36">
        <v>10</v>
      </c>
      <c r="AT2125" s="36">
        <v>10</v>
      </c>
      <c r="AU2125" s="36">
        <v>10</v>
      </c>
      <c r="AV2125" s="36">
        <v>10</v>
      </c>
      <c r="AW2125" s="36">
        <v>10</v>
      </c>
      <c r="AX2125" s="36"/>
      <c r="AY2125" s="36"/>
      <c r="AZ2125" s="36"/>
      <c r="BA2125" s="36" t="s">
        <v>403</v>
      </c>
      <c r="BB2125" s="36">
        <v>3</v>
      </c>
      <c r="BC2125" s="92">
        <v>45258</v>
      </c>
      <c r="BD2125" s="93" t="s">
        <v>35</v>
      </c>
    </row>
    <row r="2126" spans="39:56" ht="27" customHeight="1" x14ac:dyDescent="0.25">
      <c r="AM2126" s="36" t="s">
        <v>72</v>
      </c>
      <c r="AN2126" s="89" t="s">
        <v>73</v>
      </c>
      <c r="AO2126" s="90" t="s">
        <v>15</v>
      </c>
      <c r="AP2126" s="170">
        <v>9.4285714285714288</v>
      </c>
      <c r="AQ2126" s="36">
        <v>10</v>
      </c>
      <c r="AR2126" s="36">
        <v>10</v>
      </c>
      <c r="AS2126" s="36">
        <v>9</v>
      </c>
      <c r="AT2126" s="36">
        <v>10</v>
      </c>
      <c r="AU2126" s="36">
        <v>9</v>
      </c>
      <c r="AV2126" s="36">
        <v>10</v>
      </c>
      <c r="AW2126" s="36">
        <v>8</v>
      </c>
      <c r="AX2126" s="36"/>
      <c r="AY2126" s="36"/>
      <c r="AZ2126" s="36"/>
      <c r="BA2126" s="36" t="s">
        <v>403</v>
      </c>
      <c r="BB2126" s="36">
        <v>3</v>
      </c>
      <c r="BC2126" s="92">
        <v>45258</v>
      </c>
      <c r="BD2126" s="93" t="s">
        <v>35</v>
      </c>
    </row>
    <row r="2127" spans="39:56" ht="27" customHeight="1" x14ac:dyDescent="0.25">
      <c r="AM2127" s="36" t="s">
        <v>76</v>
      </c>
      <c r="AN2127" s="89" t="s">
        <v>77</v>
      </c>
      <c r="AO2127" s="90" t="s">
        <v>15</v>
      </c>
      <c r="AP2127" s="170">
        <v>9.2857142857142865</v>
      </c>
      <c r="AQ2127" s="36">
        <v>10</v>
      </c>
      <c r="AR2127" s="36">
        <v>10</v>
      </c>
      <c r="AS2127" s="36">
        <v>9</v>
      </c>
      <c r="AT2127" s="36">
        <v>10</v>
      </c>
      <c r="AU2127" s="36">
        <v>9</v>
      </c>
      <c r="AV2127" s="36">
        <v>10</v>
      </c>
      <c r="AW2127" s="36">
        <v>7</v>
      </c>
      <c r="AX2127" s="36"/>
      <c r="AY2127" s="36"/>
      <c r="AZ2127" s="36"/>
      <c r="BA2127" s="36" t="s">
        <v>403</v>
      </c>
      <c r="BB2127" s="36">
        <v>3</v>
      </c>
      <c r="BC2127" s="92">
        <v>45258</v>
      </c>
      <c r="BD2127" s="93" t="s">
        <v>35</v>
      </c>
    </row>
    <row r="2128" spans="39:56" ht="27" customHeight="1" x14ac:dyDescent="0.25">
      <c r="AM2128" s="36" t="s">
        <v>80</v>
      </c>
      <c r="AN2128" s="89" t="s">
        <v>81</v>
      </c>
      <c r="AO2128" s="90" t="s">
        <v>15</v>
      </c>
      <c r="AP2128" s="170">
        <v>10</v>
      </c>
      <c r="AQ2128" s="36">
        <v>10</v>
      </c>
      <c r="AR2128" s="36">
        <v>10</v>
      </c>
      <c r="AS2128" s="36">
        <v>10</v>
      </c>
      <c r="AT2128" s="36">
        <v>10</v>
      </c>
      <c r="AU2128" s="36">
        <v>10</v>
      </c>
      <c r="AV2128" s="36">
        <v>10</v>
      </c>
      <c r="AW2128" s="36">
        <v>10</v>
      </c>
      <c r="AX2128" s="36"/>
      <c r="AY2128" s="36"/>
      <c r="AZ2128" s="36"/>
      <c r="BA2128" s="36" t="s">
        <v>403</v>
      </c>
      <c r="BB2128" s="36">
        <v>3</v>
      </c>
      <c r="BC2128" s="92">
        <v>45258</v>
      </c>
      <c r="BD2128" s="93" t="s">
        <v>35</v>
      </c>
    </row>
    <row r="2129" spans="39:56" ht="27" customHeight="1" x14ac:dyDescent="0.25">
      <c r="AM2129" s="36" t="s">
        <v>84</v>
      </c>
      <c r="AN2129" s="89" t="s">
        <v>85</v>
      </c>
      <c r="AO2129" s="90" t="s">
        <v>15</v>
      </c>
      <c r="AP2129" s="170">
        <v>9.7142857142857135</v>
      </c>
      <c r="AQ2129" s="36">
        <v>10</v>
      </c>
      <c r="AR2129" s="36">
        <v>10</v>
      </c>
      <c r="AS2129" s="36">
        <v>9</v>
      </c>
      <c r="AT2129" s="36">
        <v>10</v>
      </c>
      <c r="AU2129" s="36">
        <v>9</v>
      </c>
      <c r="AV2129" s="36">
        <v>10</v>
      </c>
      <c r="AW2129" s="36">
        <v>10</v>
      </c>
      <c r="AX2129" s="36"/>
      <c r="AY2129" s="36"/>
      <c r="AZ2129" s="36"/>
      <c r="BA2129" s="36" t="s">
        <v>403</v>
      </c>
      <c r="BB2129" s="36">
        <v>3</v>
      </c>
      <c r="BC2129" s="92">
        <v>45258</v>
      </c>
      <c r="BD2129" s="93" t="s">
        <v>35</v>
      </c>
    </row>
    <row r="2130" spans="39:56" ht="27" customHeight="1" x14ac:dyDescent="0.25">
      <c r="AM2130" s="36" t="s">
        <v>88</v>
      </c>
      <c r="AN2130" s="89" t="s">
        <v>89</v>
      </c>
      <c r="AO2130" s="90" t="s">
        <v>15</v>
      </c>
      <c r="AP2130" s="170">
        <v>9.5714285714285712</v>
      </c>
      <c r="AQ2130" s="36">
        <v>10</v>
      </c>
      <c r="AR2130" s="36">
        <v>10</v>
      </c>
      <c r="AS2130" s="36">
        <v>9</v>
      </c>
      <c r="AT2130" s="36">
        <v>10</v>
      </c>
      <c r="AU2130" s="36">
        <v>9</v>
      </c>
      <c r="AV2130" s="36">
        <v>10</v>
      </c>
      <c r="AW2130" s="36">
        <v>9</v>
      </c>
      <c r="AX2130" s="36"/>
      <c r="AY2130" s="36"/>
      <c r="AZ2130" s="36"/>
      <c r="BA2130" s="36" t="s">
        <v>403</v>
      </c>
      <c r="BB2130" s="36">
        <v>3</v>
      </c>
      <c r="BC2130" s="92">
        <v>45258</v>
      </c>
      <c r="BD2130" s="93" t="s">
        <v>35</v>
      </c>
    </row>
    <row r="2131" spans="39:56" ht="27" customHeight="1" x14ac:dyDescent="0.25">
      <c r="AM2131" s="36" t="s">
        <v>92</v>
      </c>
      <c r="AN2131" s="89" t="s">
        <v>93</v>
      </c>
      <c r="AO2131" s="90" t="s">
        <v>15</v>
      </c>
      <c r="AP2131" s="170">
        <v>10</v>
      </c>
      <c r="AQ2131" s="36">
        <v>10</v>
      </c>
      <c r="AR2131" s="36">
        <v>10</v>
      </c>
      <c r="AS2131" s="36">
        <v>10</v>
      </c>
      <c r="AT2131" s="36">
        <v>10</v>
      </c>
      <c r="AU2131" s="36">
        <v>10</v>
      </c>
      <c r="AV2131" s="36">
        <v>10</v>
      </c>
      <c r="AW2131" s="36">
        <v>10</v>
      </c>
      <c r="AX2131" s="36"/>
      <c r="AY2131" s="36"/>
      <c r="AZ2131" s="36"/>
      <c r="BA2131" s="36" t="s">
        <v>403</v>
      </c>
      <c r="BB2131" s="36">
        <v>3</v>
      </c>
      <c r="BC2131" s="92">
        <v>45258</v>
      </c>
      <c r="BD2131" s="93" t="s">
        <v>35</v>
      </c>
    </row>
    <row r="2132" spans="39:56" ht="27" customHeight="1" x14ac:dyDescent="0.25">
      <c r="AM2132" s="36" t="s">
        <v>96</v>
      </c>
      <c r="AN2132" s="89" t="s">
        <v>97</v>
      </c>
      <c r="AO2132" s="90" t="s">
        <v>15</v>
      </c>
      <c r="AP2132" s="170">
        <v>9.8571428571428577</v>
      </c>
      <c r="AQ2132" s="36">
        <v>10</v>
      </c>
      <c r="AR2132" s="36">
        <v>10</v>
      </c>
      <c r="AS2132" s="36">
        <v>10</v>
      </c>
      <c r="AT2132" s="36">
        <v>10</v>
      </c>
      <c r="AU2132" s="36">
        <v>10</v>
      </c>
      <c r="AV2132" s="36">
        <v>10</v>
      </c>
      <c r="AW2132" s="36">
        <v>9</v>
      </c>
      <c r="AX2132" s="36"/>
      <c r="AY2132" s="36"/>
      <c r="AZ2132" s="36"/>
      <c r="BA2132" s="36" t="s">
        <v>403</v>
      </c>
      <c r="BB2132" s="36">
        <v>3</v>
      </c>
      <c r="BC2132" s="92">
        <v>45258</v>
      </c>
      <c r="BD2132" s="93" t="s">
        <v>35</v>
      </c>
    </row>
    <row r="2133" spans="39:56" ht="27" customHeight="1" x14ac:dyDescent="0.25">
      <c r="AM2133" s="36" t="s">
        <v>100</v>
      </c>
      <c r="AN2133" s="89" t="s">
        <v>101</v>
      </c>
      <c r="AO2133" s="90" t="s">
        <v>15</v>
      </c>
      <c r="AP2133" s="170">
        <v>10</v>
      </c>
      <c r="AQ2133" s="36">
        <v>10</v>
      </c>
      <c r="AR2133" s="36">
        <v>10</v>
      </c>
      <c r="AS2133" s="36">
        <v>10</v>
      </c>
      <c r="AT2133" s="36">
        <v>10</v>
      </c>
      <c r="AU2133" s="36">
        <v>10</v>
      </c>
      <c r="AV2133" s="36">
        <v>10</v>
      </c>
      <c r="AW2133" s="36">
        <v>10</v>
      </c>
      <c r="AX2133" s="36"/>
      <c r="AY2133" s="36"/>
      <c r="AZ2133" s="36"/>
      <c r="BA2133" s="36" t="s">
        <v>403</v>
      </c>
      <c r="BB2133" s="36">
        <v>3</v>
      </c>
      <c r="BC2133" s="92">
        <v>45258</v>
      </c>
      <c r="BD2133" s="93" t="s">
        <v>35</v>
      </c>
    </row>
    <row r="2134" spans="39:56" ht="27" customHeight="1" x14ac:dyDescent="0.25">
      <c r="AM2134" s="36" t="s">
        <v>104</v>
      </c>
      <c r="AN2134" s="89" t="s">
        <v>105</v>
      </c>
      <c r="AO2134" s="90" t="s">
        <v>15</v>
      </c>
      <c r="AP2134" s="170">
        <v>9.7142857142857135</v>
      </c>
      <c r="AQ2134" s="36">
        <v>10</v>
      </c>
      <c r="AR2134" s="36">
        <v>10</v>
      </c>
      <c r="AS2134" s="36">
        <v>9</v>
      </c>
      <c r="AT2134" s="36">
        <v>10</v>
      </c>
      <c r="AU2134" s="36">
        <v>9</v>
      </c>
      <c r="AV2134" s="36">
        <v>10</v>
      </c>
      <c r="AW2134" s="36">
        <v>10</v>
      </c>
      <c r="AX2134" s="36"/>
      <c r="AY2134" s="36"/>
      <c r="AZ2134" s="36"/>
      <c r="BA2134" s="36" t="s">
        <v>403</v>
      </c>
      <c r="BB2134" s="36">
        <v>3</v>
      </c>
      <c r="BC2134" s="92">
        <v>45258</v>
      </c>
      <c r="BD2134" s="93" t="s">
        <v>35</v>
      </c>
    </row>
    <row r="2135" spans="39:56" ht="27" customHeight="1" x14ac:dyDescent="0.25">
      <c r="AM2135" s="36" t="s">
        <v>108</v>
      </c>
      <c r="AN2135" s="89" t="s">
        <v>109</v>
      </c>
      <c r="AO2135" s="90" t="s">
        <v>15</v>
      </c>
      <c r="AP2135" s="170">
        <v>9.8571428571428577</v>
      </c>
      <c r="AQ2135" s="36">
        <v>10</v>
      </c>
      <c r="AR2135" s="36">
        <v>10</v>
      </c>
      <c r="AS2135" s="36">
        <v>10</v>
      </c>
      <c r="AT2135" s="36">
        <v>10</v>
      </c>
      <c r="AU2135" s="36">
        <v>10</v>
      </c>
      <c r="AV2135" s="36">
        <v>10</v>
      </c>
      <c r="AW2135" s="36">
        <v>9</v>
      </c>
      <c r="AX2135" s="36"/>
      <c r="AY2135" s="36"/>
      <c r="AZ2135" s="36"/>
      <c r="BA2135" s="36" t="s">
        <v>403</v>
      </c>
      <c r="BB2135" s="36">
        <v>3</v>
      </c>
      <c r="BC2135" s="92">
        <v>45258</v>
      </c>
      <c r="BD2135" s="93" t="s">
        <v>35</v>
      </c>
    </row>
    <row r="2136" spans="39:56" ht="27" customHeight="1" x14ac:dyDescent="0.25">
      <c r="AM2136" s="36" t="s">
        <v>112</v>
      </c>
      <c r="AN2136" s="89" t="s">
        <v>113</v>
      </c>
      <c r="AO2136" s="90" t="s">
        <v>15</v>
      </c>
      <c r="AP2136" s="170">
        <v>9.8571428571428577</v>
      </c>
      <c r="AQ2136" s="36">
        <v>10</v>
      </c>
      <c r="AR2136" s="36">
        <v>10</v>
      </c>
      <c r="AS2136" s="36">
        <v>10</v>
      </c>
      <c r="AT2136" s="36">
        <v>10</v>
      </c>
      <c r="AU2136" s="36">
        <v>10</v>
      </c>
      <c r="AV2136" s="36">
        <v>10</v>
      </c>
      <c r="AW2136" s="36">
        <v>9</v>
      </c>
      <c r="AX2136" s="36"/>
      <c r="AY2136" s="36"/>
      <c r="AZ2136" s="36"/>
      <c r="BA2136" s="36" t="s">
        <v>403</v>
      </c>
      <c r="BB2136" s="36">
        <v>3</v>
      </c>
      <c r="BC2136" s="92">
        <v>45258</v>
      </c>
      <c r="BD2136" s="93" t="s">
        <v>35</v>
      </c>
    </row>
    <row r="2137" spans="39:56" ht="27" customHeight="1" x14ac:dyDescent="0.25">
      <c r="AM2137" s="36" t="s">
        <v>116</v>
      </c>
      <c r="AN2137" s="89" t="s">
        <v>117</v>
      </c>
      <c r="AO2137" s="90" t="s">
        <v>15</v>
      </c>
      <c r="AP2137" s="170">
        <v>9.5714285714285712</v>
      </c>
      <c r="AQ2137" s="36">
        <v>10</v>
      </c>
      <c r="AR2137" s="36">
        <v>10</v>
      </c>
      <c r="AS2137" s="36">
        <v>9</v>
      </c>
      <c r="AT2137" s="36">
        <v>10</v>
      </c>
      <c r="AU2137" s="36">
        <v>9</v>
      </c>
      <c r="AV2137" s="36">
        <v>10</v>
      </c>
      <c r="AW2137" s="36">
        <v>9</v>
      </c>
      <c r="AX2137" s="36"/>
      <c r="AY2137" s="36"/>
      <c r="AZ2137" s="36"/>
      <c r="BA2137" s="36" t="s">
        <v>403</v>
      </c>
      <c r="BB2137" s="36">
        <v>3</v>
      </c>
      <c r="BC2137" s="92">
        <v>45258</v>
      </c>
      <c r="BD2137" s="93" t="s">
        <v>35</v>
      </c>
    </row>
    <row r="2138" spans="39:56" ht="27" customHeight="1" x14ac:dyDescent="0.25">
      <c r="AM2138" s="36" t="s">
        <v>120</v>
      </c>
      <c r="AN2138" s="89" t="s">
        <v>121</v>
      </c>
      <c r="AO2138" s="90" t="s">
        <v>15</v>
      </c>
      <c r="AP2138" s="170">
        <v>10</v>
      </c>
      <c r="AQ2138" s="36">
        <v>10</v>
      </c>
      <c r="AR2138" s="36">
        <v>10</v>
      </c>
      <c r="AS2138" s="36">
        <v>10</v>
      </c>
      <c r="AT2138" s="36">
        <v>10</v>
      </c>
      <c r="AU2138" s="36">
        <v>10</v>
      </c>
      <c r="AV2138" s="36">
        <v>10</v>
      </c>
      <c r="AW2138" s="36">
        <v>10</v>
      </c>
      <c r="AX2138" s="36"/>
      <c r="AY2138" s="36"/>
      <c r="AZ2138" s="36"/>
      <c r="BA2138" s="36" t="s">
        <v>403</v>
      </c>
      <c r="BB2138" s="36">
        <v>3</v>
      </c>
      <c r="BC2138" s="92">
        <v>45258</v>
      </c>
      <c r="BD2138" s="93" t="s">
        <v>35</v>
      </c>
    </row>
    <row r="2139" spans="39:56" ht="27" customHeight="1" x14ac:dyDescent="0.25">
      <c r="AM2139" s="36" t="s">
        <v>165</v>
      </c>
      <c r="AN2139" s="89" t="s">
        <v>166</v>
      </c>
      <c r="AO2139" s="90" t="s">
        <v>167</v>
      </c>
      <c r="AP2139" s="170">
        <v>9.8571428571428577</v>
      </c>
      <c r="AQ2139" s="36">
        <v>10</v>
      </c>
      <c r="AR2139" s="36">
        <v>10</v>
      </c>
      <c r="AS2139" s="36">
        <v>9</v>
      </c>
      <c r="AT2139" s="36">
        <v>10</v>
      </c>
      <c r="AU2139" s="36">
        <v>10</v>
      </c>
      <c r="AV2139" s="36">
        <v>10</v>
      </c>
      <c r="AW2139" s="36">
        <v>10</v>
      </c>
      <c r="AX2139" s="36"/>
      <c r="AY2139" s="36"/>
      <c r="AZ2139" s="36"/>
      <c r="BA2139" s="36" t="s">
        <v>404</v>
      </c>
      <c r="BB2139" s="36">
        <v>3</v>
      </c>
      <c r="BC2139" s="92">
        <v>45258</v>
      </c>
      <c r="BD2139" s="93" t="s">
        <v>17</v>
      </c>
    </row>
    <row r="2140" spans="39:56" ht="27" customHeight="1" x14ac:dyDescent="0.25">
      <c r="AM2140" s="36" t="s">
        <v>168</v>
      </c>
      <c r="AN2140" s="89" t="s">
        <v>169</v>
      </c>
      <c r="AO2140" s="90" t="s">
        <v>167</v>
      </c>
      <c r="AP2140" s="170">
        <v>9.7142857142857135</v>
      </c>
      <c r="AQ2140" s="36">
        <v>10</v>
      </c>
      <c r="AR2140" s="36">
        <v>10</v>
      </c>
      <c r="AS2140" s="36">
        <v>9</v>
      </c>
      <c r="AT2140" s="36">
        <v>10</v>
      </c>
      <c r="AU2140" s="36">
        <v>9</v>
      </c>
      <c r="AV2140" s="36">
        <v>10</v>
      </c>
      <c r="AW2140" s="36">
        <v>10</v>
      </c>
      <c r="AX2140" s="36"/>
      <c r="AY2140" s="36"/>
      <c r="AZ2140" s="36"/>
      <c r="BA2140" s="36" t="s">
        <v>404</v>
      </c>
      <c r="BB2140" s="36">
        <v>3</v>
      </c>
      <c r="BC2140" s="92">
        <v>45258</v>
      </c>
      <c r="BD2140" s="93" t="s">
        <v>17</v>
      </c>
    </row>
    <row r="2141" spans="39:56" ht="27" customHeight="1" x14ac:dyDescent="0.25">
      <c r="AM2141" s="36" t="s">
        <v>172</v>
      </c>
      <c r="AN2141" s="89" t="s">
        <v>173</v>
      </c>
      <c r="AO2141" s="90" t="s">
        <v>167</v>
      </c>
      <c r="AP2141" s="170">
        <v>9.5714285714285712</v>
      </c>
      <c r="AQ2141" s="36">
        <v>10</v>
      </c>
      <c r="AR2141" s="36">
        <v>10</v>
      </c>
      <c r="AS2141" s="36">
        <v>10</v>
      </c>
      <c r="AT2141" s="36">
        <v>8</v>
      </c>
      <c r="AU2141" s="36">
        <v>9</v>
      </c>
      <c r="AV2141" s="36">
        <v>10</v>
      </c>
      <c r="AW2141" s="36">
        <v>10</v>
      </c>
      <c r="AX2141" s="36"/>
      <c r="AY2141" s="36"/>
      <c r="AZ2141" s="36"/>
      <c r="BA2141" s="36" t="s">
        <v>404</v>
      </c>
      <c r="BB2141" s="36">
        <v>3</v>
      </c>
      <c r="BC2141" s="92">
        <v>45258</v>
      </c>
      <c r="BD2141" s="93" t="s">
        <v>17</v>
      </c>
    </row>
    <row r="2142" spans="39:56" ht="27" customHeight="1" x14ac:dyDescent="0.25">
      <c r="AM2142" s="36" t="s">
        <v>174</v>
      </c>
      <c r="AN2142" s="89" t="s">
        <v>175</v>
      </c>
      <c r="AO2142" s="90" t="s">
        <v>167</v>
      </c>
      <c r="AP2142" s="170">
        <v>9.8571428571428577</v>
      </c>
      <c r="AQ2142" s="36">
        <v>10</v>
      </c>
      <c r="AR2142" s="36">
        <v>10</v>
      </c>
      <c r="AS2142" s="36">
        <v>9</v>
      </c>
      <c r="AT2142" s="36">
        <v>10</v>
      </c>
      <c r="AU2142" s="36">
        <v>10</v>
      </c>
      <c r="AV2142" s="36">
        <v>10</v>
      </c>
      <c r="AW2142" s="36">
        <v>10</v>
      </c>
      <c r="AX2142" s="36"/>
      <c r="AY2142" s="36"/>
      <c r="AZ2142" s="36"/>
      <c r="BA2142" s="36" t="s">
        <v>404</v>
      </c>
      <c r="BB2142" s="36">
        <v>3</v>
      </c>
      <c r="BC2142" s="92">
        <v>45258</v>
      </c>
      <c r="BD2142" s="93" t="s">
        <v>17</v>
      </c>
    </row>
    <row r="2143" spans="39:56" ht="27" customHeight="1" x14ac:dyDescent="0.25">
      <c r="AM2143" s="36" t="s">
        <v>176</v>
      </c>
      <c r="AN2143" s="89" t="s">
        <v>177</v>
      </c>
      <c r="AO2143" s="90" t="s">
        <v>167</v>
      </c>
      <c r="AP2143" s="170">
        <v>9.4285714285714288</v>
      </c>
      <c r="AQ2143" s="36">
        <v>10</v>
      </c>
      <c r="AR2143" s="36">
        <v>10</v>
      </c>
      <c r="AS2143" s="36">
        <v>8</v>
      </c>
      <c r="AT2143" s="36">
        <v>9</v>
      </c>
      <c r="AU2143" s="36">
        <v>9</v>
      </c>
      <c r="AV2143" s="36">
        <v>10</v>
      </c>
      <c r="AW2143" s="36">
        <v>10</v>
      </c>
      <c r="AX2143" s="36"/>
      <c r="AY2143" s="36"/>
      <c r="AZ2143" s="36"/>
      <c r="BA2143" s="36" t="s">
        <v>404</v>
      </c>
      <c r="BB2143" s="36">
        <v>3</v>
      </c>
      <c r="BC2143" s="92">
        <v>45258</v>
      </c>
      <c r="BD2143" s="93" t="s">
        <v>17</v>
      </c>
    </row>
    <row r="2144" spans="39:56" ht="27" customHeight="1" x14ac:dyDescent="0.25">
      <c r="AM2144" s="36" t="s">
        <v>178</v>
      </c>
      <c r="AN2144" s="89" t="s">
        <v>179</v>
      </c>
      <c r="AO2144" s="90" t="s">
        <v>167</v>
      </c>
      <c r="AP2144" s="170">
        <v>9.8571428571428577</v>
      </c>
      <c r="AQ2144" s="36">
        <v>10</v>
      </c>
      <c r="AR2144" s="36">
        <v>10</v>
      </c>
      <c r="AS2144" s="36">
        <v>10</v>
      </c>
      <c r="AT2144" s="36">
        <v>10</v>
      </c>
      <c r="AU2144" s="36">
        <v>9</v>
      </c>
      <c r="AV2144" s="36">
        <v>10</v>
      </c>
      <c r="AW2144" s="36">
        <v>10</v>
      </c>
      <c r="AX2144" s="36"/>
      <c r="AY2144" s="36"/>
      <c r="AZ2144" s="36"/>
      <c r="BA2144" s="36" t="s">
        <v>404</v>
      </c>
      <c r="BB2144" s="36">
        <v>3</v>
      </c>
      <c r="BC2144" s="92">
        <v>45258</v>
      </c>
      <c r="BD2144" s="93" t="s">
        <v>17</v>
      </c>
    </row>
    <row r="2145" spans="39:56" ht="27" customHeight="1" x14ac:dyDescent="0.25">
      <c r="AM2145" s="36" t="s">
        <v>180</v>
      </c>
      <c r="AN2145" s="89" t="s">
        <v>181</v>
      </c>
      <c r="AO2145" s="90" t="s">
        <v>167</v>
      </c>
      <c r="AP2145" s="170">
        <v>9.8571428571428577</v>
      </c>
      <c r="AQ2145" s="36">
        <v>10</v>
      </c>
      <c r="AR2145" s="36">
        <v>10</v>
      </c>
      <c r="AS2145" s="36">
        <v>10</v>
      </c>
      <c r="AT2145" s="36">
        <v>10</v>
      </c>
      <c r="AU2145" s="36">
        <v>9</v>
      </c>
      <c r="AV2145" s="36">
        <v>10</v>
      </c>
      <c r="AW2145" s="36">
        <v>10</v>
      </c>
      <c r="AX2145" s="36"/>
      <c r="AY2145" s="36"/>
      <c r="AZ2145" s="36"/>
      <c r="BA2145" s="36" t="s">
        <v>404</v>
      </c>
      <c r="BB2145" s="36">
        <v>3</v>
      </c>
      <c r="BC2145" s="92">
        <v>45258</v>
      </c>
      <c r="BD2145" s="93" t="s">
        <v>17</v>
      </c>
    </row>
    <row r="2146" spans="39:56" ht="27" customHeight="1" x14ac:dyDescent="0.25">
      <c r="AM2146" s="36" t="s">
        <v>182</v>
      </c>
      <c r="AN2146" s="89" t="s">
        <v>183</v>
      </c>
      <c r="AO2146" s="90" t="s">
        <v>167</v>
      </c>
      <c r="AP2146" s="170">
        <v>9.7142857142857135</v>
      </c>
      <c r="AQ2146" s="36">
        <v>10</v>
      </c>
      <c r="AR2146" s="36">
        <v>10</v>
      </c>
      <c r="AS2146" s="36">
        <v>9</v>
      </c>
      <c r="AT2146" s="36">
        <v>9</v>
      </c>
      <c r="AU2146" s="36">
        <v>10</v>
      </c>
      <c r="AV2146" s="36">
        <v>10</v>
      </c>
      <c r="AW2146" s="36">
        <v>10</v>
      </c>
      <c r="AX2146" s="36"/>
      <c r="AY2146" s="36"/>
      <c r="AZ2146" s="36"/>
      <c r="BA2146" s="36" t="s">
        <v>404</v>
      </c>
      <c r="BB2146" s="36">
        <v>3</v>
      </c>
      <c r="BC2146" s="92">
        <v>45258</v>
      </c>
      <c r="BD2146" s="93" t="s">
        <v>17</v>
      </c>
    </row>
    <row r="2147" spans="39:56" ht="27" customHeight="1" x14ac:dyDescent="0.25">
      <c r="AM2147" s="36" t="s">
        <v>184</v>
      </c>
      <c r="AN2147" s="89" t="s">
        <v>185</v>
      </c>
      <c r="AO2147" s="90" t="s">
        <v>167</v>
      </c>
      <c r="AP2147" s="170">
        <v>9.5714285714285712</v>
      </c>
      <c r="AQ2147" s="36">
        <v>10</v>
      </c>
      <c r="AR2147" s="36">
        <v>10</v>
      </c>
      <c r="AS2147" s="36">
        <v>9</v>
      </c>
      <c r="AT2147" s="36">
        <v>9</v>
      </c>
      <c r="AU2147" s="36">
        <v>9</v>
      </c>
      <c r="AV2147" s="36">
        <v>10</v>
      </c>
      <c r="AW2147" s="36">
        <v>10</v>
      </c>
      <c r="AX2147" s="36"/>
      <c r="AY2147" s="36"/>
      <c r="AZ2147" s="36"/>
      <c r="BA2147" s="36" t="s">
        <v>404</v>
      </c>
      <c r="BB2147" s="36">
        <v>3</v>
      </c>
      <c r="BC2147" s="92">
        <v>45258</v>
      </c>
      <c r="BD2147" s="93" t="s">
        <v>17</v>
      </c>
    </row>
    <row r="2148" spans="39:56" ht="27" customHeight="1" x14ac:dyDescent="0.25">
      <c r="AM2148" s="36" t="s">
        <v>186</v>
      </c>
      <c r="AN2148" s="89" t="s">
        <v>187</v>
      </c>
      <c r="AO2148" s="90" t="s">
        <v>167</v>
      </c>
      <c r="AP2148" s="170">
        <v>9.5714285714285712</v>
      </c>
      <c r="AQ2148" s="36">
        <v>10</v>
      </c>
      <c r="AR2148" s="36">
        <v>10</v>
      </c>
      <c r="AS2148" s="36">
        <v>9</v>
      </c>
      <c r="AT2148" s="36">
        <v>9</v>
      </c>
      <c r="AU2148" s="36">
        <v>9</v>
      </c>
      <c r="AV2148" s="36">
        <v>10</v>
      </c>
      <c r="AW2148" s="36">
        <v>10</v>
      </c>
      <c r="AX2148" s="36"/>
      <c r="AY2148" s="36"/>
      <c r="AZ2148" s="36"/>
      <c r="BA2148" s="36" t="s">
        <v>404</v>
      </c>
      <c r="BB2148" s="36">
        <v>3</v>
      </c>
      <c r="BC2148" s="92">
        <v>45258</v>
      </c>
      <c r="BD2148" s="93" t="s">
        <v>17</v>
      </c>
    </row>
    <row r="2149" spans="39:56" ht="27" customHeight="1" x14ac:dyDescent="0.25">
      <c r="AM2149" s="36" t="s">
        <v>188</v>
      </c>
      <c r="AN2149" s="89" t="s">
        <v>189</v>
      </c>
      <c r="AO2149" s="90" t="s">
        <v>167</v>
      </c>
      <c r="AP2149" s="170">
        <v>9.8571428571428577</v>
      </c>
      <c r="AQ2149" s="36">
        <v>10</v>
      </c>
      <c r="AR2149" s="36">
        <v>10</v>
      </c>
      <c r="AS2149" s="36">
        <v>10</v>
      </c>
      <c r="AT2149" s="36">
        <v>10</v>
      </c>
      <c r="AU2149" s="36">
        <v>9</v>
      </c>
      <c r="AV2149" s="36">
        <v>10</v>
      </c>
      <c r="AW2149" s="36">
        <v>10</v>
      </c>
      <c r="AX2149" s="36"/>
      <c r="AY2149" s="36"/>
      <c r="AZ2149" s="36"/>
      <c r="BA2149" s="36" t="s">
        <v>404</v>
      </c>
      <c r="BB2149" s="36">
        <v>3</v>
      </c>
      <c r="BC2149" s="92">
        <v>45258</v>
      </c>
      <c r="BD2149" s="93" t="s">
        <v>17</v>
      </c>
    </row>
    <row r="2150" spans="39:56" ht="27" customHeight="1" x14ac:dyDescent="0.25">
      <c r="AM2150" s="36" t="s">
        <v>190</v>
      </c>
      <c r="AN2150" s="89" t="s">
        <v>191</v>
      </c>
      <c r="AO2150" s="90" t="s">
        <v>167</v>
      </c>
      <c r="AP2150" s="170">
        <v>9.8571428571428577</v>
      </c>
      <c r="AQ2150" s="36">
        <v>10</v>
      </c>
      <c r="AR2150" s="36">
        <v>10</v>
      </c>
      <c r="AS2150" s="36">
        <v>9</v>
      </c>
      <c r="AT2150" s="36">
        <v>10</v>
      </c>
      <c r="AU2150" s="36">
        <v>10</v>
      </c>
      <c r="AV2150" s="36">
        <v>10</v>
      </c>
      <c r="AW2150" s="36">
        <v>10</v>
      </c>
      <c r="AX2150" s="36"/>
      <c r="AY2150" s="36"/>
      <c r="AZ2150" s="36"/>
      <c r="BA2150" s="36" t="s">
        <v>404</v>
      </c>
      <c r="BB2150" s="36">
        <v>3</v>
      </c>
      <c r="BC2150" s="92">
        <v>45258</v>
      </c>
      <c r="BD2150" s="93" t="s">
        <v>17</v>
      </c>
    </row>
    <row r="2151" spans="39:56" ht="27" customHeight="1" x14ac:dyDescent="0.25">
      <c r="AM2151" s="36" t="s">
        <v>192</v>
      </c>
      <c r="AN2151" s="89" t="s">
        <v>193</v>
      </c>
      <c r="AO2151" s="90" t="s">
        <v>167</v>
      </c>
      <c r="AP2151" s="170">
        <v>9.7142857142857135</v>
      </c>
      <c r="AQ2151" s="36">
        <v>10</v>
      </c>
      <c r="AR2151" s="36">
        <v>10</v>
      </c>
      <c r="AS2151" s="36">
        <v>9</v>
      </c>
      <c r="AT2151" s="36">
        <v>10</v>
      </c>
      <c r="AU2151" s="36">
        <v>9</v>
      </c>
      <c r="AV2151" s="36">
        <v>10</v>
      </c>
      <c r="AW2151" s="36">
        <v>10</v>
      </c>
      <c r="AX2151" s="36"/>
      <c r="AY2151" s="36"/>
      <c r="AZ2151" s="36"/>
      <c r="BA2151" s="36" t="s">
        <v>404</v>
      </c>
      <c r="BB2151" s="36">
        <v>3</v>
      </c>
      <c r="BC2151" s="92">
        <v>45258</v>
      </c>
      <c r="BD2151" s="93" t="s">
        <v>17</v>
      </c>
    </row>
    <row r="2152" spans="39:56" ht="27" customHeight="1" x14ac:dyDescent="0.25">
      <c r="AM2152" s="36" t="s">
        <v>194</v>
      </c>
      <c r="AN2152" s="89" t="s">
        <v>195</v>
      </c>
      <c r="AO2152" s="90" t="s">
        <v>167</v>
      </c>
      <c r="AP2152" s="170">
        <v>9.7142857142857135</v>
      </c>
      <c r="AQ2152" s="36">
        <v>10</v>
      </c>
      <c r="AR2152" s="36">
        <v>10</v>
      </c>
      <c r="AS2152" s="36">
        <v>9</v>
      </c>
      <c r="AT2152" s="36">
        <v>9</v>
      </c>
      <c r="AU2152" s="36">
        <v>10</v>
      </c>
      <c r="AV2152" s="36">
        <v>10</v>
      </c>
      <c r="AW2152" s="36">
        <v>10</v>
      </c>
      <c r="AX2152" s="36"/>
      <c r="AY2152" s="36"/>
      <c r="AZ2152" s="36"/>
      <c r="BA2152" s="36" t="s">
        <v>404</v>
      </c>
      <c r="BB2152" s="36">
        <v>3</v>
      </c>
      <c r="BC2152" s="92">
        <v>45258</v>
      </c>
      <c r="BD2152" s="93" t="s">
        <v>17</v>
      </c>
    </row>
    <row r="2153" spans="39:56" ht="27" customHeight="1" x14ac:dyDescent="0.25">
      <c r="AM2153" s="36" t="s">
        <v>196</v>
      </c>
      <c r="AN2153" s="89" t="s">
        <v>197</v>
      </c>
      <c r="AO2153" s="90" t="s">
        <v>167</v>
      </c>
      <c r="AP2153" s="170">
        <v>9.8571428571428577</v>
      </c>
      <c r="AQ2153" s="36">
        <v>10</v>
      </c>
      <c r="AR2153" s="36">
        <v>10</v>
      </c>
      <c r="AS2153" s="36">
        <v>10</v>
      </c>
      <c r="AT2153" s="36">
        <v>9</v>
      </c>
      <c r="AU2153" s="36">
        <v>10</v>
      </c>
      <c r="AV2153" s="36">
        <v>10</v>
      </c>
      <c r="AW2153" s="36">
        <v>10</v>
      </c>
      <c r="AX2153" s="36"/>
      <c r="AY2153" s="36"/>
      <c r="AZ2153" s="36"/>
      <c r="BA2153" s="36" t="s">
        <v>404</v>
      </c>
      <c r="BB2153" s="36">
        <v>3</v>
      </c>
      <c r="BC2153" s="92">
        <v>45258</v>
      </c>
      <c r="BD2153" s="93" t="s">
        <v>17</v>
      </c>
    </row>
    <row r="2154" spans="39:56" ht="27" customHeight="1" x14ac:dyDescent="0.25">
      <c r="AM2154" s="36" t="s">
        <v>198</v>
      </c>
      <c r="AN2154" s="89" t="s">
        <v>199</v>
      </c>
      <c r="AO2154" s="90" t="s">
        <v>167</v>
      </c>
      <c r="AP2154" s="170">
        <v>9.5714285714285712</v>
      </c>
      <c r="AQ2154" s="36">
        <v>10</v>
      </c>
      <c r="AR2154" s="36">
        <v>10</v>
      </c>
      <c r="AS2154" s="36">
        <v>9</v>
      </c>
      <c r="AT2154" s="36">
        <v>9</v>
      </c>
      <c r="AU2154" s="36">
        <v>9</v>
      </c>
      <c r="AV2154" s="36">
        <v>10</v>
      </c>
      <c r="AW2154" s="36">
        <v>10</v>
      </c>
      <c r="AX2154" s="36"/>
      <c r="AY2154" s="36"/>
      <c r="AZ2154" s="36"/>
      <c r="BA2154" s="36" t="s">
        <v>404</v>
      </c>
      <c r="BB2154" s="36">
        <v>3</v>
      </c>
      <c r="BC2154" s="92">
        <v>45258</v>
      </c>
      <c r="BD2154" s="93" t="s">
        <v>17</v>
      </c>
    </row>
    <row r="2155" spans="39:56" ht="27" customHeight="1" x14ac:dyDescent="0.25">
      <c r="AM2155" s="36" t="s">
        <v>200</v>
      </c>
      <c r="AN2155" s="89" t="s">
        <v>201</v>
      </c>
      <c r="AO2155" s="90" t="s">
        <v>167</v>
      </c>
      <c r="AP2155" s="170">
        <v>9.1428571428571423</v>
      </c>
      <c r="AQ2155" s="36">
        <v>10</v>
      </c>
      <c r="AR2155" s="36">
        <v>10</v>
      </c>
      <c r="AS2155" s="36">
        <v>8</v>
      </c>
      <c r="AT2155" s="36">
        <v>10</v>
      </c>
      <c r="AU2155" s="36">
        <v>6</v>
      </c>
      <c r="AV2155" s="36">
        <v>10</v>
      </c>
      <c r="AW2155" s="36">
        <v>10</v>
      </c>
      <c r="AX2155" s="36"/>
      <c r="AY2155" s="36"/>
      <c r="AZ2155" s="36"/>
      <c r="BA2155" s="36" t="s">
        <v>404</v>
      </c>
      <c r="BB2155" s="36">
        <v>3</v>
      </c>
      <c r="BC2155" s="92">
        <v>45258</v>
      </c>
      <c r="BD2155" s="93" t="s">
        <v>17</v>
      </c>
    </row>
    <row r="2156" spans="39:56" ht="27" customHeight="1" x14ac:dyDescent="0.25">
      <c r="AM2156" s="36" t="s">
        <v>202</v>
      </c>
      <c r="AN2156" s="89" t="s">
        <v>203</v>
      </c>
      <c r="AO2156" s="90" t="s">
        <v>167</v>
      </c>
      <c r="AP2156" s="170">
        <v>9.7142857142857135</v>
      </c>
      <c r="AQ2156" s="36">
        <v>10</v>
      </c>
      <c r="AR2156" s="36">
        <v>10</v>
      </c>
      <c r="AS2156" s="36">
        <v>9</v>
      </c>
      <c r="AT2156" s="36">
        <v>9</v>
      </c>
      <c r="AU2156" s="36">
        <v>10</v>
      </c>
      <c r="AV2156" s="36">
        <v>10</v>
      </c>
      <c r="AW2156" s="36">
        <v>10</v>
      </c>
      <c r="AX2156" s="36"/>
      <c r="AY2156" s="36"/>
      <c r="AZ2156" s="36"/>
      <c r="BA2156" s="36" t="s">
        <v>404</v>
      </c>
      <c r="BB2156" s="36">
        <v>3</v>
      </c>
      <c r="BC2156" s="92">
        <v>45258</v>
      </c>
      <c r="BD2156" s="93" t="s">
        <v>17</v>
      </c>
    </row>
    <row r="2157" spans="39:56" ht="27" customHeight="1" x14ac:dyDescent="0.25">
      <c r="AM2157" s="36" t="s">
        <v>204</v>
      </c>
      <c r="AN2157" s="89" t="s">
        <v>205</v>
      </c>
      <c r="AO2157" s="90" t="s">
        <v>167</v>
      </c>
      <c r="AP2157" s="170">
        <v>0</v>
      </c>
      <c r="AQ2157" s="36">
        <v>0</v>
      </c>
      <c r="AR2157" s="36">
        <v>0</v>
      </c>
      <c r="AS2157" s="36">
        <v>0</v>
      </c>
      <c r="AT2157" s="36">
        <v>0</v>
      </c>
      <c r="AU2157" s="36">
        <v>0</v>
      </c>
      <c r="AV2157" s="36">
        <v>0</v>
      </c>
      <c r="AW2157" s="36">
        <v>0</v>
      </c>
      <c r="AX2157" s="36"/>
      <c r="AY2157" s="36"/>
      <c r="AZ2157" s="36"/>
      <c r="BA2157" s="36" t="s">
        <v>139</v>
      </c>
      <c r="BB2157" s="36">
        <v>3</v>
      </c>
      <c r="BC2157" s="92">
        <v>45258</v>
      </c>
      <c r="BD2157" s="93" t="s">
        <v>17</v>
      </c>
    </row>
    <row r="2158" spans="39:56" ht="27" customHeight="1" x14ac:dyDescent="0.25">
      <c r="AM2158" s="36" t="s">
        <v>165</v>
      </c>
      <c r="AN2158" s="89" t="s">
        <v>166</v>
      </c>
      <c r="AO2158" s="90" t="s">
        <v>167</v>
      </c>
      <c r="AP2158" s="170">
        <v>9.1428571428571423</v>
      </c>
      <c r="AQ2158" s="36">
        <v>10</v>
      </c>
      <c r="AR2158" s="36">
        <v>10</v>
      </c>
      <c r="AS2158" s="36">
        <v>7</v>
      </c>
      <c r="AT2158" s="36">
        <v>10</v>
      </c>
      <c r="AU2158" s="36">
        <v>7</v>
      </c>
      <c r="AV2158" s="36">
        <v>10</v>
      </c>
      <c r="AW2158" s="36">
        <v>10</v>
      </c>
      <c r="AX2158" s="36"/>
      <c r="AY2158" s="36"/>
      <c r="AZ2158" s="36"/>
      <c r="BA2158" s="36" t="s">
        <v>403</v>
      </c>
      <c r="BB2158" s="36">
        <v>1</v>
      </c>
      <c r="BC2158" s="92">
        <v>45258</v>
      </c>
      <c r="BD2158" s="93" t="s">
        <v>35</v>
      </c>
    </row>
    <row r="2159" spans="39:56" ht="27" customHeight="1" x14ac:dyDescent="0.25">
      <c r="AM2159" s="36" t="s">
        <v>168</v>
      </c>
      <c r="AN2159" s="89" t="s">
        <v>169</v>
      </c>
      <c r="AO2159" s="90" t="s">
        <v>167</v>
      </c>
      <c r="AP2159" s="170">
        <v>10</v>
      </c>
      <c r="AQ2159" s="36">
        <v>10</v>
      </c>
      <c r="AR2159" s="36">
        <v>10</v>
      </c>
      <c r="AS2159" s="36">
        <v>10</v>
      </c>
      <c r="AT2159" s="36">
        <v>10</v>
      </c>
      <c r="AU2159" s="36">
        <v>10</v>
      </c>
      <c r="AV2159" s="36">
        <v>10</v>
      </c>
      <c r="AW2159" s="36">
        <v>10</v>
      </c>
      <c r="AX2159" s="36"/>
      <c r="AY2159" s="36"/>
      <c r="AZ2159" s="36"/>
      <c r="BA2159" s="36" t="s">
        <v>403</v>
      </c>
      <c r="BB2159" s="36">
        <v>1</v>
      </c>
      <c r="BC2159" s="92">
        <v>45258</v>
      </c>
      <c r="BD2159" s="93" t="s">
        <v>35</v>
      </c>
    </row>
    <row r="2160" spans="39:56" ht="27" customHeight="1" x14ac:dyDescent="0.25">
      <c r="AM2160" s="36" t="s">
        <v>172</v>
      </c>
      <c r="AN2160" s="89" t="s">
        <v>173</v>
      </c>
      <c r="AO2160" s="90" t="s">
        <v>167</v>
      </c>
      <c r="AP2160" s="170">
        <v>9.4285714285714288</v>
      </c>
      <c r="AQ2160" s="36">
        <v>10</v>
      </c>
      <c r="AR2160" s="36">
        <v>10</v>
      </c>
      <c r="AS2160" s="36">
        <v>8</v>
      </c>
      <c r="AT2160" s="36">
        <v>10</v>
      </c>
      <c r="AU2160" s="36">
        <v>8</v>
      </c>
      <c r="AV2160" s="36">
        <v>10</v>
      </c>
      <c r="AW2160" s="36">
        <v>10</v>
      </c>
      <c r="AX2160" s="36"/>
      <c r="AY2160" s="36"/>
      <c r="AZ2160" s="36"/>
      <c r="BA2160" s="36" t="s">
        <v>403</v>
      </c>
      <c r="BB2160" s="36">
        <v>1</v>
      </c>
      <c r="BC2160" s="92">
        <v>45258</v>
      </c>
      <c r="BD2160" s="93" t="s">
        <v>35</v>
      </c>
    </row>
    <row r="2161" spans="39:56" ht="27" customHeight="1" x14ac:dyDescent="0.25">
      <c r="AM2161" s="36" t="s">
        <v>174</v>
      </c>
      <c r="AN2161" s="89" t="s">
        <v>175</v>
      </c>
      <c r="AO2161" s="90" t="s">
        <v>167</v>
      </c>
      <c r="AP2161" s="170">
        <v>9.7142857142857135</v>
      </c>
      <c r="AQ2161" s="36">
        <v>10</v>
      </c>
      <c r="AR2161" s="36">
        <v>10</v>
      </c>
      <c r="AS2161" s="36">
        <v>9</v>
      </c>
      <c r="AT2161" s="36">
        <v>10</v>
      </c>
      <c r="AU2161" s="36">
        <v>9</v>
      </c>
      <c r="AV2161" s="36">
        <v>10</v>
      </c>
      <c r="AW2161" s="36">
        <v>10</v>
      </c>
      <c r="AX2161" s="36"/>
      <c r="AY2161" s="36"/>
      <c r="AZ2161" s="36"/>
      <c r="BA2161" s="36" t="s">
        <v>403</v>
      </c>
      <c r="BB2161" s="36">
        <v>1</v>
      </c>
      <c r="BC2161" s="92">
        <v>45258</v>
      </c>
      <c r="BD2161" s="93" t="s">
        <v>35</v>
      </c>
    </row>
    <row r="2162" spans="39:56" ht="27" customHeight="1" x14ac:dyDescent="0.25">
      <c r="AM2162" s="36" t="s">
        <v>176</v>
      </c>
      <c r="AN2162" s="89" t="s">
        <v>177</v>
      </c>
      <c r="AO2162" s="90" t="s">
        <v>167</v>
      </c>
      <c r="AP2162" s="170">
        <v>8.5714285714285712</v>
      </c>
      <c r="AQ2162" s="36">
        <v>10</v>
      </c>
      <c r="AR2162" s="36">
        <v>10</v>
      </c>
      <c r="AS2162" s="36">
        <v>5</v>
      </c>
      <c r="AT2162" s="36">
        <v>10</v>
      </c>
      <c r="AU2162" s="36">
        <v>5</v>
      </c>
      <c r="AV2162" s="36">
        <v>10</v>
      </c>
      <c r="AW2162" s="36">
        <v>10</v>
      </c>
      <c r="AX2162" s="36"/>
      <c r="AY2162" s="36"/>
      <c r="AZ2162" s="36"/>
      <c r="BA2162" s="36" t="s">
        <v>403</v>
      </c>
      <c r="BB2162" s="36">
        <v>1</v>
      </c>
      <c r="BC2162" s="92">
        <v>45258</v>
      </c>
      <c r="BD2162" s="93" t="s">
        <v>35</v>
      </c>
    </row>
    <row r="2163" spans="39:56" ht="27" customHeight="1" x14ac:dyDescent="0.25">
      <c r="AM2163" s="36" t="s">
        <v>178</v>
      </c>
      <c r="AN2163" s="89" t="s">
        <v>179</v>
      </c>
      <c r="AO2163" s="90" t="s">
        <v>167</v>
      </c>
      <c r="AP2163" s="170">
        <v>10</v>
      </c>
      <c r="AQ2163" s="36">
        <v>10</v>
      </c>
      <c r="AR2163" s="36">
        <v>10</v>
      </c>
      <c r="AS2163" s="36">
        <v>10</v>
      </c>
      <c r="AT2163" s="36">
        <v>10</v>
      </c>
      <c r="AU2163" s="36">
        <v>10</v>
      </c>
      <c r="AV2163" s="36">
        <v>10</v>
      </c>
      <c r="AW2163" s="36">
        <v>10</v>
      </c>
      <c r="AX2163" s="36"/>
      <c r="AY2163" s="36"/>
      <c r="AZ2163" s="36"/>
      <c r="BA2163" s="36" t="s">
        <v>403</v>
      </c>
      <c r="BB2163" s="36">
        <v>1</v>
      </c>
      <c r="BC2163" s="92">
        <v>45258</v>
      </c>
      <c r="BD2163" s="93" t="s">
        <v>35</v>
      </c>
    </row>
    <row r="2164" spans="39:56" ht="27" customHeight="1" x14ac:dyDescent="0.25">
      <c r="AM2164" s="36" t="s">
        <v>180</v>
      </c>
      <c r="AN2164" s="89" t="s">
        <v>181</v>
      </c>
      <c r="AO2164" s="90" t="s">
        <v>167</v>
      </c>
      <c r="AP2164" s="170">
        <v>10</v>
      </c>
      <c r="AQ2164" s="36">
        <v>10</v>
      </c>
      <c r="AR2164" s="36">
        <v>10</v>
      </c>
      <c r="AS2164" s="36">
        <v>10</v>
      </c>
      <c r="AT2164" s="36">
        <v>10</v>
      </c>
      <c r="AU2164" s="36">
        <v>10</v>
      </c>
      <c r="AV2164" s="36">
        <v>10</v>
      </c>
      <c r="AW2164" s="36">
        <v>10</v>
      </c>
      <c r="AX2164" s="36"/>
      <c r="AY2164" s="36"/>
      <c r="AZ2164" s="36"/>
      <c r="BA2164" s="36" t="s">
        <v>403</v>
      </c>
      <c r="BB2164" s="36">
        <v>1</v>
      </c>
      <c r="BC2164" s="92">
        <v>45258</v>
      </c>
      <c r="BD2164" s="93" t="s">
        <v>35</v>
      </c>
    </row>
    <row r="2165" spans="39:56" ht="27" customHeight="1" x14ac:dyDescent="0.25">
      <c r="AM2165" s="36" t="s">
        <v>182</v>
      </c>
      <c r="AN2165" s="89" t="s">
        <v>183</v>
      </c>
      <c r="AO2165" s="90" t="s">
        <v>167</v>
      </c>
      <c r="AP2165" s="170">
        <v>10</v>
      </c>
      <c r="AQ2165" s="36">
        <v>10</v>
      </c>
      <c r="AR2165" s="36">
        <v>10</v>
      </c>
      <c r="AS2165" s="36">
        <v>10</v>
      </c>
      <c r="AT2165" s="36">
        <v>10</v>
      </c>
      <c r="AU2165" s="36">
        <v>10</v>
      </c>
      <c r="AV2165" s="36">
        <v>10</v>
      </c>
      <c r="AW2165" s="36">
        <v>10</v>
      </c>
      <c r="AX2165" s="36"/>
      <c r="AY2165" s="36"/>
      <c r="AZ2165" s="36"/>
      <c r="BA2165" s="36" t="s">
        <v>403</v>
      </c>
      <c r="BB2165" s="36">
        <v>1</v>
      </c>
      <c r="BC2165" s="92">
        <v>45258</v>
      </c>
      <c r="BD2165" s="93" t="s">
        <v>35</v>
      </c>
    </row>
    <row r="2166" spans="39:56" ht="27" customHeight="1" x14ac:dyDescent="0.25">
      <c r="AM2166" s="36" t="s">
        <v>184</v>
      </c>
      <c r="AN2166" s="89" t="s">
        <v>185</v>
      </c>
      <c r="AO2166" s="90" t="s">
        <v>167</v>
      </c>
      <c r="AP2166" s="170">
        <v>9.7142857142857135</v>
      </c>
      <c r="AQ2166" s="36">
        <v>10</v>
      </c>
      <c r="AR2166" s="36">
        <v>10</v>
      </c>
      <c r="AS2166" s="36">
        <v>9</v>
      </c>
      <c r="AT2166" s="36">
        <v>10</v>
      </c>
      <c r="AU2166" s="36">
        <v>9</v>
      </c>
      <c r="AV2166" s="36">
        <v>10</v>
      </c>
      <c r="AW2166" s="36">
        <v>10</v>
      </c>
      <c r="AX2166" s="36"/>
      <c r="AY2166" s="36"/>
      <c r="AZ2166" s="36"/>
      <c r="BA2166" s="36" t="s">
        <v>403</v>
      </c>
      <c r="BB2166" s="36">
        <v>1</v>
      </c>
      <c r="BC2166" s="92">
        <v>45258</v>
      </c>
      <c r="BD2166" s="93" t="s">
        <v>35</v>
      </c>
    </row>
    <row r="2167" spans="39:56" ht="27" customHeight="1" x14ac:dyDescent="0.25">
      <c r="AM2167" s="36" t="s">
        <v>186</v>
      </c>
      <c r="AN2167" s="89" t="s">
        <v>187</v>
      </c>
      <c r="AO2167" s="90" t="s">
        <v>167</v>
      </c>
      <c r="AP2167" s="170">
        <v>9.4285714285714288</v>
      </c>
      <c r="AQ2167" s="36">
        <v>10</v>
      </c>
      <c r="AR2167" s="36">
        <v>10</v>
      </c>
      <c r="AS2167" s="36">
        <v>8</v>
      </c>
      <c r="AT2167" s="36">
        <v>10</v>
      </c>
      <c r="AU2167" s="36">
        <v>8</v>
      </c>
      <c r="AV2167" s="36">
        <v>10</v>
      </c>
      <c r="AW2167" s="36">
        <v>10</v>
      </c>
      <c r="AX2167" s="36"/>
      <c r="AY2167" s="36"/>
      <c r="AZ2167" s="36"/>
      <c r="BA2167" s="36" t="s">
        <v>403</v>
      </c>
      <c r="BB2167" s="36">
        <v>1</v>
      </c>
      <c r="BC2167" s="92">
        <v>45258</v>
      </c>
      <c r="BD2167" s="93" t="s">
        <v>35</v>
      </c>
    </row>
    <row r="2168" spans="39:56" ht="27" customHeight="1" x14ac:dyDescent="0.25">
      <c r="AM2168" s="36" t="s">
        <v>188</v>
      </c>
      <c r="AN2168" s="89" t="s">
        <v>189</v>
      </c>
      <c r="AO2168" s="90" t="s">
        <v>167</v>
      </c>
      <c r="AP2168" s="170">
        <v>9.4285714285714288</v>
      </c>
      <c r="AQ2168" s="36">
        <v>10</v>
      </c>
      <c r="AR2168" s="36">
        <v>10</v>
      </c>
      <c r="AS2168" s="36">
        <v>8</v>
      </c>
      <c r="AT2168" s="36">
        <v>10</v>
      </c>
      <c r="AU2168" s="36">
        <v>8</v>
      </c>
      <c r="AV2168" s="36">
        <v>10</v>
      </c>
      <c r="AW2168" s="36">
        <v>10</v>
      </c>
      <c r="AX2168" s="36"/>
      <c r="AY2168" s="36"/>
      <c r="AZ2168" s="36"/>
      <c r="BA2168" s="36" t="s">
        <v>403</v>
      </c>
      <c r="BB2168" s="36">
        <v>1</v>
      </c>
      <c r="BC2168" s="92">
        <v>45258</v>
      </c>
      <c r="BD2168" s="93" t="s">
        <v>35</v>
      </c>
    </row>
    <row r="2169" spans="39:56" ht="27" customHeight="1" x14ac:dyDescent="0.25">
      <c r="AM2169" s="36" t="s">
        <v>190</v>
      </c>
      <c r="AN2169" s="89" t="s">
        <v>191</v>
      </c>
      <c r="AO2169" s="90" t="s">
        <v>167</v>
      </c>
      <c r="AP2169" s="170">
        <v>9.4285714285714288</v>
      </c>
      <c r="AQ2169" s="36">
        <v>10</v>
      </c>
      <c r="AR2169" s="36">
        <v>10</v>
      </c>
      <c r="AS2169" s="36">
        <v>8</v>
      </c>
      <c r="AT2169" s="36">
        <v>10</v>
      </c>
      <c r="AU2169" s="36">
        <v>8</v>
      </c>
      <c r="AV2169" s="36">
        <v>10</v>
      </c>
      <c r="AW2169" s="36">
        <v>10</v>
      </c>
      <c r="AX2169" s="36"/>
      <c r="AY2169" s="36"/>
      <c r="AZ2169" s="36"/>
      <c r="BA2169" s="36" t="s">
        <v>403</v>
      </c>
      <c r="BB2169" s="36">
        <v>1</v>
      </c>
      <c r="BC2169" s="92">
        <v>45258</v>
      </c>
      <c r="BD2169" s="93" t="s">
        <v>35</v>
      </c>
    </row>
    <row r="2170" spans="39:56" ht="27" customHeight="1" x14ac:dyDescent="0.25">
      <c r="AM2170" s="36" t="s">
        <v>192</v>
      </c>
      <c r="AN2170" s="89" t="s">
        <v>193</v>
      </c>
      <c r="AO2170" s="90" t="s">
        <v>167</v>
      </c>
      <c r="AP2170" s="170">
        <v>9.7142857142857135</v>
      </c>
      <c r="AQ2170" s="36">
        <v>10</v>
      </c>
      <c r="AR2170" s="36">
        <v>10</v>
      </c>
      <c r="AS2170" s="36">
        <v>9</v>
      </c>
      <c r="AT2170" s="36">
        <v>10</v>
      </c>
      <c r="AU2170" s="36">
        <v>9</v>
      </c>
      <c r="AV2170" s="36">
        <v>10</v>
      </c>
      <c r="AW2170" s="36">
        <v>10</v>
      </c>
      <c r="AX2170" s="36"/>
      <c r="AY2170" s="36"/>
      <c r="AZ2170" s="36"/>
      <c r="BA2170" s="36" t="s">
        <v>403</v>
      </c>
      <c r="BB2170" s="36">
        <v>1</v>
      </c>
      <c r="BC2170" s="92">
        <v>45258</v>
      </c>
      <c r="BD2170" s="93" t="s">
        <v>35</v>
      </c>
    </row>
    <row r="2171" spans="39:56" ht="27" customHeight="1" x14ac:dyDescent="0.25">
      <c r="AM2171" s="36" t="s">
        <v>194</v>
      </c>
      <c r="AN2171" s="89" t="s">
        <v>195</v>
      </c>
      <c r="AO2171" s="90" t="s">
        <v>167</v>
      </c>
      <c r="AP2171" s="170">
        <v>9.7142857142857135</v>
      </c>
      <c r="AQ2171" s="36">
        <v>10</v>
      </c>
      <c r="AR2171" s="36">
        <v>10</v>
      </c>
      <c r="AS2171" s="36">
        <v>9</v>
      </c>
      <c r="AT2171" s="36">
        <v>10</v>
      </c>
      <c r="AU2171" s="36">
        <v>9</v>
      </c>
      <c r="AV2171" s="36">
        <v>10</v>
      </c>
      <c r="AW2171" s="36">
        <v>10</v>
      </c>
      <c r="AX2171" s="36"/>
      <c r="AY2171" s="36"/>
      <c r="AZ2171" s="36"/>
      <c r="BA2171" s="36" t="s">
        <v>403</v>
      </c>
      <c r="BB2171" s="36">
        <v>1</v>
      </c>
      <c r="BC2171" s="92">
        <v>45258</v>
      </c>
      <c r="BD2171" s="93" t="s">
        <v>35</v>
      </c>
    </row>
    <row r="2172" spans="39:56" ht="27" customHeight="1" x14ac:dyDescent="0.25">
      <c r="AM2172" s="36" t="s">
        <v>196</v>
      </c>
      <c r="AN2172" s="89" t="s">
        <v>197</v>
      </c>
      <c r="AO2172" s="90" t="s">
        <v>167</v>
      </c>
      <c r="AP2172" s="170">
        <v>9.7142857142857135</v>
      </c>
      <c r="AQ2172" s="36">
        <v>10</v>
      </c>
      <c r="AR2172" s="36">
        <v>10</v>
      </c>
      <c r="AS2172" s="36">
        <v>9</v>
      </c>
      <c r="AT2172" s="36">
        <v>10</v>
      </c>
      <c r="AU2172" s="36">
        <v>9</v>
      </c>
      <c r="AV2172" s="36">
        <v>10</v>
      </c>
      <c r="AW2172" s="36">
        <v>10</v>
      </c>
      <c r="AX2172" s="36"/>
      <c r="AY2172" s="36"/>
      <c r="AZ2172" s="36"/>
      <c r="BA2172" s="36" t="s">
        <v>403</v>
      </c>
      <c r="BB2172" s="36">
        <v>1</v>
      </c>
      <c r="BC2172" s="92">
        <v>45258</v>
      </c>
      <c r="BD2172" s="93" t="s">
        <v>35</v>
      </c>
    </row>
    <row r="2173" spans="39:56" ht="27" customHeight="1" x14ac:dyDescent="0.25">
      <c r="AM2173" s="36" t="s">
        <v>198</v>
      </c>
      <c r="AN2173" s="89" t="s">
        <v>199</v>
      </c>
      <c r="AO2173" s="90" t="s">
        <v>167</v>
      </c>
      <c r="AP2173" s="170">
        <v>9.4285714285714288</v>
      </c>
      <c r="AQ2173" s="36">
        <v>10</v>
      </c>
      <c r="AR2173" s="36">
        <v>10</v>
      </c>
      <c r="AS2173" s="36">
        <v>8</v>
      </c>
      <c r="AT2173" s="36">
        <v>10</v>
      </c>
      <c r="AU2173" s="36">
        <v>8</v>
      </c>
      <c r="AV2173" s="36">
        <v>10</v>
      </c>
      <c r="AW2173" s="36">
        <v>10</v>
      </c>
      <c r="AX2173" s="36"/>
      <c r="AY2173" s="36"/>
      <c r="AZ2173" s="36"/>
      <c r="BA2173" s="36" t="s">
        <v>403</v>
      </c>
      <c r="BB2173" s="36">
        <v>1</v>
      </c>
      <c r="BC2173" s="92">
        <v>45258</v>
      </c>
      <c r="BD2173" s="93" t="s">
        <v>35</v>
      </c>
    </row>
    <row r="2174" spans="39:56" ht="27" customHeight="1" x14ac:dyDescent="0.25">
      <c r="AM2174" s="36" t="s">
        <v>200</v>
      </c>
      <c r="AN2174" s="89" t="s">
        <v>201</v>
      </c>
      <c r="AO2174" s="90" t="s">
        <v>167</v>
      </c>
      <c r="AP2174" s="170">
        <v>10</v>
      </c>
      <c r="AQ2174" s="36">
        <v>10</v>
      </c>
      <c r="AR2174" s="36">
        <v>10</v>
      </c>
      <c r="AS2174" s="36">
        <v>10</v>
      </c>
      <c r="AT2174" s="36">
        <v>10</v>
      </c>
      <c r="AU2174" s="36">
        <v>10</v>
      </c>
      <c r="AV2174" s="36">
        <v>10</v>
      </c>
      <c r="AW2174" s="36">
        <v>10</v>
      </c>
      <c r="AX2174" s="36"/>
      <c r="AY2174" s="36"/>
      <c r="AZ2174" s="36"/>
      <c r="BA2174" s="36" t="s">
        <v>403</v>
      </c>
      <c r="BB2174" s="36">
        <v>1</v>
      </c>
      <c r="BC2174" s="92">
        <v>45258</v>
      </c>
      <c r="BD2174" s="93" t="s">
        <v>35</v>
      </c>
    </row>
    <row r="2175" spans="39:56" ht="27" customHeight="1" x14ac:dyDescent="0.25">
      <c r="AM2175" s="36" t="s">
        <v>202</v>
      </c>
      <c r="AN2175" s="89" t="s">
        <v>203</v>
      </c>
      <c r="AO2175" s="90" t="s">
        <v>167</v>
      </c>
      <c r="AP2175" s="170">
        <v>9.7142857142857135</v>
      </c>
      <c r="AQ2175" s="36">
        <v>10</v>
      </c>
      <c r="AR2175" s="36">
        <v>10</v>
      </c>
      <c r="AS2175" s="36">
        <v>9</v>
      </c>
      <c r="AT2175" s="36">
        <v>10</v>
      </c>
      <c r="AU2175" s="36">
        <v>9</v>
      </c>
      <c r="AV2175" s="36">
        <v>10</v>
      </c>
      <c r="AW2175" s="36">
        <v>10</v>
      </c>
      <c r="AX2175" s="36"/>
      <c r="AY2175" s="36"/>
      <c r="AZ2175" s="36"/>
      <c r="BA2175" s="36" t="s">
        <v>403</v>
      </c>
      <c r="BB2175" s="36">
        <v>1</v>
      </c>
      <c r="BC2175" s="92">
        <v>45258</v>
      </c>
      <c r="BD2175" s="93" t="s">
        <v>35</v>
      </c>
    </row>
    <row r="2176" spans="39:56" ht="27" customHeight="1" x14ac:dyDescent="0.25">
      <c r="AM2176" s="36" t="s">
        <v>204</v>
      </c>
      <c r="AN2176" s="89" t="s">
        <v>205</v>
      </c>
      <c r="AO2176" s="90" t="s">
        <v>167</v>
      </c>
      <c r="AP2176" s="170">
        <v>0</v>
      </c>
      <c r="AQ2176" s="36">
        <v>0</v>
      </c>
      <c r="AR2176" s="36">
        <v>0</v>
      </c>
      <c r="AS2176" s="36">
        <v>0</v>
      </c>
      <c r="AT2176" s="36">
        <v>0</v>
      </c>
      <c r="AU2176" s="36">
        <v>0</v>
      </c>
      <c r="AV2176" s="36">
        <v>0</v>
      </c>
      <c r="AW2176" s="36">
        <v>0</v>
      </c>
      <c r="AX2176" s="36"/>
      <c r="AY2176" s="36"/>
      <c r="AZ2176" s="36"/>
      <c r="BA2176" s="36" t="s">
        <v>139</v>
      </c>
      <c r="BB2176" s="36">
        <v>1</v>
      </c>
      <c r="BC2176" s="92">
        <v>45258</v>
      </c>
      <c r="BD2176" s="93" t="s">
        <v>35</v>
      </c>
    </row>
    <row r="2177" spans="39:56" ht="27" customHeight="1" x14ac:dyDescent="0.25">
      <c r="AM2177" s="36">
        <v>23005</v>
      </c>
      <c r="AN2177" s="89" t="s">
        <v>206</v>
      </c>
      <c r="AO2177" s="90" t="s">
        <v>207</v>
      </c>
      <c r="AP2177" s="170">
        <v>9.3333333333333339</v>
      </c>
      <c r="AQ2177" s="36">
        <v>10</v>
      </c>
      <c r="AR2177" s="36">
        <v>10</v>
      </c>
      <c r="AS2177" s="36"/>
      <c r="AT2177" s="36">
        <v>9</v>
      </c>
      <c r="AU2177" s="36">
        <v>9</v>
      </c>
      <c r="AV2177" s="36"/>
      <c r="AW2177" s="36">
        <v>9</v>
      </c>
      <c r="AX2177" s="36"/>
      <c r="AY2177" s="36"/>
      <c r="AZ2177" s="36">
        <v>9</v>
      </c>
      <c r="BA2177" s="36" t="s">
        <v>405</v>
      </c>
      <c r="BB2177" s="36">
        <v>3</v>
      </c>
      <c r="BC2177" s="92">
        <v>45258</v>
      </c>
      <c r="BD2177" s="93" t="s">
        <v>33</v>
      </c>
    </row>
    <row r="2178" spans="39:56" ht="27" customHeight="1" x14ac:dyDescent="0.25">
      <c r="AM2178" s="36">
        <v>23021</v>
      </c>
      <c r="AN2178" s="89" t="s">
        <v>209</v>
      </c>
      <c r="AO2178" s="90" t="s">
        <v>207</v>
      </c>
      <c r="AP2178" s="170">
        <v>9.3333333333333339</v>
      </c>
      <c r="AQ2178" s="36">
        <v>10</v>
      </c>
      <c r="AR2178" s="36">
        <v>10</v>
      </c>
      <c r="AS2178" s="36"/>
      <c r="AT2178" s="36">
        <v>9</v>
      </c>
      <c r="AU2178" s="36">
        <v>9</v>
      </c>
      <c r="AV2178" s="36"/>
      <c r="AW2178" s="36">
        <v>9</v>
      </c>
      <c r="AX2178" s="36"/>
      <c r="AY2178" s="36"/>
      <c r="AZ2178" s="36">
        <v>9</v>
      </c>
      <c r="BA2178" s="36" t="s">
        <v>405</v>
      </c>
      <c r="BB2178" s="36">
        <v>3</v>
      </c>
      <c r="BC2178" s="92">
        <v>45258</v>
      </c>
      <c r="BD2178" s="93" t="s">
        <v>33</v>
      </c>
    </row>
    <row r="2179" spans="39:56" ht="27" customHeight="1" x14ac:dyDescent="0.25">
      <c r="AM2179" s="36">
        <v>23035</v>
      </c>
      <c r="AN2179" s="89" t="s">
        <v>211</v>
      </c>
      <c r="AO2179" s="90" t="s">
        <v>207</v>
      </c>
      <c r="AP2179" s="170">
        <v>10</v>
      </c>
      <c r="AQ2179" s="36">
        <v>10</v>
      </c>
      <c r="AR2179" s="36">
        <v>10</v>
      </c>
      <c r="AS2179" s="36"/>
      <c r="AT2179" s="36">
        <v>10</v>
      </c>
      <c r="AU2179" s="36">
        <v>10</v>
      </c>
      <c r="AV2179" s="36"/>
      <c r="AW2179" s="36">
        <v>10</v>
      </c>
      <c r="AX2179" s="36"/>
      <c r="AY2179" s="36"/>
      <c r="AZ2179" s="36">
        <v>10</v>
      </c>
      <c r="BA2179" s="36" t="s">
        <v>405</v>
      </c>
      <c r="BB2179" s="36">
        <v>3</v>
      </c>
      <c r="BC2179" s="92">
        <v>45258</v>
      </c>
      <c r="BD2179" s="93" t="s">
        <v>33</v>
      </c>
    </row>
    <row r="2180" spans="39:56" ht="27" customHeight="1" x14ac:dyDescent="0.25">
      <c r="AM2180" s="36">
        <v>23016</v>
      </c>
      <c r="AN2180" s="89" t="s">
        <v>212</v>
      </c>
      <c r="AO2180" s="90" t="s">
        <v>207</v>
      </c>
      <c r="AP2180" s="170">
        <v>9.6666666666666661</v>
      </c>
      <c r="AQ2180" s="36">
        <v>10</v>
      </c>
      <c r="AR2180" s="36">
        <v>10</v>
      </c>
      <c r="AS2180" s="36"/>
      <c r="AT2180" s="36">
        <v>10</v>
      </c>
      <c r="AU2180" s="36">
        <v>10</v>
      </c>
      <c r="AV2180" s="36"/>
      <c r="AW2180" s="36">
        <v>8</v>
      </c>
      <c r="AX2180" s="36"/>
      <c r="AY2180" s="36"/>
      <c r="AZ2180" s="36">
        <v>10</v>
      </c>
      <c r="BA2180" s="36" t="s">
        <v>405</v>
      </c>
      <c r="BB2180" s="36">
        <v>3</v>
      </c>
      <c r="BC2180" s="92">
        <v>45258</v>
      </c>
      <c r="BD2180" s="93" t="s">
        <v>33</v>
      </c>
    </row>
    <row r="2181" spans="39:56" ht="27" customHeight="1" x14ac:dyDescent="0.25">
      <c r="AM2181" s="36">
        <v>23006</v>
      </c>
      <c r="AN2181" s="89" t="s">
        <v>213</v>
      </c>
      <c r="AO2181" s="90" t="s">
        <v>207</v>
      </c>
      <c r="AP2181" s="170">
        <v>9</v>
      </c>
      <c r="AQ2181" s="36">
        <v>10</v>
      </c>
      <c r="AR2181" s="36">
        <v>10</v>
      </c>
      <c r="AS2181" s="36"/>
      <c r="AT2181" s="36">
        <v>8</v>
      </c>
      <c r="AU2181" s="36">
        <v>9</v>
      </c>
      <c r="AV2181" s="36"/>
      <c r="AW2181" s="36">
        <v>8</v>
      </c>
      <c r="AX2181" s="36"/>
      <c r="AY2181" s="36"/>
      <c r="AZ2181" s="36">
        <v>9</v>
      </c>
      <c r="BA2181" s="36" t="s">
        <v>405</v>
      </c>
      <c r="BB2181" s="36">
        <v>3</v>
      </c>
      <c r="BC2181" s="92">
        <v>45258</v>
      </c>
      <c r="BD2181" s="93" t="s">
        <v>33</v>
      </c>
    </row>
    <row r="2182" spans="39:56" ht="27" customHeight="1" x14ac:dyDescent="0.25">
      <c r="AM2182" s="36">
        <v>23020</v>
      </c>
      <c r="AN2182" s="89" t="s">
        <v>214</v>
      </c>
      <c r="AO2182" s="90" t="s">
        <v>207</v>
      </c>
      <c r="AP2182" s="170">
        <v>9.1666666666666661</v>
      </c>
      <c r="AQ2182" s="36">
        <v>10</v>
      </c>
      <c r="AR2182" s="36">
        <v>10</v>
      </c>
      <c r="AS2182" s="36"/>
      <c r="AT2182" s="36">
        <v>9</v>
      </c>
      <c r="AU2182" s="36">
        <v>8</v>
      </c>
      <c r="AV2182" s="36"/>
      <c r="AW2182" s="36">
        <v>9</v>
      </c>
      <c r="AX2182" s="36"/>
      <c r="AY2182" s="36"/>
      <c r="AZ2182" s="36">
        <v>9</v>
      </c>
      <c r="BA2182" s="36" t="s">
        <v>405</v>
      </c>
      <c r="BB2182" s="36">
        <v>3</v>
      </c>
      <c r="BC2182" s="92">
        <v>45258</v>
      </c>
      <c r="BD2182" s="93" t="s">
        <v>33</v>
      </c>
    </row>
    <row r="2183" spans="39:56" ht="27" customHeight="1" x14ac:dyDescent="0.25">
      <c r="AM2183" s="36">
        <v>23043</v>
      </c>
      <c r="AN2183" s="89" t="s">
        <v>215</v>
      </c>
      <c r="AO2183" s="90" t="s">
        <v>207</v>
      </c>
      <c r="AP2183" s="170">
        <v>9.3333333333333339</v>
      </c>
      <c r="AQ2183" s="36">
        <v>10</v>
      </c>
      <c r="AR2183" s="36">
        <v>10</v>
      </c>
      <c r="AS2183" s="36"/>
      <c r="AT2183" s="36">
        <v>9</v>
      </c>
      <c r="AU2183" s="36">
        <v>9</v>
      </c>
      <c r="AV2183" s="36"/>
      <c r="AW2183" s="36">
        <v>9</v>
      </c>
      <c r="AX2183" s="36"/>
      <c r="AY2183" s="36"/>
      <c r="AZ2183" s="36">
        <v>9</v>
      </c>
      <c r="BA2183" s="36" t="s">
        <v>405</v>
      </c>
      <c r="BB2183" s="36">
        <v>3</v>
      </c>
      <c r="BC2183" s="92">
        <v>45258</v>
      </c>
      <c r="BD2183" s="93" t="s">
        <v>33</v>
      </c>
    </row>
    <row r="2184" spans="39:56" ht="27" customHeight="1" x14ac:dyDescent="0.25">
      <c r="AM2184" s="36">
        <v>23015</v>
      </c>
      <c r="AN2184" s="89" t="s">
        <v>216</v>
      </c>
      <c r="AO2184" s="90" t="s">
        <v>207</v>
      </c>
      <c r="AP2184" s="170">
        <v>9.3333333333333339</v>
      </c>
      <c r="AQ2184" s="36">
        <v>10</v>
      </c>
      <c r="AR2184" s="36">
        <v>10</v>
      </c>
      <c r="AS2184" s="36"/>
      <c r="AT2184" s="36">
        <v>9</v>
      </c>
      <c r="AU2184" s="36">
        <v>9</v>
      </c>
      <c r="AV2184" s="36"/>
      <c r="AW2184" s="36">
        <v>9</v>
      </c>
      <c r="AX2184" s="36"/>
      <c r="AY2184" s="36"/>
      <c r="AZ2184" s="36">
        <v>9</v>
      </c>
      <c r="BA2184" s="36" t="s">
        <v>405</v>
      </c>
      <c r="BB2184" s="36">
        <v>3</v>
      </c>
      <c r="BC2184" s="92">
        <v>45258</v>
      </c>
      <c r="BD2184" s="93" t="s">
        <v>33</v>
      </c>
    </row>
    <row r="2185" spans="39:56" ht="27" customHeight="1" x14ac:dyDescent="0.25">
      <c r="AM2185" s="36">
        <v>23007</v>
      </c>
      <c r="AN2185" s="89" t="s">
        <v>217</v>
      </c>
      <c r="AO2185" s="90" t="s">
        <v>207</v>
      </c>
      <c r="AP2185" s="170">
        <v>10</v>
      </c>
      <c r="AQ2185" s="36">
        <v>10</v>
      </c>
      <c r="AR2185" s="36">
        <v>10</v>
      </c>
      <c r="AS2185" s="36"/>
      <c r="AT2185" s="36">
        <v>10</v>
      </c>
      <c r="AU2185" s="36">
        <v>10</v>
      </c>
      <c r="AV2185" s="36"/>
      <c r="AW2185" s="36">
        <v>10</v>
      </c>
      <c r="AX2185" s="36"/>
      <c r="AY2185" s="36"/>
      <c r="AZ2185" s="36">
        <v>10</v>
      </c>
      <c r="BA2185" s="36" t="s">
        <v>405</v>
      </c>
      <c r="BB2185" s="36">
        <v>3</v>
      </c>
      <c r="BC2185" s="92">
        <v>45258</v>
      </c>
      <c r="BD2185" s="93" t="s">
        <v>33</v>
      </c>
    </row>
    <row r="2186" spans="39:56" ht="27" customHeight="1" x14ac:dyDescent="0.25">
      <c r="AM2186" s="36">
        <v>23008</v>
      </c>
      <c r="AN2186" s="89" t="s">
        <v>218</v>
      </c>
      <c r="AO2186" s="90" t="s">
        <v>207</v>
      </c>
      <c r="AP2186" s="170">
        <v>9.3333333333333339</v>
      </c>
      <c r="AQ2186" s="36">
        <v>10</v>
      </c>
      <c r="AR2186" s="36">
        <v>10</v>
      </c>
      <c r="AS2186" s="36"/>
      <c r="AT2186" s="36">
        <v>9</v>
      </c>
      <c r="AU2186" s="36">
        <v>9</v>
      </c>
      <c r="AV2186" s="36"/>
      <c r="AW2186" s="36">
        <v>9</v>
      </c>
      <c r="AX2186" s="36"/>
      <c r="AY2186" s="36"/>
      <c r="AZ2186" s="36">
        <v>9</v>
      </c>
      <c r="BA2186" s="36" t="s">
        <v>405</v>
      </c>
      <c r="BB2186" s="36">
        <v>3</v>
      </c>
      <c r="BC2186" s="92">
        <v>45258</v>
      </c>
      <c r="BD2186" s="93" t="s">
        <v>33</v>
      </c>
    </row>
    <row r="2187" spans="39:56" ht="27" customHeight="1" x14ac:dyDescent="0.25">
      <c r="AM2187" s="36">
        <v>23012</v>
      </c>
      <c r="AN2187" s="89" t="s">
        <v>219</v>
      </c>
      <c r="AO2187" s="90" t="s">
        <v>207</v>
      </c>
      <c r="AP2187" s="170">
        <v>9.1666666666666661</v>
      </c>
      <c r="AQ2187" s="36">
        <v>10</v>
      </c>
      <c r="AR2187" s="36">
        <v>10</v>
      </c>
      <c r="AS2187" s="36"/>
      <c r="AT2187" s="36">
        <v>9</v>
      </c>
      <c r="AU2187" s="36">
        <v>8</v>
      </c>
      <c r="AV2187" s="36"/>
      <c r="AW2187" s="36">
        <v>9</v>
      </c>
      <c r="AX2187" s="36"/>
      <c r="AY2187" s="36"/>
      <c r="AZ2187" s="36">
        <v>9</v>
      </c>
      <c r="BA2187" s="36" t="s">
        <v>405</v>
      </c>
      <c r="BB2187" s="36">
        <v>3</v>
      </c>
      <c r="BC2187" s="92">
        <v>45258</v>
      </c>
      <c r="BD2187" s="93" t="s">
        <v>33</v>
      </c>
    </row>
    <row r="2188" spans="39:56" ht="27" customHeight="1" x14ac:dyDescent="0.25">
      <c r="AM2188" s="36">
        <v>23032</v>
      </c>
      <c r="AN2188" s="89" t="s">
        <v>220</v>
      </c>
      <c r="AO2188" s="90" t="s">
        <v>207</v>
      </c>
      <c r="AP2188" s="170">
        <v>9.1666666666666661</v>
      </c>
      <c r="AQ2188" s="36">
        <v>10</v>
      </c>
      <c r="AR2188" s="36">
        <v>10</v>
      </c>
      <c r="AS2188" s="36"/>
      <c r="AT2188" s="36">
        <v>9</v>
      </c>
      <c r="AU2188" s="36">
        <v>8</v>
      </c>
      <c r="AV2188" s="36"/>
      <c r="AW2188" s="36">
        <v>9</v>
      </c>
      <c r="AX2188" s="36"/>
      <c r="AY2188" s="36"/>
      <c r="AZ2188" s="36">
        <v>9</v>
      </c>
      <c r="BA2188" s="36" t="s">
        <v>405</v>
      </c>
      <c r="BB2188" s="36">
        <v>3</v>
      </c>
      <c r="BC2188" s="92">
        <v>45258</v>
      </c>
      <c r="BD2188" s="93" t="s">
        <v>33</v>
      </c>
    </row>
    <row r="2189" spans="39:56" ht="27" customHeight="1" x14ac:dyDescent="0.25">
      <c r="AM2189" s="36">
        <v>23031</v>
      </c>
      <c r="AN2189" s="89" t="s">
        <v>221</v>
      </c>
      <c r="AO2189" s="90" t="s">
        <v>207</v>
      </c>
      <c r="AP2189" s="170">
        <v>10</v>
      </c>
      <c r="AQ2189" s="36">
        <v>10</v>
      </c>
      <c r="AR2189" s="36">
        <v>10</v>
      </c>
      <c r="AS2189" s="36"/>
      <c r="AT2189" s="36">
        <v>10</v>
      </c>
      <c r="AU2189" s="36">
        <v>10</v>
      </c>
      <c r="AV2189" s="36"/>
      <c r="AW2189" s="36">
        <v>10</v>
      </c>
      <c r="AX2189" s="36"/>
      <c r="AY2189" s="36"/>
      <c r="AZ2189" s="36">
        <v>10</v>
      </c>
      <c r="BA2189" s="36" t="s">
        <v>405</v>
      </c>
      <c r="BB2189" s="36">
        <v>3</v>
      </c>
      <c r="BC2189" s="92">
        <v>45258</v>
      </c>
      <c r="BD2189" s="93" t="s">
        <v>33</v>
      </c>
    </row>
    <row r="2190" spans="39:56" ht="27" customHeight="1" x14ac:dyDescent="0.25">
      <c r="AM2190" s="36">
        <v>23042</v>
      </c>
      <c r="AN2190" s="89" t="s">
        <v>222</v>
      </c>
      <c r="AO2190" s="90" t="s">
        <v>207</v>
      </c>
      <c r="AP2190" s="170">
        <v>9.3333333333333339</v>
      </c>
      <c r="AQ2190" s="36">
        <v>10</v>
      </c>
      <c r="AR2190" s="36">
        <v>10</v>
      </c>
      <c r="AS2190" s="36"/>
      <c r="AT2190" s="36">
        <v>9</v>
      </c>
      <c r="AU2190" s="36">
        <v>9</v>
      </c>
      <c r="AV2190" s="36"/>
      <c r="AW2190" s="36">
        <v>9</v>
      </c>
      <c r="AX2190" s="36"/>
      <c r="AY2190" s="36"/>
      <c r="AZ2190" s="36">
        <v>9</v>
      </c>
      <c r="BA2190" s="36" t="s">
        <v>405</v>
      </c>
      <c r="BB2190" s="36">
        <v>3</v>
      </c>
      <c r="BC2190" s="92">
        <v>45258</v>
      </c>
      <c r="BD2190" s="93" t="s">
        <v>33</v>
      </c>
    </row>
    <row r="2191" spans="39:56" ht="27" customHeight="1" x14ac:dyDescent="0.25">
      <c r="AM2191" s="36">
        <v>23061</v>
      </c>
      <c r="AN2191" s="89" t="s">
        <v>223</v>
      </c>
      <c r="AO2191" s="90" t="s">
        <v>207</v>
      </c>
      <c r="AP2191" s="170">
        <v>9.1666666666666661</v>
      </c>
      <c r="AQ2191" s="36">
        <v>10</v>
      </c>
      <c r="AR2191" s="36">
        <v>10</v>
      </c>
      <c r="AS2191" s="36"/>
      <c r="AT2191" s="36">
        <v>9</v>
      </c>
      <c r="AU2191" s="36">
        <v>8</v>
      </c>
      <c r="AV2191" s="36"/>
      <c r="AW2191" s="36">
        <v>9</v>
      </c>
      <c r="AX2191" s="36"/>
      <c r="AY2191" s="36"/>
      <c r="AZ2191" s="36">
        <v>9</v>
      </c>
      <c r="BA2191" s="36" t="s">
        <v>405</v>
      </c>
      <c r="BB2191" s="36">
        <v>3</v>
      </c>
      <c r="BC2191" s="92">
        <v>45258</v>
      </c>
      <c r="BD2191" s="93" t="s">
        <v>33</v>
      </c>
    </row>
    <row r="2192" spans="39:56" ht="27" customHeight="1" x14ac:dyDescent="0.25">
      <c r="AM2192" s="36">
        <v>23054</v>
      </c>
      <c r="AN2192" s="89" t="s">
        <v>224</v>
      </c>
      <c r="AO2192" s="90" t="s">
        <v>207</v>
      </c>
      <c r="AP2192" s="170">
        <v>9.1666666666666661</v>
      </c>
      <c r="AQ2192" s="36">
        <v>10</v>
      </c>
      <c r="AR2192" s="36">
        <v>10</v>
      </c>
      <c r="AS2192" s="36"/>
      <c r="AT2192" s="36">
        <v>9</v>
      </c>
      <c r="AU2192" s="36">
        <v>8</v>
      </c>
      <c r="AV2192" s="36"/>
      <c r="AW2192" s="36">
        <v>9</v>
      </c>
      <c r="AX2192" s="36"/>
      <c r="AY2192" s="36"/>
      <c r="AZ2192" s="36">
        <v>9</v>
      </c>
      <c r="BA2192" s="36" t="s">
        <v>405</v>
      </c>
      <c r="BB2192" s="36">
        <v>3</v>
      </c>
      <c r="BC2192" s="92">
        <v>45258</v>
      </c>
      <c r="BD2192" s="93" t="s">
        <v>33</v>
      </c>
    </row>
    <row r="2193" spans="39:56" ht="27" customHeight="1" x14ac:dyDescent="0.25">
      <c r="AM2193" s="36">
        <v>23063</v>
      </c>
      <c r="AN2193" s="89" t="s">
        <v>225</v>
      </c>
      <c r="AO2193" s="90" t="s">
        <v>207</v>
      </c>
      <c r="AP2193" s="170">
        <v>0</v>
      </c>
      <c r="AQ2193" s="36">
        <v>0</v>
      </c>
      <c r="AR2193" s="36">
        <v>0</v>
      </c>
      <c r="AS2193" s="36"/>
      <c r="AT2193" s="36">
        <v>0</v>
      </c>
      <c r="AU2193" s="36">
        <v>0</v>
      </c>
      <c r="AV2193" s="36"/>
      <c r="AW2193" s="36">
        <v>0</v>
      </c>
      <c r="AX2193" s="36"/>
      <c r="AY2193" s="36"/>
      <c r="AZ2193" s="36">
        <v>0</v>
      </c>
      <c r="BA2193" s="36" t="s">
        <v>139</v>
      </c>
      <c r="BB2193" s="36">
        <v>3</v>
      </c>
      <c r="BC2193" s="92">
        <v>45258</v>
      </c>
      <c r="BD2193" s="93" t="s">
        <v>33</v>
      </c>
    </row>
    <row r="2194" spans="39:56" ht="27" customHeight="1" x14ac:dyDescent="0.25">
      <c r="AM2194" s="36">
        <v>23037</v>
      </c>
      <c r="AN2194" s="89" t="s">
        <v>226</v>
      </c>
      <c r="AO2194" s="90" t="s">
        <v>207</v>
      </c>
      <c r="AP2194" s="170">
        <v>9.3333333333333339</v>
      </c>
      <c r="AQ2194" s="36">
        <v>10</v>
      </c>
      <c r="AR2194" s="36">
        <v>10</v>
      </c>
      <c r="AS2194" s="36"/>
      <c r="AT2194" s="36">
        <v>9</v>
      </c>
      <c r="AU2194" s="36">
        <v>9</v>
      </c>
      <c r="AV2194" s="36"/>
      <c r="AW2194" s="36">
        <v>9</v>
      </c>
      <c r="AX2194" s="36"/>
      <c r="AY2194" s="36"/>
      <c r="AZ2194" s="36">
        <v>9</v>
      </c>
      <c r="BA2194" s="36" t="s">
        <v>405</v>
      </c>
      <c r="BB2194" s="36">
        <v>3</v>
      </c>
      <c r="BC2194" s="92">
        <v>45258</v>
      </c>
      <c r="BD2194" s="93" t="s">
        <v>33</v>
      </c>
    </row>
    <row r="2195" spans="39:56" ht="27" customHeight="1" x14ac:dyDescent="0.25">
      <c r="AM2195" s="36">
        <v>23026</v>
      </c>
      <c r="AN2195" s="89" t="s">
        <v>227</v>
      </c>
      <c r="AO2195" s="90" t="s">
        <v>207</v>
      </c>
      <c r="AP2195" s="170">
        <v>9.1666666666666661</v>
      </c>
      <c r="AQ2195" s="36">
        <v>10</v>
      </c>
      <c r="AR2195" s="36">
        <v>10</v>
      </c>
      <c r="AS2195" s="36"/>
      <c r="AT2195" s="36">
        <v>9</v>
      </c>
      <c r="AU2195" s="36">
        <v>8</v>
      </c>
      <c r="AV2195" s="36"/>
      <c r="AW2195" s="36">
        <v>9</v>
      </c>
      <c r="AX2195" s="36"/>
      <c r="AY2195" s="36"/>
      <c r="AZ2195" s="36">
        <v>9</v>
      </c>
      <c r="BA2195" s="36" t="s">
        <v>405</v>
      </c>
      <c r="BB2195" s="36">
        <v>3</v>
      </c>
      <c r="BC2195" s="92">
        <v>45258</v>
      </c>
      <c r="BD2195" s="93" t="s">
        <v>33</v>
      </c>
    </row>
    <row r="2196" spans="39:56" ht="27" customHeight="1" x14ac:dyDescent="0.25">
      <c r="AM2196" s="36">
        <v>23058</v>
      </c>
      <c r="AN2196" s="89" t="s">
        <v>228</v>
      </c>
      <c r="AO2196" s="90" t="s">
        <v>207</v>
      </c>
      <c r="AP2196" s="170">
        <v>9.1666666666666661</v>
      </c>
      <c r="AQ2196" s="36">
        <v>10</v>
      </c>
      <c r="AR2196" s="36">
        <v>10</v>
      </c>
      <c r="AS2196" s="36"/>
      <c r="AT2196" s="36">
        <v>9</v>
      </c>
      <c r="AU2196" s="36">
        <v>8</v>
      </c>
      <c r="AV2196" s="36"/>
      <c r="AW2196" s="36">
        <v>9</v>
      </c>
      <c r="AX2196" s="36"/>
      <c r="AY2196" s="36"/>
      <c r="AZ2196" s="36">
        <v>9</v>
      </c>
      <c r="BA2196" s="36" t="s">
        <v>405</v>
      </c>
      <c r="BB2196" s="36">
        <v>3</v>
      </c>
      <c r="BC2196" s="92">
        <v>45258</v>
      </c>
      <c r="BD2196" s="93" t="s">
        <v>33</v>
      </c>
    </row>
    <row r="2197" spans="39:56" ht="27" customHeight="1" x14ac:dyDescent="0.25">
      <c r="AM2197" s="36">
        <v>23044</v>
      </c>
      <c r="AN2197" s="89" t="s">
        <v>230</v>
      </c>
      <c r="AO2197" s="90" t="s">
        <v>207</v>
      </c>
      <c r="AP2197" s="170">
        <v>9.5</v>
      </c>
      <c r="AQ2197" s="36">
        <v>10</v>
      </c>
      <c r="AR2197" s="36">
        <v>10</v>
      </c>
      <c r="AS2197" s="36"/>
      <c r="AT2197" s="36">
        <v>9</v>
      </c>
      <c r="AU2197" s="36">
        <v>10</v>
      </c>
      <c r="AV2197" s="36"/>
      <c r="AW2197" s="36">
        <v>9</v>
      </c>
      <c r="AX2197" s="36"/>
      <c r="AY2197" s="36"/>
      <c r="AZ2197" s="36">
        <v>9</v>
      </c>
      <c r="BA2197" s="36" t="s">
        <v>405</v>
      </c>
      <c r="BB2197" s="36">
        <v>3</v>
      </c>
      <c r="BC2197" s="92">
        <v>45258</v>
      </c>
      <c r="BD2197" s="93" t="s">
        <v>33</v>
      </c>
    </row>
    <row r="2198" spans="39:56" ht="27" customHeight="1" x14ac:dyDescent="0.25">
      <c r="AM2198" s="36">
        <v>23066</v>
      </c>
      <c r="AN2198" s="89" t="s">
        <v>232</v>
      </c>
      <c r="AO2198" s="90" t="s">
        <v>207</v>
      </c>
      <c r="AP2198" s="170">
        <v>8.8333333333333339</v>
      </c>
      <c r="AQ2198" s="36">
        <v>10</v>
      </c>
      <c r="AR2198" s="36">
        <v>10</v>
      </c>
      <c r="AS2198" s="36"/>
      <c r="AT2198" s="36">
        <v>8</v>
      </c>
      <c r="AU2198" s="36">
        <v>8</v>
      </c>
      <c r="AV2198" s="36"/>
      <c r="AW2198" s="36">
        <v>8</v>
      </c>
      <c r="AX2198" s="36"/>
      <c r="AY2198" s="36"/>
      <c r="AZ2198" s="36">
        <v>9</v>
      </c>
      <c r="BA2198" s="36" t="s">
        <v>405</v>
      </c>
      <c r="BB2198" s="36">
        <v>3</v>
      </c>
      <c r="BC2198" s="92">
        <v>45258</v>
      </c>
      <c r="BD2198" s="93" t="s">
        <v>33</v>
      </c>
    </row>
    <row r="2199" spans="39:56" ht="27" customHeight="1" x14ac:dyDescent="0.25">
      <c r="AM2199" s="36">
        <v>23005</v>
      </c>
      <c r="AN2199" s="89" t="s">
        <v>206</v>
      </c>
      <c r="AO2199" s="90" t="s">
        <v>207</v>
      </c>
      <c r="AP2199" s="170">
        <v>9.6</v>
      </c>
      <c r="AQ2199" s="36">
        <v>10</v>
      </c>
      <c r="AR2199" s="36">
        <v>10</v>
      </c>
      <c r="AS2199" s="36">
        <v>9</v>
      </c>
      <c r="AT2199" s="36">
        <v>9</v>
      </c>
      <c r="AU2199" s="36"/>
      <c r="AV2199" s="36"/>
      <c r="AW2199" s="36"/>
      <c r="AX2199" s="36"/>
      <c r="AY2199" s="36"/>
      <c r="AZ2199" s="36">
        <v>10</v>
      </c>
      <c r="BA2199" s="36" t="s">
        <v>406</v>
      </c>
      <c r="BB2199" s="36">
        <v>3</v>
      </c>
      <c r="BC2199" s="92">
        <v>45258</v>
      </c>
      <c r="BD2199" s="93" t="s">
        <v>33</v>
      </c>
    </row>
    <row r="2200" spans="39:56" ht="27" customHeight="1" x14ac:dyDescent="0.25">
      <c r="AM2200" s="36">
        <v>23021</v>
      </c>
      <c r="AN2200" s="89" t="s">
        <v>209</v>
      </c>
      <c r="AO2200" s="90" t="s">
        <v>207</v>
      </c>
      <c r="AP2200" s="170">
        <v>9.6</v>
      </c>
      <c r="AQ2200" s="36">
        <v>10</v>
      </c>
      <c r="AR2200" s="36">
        <v>10</v>
      </c>
      <c r="AS2200" s="36">
        <v>9</v>
      </c>
      <c r="AT2200" s="36">
        <v>9</v>
      </c>
      <c r="AU2200" s="36"/>
      <c r="AV2200" s="36"/>
      <c r="AW2200" s="36"/>
      <c r="AX2200" s="36"/>
      <c r="AY2200" s="36"/>
      <c r="AZ2200" s="36">
        <v>10</v>
      </c>
      <c r="BA2200" s="36" t="s">
        <v>406</v>
      </c>
      <c r="BB2200" s="36">
        <v>3</v>
      </c>
      <c r="BC2200" s="92">
        <v>45258</v>
      </c>
      <c r="BD2200" s="93" t="s">
        <v>33</v>
      </c>
    </row>
    <row r="2201" spans="39:56" ht="27" customHeight="1" x14ac:dyDescent="0.25">
      <c r="AM2201" s="36">
        <v>23035</v>
      </c>
      <c r="AN2201" s="89" t="s">
        <v>211</v>
      </c>
      <c r="AO2201" s="90" t="s">
        <v>207</v>
      </c>
      <c r="AP2201" s="170">
        <v>9.6</v>
      </c>
      <c r="AQ2201" s="36">
        <v>10</v>
      </c>
      <c r="AR2201" s="36">
        <v>10</v>
      </c>
      <c r="AS2201" s="36">
        <v>9</v>
      </c>
      <c r="AT2201" s="36">
        <v>9</v>
      </c>
      <c r="AU2201" s="36"/>
      <c r="AV2201" s="36"/>
      <c r="AW2201" s="36"/>
      <c r="AX2201" s="36"/>
      <c r="AY2201" s="36"/>
      <c r="AZ2201" s="36">
        <v>10</v>
      </c>
      <c r="BA2201" s="36" t="s">
        <v>406</v>
      </c>
      <c r="BB2201" s="36">
        <v>3</v>
      </c>
      <c r="BC2201" s="92">
        <v>45258</v>
      </c>
      <c r="BD2201" s="93" t="s">
        <v>33</v>
      </c>
    </row>
    <row r="2202" spans="39:56" ht="27" customHeight="1" x14ac:dyDescent="0.25">
      <c r="AM2202" s="36">
        <v>23016</v>
      </c>
      <c r="AN2202" s="89" t="s">
        <v>212</v>
      </c>
      <c r="AO2202" s="90" t="s">
        <v>207</v>
      </c>
      <c r="AP2202" s="170">
        <v>9.6</v>
      </c>
      <c r="AQ2202" s="36">
        <v>10</v>
      </c>
      <c r="AR2202" s="36">
        <v>10</v>
      </c>
      <c r="AS2202" s="36">
        <v>9</v>
      </c>
      <c r="AT2202" s="36">
        <v>9</v>
      </c>
      <c r="AU2202" s="36"/>
      <c r="AV2202" s="36"/>
      <c r="AW2202" s="36"/>
      <c r="AX2202" s="36"/>
      <c r="AY2202" s="36"/>
      <c r="AZ2202" s="36">
        <v>10</v>
      </c>
      <c r="BA2202" s="36" t="s">
        <v>406</v>
      </c>
      <c r="BB2202" s="36">
        <v>3</v>
      </c>
      <c r="BC2202" s="92">
        <v>45258</v>
      </c>
      <c r="BD2202" s="93" t="s">
        <v>33</v>
      </c>
    </row>
    <row r="2203" spans="39:56" ht="27" customHeight="1" x14ac:dyDescent="0.25">
      <c r="AM2203" s="36">
        <v>23006</v>
      </c>
      <c r="AN2203" s="89" t="s">
        <v>213</v>
      </c>
      <c r="AO2203" s="90" t="s">
        <v>207</v>
      </c>
      <c r="AP2203" s="170">
        <v>9.6</v>
      </c>
      <c r="AQ2203" s="36">
        <v>10</v>
      </c>
      <c r="AR2203" s="36">
        <v>10</v>
      </c>
      <c r="AS2203" s="36">
        <v>9</v>
      </c>
      <c r="AT2203" s="36">
        <v>9</v>
      </c>
      <c r="AU2203" s="36"/>
      <c r="AV2203" s="36"/>
      <c r="AW2203" s="36"/>
      <c r="AX2203" s="36"/>
      <c r="AY2203" s="36"/>
      <c r="AZ2203" s="36">
        <v>10</v>
      </c>
      <c r="BA2203" s="36" t="s">
        <v>406</v>
      </c>
      <c r="BB2203" s="36">
        <v>3</v>
      </c>
      <c r="BC2203" s="92">
        <v>45258</v>
      </c>
      <c r="BD2203" s="93" t="s">
        <v>33</v>
      </c>
    </row>
    <row r="2204" spans="39:56" ht="27" customHeight="1" x14ac:dyDescent="0.25">
      <c r="AM2204" s="36">
        <v>23020</v>
      </c>
      <c r="AN2204" s="89" t="s">
        <v>214</v>
      </c>
      <c r="AO2204" s="90" t="s">
        <v>207</v>
      </c>
      <c r="AP2204" s="170">
        <v>9.6</v>
      </c>
      <c r="AQ2204" s="36">
        <v>10</v>
      </c>
      <c r="AR2204" s="36">
        <v>10</v>
      </c>
      <c r="AS2204" s="36">
        <v>9</v>
      </c>
      <c r="AT2204" s="36">
        <v>9</v>
      </c>
      <c r="AU2204" s="36"/>
      <c r="AV2204" s="36"/>
      <c r="AW2204" s="36"/>
      <c r="AX2204" s="36"/>
      <c r="AY2204" s="36"/>
      <c r="AZ2204" s="36">
        <v>10</v>
      </c>
      <c r="BA2204" s="36" t="s">
        <v>406</v>
      </c>
      <c r="BB2204" s="36">
        <v>3</v>
      </c>
      <c r="BC2204" s="92">
        <v>45258</v>
      </c>
      <c r="BD2204" s="93" t="s">
        <v>33</v>
      </c>
    </row>
    <row r="2205" spans="39:56" ht="27" customHeight="1" x14ac:dyDescent="0.25">
      <c r="AM2205" s="36">
        <v>23043</v>
      </c>
      <c r="AN2205" s="89" t="s">
        <v>215</v>
      </c>
      <c r="AO2205" s="90" t="s">
        <v>207</v>
      </c>
      <c r="AP2205" s="170">
        <v>9.6</v>
      </c>
      <c r="AQ2205" s="36">
        <v>10</v>
      </c>
      <c r="AR2205" s="36">
        <v>10</v>
      </c>
      <c r="AS2205" s="36">
        <v>9</v>
      </c>
      <c r="AT2205" s="36">
        <v>9</v>
      </c>
      <c r="AU2205" s="36"/>
      <c r="AV2205" s="36"/>
      <c r="AW2205" s="36"/>
      <c r="AX2205" s="36"/>
      <c r="AY2205" s="36"/>
      <c r="AZ2205" s="36">
        <v>10</v>
      </c>
      <c r="BA2205" s="36" t="s">
        <v>406</v>
      </c>
      <c r="BB2205" s="36">
        <v>3</v>
      </c>
      <c r="BC2205" s="92">
        <v>45258</v>
      </c>
      <c r="BD2205" s="93" t="s">
        <v>33</v>
      </c>
    </row>
    <row r="2206" spans="39:56" ht="27" customHeight="1" x14ac:dyDescent="0.25">
      <c r="AM2206" s="36">
        <v>23015</v>
      </c>
      <c r="AN2206" s="89" t="s">
        <v>216</v>
      </c>
      <c r="AO2206" s="90" t="s">
        <v>207</v>
      </c>
      <c r="AP2206" s="170">
        <v>9.6</v>
      </c>
      <c r="AQ2206" s="36">
        <v>10</v>
      </c>
      <c r="AR2206" s="36">
        <v>10</v>
      </c>
      <c r="AS2206" s="36">
        <v>9</v>
      </c>
      <c r="AT2206" s="36">
        <v>9</v>
      </c>
      <c r="AU2206" s="36"/>
      <c r="AV2206" s="36"/>
      <c r="AW2206" s="36"/>
      <c r="AX2206" s="36"/>
      <c r="AY2206" s="36"/>
      <c r="AZ2206" s="36">
        <v>10</v>
      </c>
      <c r="BA2206" s="36" t="s">
        <v>406</v>
      </c>
      <c r="BB2206" s="36">
        <v>3</v>
      </c>
      <c r="BC2206" s="92">
        <v>45258</v>
      </c>
      <c r="BD2206" s="93" t="s">
        <v>33</v>
      </c>
    </row>
    <row r="2207" spans="39:56" ht="27" customHeight="1" x14ac:dyDescent="0.25">
      <c r="AM2207" s="36">
        <v>23007</v>
      </c>
      <c r="AN2207" s="89" t="s">
        <v>217</v>
      </c>
      <c r="AO2207" s="90" t="s">
        <v>207</v>
      </c>
      <c r="AP2207" s="170">
        <v>9.6</v>
      </c>
      <c r="AQ2207" s="36">
        <v>10</v>
      </c>
      <c r="AR2207" s="36">
        <v>10</v>
      </c>
      <c r="AS2207" s="36">
        <v>9</v>
      </c>
      <c r="AT2207" s="36">
        <v>9</v>
      </c>
      <c r="AU2207" s="36"/>
      <c r="AV2207" s="36"/>
      <c r="AW2207" s="36"/>
      <c r="AX2207" s="36"/>
      <c r="AY2207" s="36"/>
      <c r="AZ2207" s="36">
        <v>10</v>
      </c>
      <c r="BA2207" s="36" t="s">
        <v>406</v>
      </c>
      <c r="BB2207" s="36">
        <v>3</v>
      </c>
      <c r="BC2207" s="92">
        <v>45258</v>
      </c>
      <c r="BD2207" s="93" t="s">
        <v>33</v>
      </c>
    </row>
    <row r="2208" spans="39:56" ht="27" customHeight="1" x14ac:dyDescent="0.25">
      <c r="AM2208" s="36">
        <v>23008</v>
      </c>
      <c r="AN2208" s="89" t="s">
        <v>218</v>
      </c>
      <c r="AO2208" s="90" t="s">
        <v>207</v>
      </c>
      <c r="AP2208" s="170">
        <v>9.6</v>
      </c>
      <c r="AQ2208" s="36">
        <v>10</v>
      </c>
      <c r="AR2208" s="36">
        <v>10</v>
      </c>
      <c r="AS2208" s="36">
        <v>9</v>
      </c>
      <c r="AT2208" s="36">
        <v>9</v>
      </c>
      <c r="AU2208" s="36"/>
      <c r="AV2208" s="36"/>
      <c r="AW2208" s="36"/>
      <c r="AX2208" s="36"/>
      <c r="AY2208" s="36"/>
      <c r="AZ2208" s="36">
        <v>10</v>
      </c>
      <c r="BA2208" s="36" t="s">
        <v>406</v>
      </c>
      <c r="BB2208" s="36">
        <v>3</v>
      </c>
      <c r="BC2208" s="92">
        <v>45258</v>
      </c>
      <c r="BD2208" s="93" t="s">
        <v>33</v>
      </c>
    </row>
    <row r="2209" spans="39:56" ht="27" customHeight="1" x14ac:dyDescent="0.25">
      <c r="AM2209" s="36">
        <v>23012</v>
      </c>
      <c r="AN2209" s="89" t="s">
        <v>219</v>
      </c>
      <c r="AO2209" s="90" t="s">
        <v>207</v>
      </c>
      <c r="AP2209" s="170">
        <v>9.6</v>
      </c>
      <c r="AQ2209" s="36">
        <v>10</v>
      </c>
      <c r="AR2209" s="36">
        <v>10</v>
      </c>
      <c r="AS2209" s="36">
        <v>9</v>
      </c>
      <c r="AT2209" s="36">
        <v>9</v>
      </c>
      <c r="AU2209" s="36"/>
      <c r="AV2209" s="36"/>
      <c r="AW2209" s="36"/>
      <c r="AX2209" s="36"/>
      <c r="AY2209" s="36"/>
      <c r="AZ2209" s="36">
        <v>10</v>
      </c>
      <c r="BA2209" s="36" t="s">
        <v>406</v>
      </c>
      <c r="BB2209" s="36">
        <v>3</v>
      </c>
      <c r="BC2209" s="92">
        <v>45258</v>
      </c>
      <c r="BD2209" s="93" t="s">
        <v>33</v>
      </c>
    </row>
    <row r="2210" spans="39:56" ht="27" customHeight="1" x14ac:dyDescent="0.25">
      <c r="AM2210" s="36">
        <v>23032</v>
      </c>
      <c r="AN2210" s="89" t="s">
        <v>220</v>
      </c>
      <c r="AO2210" s="90" t="s">
        <v>207</v>
      </c>
      <c r="AP2210" s="170">
        <v>9.6</v>
      </c>
      <c r="AQ2210" s="36">
        <v>10</v>
      </c>
      <c r="AR2210" s="36">
        <v>10</v>
      </c>
      <c r="AS2210" s="36">
        <v>9</v>
      </c>
      <c r="AT2210" s="36">
        <v>9</v>
      </c>
      <c r="AU2210" s="36"/>
      <c r="AV2210" s="36"/>
      <c r="AW2210" s="36"/>
      <c r="AX2210" s="36"/>
      <c r="AY2210" s="36"/>
      <c r="AZ2210" s="36">
        <v>10</v>
      </c>
      <c r="BA2210" s="36" t="s">
        <v>406</v>
      </c>
      <c r="BB2210" s="36">
        <v>3</v>
      </c>
      <c r="BC2210" s="92">
        <v>45258</v>
      </c>
      <c r="BD2210" s="93" t="s">
        <v>33</v>
      </c>
    </row>
    <row r="2211" spans="39:56" ht="27" customHeight="1" x14ac:dyDescent="0.25">
      <c r="AM2211" s="36">
        <v>23031</v>
      </c>
      <c r="AN2211" s="89" t="s">
        <v>221</v>
      </c>
      <c r="AO2211" s="90" t="s">
        <v>207</v>
      </c>
      <c r="AP2211" s="170">
        <v>9.6</v>
      </c>
      <c r="AQ2211" s="36">
        <v>10</v>
      </c>
      <c r="AR2211" s="36">
        <v>10</v>
      </c>
      <c r="AS2211" s="36">
        <v>9</v>
      </c>
      <c r="AT2211" s="36">
        <v>9</v>
      </c>
      <c r="AU2211" s="36"/>
      <c r="AV2211" s="36"/>
      <c r="AW2211" s="36"/>
      <c r="AX2211" s="36"/>
      <c r="AY2211" s="36"/>
      <c r="AZ2211" s="36">
        <v>10</v>
      </c>
      <c r="BA2211" s="36" t="s">
        <v>406</v>
      </c>
      <c r="BB2211" s="36">
        <v>3</v>
      </c>
      <c r="BC2211" s="92">
        <v>45258</v>
      </c>
      <c r="BD2211" s="93" t="s">
        <v>33</v>
      </c>
    </row>
    <row r="2212" spans="39:56" ht="27" customHeight="1" x14ac:dyDescent="0.25">
      <c r="AM2212" s="36">
        <v>23042</v>
      </c>
      <c r="AN2212" s="89" t="s">
        <v>222</v>
      </c>
      <c r="AO2212" s="90" t="s">
        <v>207</v>
      </c>
      <c r="AP2212" s="170">
        <v>9.6</v>
      </c>
      <c r="AQ2212" s="36">
        <v>10</v>
      </c>
      <c r="AR2212" s="36">
        <v>10</v>
      </c>
      <c r="AS2212" s="36">
        <v>9</v>
      </c>
      <c r="AT2212" s="36">
        <v>9</v>
      </c>
      <c r="AU2212" s="36"/>
      <c r="AV2212" s="36"/>
      <c r="AW2212" s="36"/>
      <c r="AX2212" s="36"/>
      <c r="AY2212" s="36"/>
      <c r="AZ2212" s="36">
        <v>10</v>
      </c>
      <c r="BA2212" s="36" t="s">
        <v>406</v>
      </c>
      <c r="BB2212" s="36">
        <v>3</v>
      </c>
      <c r="BC2212" s="92">
        <v>45258</v>
      </c>
      <c r="BD2212" s="93" t="s">
        <v>33</v>
      </c>
    </row>
    <row r="2213" spans="39:56" ht="27" customHeight="1" x14ac:dyDescent="0.25">
      <c r="AM2213" s="36">
        <v>23061</v>
      </c>
      <c r="AN2213" s="89" t="s">
        <v>223</v>
      </c>
      <c r="AO2213" s="90" t="s">
        <v>207</v>
      </c>
      <c r="AP2213" s="170">
        <v>9.6</v>
      </c>
      <c r="AQ2213" s="36">
        <v>10</v>
      </c>
      <c r="AR2213" s="36">
        <v>10</v>
      </c>
      <c r="AS2213" s="36">
        <v>9</v>
      </c>
      <c r="AT2213" s="36">
        <v>9</v>
      </c>
      <c r="AU2213" s="36"/>
      <c r="AV2213" s="36"/>
      <c r="AW2213" s="36"/>
      <c r="AX2213" s="36"/>
      <c r="AY2213" s="36"/>
      <c r="AZ2213" s="36">
        <v>10</v>
      </c>
      <c r="BA2213" s="36" t="s">
        <v>406</v>
      </c>
      <c r="BB2213" s="36">
        <v>3</v>
      </c>
      <c r="BC2213" s="92">
        <v>45258</v>
      </c>
      <c r="BD2213" s="93" t="s">
        <v>33</v>
      </c>
    </row>
    <row r="2214" spans="39:56" ht="27" customHeight="1" x14ac:dyDescent="0.25">
      <c r="AM2214" s="36">
        <v>23054</v>
      </c>
      <c r="AN2214" s="89" t="s">
        <v>224</v>
      </c>
      <c r="AO2214" s="90" t="s">
        <v>207</v>
      </c>
      <c r="AP2214" s="170">
        <v>9.6</v>
      </c>
      <c r="AQ2214" s="36">
        <v>10</v>
      </c>
      <c r="AR2214" s="36">
        <v>10</v>
      </c>
      <c r="AS2214" s="36">
        <v>9</v>
      </c>
      <c r="AT2214" s="36">
        <v>9</v>
      </c>
      <c r="AU2214" s="36"/>
      <c r="AV2214" s="36"/>
      <c r="AW2214" s="36"/>
      <c r="AX2214" s="36"/>
      <c r="AY2214" s="36"/>
      <c r="AZ2214" s="36">
        <v>10</v>
      </c>
      <c r="BA2214" s="36" t="s">
        <v>406</v>
      </c>
      <c r="BB2214" s="36">
        <v>3</v>
      </c>
      <c r="BC2214" s="92">
        <v>45258</v>
      </c>
      <c r="BD2214" s="93" t="s">
        <v>33</v>
      </c>
    </row>
    <row r="2215" spans="39:56" ht="27" customHeight="1" x14ac:dyDescent="0.25">
      <c r="AM2215" s="36">
        <v>23063</v>
      </c>
      <c r="AN2215" s="89" t="s">
        <v>225</v>
      </c>
      <c r="AO2215" s="90" t="s">
        <v>207</v>
      </c>
      <c r="AP2215" s="170">
        <v>9.6</v>
      </c>
      <c r="AQ2215" s="36">
        <v>10</v>
      </c>
      <c r="AR2215" s="36">
        <v>10</v>
      </c>
      <c r="AS2215" s="36">
        <v>9</v>
      </c>
      <c r="AT2215" s="36">
        <v>9</v>
      </c>
      <c r="AU2215" s="36"/>
      <c r="AV2215" s="36"/>
      <c r="AW2215" s="36"/>
      <c r="AX2215" s="36"/>
      <c r="AY2215" s="36"/>
      <c r="AZ2215" s="36">
        <v>10</v>
      </c>
      <c r="BA2215" s="36" t="s">
        <v>406</v>
      </c>
      <c r="BB2215" s="36">
        <v>3</v>
      </c>
      <c r="BC2215" s="92">
        <v>45258</v>
      </c>
      <c r="BD2215" s="93" t="s">
        <v>33</v>
      </c>
    </row>
    <row r="2216" spans="39:56" ht="27" customHeight="1" x14ac:dyDescent="0.25">
      <c r="AM2216" s="36">
        <v>23037</v>
      </c>
      <c r="AN2216" s="89" t="s">
        <v>226</v>
      </c>
      <c r="AO2216" s="90" t="s">
        <v>207</v>
      </c>
      <c r="AP2216" s="170">
        <v>9.6</v>
      </c>
      <c r="AQ2216" s="36">
        <v>10</v>
      </c>
      <c r="AR2216" s="36">
        <v>10</v>
      </c>
      <c r="AS2216" s="36">
        <v>9</v>
      </c>
      <c r="AT2216" s="36">
        <v>9</v>
      </c>
      <c r="AU2216" s="36"/>
      <c r="AV2216" s="36"/>
      <c r="AW2216" s="36"/>
      <c r="AX2216" s="36"/>
      <c r="AY2216" s="36"/>
      <c r="AZ2216" s="36">
        <v>10</v>
      </c>
      <c r="BA2216" s="36" t="s">
        <v>406</v>
      </c>
      <c r="BB2216" s="36">
        <v>3</v>
      </c>
      <c r="BC2216" s="92">
        <v>45258</v>
      </c>
      <c r="BD2216" s="93" t="s">
        <v>33</v>
      </c>
    </row>
    <row r="2217" spans="39:56" ht="27" customHeight="1" x14ac:dyDescent="0.25">
      <c r="AM2217" s="36">
        <v>23026</v>
      </c>
      <c r="AN2217" s="89" t="s">
        <v>227</v>
      </c>
      <c r="AO2217" s="90" t="s">
        <v>207</v>
      </c>
      <c r="AP2217" s="170">
        <v>9.6</v>
      </c>
      <c r="AQ2217" s="36">
        <v>10</v>
      </c>
      <c r="AR2217" s="36">
        <v>10</v>
      </c>
      <c r="AS2217" s="36">
        <v>9</v>
      </c>
      <c r="AT2217" s="36">
        <v>9</v>
      </c>
      <c r="AU2217" s="36"/>
      <c r="AV2217" s="36"/>
      <c r="AW2217" s="36"/>
      <c r="AX2217" s="36"/>
      <c r="AY2217" s="36"/>
      <c r="AZ2217" s="36">
        <v>10</v>
      </c>
      <c r="BA2217" s="36" t="s">
        <v>406</v>
      </c>
      <c r="BB2217" s="36">
        <v>3</v>
      </c>
      <c r="BC2217" s="92">
        <v>45258</v>
      </c>
      <c r="BD2217" s="93" t="s">
        <v>33</v>
      </c>
    </row>
    <row r="2218" spans="39:56" ht="27" customHeight="1" x14ac:dyDescent="0.25">
      <c r="AM2218" s="36">
        <v>23058</v>
      </c>
      <c r="AN2218" s="89" t="s">
        <v>228</v>
      </c>
      <c r="AO2218" s="90" t="s">
        <v>207</v>
      </c>
      <c r="AP2218" s="170">
        <v>9.6</v>
      </c>
      <c r="AQ2218" s="36">
        <v>10</v>
      </c>
      <c r="AR2218" s="36">
        <v>10</v>
      </c>
      <c r="AS2218" s="36">
        <v>9</v>
      </c>
      <c r="AT2218" s="36">
        <v>9</v>
      </c>
      <c r="AU2218" s="36"/>
      <c r="AV2218" s="36"/>
      <c r="AW2218" s="36"/>
      <c r="AX2218" s="36"/>
      <c r="AY2218" s="36"/>
      <c r="AZ2218" s="36">
        <v>10</v>
      </c>
      <c r="BA2218" s="36" t="s">
        <v>406</v>
      </c>
      <c r="BB2218" s="36">
        <v>3</v>
      </c>
      <c r="BC2218" s="92">
        <v>45258</v>
      </c>
      <c r="BD2218" s="93" t="s">
        <v>33</v>
      </c>
    </row>
    <row r="2219" spans="39:56" ht="27" customHeight="1" x14ac:dyDescent="0.25">
      <c r="AM2219" s="36">
        <v>23044</v>
      </c>
      <c r="AN2219" s="89" t="s">
        <v>230</v>
      </c>
      <c r="AO2219" s="90" t="s">
        <v>207</v>
      </c>
      <c r="AP2219" s="170">
        <v>9.6</v>
      </c>
      <c r="AQ2219" s="36">
        <v>10</v>
      </c>
      <c r="AR2219" s="36">
        <v>10</v>
      </c>
      <c r="AS2219" s="36">
        <v>9</v>
      </c>
      <c r="AT2219" s="36">
        <v>9</v>
      </c>
      <c r="AU2219" s="36"/>
      <c r="AV2219" s="36"/>
      <c r="AW2219" s="36"/>
      <c r="AX2219" s="36"/>
      <c r="AY2219" s="36"/>
      <c r="AZ2219" s="36">
        <v>10</v>
      </c>
      <c r="BA2219" s="36" t="s">
        <v>406</v>
      </c>
      <c r="BB2219" s="36">
        <v>3</v>
      </c>
      <c r="BC2219" s="92">
        <v>45258</v>
      </c>
      <c r="BD2219" s="93" t="s">
        <v>33</v>
      </c>
    </row>
    <row r="2220" spans="39:56" ht="27" customHeight="1" x14ac:dyDescent="0.25">
      <c r="AM2220" s="36">
        <v>23066</v>
      </c>
      <c r="AN2220" s="89" t="s">
        <v>232</v>
      </c>
      <c r="AO2220" s="90" t="s">
        <v>207</v>
      </c>
      <c r="AP2220" s="170">
        <v>9.6</v>
      </c>
      <c r="AQ2220" s="36">
        <v>10</v>
      </c>
      <c r="AR2220" s="36">
        <v>10</v>
      </c>
      <c r="AS2220" s="36">
        <v>9</v>
      </c>
      <c r="AT2220" s="36">
        <v>9</v>
      </c>
      <c r="AU2220" s="36"/>
      <c r="AV2220" s="36"/>
      <c r="AW2220" s="36"/>
      <c r="AX2220" s="36"/>
      <c r="AY2220" s="36"/>
      <c r="AZ2220" s="36">
        <v>10</v>
      </c>
      <c r="BA2220" s="36" t="s">
        <v>406</v>
      </c>
      <c r="BB2220" s="36">
        <v>3</v>
      </c>
      <c r="BC2220" s="92">
        <v>45258</v>
      </c>
      <c r="BD2220" s="93" t="s">
        <v>33</v>
      </c>
    </row>
    <row r="2221" spans="39:56" ht="27" customHeight="1" x14ac:dyDescent="0.25">
      <c r="AM2221" s="36">
        <v>23018</v>
      </c>
      <c r="AN2221" s="89" t="s">
        <v>28</v>
      </c>
      <c r="AO2221" s="90" t="s">
        <v>29</v>
      </c>
      <c r="AP2221" s="170">
        <v>8.8000000000000007</v>
      </c>
      <c r="AQ2221" s="36">
        <v>10</v>
      </c>
      <c r="AR2221" s="36">
        <v>8</v>
      </c>
      <c r="AS2221" s="36">
        <v>8</v>
      </c>
      <c r="AT2221" s="36">
        <v>8</v>
      </c>
      <c r="AU2221" s="36">
        <v>10</v>
      </c>
      <c r="AV2221" s="36"/>
      <c r="AW2221" s="36"/>
      <c r="AX2221" s="36"/>
      <c r="AY2221" s="36"/>
      <c r="AZ2221" s="36"/>
      <c r="BA2221" s="36" t="s">
        <v>407</v>
      </c>
      <c r="BB2221" s="36">
        <v>4</v>
      </c>
      <c r="BC2221" s="92">
        <v>45258</v>
      </c>
      <c r="BD2221" s="93" t="s">
        <v>36</v>
      </c>
    </row>
    <row r="2222" spans="39:56" ht="27" customHeight="1" x14ac:dyDescent="0.25">
      <c r="AM2222" s="36">
        <v>23009</v>
      </c>
      <c r="AN2222" s="89" t="s">
        <v>50</v>
      </c>
      <c r="AO2222" s="90" t="s">
        <v>29</v>
      </c>
      <c r="AP2222" s="170">
        <v>0</v>
      </c>
      <c r="AQ2222" s="36">
        <v>0</v>
      </c>
      <c r="AR2222" s="36">
        <v>0</v>
      </c>
      <c r="AS2222" s="36">
        <v>0</v>
      </c>
      <c r="AT2222" s="36">
        <v>0</v>
      </c>
      <c r="AU2222" s="36">
        <v>0</v>
      </c>
      <c r="AV2222" s="36"/>
      <c r="AW2222" s="36"/>
      <c r="AX2222" s="36"/>
      <c r="AY2222" s="36"/>
      <c r="AZ2222" s="36"/>
      <c r="BA2222" s="36" t="s">
        <v>139</v>
      </c>
      <c r="BB2222" s="36">
        <v>4</v>
      </c>
      <c r="BC2222" s="92">
        <v>45258</v>
      </c>
      <c r="BD2222" s="93" t="s">
        <v>36</v>
      </c>
    </row>
    <row r="2223" spans="39:56" ht="27" customHeight="1" x14ac:dyDescent="0.25">
      <c r="AM2223" s="36">
        <v>23019</v>
      </c>
      <c r="AN2223" s="89" t="s">
        <v>53</v>
      </c>
      <c r="AO2223" s="90" t="s">
        <v>29</v>
      </c>
      <c r="AP2223" s="170">
        <v>9.8000000000000007</v>
      </c>
      <c r="AQ2223" s="36">
        <v>10</v>
      </c>
      <c r="AR2223" s="36">
        <v>10</v>
      </c>
      <c r="AS2223" s="36">
        <v>10</v>
      </c>
      <c r="AT2223" s="36">
        <v>9</v>
      </c>
      <c r="AU2223" s="36">
        <v>10</v>
      </c>
      <c r="AV2223" s="36"/>
      <c r="AW2223" s="36"/>
      <c r="AX2223" s="36"/>
      <c r="AY2223" s="36"/>
      <c r="AZ2223" s="36"/>
      <c r="BA2223" s="36" t="s">
        <v>407</v>
      </c>
      <c r="BB2223" s="36">
        <v>4</v>
      </c>
      <c r="BC2223" s="92">
        <v>45258</v>
      </c>
      <c r="BD2223" s="93" t="s">
        <v>36</v>
      </c>
    </row>
    <row r="2224" spans="39:56" ht="27" customHeight="1" x14ac:dyDescent="0.25">
      <c r="AM2224" s="36">
        <v>23028</v>
      </c>
      <c r="AN2224" s="89" t="s">
        <v>56</v>
      </c>
      <c r="AO2224" s="90" t="s">
        <v>29</v>
      </c>
      <c r="AP2224" s="170">
        <v>8.8000000000000007</v>
      </c>
      <c r="AQ2224" s="36">
        <v>10</v>
      </c>
      <c r="AR2224" s="36">
        <v>8</v>
      </c>
      <c r="AS2224" s="36">
        <v>8</v>
      </c>
      <c r="AT2224" s="36">
        <v>8</v>
      </c>
      <c r="AU2224" s="36">
        <v>10</v>
      </c>
      <c r="AV2224" s="36"/>
      <c r="AW2224" s="36"/>
      <c r="AX2224" s="36"/>
      <c r="AY2224" s="36"/>
      <c r="AZ2224" s="36"/>
      <c r="BA2224" s="36" t="s">
        <v>407</v>
      </c>
      <c r="BB2224" s="36">
        <v>4</v>
      </c>
      <c r="BC2224" s="92">
        <v>45258</v>
      </c>
      <c r="BD2224" s="93" t="s">
        <v>36</v>
      </c>
    </row>
    <row r="2225" spans="39:56" ht="27" customHeight="1" x14ac:dyDescent="0.25">
      <c r="AM2225" s="36">
        <v>23013</v>
      </c>
      <c r="AN2225" s="89" t="s">
        <v>59</v>
      </c>
      <c r="AO2225" s="90" t="s">
        <v>29</v>
      </c>
      <c r="AP2225" s="170">
        <v>8.8000000000000007</v>
      </c>
      <c r="AQ2225" s="36">
        <v>10</v>
      </c>
      <c r="AR2225" s="36">
        <v>8</v>
      </c>
      <c r="AS2225" s="36">
        <v>8</v>
      </c>
      <c r="AT2225" s="36">
        <v>8</v>
      </c>
      <c r="AU2225" s="36">
        <v>10</v>
      </c>
      <c r="AV2225" s="36"/>
      <c r="AW2225" s="36"/>
      <c r="AX2225" s="36"/>
      <c r="AY2225" s="36"/>
      <c r="AZ2225" s="36"/>
      <c r="BA2225" s="36" t="s">
        <v>407</v>
      </c>
      <c r="BB2225" s="36">
        <v>4</v>
      </c>
      <c r="BC2225" s="92">
        <v>45258</v>
      </c>
      <c r="BD2225" s="93" t="s">
        <v>36</v>
      </c>
    </row>
    <row r="2226" spans="39:56" ht="27" customHeight="1" x14ac:dyDescent="0.25">
      <c r="AM2226" s="36">
        <v>23036</v>
      </c>
      <c r="AN2226" s="89" t="s">
        <v>63</v>
      </c>
      <c r="AO2226" s="90" t="s">
        <v>29</v>
      </c>
      <c r="AP2226" s="170">
        <v>9.1999999999999993</v>
      </c>
      <c r="AQ2226" s="36">
        <v>10</v>
      </c>
      <c r="AR2226" s="36">
        <v>9</v>
      </c>
      <c r="AS2226" s="36">
        <v>9</v>
      </c>
      <c r="AT2226" s="36">
        <v>8</v>
      </c>
      <c r="AU2226" s="36">
        <v>10</v>
      </c>
      <c r="AV2226" s="36"/>
      <c r="AW2226" s="36"/>
      <c r="AX2226" s="36"/>
      <c r="AY2226" s="36"/>
      <c r="AZ2226" s="36"/>
      <c r="BA2226" s="36" t="s">
        <v>407</v>
      </c>
      <c r="BB2226" s="36">
        <v>4</v>
      </c>
      <c r="BC2226" s="92">
        <v>45258</v>
      </c>
      <c r="BD2226" s="93" t="s">
        <v>36</v>
      </c>
    </row>
    <row r="2227" spans="39:56" ht="27" customHeight="1" x14ac:dyDescent="0.25">
      <c r="AM2227" s="36">
        <v>23065</v>
      </c>
      <c r="AN2227" s="89" t="s">
        <v>67</v>
      </c>
      <c r="AO2227" s="90" t="s">
        <v>29</v>
      </c>
      <c r="AP2227" s="170">
        <v>9.1999999999999993</v>
      </c>
      <c r="AQ2227" s="36">
        <v>10</v>
      </c>
      <c r="AR2227" s="36">
        <v>9</v>
      </c>
      <c r="AS2227" s="36">
        <v>9</v>
      </c>
      <c r="AT2227" s="36">
        <v>8</v>
      </c>
      <c r="AU2227" s="36">
        <v>10</v>
      </c>
      <c r="AV2227" s="36"/>
      <c r="AW2227" s="36"/>
      <c r="AX2227" s="36"/>
      <c r="AY2227" s="36"/>
      <c r="AZ2227" s="36"/>
      <c r="BA2227" s="36" t="s">
        <v>407</v>
      </c>
      <c r="BB2227" s="36">
        <v>4</v>
      </c>
      <c r="BC2227" s="92">
        <v>45258</v>
      </c>
      <c r="BD2227" s="93" t="s">
        <v>36</v>
      </c>
    </row>
    <row r="2228" spans="39:56" ht="27" customHeight="1" x14ac:dyDescent="0.25">
      <c r="AM2228" s="36">
        <v>23039</v>
      </c>
      <c r="AN2228" s="89" t="s">
        <v>71</v>
      </c>
      <c r="AO2228" s="90" t="s">
        <v>29</v>
      </c>
      <c r="AP2228" s="170">
        <v>8.8000000000000007</v>
      </c>
      <c r="AQ2228" s="36">
        <v>10</v>
      </c>
      <c r="AR2228" s="36">
        <v>8</v>
      </c>
      <c r="AS2228" s="36">
        <v>8</v>
      </c>
      <c r="AT2228" s="36">
        <v>8</v>
      </c>
      <c r="AU2228" s="36">
        <v>10</v>
      </c>
      <c r="AV2228" s="36"/>
      <c r="AW2228" s="36"/>
      <c r="AX2228" s="36"/>
      <c r="AY2228" s="36"/>
      <c r="AZ2228" s="36"/>
      <c r="BA2228" s="36" t="s">
        <v>407</v>
      </c>
      <c r="BB2228" s="36">
        <v>4</v>
      </c>
      <c r="BC2228" s="92">
        <v>45258</v>
      </c>
      <c r="BD2228" s="93" t="s">
        <v>36</v>
      </c>
    </row>
    <row r="2229" spans="39:56" ht="27" customHeight="1" x14ac:dyDescent="0.25">
      <c r="AM2229" s="36">
        <v>23024</v>
      </c>
      <c r="AN2229" s="89" t="s">
        <v>75</v>
      </c>
      <c r="AO2229" s="90" t="s">
        <v>29</v>
      </c>
      <c r="AP2229" s="170">
        <v>9.1999999999999993</v>
      </c>
      <c r="AQ2229" s="36">
        <v>10</v>
      </c>
      <c r="AR2229" s="36">
        <v>9</v>
      </c>
      <c r="AS2229" s="36">
        <v>9</v>
      </c>
      <c r="AT2229" s="36">
        <v>8</v>
      </c>
      <c r="AU2229" s="36">
        <v>10</v>
      </c>
      <c r="AV2229" s="36"/>
      <c r="AW2229" s="36"/>
      <c r="AX2229" s="36"/>
      <c r="AY2229" s="36"/>
      <c r="AZ2229" s="36"/>
      <c r="BA2229" s="36" t="s">
        <v>407</v>
      </c>
      <c r="BB2229" s="36">
        <v>4</v>
      </c>
      <c r="BC2229" s="92">
        <v>45258</v>
      </c>
      <c r="BD2229" s="93" t="s">
        <v>36</v>
      </c>
    </row>
    <row r="2230" spans="39:56" ht="27" customHeight="1" x14ac:dyDescent="0.25">
      <c r="AM2230" s="36">
        <v>23041</v>
      </c>
      <c r="AN2230" s="89" t="s">
        <v>79</v>
      </c>
      <c r="AO2230" s="90" t="s">
        <v>29</v>
      </c>
      <c r="AP2230" s="170">
        <v>9.1999999999999993</v>
      </c>
      <c r="AQ2230" s="36">
        <v>10</v>
      </c>
      <c r="AR2230" s="36">
        <v>9</v>
      </c>
      <c r="AS2230" s="36">
        <v>9</v>
      </c>
      <c r="AT2230" s="36">
        <v>8</v>
      </c>
      <c r="AU2230" s="36">
        <v>10</v>
      </c>
      <c r="AV2230" s="36"/>
      <c r="AW2230" s="36"/>
      <c r="AX2230" s="36"/>
      <c r="AY2230" s="36"/>
      <c r="AZ2230" s="36"/>
      <c r="BA2230" s="36" t="s">
        <v>407</v>
      </c>
      <c r="BB2230" s="36">
        <v>4</v>
      </c>
      <c r="BC2230" s="92">
        <v>45258</v>
      </c>
      <c r="BD2230" s="93" t="s">
        <v>36</v>
      </c>
    </row>
    <row r="2231" spans="39:56" ht="27" customHeight="1" x14ac:dyDescent="0.25">
      <c r="AM2231" s="36">
        <v>23022</v>
      </c>
      <c r="AN2231" s="89" t="s">
        <v>83</v>
      </c>
      <c r="AO2231" s="90" t="s">
        <v>29</v>
      </c>
      <c r="AP2231" s="170">
        <v>9.6</v>
      </c>
      <c r="AQ2231" s="36">
        <v>10</v>
      </c>
      <c r="AR2231" s="36">
        <v>10</v>
      </c>
      <c r="AS2231" s="36">
        <v>9</v>
      </c>
      <c r="AT2231" s="36">
        <v>9</v>
      </c>
      <c r="AU2231" s="36">
        <v>10</v>
      </c>
      <c r="AV2231" s="36"/>
      <c r="AW2231" s="36"/>
      <c r="AX2231" s="36"/>
      <c r="AY2231" s="36"/>
      <c r="AZ2231" s="36"/>
      <c r="BA2231" s="36" t="s">
        <v>407</v>
      </c>
      <c r="BB2231" s="36">
        <v>4</v>
      </c>
      <c r="BC2231" s="92">
        <v>45258</v>
      </c>
      <c r="BD2231" s="93" t="s">
        <v>36</v>
      </c>
    </row>
    <row r="2232" spans="39:56" ht="27" customHeight="1" x14ac:dyDescent="0.25">
      <c r="AM2232" s="36">
        <v>23025</v>
      </c>
      <c r="AN2232" s="89" t="s">
        <v>87</v>
      </c>
      <c r="AO2232" s="90" t="s">
        <v>29</v>
      </c>
      <c r="AP2232" s="170">
        <v>9.6</v>
      </c>
      <c r="AQ2232" s="36">
        <v>10</v>
      </c>
      <c r="AR2232" s="36">
        <v>10</v>
      </c>
      <c r="AS2232" s="36">
        <v>9</v>
      </c>
      <c r="AT2232" s="36">
        <v>9</v>
      </c>
      <c r="AU2232" s="36">
        <v>10</v>
      </c>
      <c r="AV2232" s="36"/>
      <c r="AW2232" s="36"/>
      <c r="AX2232" s="36"/>
      <c r="AY2232" s="36"/>
      <c r="AZ2232" s="36"/>
      <c r="BA2232" s="36" t="s">
        <v>407</v>
      </c>
      <c r="BB2232" s="36">
        <v>4</v>
      </c>
      <c r="BC2232" s="92">
        <v>45258</v>
      </c>
      <c r="BD2232" s="93" t="s">
        <v>36</v>
      </c>
    </row>
    <row r="2233" spans="39:56" ht="27" customHeight="1" x14ac:dyDescent="0.25">
      <c r="AM2233" s="36">
        <v>23010</v>
      </c>
      <c r="AN2233" s="89" t="s">
        <v>91</v>
      </c>
      <c r="AO2233" s="90" t="s">
        <v>29</v>
      </c>
      <c r="AP2233" s="170">
        <v>9.8000000000000007</v>
      </c>
      <c r="AQ2233" s="36">
        <v>10</v>
      </c>
      <c r="AR2233" s="36">
        <v>10</v>
      </c>
      <c r="AS2233" s="36">
        <v>10</v>
      </c>
      <c r="AT2233" s="36">
        <v>9</v>
      </c>
      <c r="AU2233" s="36">
        <v>10</v>
      </c>
      <c r="AV2233" s="36"/>
      <c r="AW2233" s="36"/>
      <c r="AX2233" s="36"/>
      <c r="AY2233" s="36"/>
      <c r="AZ2233" s="36"/>
      <c r="BA2233" s="36" t="s">
        <v>407</v>
      </c>
      <c r="BB2233" s="36">
        <v>4</v>
      </c>
      <c r="BC2233" s="92">
        <v>45258</v>
      </c>
      <c r="BD2233" s="93" t="s">
        <v>36</v>
      </c>
    </row>
    <row r="2234" spans="39:56" ht="27" customHeight="1" x14ac:dyDescent="0.25">
      <c r="AM2234" s="36">
        <v>23052</v>
      </c>
      <c r="AN2234" s="89" t="s">
        <v>95</v>
      </c>
      <c r="AO2234" s="90" t="s">
        <v>29</v>
      </c>
      <c r="AP2234" s="170">
        <v>9.8000000000000007</v>
      </c>
      <c r="AQ2234" s="36">
        <v>10</v>
      </c>
      <c r="AR2234" s="36">
        <v>10</v>
      </c>
      <c r="AS2234" s="36">
        <v>10</v>
      </c>
      <c r="AT2234" s="36">
        <v>9</v>
      </c>
      <c r="AU2234" s="36">
        <v>10</v>
      </c>
      <c r="AV2234" s="36"/>
      <c r="AW2234" s="36"/>
      <c r="AX2234" s="36"/>
      <c r="AY2234" s="36"/>
      <c r="AZ2234" s="36"/>
      <c r="BA2234" s="36" t="s">
        <v>407</v>
      </c>
      <c r="BB2234" s="36">
        <v>4</v>
      </c>
      <c r="BC2234" s="92">
        <v>45258</v>
      </c>
      <c r="BD2234" s="93" t="s">
        <v>36</v>
      </c>
    </row>
    <row r="2235" spans="39:56" ht="27" customHeight="1" x14ac:dyDescent="0.25">
      <c r="AM2235" s="36">
        <v>23038</v>
      </c>
      <c r="AN2235" s="89" t="s">
        <v>99</v>
      </c>
      <c r="AO2235" s="90" t="s">
        <v>29</v>
      </c>
      <c r="AP2235" s="170">
        <v>8.8000000000000007</v>
      </c>
      <c r="AQ2235" s="36">
        <v>10</v>
      </c>
      <c r="AR2235" s="36">
        <v>8</v>
      </c>
      <c r="AS2235" s="36">
        <v>8</v>
      </c>
      <c r="AT2235" s="36">
        <v>8</v>
      </c>
      <c r="AU2235" s="36">
        <v>10</v>
      </c>
      <c r="AV2235" s="36"/>
      <c r="AW2235" s="36"/>
      <c r="AX2235" s="36"/>
      <c r="AY2235" s="36"/>
      <c r="AZ2235" s="36"/>
      <c r="BA2235" s="36" t="s">
        <v>407</v>
      </c>
      <c r="BB2235" s="36">
        <v>4</v>
      </c>
      <c r="BC2235" s="92">
        <v>45258</v>
      </c>
      <c r="BD2235" s="93" t="s">
        <v>36</v>
      </c>
    </row>
    <row r="2236" spans="39:56" ht="27" customHeight="1" x14ac:dyDescent="0.25">
      <c r="AM2236" s="36">
        <v>23033</v>
      </c>
      <c r="AN2236" s="89" t="s">
        <v>103</v>
      </c>
      <c r="AO2236" s="90" t="s">
        <v>29</v>
      </c>
      <c r="AP2236" s="170">
        <v>8.8000000000000007</v>
      </c>
      <c r="AQ2236" s="36">
        <v>10</v>
      </c>
      <c r="AR2236" s="36">
        <v>8</v>
      </c>
      <c r="AS2236" s="36">
        <v>8</v>
      </c>
      <c r="AT2236" s="36">
        <v>8</v>
      </c>
      <c r="AU2236" s="36">
        <v>10</v>
      </c>
      <c r="AV2236" s="36"/>
      <c r="AW2236" s="36"/>
      <c r="AX2236" s="36"/>
      <c r="AY2236" s="36"/>
      <c r="AZ2236" s="36"/>
      <c r="BA2236" s="36" t="s">
        <v>407</v>
      </c>
      <c r="BB2236" s="36">
        <v>4</v>
      </c>
      <c r="BC2236" s="92">
        <v>45258</v>
      </c>
      <c r="BD2236" s="93" t="s">
        <v>36</v>
      </c>
    </row>
    <row r="2237" spans="39:56" ht="27" customHeight="1" x14ac:dyDescent="0.25">
      <c r="AM2237" s="36">
        <v>23056</v>
      </c>
      <c r="AN2237" s="89" t="s">
        <v>107</v>
      </c>
      <c r="AO2237" s="90" t="s">
        <v>29</v>
      </c>
      <c r="AP2237" s="170">
        <v>8.8000000000000007</v>
      </c>
      <c r="AQ2237" s="36">
        <v>10</v>
      </c>
      <c r="AR2237" s="36">
        <v>8</v>
      </c>
      <c r="AS2237" s="36">
        <v>8</v>
      </c>
      <c r="AT2237" s="36">
        <v>8</v>
      </c>
      <c r="AU2237" s="36">
        <v>10</v>
      </c>
      <c r="AV2237" s="36"/>
      <c r="AW2237" s="36"/>
      <c r="AX2237" s="36"/>
      <c r="AY2237" s="36"/>
      <c r="AZ2237" s="36"/>
      <c r="BA2237" s="36" t="s">
        <v>407</v>
      </c>
      <c r="BB2237" s="36">
        <v>4</v>
      </c>
      <c r="BC2237" s="92">
        <v>45258</v>
      </c>
      <c r="BD2237" s="93" t="s">
        <v>36</v>
      </c>
    </row>
    <row r="2238" spans="39:56" ht="27" customHeight="1" x14ac:dyDescent="0.25">
      <c r="AM2238" s="36">
        <v>23046</v>
      </c>
      <c r="AN2238" s="89" t="s">
        <v>111</v>
      </c>
      <c r="AO2238" s="90" t="s">
        <v>29</v>
      </c>
      <c r="AP2238" s="170">
        <v>8.8000000000000007</v>
      </c>
      <c r="AQ2238" s="36">
        <v>10</v>
      </c>
      <c r="AR2238" s="36">
        <v>9</v>
      </c>
      <c r="AS2238" s="36">
        <v>9</v>
      </c>
      <c r="AT2238" s="36">
        <v>8</v>
      </c>
      <c r="AU2238" s="36">
        <v>8</v>
      </c>
      <c r="AV2238" s="36"/>
      <c r="AW2238" s="36"/>
      <c r="AX2238" s="36"/>
      <c r="AY2238" s="36"/>
      <c r="AZ2238" s="36"/>
      <c r="BA2238" s="36" t="s">
        <v>407</v>
      </c>
      <c r="BB2238" s="36">
        <v>4</v>
      </c>
      <c r="BC2238" s="92">
        <v>45258</v>
      </c>
      <c r="BD2238" s="93" t="s">
        <v>36</v>
      </c>
    </row>
    <row r="2239" spans="39:56" ht="27" customHeight="1" x14ac:dyDescent="0.25">
      <c r="AM2239" s="36">
        <v>23023</v>
      </c>
      <c r="AN2239" s="89" t="s">
        <v>115</v>
      </c>
      <c r="AO2239" s="90" t="s">
        <v>29</v>
      </c>
      <c r="AP2239" s="170">
        <v>8.8000000000000007</v>
      </c>
      <c r="AQ2239" s="36">
        <v>10</v>
      </c>
      <c r="AR2239" s="36">
        <v>9</v>
      </c>
      <c r="AS2239" s="36">
        <v>9</v>
      </c>
      <c r="AT2239" s="36">
        <v>8</v>
      </c>
      <c r="AU2239" s="36">
        <v>8</v>
      </c>
      <c r="AV2239" s="36"/>
      <c r="AW2239" s="36"/>
      <c r="AX2239" s="36"/>
      <c r="AY2239" s="36"/>
      <c r="AZ2239" s="36"/>
      <c r="BA2239" s="36" t="s">
        <v>407</v>
      </c>
      <c r="BB2239" s="36">
        <v>4</v>
      </c>
      <c r="BC2239" s="92">
        <v>45258</v>
      </c>
      <c r="BD2239" s="93" t="s">
        <v>36</v>
      </c>
    </row>
    <row r="2240" spans="39:56" ht="27" customHeight="1" x14ac:dyDescent="0.25">
      <c r="AM2240" s="36">
        <v>23053</v>
      </c>
      <c r="AN2240" s="89" t="s">
        <v>119</v>
      </c>
      <c r="AO2240" s="90" t="s">
        <v>29</v>
      </c>
      <c r="AP2240" s="170">
        <v>9.8000000000000007</v>
      </c>
      <c r="AQ2240" s="36">
        <v>10</v>
      </c>
      <c r="AR2240" s="36">
        <v>10</v>
      </c>
      <c r="AS2240" s="36">
        <v>10</v>
      </c>
      <c r="AT2240" s="36">
        <v>9</v>
      </c>
      <c r="AU2240" s="36">
        <v>10</v>
      </c>
      <c r="AV2240" s="36"/>
      <c r="AW2240" s="36"/>
      <c r="AX2240" s="36"/>
      <c r="AY2240" s="36"/>
      <c r="AZ2240" s="36"/>
      <c r="BA2240" s="36" t="s">
        <v>407</v>
      </c>
      <c r="BB2240" s="36">
        <v>4</v>
      </c>
      <c r="BC2240" s="92">
        <v>45258</v>
      </c>
      <c r="BD2240" s="93" t="s">
        <v>36</v>
      </c>
    </row>
    <row r="2241" spans="39:56" ht="27" customHeight="1" x14ac:dyDescent="0.25">
      <c r="AM2241" s="36">
        <v>23049</v>
      </c>
      <c r="AN2241" s="89" t="s">
        <v>123</v>
      </c>
      <c r="AO2241" s="90" t="s">
        <v>29</v>
      </c>
      <c r="AP2241" s="170">
        <v>9.8000000000000007</v>
      </c>
      <c r="AQ2241" s="36">
        <v>10</v>
      </c>
      <c r="AR2241" s="36">
        <v>10</v>
      </c>
      <c r="AS2241" s="36">
        <v>10</v>
      </c>
      <c r="AT2241" s="36">
        <v>9</v>
      </c>
      <c r="AU2241" s="36">
        <v>10</v>
      </c>
      <c r="AV2241" s="36"/>
      <c r="AW2241" s="36"/>
      <c r="AX2241" s="36"/>
      <c r="AY2241" s="36"/>
      <c r="AZ2241" s="36"/>
      <c r="BA2241" s="36" t="s">
        <v>407</v>
      </c>
      <c r="BB2241" s="36">
        <v>4</v>
      </c>
      <c r="BC2241" s="92">
        <v>45258</v>
      </c>
      <c r="BD2241" s="93" t="s">
        <v>36</v>
      </c>
    </row>
    <row r="2242" spans="39:56" ht="27" customHeight="1" x14ac:dyDescent="0.25">
      <c r="AM2242" s="36">
        <v>23011</v>
      </c>
      <c r="AN2242" s="89" t="s">
        <v>46</v>
      </c>
      <c r="AO2242" s="90" t="s">
        <v>47</v>
      </c>
      <c r="AP2242" s="170">
        <v>9.5</v>
      </c>
      <c r="AQ2242" s="36">
        <v>10</v>
      </c>
      <c r="AR2242" s="36">
        <v>10</v>
      </c>
      <c r="AS2242" s="36"/>
      <c r="AT2242" s="36"/>
      <c r="AU2242" s="36"/>
      <c r="AV2242" s="36">
        <v>9</v>
      </c>
      <c r="AW2242" s="36"/>
      <c r="AX2242" s="36"/>
      <c r="AY2242" s="36"/>
      <c r="AZ2242" s="36">
        <v>9</v>
      </c>
      <c r="BA2242" s="36" t="s">
        <v>408</v>
      </c>
      <c r="BB2242" s="36">
        <v>4</v>
      </c>
      <c r="BC2242" s="92">
        <v>45258</v>
      </c>
      <c r="BD2242" s="93" t="s">
        <v>33</v>
      </c>
    </row>
    <row r="2243" spans="39:56" ht="27" customHeight="1" x14ac:dyDescent="0.25">
      <c r="AM2243" s="36">
        <v>23017</v>
      </c>
      <c r="AN2243" s="89" t="s">
        <v>52</v>
      </c>
      <c r="AO2243" s="90" t="s">
        <v>47</v>
      </c>
      <c r="AP2243" s="170">
        <v>9.25</v>
      </c>
      <c r="AQ2243" s="36">
        <v>10</v>
      </c>
      <c r="AR2243" s="36">
        <v>10</v>
      </c>
      <c r="AS2243" s="36"/>
      <c r="AT2243" s="36"/>
      <c r="AU2243" s="36"/>
      <c r="AV2243" s="36">
        <v>8</v>
      </c>
      <c r="AW2243" s="36"/>
      <c r="AX2243" s="36"/>
      <c r="AY2243" s="36"/>
      <c r="AZ2243" s="36">
        <v>9</v>
      </c>
      <c r="BA2243" s="36" t="s">
        <v>408</v>
      </c>
      <c r="BB2243" s="36">
        <v>4</v>
      </c>
      <c r="BC2243" s="92">
        <v>45258</v>
      </c>
      <c r="BD2243" s="93" t="s">
        <v>33</v>
      </c>
    </row>
    <row r="2244" spans="39:56" ht="27" customHeight="1" x14ac:dyDescent="0.25">
      <c r="AM2244" s="36">
        <v>23059</v>
      </c>
      <c r="AN2244" s="89" t="s">
        <v>55</v>
      </c>
      <c r="AO2244" s="90" t="s">
        <v>47</v>
      </c>
      <c r="AP2244" s="170">
        <v>9.25</v>
      </c>
      <c r="AQ2244" s="36">
        <v>10</v>
      </c>
      <c r="AR2244" s="36">
        <v>10</v>
      </c>
      <c r="AS2244" s="36"/>
      <c r="AT2244" s="36"/>
      <c r="AU2244" s="36"/>
      <c r="AV2244" s="36">
        <v>8</v>
      </c>
      <c r="AW2244" s="36"/>
      <c r="AX2244" s="36"/>
      <c r="AY2244" s="36"/>
      <c r="AZ2244" s="36">
        <v>9</v>
      </c>
      <c r="BA2244" s="36" t="s">
        <v>408</v>
      </c>
      <c r="BB2244" s="36">
        <v>4</v>
      </c>
      <c r="BC2244" s="92">
        <v>45258</v>
      </c>
      <c r="BD2244" s="93" t="s">
        <v>33</v>
      </c>
    </row>
    <row r="2245" spans="39:56" ht="27" customHeight="1" x14ac:dyDescent="0.25">
      <c r="AM2245" s="36">
        <v>23004</v>
      </c>
      <c r="AN2245" s="89" t="s">
        <v>58</v>
      </c>
      <c r="AO2245" s="90" t="s">
        <v>47</v>
      </c>
      <c r="AP2245" s="170">
        <v>8.75</v>
      </c>
      <c r="AQ2245" s="36">
        <v>10</v>
      </c>
      <c r="AR2245" s="36">
        <v>10</v>
      </c>
      <c r="AS2245" s="36"/>
      <c r="AT2245" s="36"/>
      <c r="AU2245" s="36"/>
      <c r="AV2245" s="36">
        <v>7</v>
      </c>
      <c r="AW2245" s="36"/>
      <c r="AX2245" s="36"/>
      <c r="AY2245" s="36"/>
      <c r="AZ2245" s="36">
        <v>8</v>
      </c>
      <c r="BA2245" s="36" t="s">
        <v>408</v>
      </c>
      <c r="BB2245" s="36">
        <v>4</v>
      </c>
      <c r="BC2245" s="92">
        <v>45258</v>
      </c>
      <c r="BD2245" s="93" t="s">
        <v>33</v>
      </c>
    </row>
    <row r="2246" spans="39:56" ht="27" customHeight="1" x14ac:dyDescent="0.25">
      <c r="AM2246" s="36">
        <v>23027</v>
      </c>
      <c r="AN2246" s="89" t="s">
        <v>237</v>
      </c>
      <c r="AO2246" s="90" t="s">
        <v>47</v>
      </c>
      <c r="AP2246" s="170">
        <v>9.5</v>
      </c>
      <c r="AQ2246" s="36">
        <v>10</v>
      </c>
      <c r="AR2246" s="36">
        <v>10</v>
      </c>
      <c r="AS2246" s="36"/>
      <c r="AT2246" s="36"/>
      <c r="AU2246" s="36"/>
      <c r="AV2246" s="36">
        <v>9</v>
      </c>
      <c r="AW2246" s="36"/>
      <c r="AX2246" s="36"/>
      <c r="AY2246" s="36"/>
      <c r="AZ2246" s="36">
        <v>9</v>
      </c>
      <c r="BA2246" s="36" t="s">
        <v>408</v>
      </c>
      <c r="BB2246" s="36">
        <v>4</v>
      </c>
      <c r="BC2246" s="92">
        <v>45258</v>
      </c>
      <c r="BD2246" s="93" t="s">
        <v>33</v>
      </c>
    </row>
    <row r="2247" spans="39:56" ht="27" customHeight="1" x14ac:dyDescent="0.25">
      <c r="AM2247" s="36">
        <v>23047</v>
      </c>
      <c r="AN2247" s="89" t="s">
        <v>62</v>
      </c>
      <c r="AO2247" s="90" t="s">
        <v>47</v>
      </c>
      <c r="AP2247" s="170">
        <v>9.25</v>
      </c>
      <c r="AQ2247" s="36">
        <v>10</v>
      </c>
      <c r="AR2247" s="36">
        <v>10</v>
      </c>
      <c r="AS2247" s="36"/>
      <c r="AT2247" s="36"/>
      <c r="AU2247" s="36"/>
      <c r="AV2247" s="36">
        <v>8</v>
      </c>
      <c r="AW2247" s="36"/>
      <c r="AX2247" s="36"/>
      <c r="AY2247" s="36"/>
      <c r="AZ2247" s="36">
        <v>9</v>
      </c>
      <c r="BA2247" s="36" t="s">
        <v>408</v>
      </c>
      <c r="BB2247" s="36">
        <v>4</v>
      </c>
      <c r="BC2247" s="92">
        <v>45258</v>
      </c>
      <c r="BD2247" s="93" t="s">
        <v>33</v>
      </c>
    </row>
    <row r="2248" spans="39:56" ht="27" customHeight="1" x14ac:dyDescent="0.25">
      <c r="AM2248" s="36">
        <v>23014</v>
      </c>
      <c r="AN2248" s="89" t="s">
        <v>66</v>
      </c>
      <c r="AO2248" s="90" t="s">
        <v>47</v>
      </c>
      <c r="AP2248" s="170">
        <v>9.5</v>
      </c>
      <c r="AQ2248" s="36">
        <v>10</v>
      </c>
      <c r="AR2248" s="36">
        <v>10</v>
      </c>
      <c r="AS2248" s="36"/>
      <c r="AT2248" s="36"/>
      <c r="AU2248" s="36"/>
      <c r="AV2248" s="36">
        <v>8</v>
      </c>
      <c r="AW2248" s="36"/>
      <c r="AX2248" s="36"/>
      <c r="AY2248" s="36"/>
      <c r="AZ2248" s="36">
        <v>10</v>
      </c>
      <c r="BA2248" s="36" t="s">
        <v>408</v>
      </c>
      <c r="BB2248" s="36">
        <v>4</v>
      </c>
      <c r="BC2248" s="92">
        <v>45258</v>
      </c>
      <c r="BD2248" s="93" t="s">
        <v>33</v>
      </c>
    </row>
    <row r="2249" spans="39:56" ht="27" customHeight="1" x14ac:dyDescent="0.25">
      <c r="AM2249" s="36">
        <v>23029</v>
      </c>
      <c r="AN2249" s="89" t="s">
        <v>70</v>
      </c>
      <c r="AO2249" s="90" t="s">
        <v>47</v>
      </c>
      <c r="AP2249" s="170">
        <v>9.25</v>
      </c>
      <c r="AQ2249" s="36">
        <v>10</v>
      </c>
      <c r="AR2249" s="36">
        <v>10</v>
      </c>
      <c r="AS2249" s="36"/>
      <c r="AT2249" s="36"/>
      <c r="AU2249" s="36"/>
      <c r="AV2249" s="36">
        <v>8</v>
      </c>
      <c r="AW2249" s="36"/>
      <c r="AX2249" s="36"/>
      <c r="AY2249" s="36"/>
      <c r="AZ2249" s="36">
        <v>9</v>
      </c>
      <c r="BA2249" s="36" t="s">
        <v>408</v>
      </c>
      <c r="BB2249" s="36">
        <v>4</v>
      </c>
      <c r="BC2249" s="92">
        <v>45258</v>
      </c>
      <c r="BD2249" s="93" t="s">
        <v>33</v>
      </c>
    </row>
    <row r="2250" spans="39:56" ht="27" customHeight="1" x14ac:dyDescent="0.25">
      <c r="AM2250" s="36">
        <v>23060</v>
      </c>
      <c r="AN2250" s="89" t="s">
        <v>74</v>
      </c>
      <c r="AO2250" s="90" t="s">
        <v>47</v>
      </c>
      <c r="AP2250" s="170">
        <v>9</v>
      </c>
      <c r="AQ2250" s="36">
        <v>10</v>
      </c>
      <c r="AR2250" s="36">
        <v>10</v>
      </c>
      <c r="AS2250" s="36"/>
      <c r="AT2250" s="36"/>
      <c r="AU2250" s="36"/>
      <c r="AV2250" s="36">
        <v>7</v>
      </c>
      <c r="AW2250" s="36"/>
      <c r="AX2250" s="36"/>
      <c r="AY2250" s="36"/>
      <c r="AZ2250" s="36">
        <v>9</v>
      </c>
      <c r="BA2250" s="36" t="s">
        <v>408</v>
      </c>
      <c r="BB2250" s="36">
        <v>4</v>
      </c>
      <c r="BC2250" s="92">
        <v>45258</v>
      </c>
      <c r="BD2250" s="93" t="s">
        <v>33</v>
      </c>
    </row>
    <row r="2251" spans="39:56" ht="27" customHeight="1" x14ac:dyDescent="0.25">
      <c r="AM2251" s="36">
        <v>23045</v>
      </c>
      <c r="AN2251" s="89" t="s">
        <v>78</v>
      </c>
      <c r="AO2251" s="90" t="s">
        <v>47</v>
      </c>
      <c r="AP2251" s="170">
        <v>8.75</v>
      </c>
      <c r="AQ2251" s="36">
        <v>10</v>
      </c>
      <c r="AR2251" s="36">
        <v>10</v>
      </c>
      <c r="AS2251" s="36"/>
      <c r="AT2251" s="36"/>
      <c r="AU2251" s="36"/>
      <c r="AV2251" s="36">
        <v>8</v>
      </c>
      <c r="AW2251" s="36"/>
      <c r="AX2251" s="36"/>
      <c r="AY2251" s="36"/>
      <c r="AZ2251" s="36">
        <v>7</v>
      </c>
      <c r="BA2251" s="36" t="s">
        <v>408</v>
      </c>
      <c r="BB2251" s="36">
        <v>4</v>
      </c>
      <c r="BC2251" s="92">
        <v>45258</v>
      </c>
      <c r="BD2251" s="93" t="s">
        <v>33</v>
      </c>
    </row>
    <row r="2252" spans="39:56" ht="27" customHeight="1" x14ac:dyDescent="0.25">
      <c r="AM2252" s="36">
        <v>23001</v>
      </c>
      <c r="AN2252" s="89" t="s">
        <v>82</v>
      </c>
      <c r="AO2252" s="90" t="s">
        <v>47</v>
      </c>
      <c r="AP2252" s="170">
        <v>8.75</v>
      </c>
      <c r="AQ2252" s="36">
        <v>10</v>
      </c>
      <c r="AR2252" s="36">
        <v>10</v>
      </c>
      <c r="AS2252" s="36"/>
      <c r="AT2252" s="36"/>
      <c r="AU2252" s="36"/>
      <c r="AV2252" s="36">
        <v>8</v>
      </c>
      <c r="AW2252" s="36"/>
      <c r="AX2252" s="36"/>
      <c r="AY2252" s="36"/>
      <c r="AZ2252" s="36">
        <v>7</v>
      </c>
      <c r="BA2252" s="36" t="s">
        <v>408</v>
      </c>
      <c r="BB2252" s="36">
        <v>4</v>
      </c>
      <c r="BC2252" s="92">
        <v>45258</v>
      </c>
      <c r="BD2252" s="93" t="s">
        <v>33</v>
      </c>
    </row>
    <row r="2253" spans="39:56" ht="27" customHeight="1" x14ac:dyDescent="0.25">
      <c r="AM2253" s="36">
        <v>23034</v>
      </c>
      <c r="AN2253" s="89" t="s">
        <v>86</v>
      </c>
      <c r="AO2253" s="90" t="s">
        <v>47</v>
      </c>
      <c r="AP2253" s="170">
        <v>10</v>
      </c>
      <c r="AQ2253" s="36">
        <v>10</v>
      </c>
      <c r="AR2253" s="36">
        <v>10</v>
      </c>
      <c r="AS2253" s="36"/>
      <c r="AT2253" s="36"/>
      <c r="AU2253" s="36"/>
      <c r="AV2253" s="36">
        <v>10</v>
      </c>
      <c r="AW2253" s="36"/>
      <c r="AX2253" s="36"/>
      <c r="AY2253" s="36"/>
      <c r="AZ2253" s="36">
        <v>10</v>
      </c>
      <c r="BA2253" s="36" t="s">
        <v>408</v>
      </c>
      <c r="BB2253" s="36">
        <v>4</v>
      </c>
      <c r="BC2253" s="92">
        <v>45258</v>
      </c>
      <c r="BD2253" s="93" t="s">
        <v>33</v>
      </c>
    </row>
    <row r="2254" spans="39:56" ht="27" customHeight="1" x14ac:dyDescent="0.25">
      <c r="AM2254" s="36">
        <v>23003</v>
      </c>
      <c r="AN2254" s="89" t="s">
        <v>90</v>
      </c>
      <c r="AO2254" s="90" t="s">
        <v>47</v>
      </c>
      <c r="AP2254" s="170">
        <v>8</v>
      </c>
      <c r="AQ2254" s="36">
        <v>10</v>
      </c>
      <c r="AR2254" s="36">
        <v>10</v>
      </c>
      <c r="AS2254" s="36"/>
      <c r="AT2254" s="36"/>
      <c r="AU2254" s="36"/>
      <c r="AV2254" s="36">
        <v>7</v>
      </c>
      <c r="AW2254" s="36"/>
      <c r="AX2254" s="36"/>
      <c r="AY2254" s="36"/>
      <c r="AZ2254" s="36">
        <v>5</v>
      </c>
      <c r="BA2254" s="36" t="s">
        <v>408</v>
      </c>
      <c r="BB2254" s="36">
        <v>4</v>
      </c>
      <c r="BC2254" s="92">
        <v>45258</v>
      </c>
      <c r="BD2254" s="93" t="s">
        <v>33</v>
      </c>
    </row>
    <row r="2255" spans="39:56" ht="27" customHeight="1" x14ac:dyDescent="0.25">
      <c r="AM2255" s="36">
        <v>23030</v>
      </c>
      <c r="AN2255" s="89" t="s">
        <v>94</v>
      </c>
      <c r="AO2255" s="90" t="s">
        <v>47</v>
      </c>
      <c r="AP2255" s="170">
        <v>9</v>
      </c>
      <c r="AQ2255" s="36">
        <v>10</v>
      </c>
      <c r="AR2255" s="36">
        <v>10</v>
      </c>
      <c r="AS2255" s="36"/>
      <c r="AT2255" s="36"/>
      <c r="AU2255" s="36"/>
      <c r="AV2255" s="36">
        <v>8</v>
      </c>
      <c r="AW2255" s="36"/>
      <c r="AX2255" s="36"/>
      <c r="AY2255" s="36"/>
      <c r="AZ2255" s="36">
        <v>8</v>
      </c>
      <c r="BA2255" s="36" t="s">
        <v>408</v>
      </c>
      <c r="BB2255" s="36">
        <v>4</v>
      </c>
      <c r="BC2255" s="92">
        <v>45258</v>
      </c>
      <c r="BD2255" s="93" t="s">
        <v>33</v>
      </c>
    </row>
    <row r="2256" spans="39:56" ht="27" customHeight="1" x14ac:dyDescent="0.25">
      <c r="AM2256" s="36">
        <v>23040</v>
      </c>
      <c r="AN2256" s="89" t="s">
        <v>98</v>
      </c>
      <c r="AO2256" s="90" t="s">
        <v>47</v>
      </c>
      <c r="AP2256" s="170">
        <v>9.5</v>
      </c>
      <c r="AQ2256" s="36">
        <v>10</v>
      </c>
      <c r="AR2256" s="36">
        <v>10</v>
      </c>
      <c r="AS2256" s="36"/>
      <c r="AT2256" s="36"/>
      <c r="AU2256" s="36"/>
      <c r="AV2256" s="36">
        <v>9</v>
      </c>
      <c r="AW2256" s="36"/>
      <c r="AX2256" s="36"/>
      <c r="AY2256" s="36"/>
      <c r="AZ2256" s="36">
        <v>9</v>
      </c>
      <c r="BA2256" s="36" t="s">
        <v>408</v>
      </c>
      <c r="BB2256" s="36">
        <v>4</v>
      </c>
      <c r="BC2256" s="92">
        <v>45258</v>
      </c>
      <c r="BD2256" s="93" t="s">
        <v>33</v>
      </c>
    </row>
    <row r="2257" spans="39:56" ht="27" customHeight="1" x14ac:dyDescent="0.25">
      <c r="AM2257" s="36">
        <v>23064</v>
      </c>
      <c r="AN2257" s="89" t="s">
        <v>238</v>
      </c>
      <c r="AO2257" s="90" t="s">
        <v>47</v>
      </c>
      <c r="AP2257" s="170">
        <v>9.5</v>
      </c>
      <c r="AQ2257" s="36">
        <v>10</v>
      </c>
      <c r="AR2257" s="36">
        <v>10</v>
      </c>
      <c r="AS2257" s="36"/>
      <c r="AT2257" s="36"/>
      <c r="AU2257" s="36"/>
      <c r="AV2257" s="36">
        <v>9</v>
      </c>
      <c r="AW2257" s="36"/>
      <c r="AX2257" s="36"/>
      <c r="AY2257" s="36"/>
      <c r="AZ2257" s="36">
        <v>9</v>
      </c>
      <c r="BA2257" s="36" t="s">
        <v>408</v>
      </c>
      <c r="BB2257" s="36">
        <v>4</v>
      </c>
      <c r="BC2257" s="92">
        <v>45258</v>
      </c>
      <c r="BD2257" s="93" t="s">
        <v>33</v>
      </c>
    </row>
    <row r="2258" spans="39:56" ht="27" customHeight="1" x14ac:dyDescent="0.25">
      <c r="AM2258" s="36">
        <v>23050</v>
      </c>
      <c r="AN2258" s="89" t="s">
        <v>102</v>
      </c>
      <c r="AO2258" s="90" t="s">
        <v>47</v>
      </c>
      <c r="AP2258" s="170">
        <v>9</v>
      </c>
      <c r="AQ2258" s="36">
        <v>10</v>
      </c>
      <c r="AR2258" s="36">
        <v>10</v>
      </c>
      <c r="AS2258" s="36"/>
      <c r="AT2258" s="36"/>
      <c r="AU2258" s="36"/>
      <c r="AV2258" s="36">
        <v>8</v>
      </c>
      <c r="AW2258" s="36"/>
      <c r="AX2258" s="36"/>
      <c r="AY2258" s="36"/>
      <c r="AZ2258" s="36">
        <v>8</v>
      </c>
      <c r="BA2258" s="36" t="s">
        <v>408</v>
      </c>
      <c r="BB2258" s="36">
        <v>4</v>
      </c>
      <c r="BC2258" s="92">
        <v>45258</v>
      </c>
      <c r="BD2258" s="93" t="s">
        <v>33</v>
      </c>
    </row>
    <row r="2259" spans="39:56" ht="27" customHeight="1" x14ac:dyDescent="0.25">
      <c r="AM2259" s="36">
        <v>23062</v>
      </c>
      <c r="AN2259" s="89" t="s">
        <v>106</v>
      </c>
      <c r="AO2259" s="90" t="s">
        <v>47</v>
      </c>
      <c r="AP2259" s="170">
        <v>9.5</v>
      </c>
      <c r="AQ2259" s="36">
        <v>10</v>
      </c>
      <c r="AR2259" s="36">
        <v>10</v>
      </c>
      <c r="AS2259" s="36"/>
      <c r="AT2259" s="36"/>
      <c r="AU2259" s="36"/>
      <c r="AV2259" s="36">
        <v>9</v>
      </c>
      <c r="AW2259" s="36"/>
      <c r="AX2259" s="36"/>
      <c r="AY2259" s="36"/>
      <c r="AZ2259" s="36">
        <v>9</v>
      </c>
      <c r="BA2259" s="36" t="s">
        <v>408</v>
      </c>
      <c r="BB2259" s="36">
        <v>4</v>
      </c>
      <c r="BC2259" s="92">
        <v>45258</v>
      </c>
      <c r="BD2259" s="93" t="s">
        <v>33</v>
      </c>
    </row>
    <row r="2260" spans="39:56" ht="27" customHeight="1" x14ac:dyDescent="0.25">
      <c r="AM2260" s="36">
        <v>23057</v>
      </c>
      <c r="AN2260" s="89" t="s">
        <v>239</v>
      </c>
      <c r="AO2260" s="90" t="s">
        <v>47</v>
      </c>
      <c r="AP2260" s="170">
        <v>9.25</v>
      </c>
      <c r="AQ2260" s="36">
        <v>10</v>
      </c>
      <c r="AR2260" s="36">
        <v>10</v>
      </c>
      <c r="AS2260" s="36"/>
      <c r="AT2260" s="36"/>
      <c r="AU2260" s="36"/>
      <c r="AV2260" s="36">
        <v>8</v>
      </c>
      <c r="AW2260" s="36"/>
      <c r="AX2260" s="36"/>
      <c r="AY2260" s="36"/>
      <c r="AZ2260" s="36">
        <v>9</v>
      </c>
      <c r="BA2260" s="36" t="s">
        <v>408</v>
      </c>
      <c r="BB2260" s="36">
        <v>4</v>
      </c>
      <c r="BC2260" s="92">
        <v>45258</v>
      </c>
      <c r="BD2260" s="93" t="s">
        <v>33</v>
      </c>
    </row>
    <row r="2261" spans="39:56" ht="27" customHeight="1" x14ac:dyDescent="0.25">
      <c r="AM2261" s="36">
        <v>23048</v>
      </c>
      <c r="AN2261" s="89" t="s">
        <v>110</v>
      </c>
      <c r="AO2261" s="90" t="s">
        <v>47</v>
      </c>
      <c r="AP2261" s="170">
        <v>9</v>
      </c>
      <c r="AQ2261" s="36">
        <v>10</v>
      </c>
      <c r="AR2261" s="36">
        <v>10</v>
      </c>
      <c r="AS2261" s="36"/>
      <c r="AT2261" s="36"/>
      <c r="AU2261" s="36"/>
      <c r="AV2261" s="36">
        <v>9</v>
      </c>
      <c r="AW2261" s="36"/>
      <c r="AX2261" s="36"/>
      <c r="AY2261" s="36"/>
      <c r="AZ2261" s="36">
        <v>7</v>
      </c>
      <c r="BA2261" s="36" t="s">
        <v>408</v>
      </c>
      <c r="BB2261" s="36">
        <v>4</v>
      </c>
      <c r="BC2261" s="92">
        <v>45258</v>
      </c>
      <c r="BD2261" s="93" t="s">
        <v>33</v>
      </c>
    </row>
    <row r="2262" spans="39:56" ht="27" customHeight="1" x14ac:dyDescent="0.25">
      <c r="AM2262" s="36">
        <v>23051</v>
      </c>
      <c r="AN2262" s="89" t="s">
        <v>114</v>
      </c>
      <c r="AO2262" s="90" t="s">
        <v>47</v>
      </c>
      <c r="AP2262" s="170">
        <v>8.25</v>
      </c>
      <c r="AQ2262" s="36">
        <v>10</v>
      </c>
      <c r="AR2262" s="36">
        <v>10</v>
      </c>
      <c r="AS2262" s="36"/>
      <c r="AT2262" s="36"/>
      <c r="AU2262" s="36"/>
      <c r="AV2262" s="36">
        <v>8</v>
      </c>
      <c r="AW2262" s="36"/>
      <c r="AX2262" s="36"/>
      <c r="AY2262" s="36"/>
      <c r="AZ2262" s="36">
        <v>5</v>
      </c>
      <c r="BA2262" s="36" t="s">
        <v>408</v>
      </c>
      <c r="BB2262" s="36">
        <v>4</v>
      </c>
      <c r="BC2262" s="92">
        <v>45258</v>
      </c>
      <c r="BD2262" s="93" t="s">
        <v>33</v>
      </c>
    </row>
    <row r="2263" spans="39:56" ht="27" customHeight="1" x14ac:dyDescent="0.25">
      <c r="AM2263" s="36">
        <v>22023</v>
      </c>
      <c r="AN2263" s="89" t="s">
        <v>118</v>
      </c>
      <c r="AO2263" s="90" t="s">
        <v>47</v>
      </c>
      <c r="AP2263" s="170">
        <v>10</v>
      </c>
      <c r="AQ2263" s="36">
        <v>10</v>
      </c>
      <c r="AR2263" s="36">
        <v>10</v>
      </c>
      <c r="AS2263" s="36"/>
      <c r="AT2263" s="36"/>
      <c r="AU2263" s="36"/>
      <c r="AV2263" s="36">
        <v>10</v>
      </c>
      <c r="AW2263" s="36"/>
      <c r="AX2263" s="36"/>
      <c r="AY2263" s="36"/>
      <c r="AZ2263" s="36">
        <v>10</v>
      </c>
      <c r="BA2263" s="36" t="s">
        <v>408</v>
      </c>
      <c r="BB2263" s="36">
        <v>4</v>
      </c>
      <c r="BC2263" s="92">
        <v>45258</v>
      </c>
      <c r="BD2263" s="93" t="s">
        <v>33</v>
      </c>
    </row>
    <row r="2264" spans="39:56" ht="27" customHeight="1" x14ac:dyDescent="0.25">
      <c r="AM2264" s="36">
        <v>23011</v>
      </c>
      <c r="AN2264" s="89" t="s">
        <v>46</v>
      </c>
      <c r="AO2264" s="90" t="s">
        <v>47</v>
      </c>
      <c r="AP2264" s="170">
        <v>9.8000000000000007</v>
      </c>
      <c r="AQ2264" s="36">
        <v>10</v>
      </c>
      <c r="AR2264" s="36">
        <v>10</v>
      </c>
      <c r="AS2264" s="36">
        <v>10</v>
      </c>
      <c r="AT2264" s="36">
        <v>9</v>
      </c>
      <c r="AU2264" s="36">
        <v>10</v>
      </c>
      <c r="AV2264" s="36"/>
      <c r="AW2264" s="36"/>
      <c r="AX2264" s="36"/>
      <c r="AY2264" s="36"/>
      <c r="AZ2264" s="36"/>
      <c r="BA2264" s="36" t="s">
        <v>409</v>
      </c>
      <c r="BB2264" s="36">
        <v>3</v>
      </c>
      <c r="BC2264" s="92">
        <v>45258</v>
      </c>
      <c r="BD2264" s="93" t="s">
        <v>36</v>
      </c>
    </row>
    <row r="2265" spans="39:56" ht="27" customHeight="1" x14ac:dyDescent="0.25">
      <c r="AM2265" s="36">
        <v>23017</v>
      </c>
      <c r="AN2265" s="89" t="s">
        <v>52</v>
      </c>
      <c r="AO2265" s="90" t="s">
        <v>47</v>
      </c>
      <c r="AP2265" s="170">
        <v>9.8000000000000007</v>
      </c>
      <c r="AQ2265" s="36">
        <v>10</v>
      </c>
      <c r="AR2265" s="36">
        <v>10</v>
      </c>
      <c r="AS2265" s="36">
        <v>10</v>
      </c>
      <c r="AT2265" s="36">
        <v>9</v>
      </c>
      <c r="AU2265" s="36">
        <v>10</v>
      </c>
      <c r="AV2265" s="36"/>
      <c r="AW2265" s="36"/>
      <c r="AX2265" s="36"/>
      <c r="AY2265" s="36"/>
      <c r="AZ2265" s="36"/>
      <c r="BA2265" s="36" t="s">
        <v>409</v>
      </c>
      <c r="BB2265" s="36">
        <v>3</v>
      </c>
      <c r="BC2265" s="92">
        <v>45258</v>
      </c>
      <c r="BD2265" s="93" t="s">
        <v>36</v>
      </c>
    </row>
    <row r="2266" spans="39:56" ht="27" customHeight="1" x14ac:dyDescent="0.25">
      <c r="AM2266" s="36">
        <v>23059</v>
      </c>
      <c r="AN2266" s="89" t="s">
        <v>55</v>
      </c>
      <c r="AO2266" s="90" t="s">
        <v>47</v>
      </c>
      <c r="AP2266" s="170">
        <v>9.8000000000000007</v>
      </c>
      <c r="AQ2266" s="36">
        <v>10</v>
      </c>
      <c r="AR2266" s="36">
        <v>10</v>
      </c>
      <c r="AS2266" s="36">
        <v>10</v>
      </c>
      <c r="AT2266" s="36">
        <v>9</v>
      </c>
      <c r="AU2266" s="36">
        <v>10</v>
      </c>
      <c r="AV2266" s="36"/>
      <c r="AW2266" s="36"/>
      <c r="AX2266" s="36"/>
      <c r="AY2266" s="36"/>
      <c r="AZ2266" s="36"/>
      <c r="BA2266" s="36" t="s">
        <v>409</v>
      </c>
      <c r="BB2266" s="36">
        <v>3</v>
      </c>
      <c r="BC2266" s="92">
        <v>45258</v>
      </c>
      <c r="BD2266" s="93" t="s">
        <v>36</v>
      </c>
    </row>
    <row r="2267" spans="39:56" ht="27" customHeight="1" x14ac:dyDescent="0.25">
      <c r="AM2267" s="36">
        <v>23004</v>
      </c>
      <c r="AN2267" s="89" t="s">
        <v>58</v>
      </c>
      <c r="AO2267" s="90" t="s">
        <v>47</v>
      </c>
      <c r="AP2267" s="170">
        <v>9.8000000000000007</v>
      </c>
      <c r="AQ2267" s="36">
        <v>10</v>
      </c>
      <c r="AR2267" s="36">
        <v>10</v>
      </c>
      <c r="AS2267" s="36">
        <v>10</v>
      </c>
      <c r="AT2267" s="36">
        <v>9</v>
      </c>
      <c r="AU2267" s="36">
        <v>10</v>
      </c>
      <c r="AV2267" s="36"/>
      <c r="AW2267" s="36"/>
      <c r="AX2267" s="36"/>
      <c r="AY2267" s="36"/>
      <c r="AZ2267" s="36"/>
      <c r="BA2267" s="36" t="s">
        <v>409</v>
      </c>
      <c r="BB2267" s="36">
        <v>3</v>
      </c>
      <c r="BC2267" s="92">
        <v>45258</v>
      </c>
      <c r="BD2267" s="93" t="s">
        <v>36</v>
      </c>
    </row>
    <row r="2268" spans="39:56" ht="27" customHeight="1" x14ac:dyDescent="0.25">
      <c r="AM2268" s="36">
        <v>23027</v>
      </c>
      <c r="AN2268" s="89" t="s">
        <v>237</v>
      </c>
      <c r="AO2268" s="90" t="s">
        <v>47</v>
      </c>
      <c r="AP2268" s="170">
        <v>9.8000000000000007</v>
      </c>
      <c r="AQ2268" s="36">
        <v>10</v>
      </c>
      <c r="AR2268" s="36">
        <v>10</v>
      </c>
      <c r="AS2268" s="36">
        <v>10</v>
      </c>
      <c r="AT2268" s="36">
        <v>9</v>
      </c>
      <c r="AU2268" s="36">
        <v>10</v>
      </c>
      <c r="AV2268" s="36"/>
      <c r="AW2268" s="36"/>
      <c r="AX2268" s="36"/>
      <c r="AY2268" s="36"/>
      <c r="AZ2268" s="36"/>
      <c r="BA2268" s="36" t="s">
        <v>409</v>
      </c>
      <c r="BB2268" s="36">
        <v>3</v>
      </c>
      <c r="BC2268" s="92">
        <v>45258</v>
      </c>
      <c r="BD2268" s="93" t="s">
        <v>36</v>
      </c>
    </row>
    <row r="2269" spans="39:56" ht="27" customHeight="1" x14ac:dyDescent="0.25">
      <c r="AM2269" s="36">
        <v>23047</v>
      </c>
      <c r="AN2269" s="89" t="s">
        <v>62</v>
      </c>
      <c r="AO2269" s="90" t="s">
        <v>47</v>
      </c>
      <c r="AP2269" s="170">
        <v>9.8000000000000007</v>
      </c>
      <c r="AQ2269" s="36">
        <v>10</v>
      </c>
      <c r="AR2269" s="36">
        <v>10</v>
      </c>
      <c r="AS2269" s="36">
        <v>10</v>
      </c>
      <c r="AT2269" s="36">
        <v>9</v>
      </c>
      <c r="AU2269" s="36">
        <v>10</v>
      </c>
      <c r="AV2269" s="36"/>
      <c r="AW2269" s="36"/>
      <c r="AX2269" s="36"/>
      <c r="AY2269" s="36"/>
      <c r="AZ2269" s="36"/>
      <c r="BA2269" s="36" t="s">
        <v>409</v>
      </c>
      <c r="BB2269" s="36">
        <v>3</v>
      </c>
      <c r="BC2269" s="92">
        <v>45258</v>
      </c>
      <c r="BD2269" s="93" t="s">
        <v>36</v>
      </c>
    </row>
    <row r="2270" spans="39:56" ht="27" customHeight="1" x14ac:dyDescent="0.25">
      <c r="AM2270" s="36">
        <v>23014</v>
      </c>
      <c r="AN2270" s="89" t="s">
        <v>66</v>
      </c>
      <c r="AO2270" s="90" t="s">
        <v>47</v>
      </c>
      <c r="AP2270" s="170">
        <v>9.8000000000000007</v>
      </c>
      <c r="AQ2270" s="36">
        <v>10</v>
      </c>
      <c r="AR2270" s="36">
        <v>10</v>
      </c>
      <c r="AS2270" s="36">
        <v>10</v>
      </c>
      <c r="AT2270" s="36">
        <v>9</v>
      </c>
      <c r="AU2270" s="36">
        <v>10</v>
      </c>
      <c r="AV2270" s="36"/>
      <c r="AW2270" s="36"/>
      <c r="AX2270" s="36"/>
      <c r="AY2270" s="36"/>
      <c r="AZ2270" s="36"/>
      <c r="BA2270" s="36" t="s">
        <v>409</v>
      </c>
      <c r="BB2270" s="36">
        <v>3</v>
      </c>
      <c r="BC2270" s="92">
        <v>45258</v>
      </c>
      <c r="BD2270" s="93" t="s">
        <v>36</v>
      </c>
    </row>
    <row r="2271" spans="39:56" ht="27" customHeight="1" x14ac:dyDescent="0.25">
      <c r="AM2271" s="36">
        <v>23029</v>
      </c>
      <c r="AN2271" s="89" t="s">
        <v>70</v>
      </c>
      <c r="AO2271" s="90" t="s">
        <v>47</v>
      </c>
      <c r="AP2271" s="170">
        <v>9.8000000000000007</v>
      </c>
      <c r="AQ2271" s="36">
        <v>10</v>
      </c>
      <c r="AR2271" s="36">
        <v>10</v>
      </c>
      <c r="AS2271" s="36">
        <v>10</v>
      </c>
      <c r="AT2271" s="36">
        <v>9</v>
      </c>
      <c r="AU2271" s="36">
        <v>10</v>
      </c>
      <c r="AV2271" s="36"/>
      <c r="AW2271" s="36"/>
      <c r="AX2271" s="36"/>
      <c r="AY2271" s="36"/>
      <c r="AZ2271" s="36"/>
      <c r="BA2271" s="36" t="s">
        <v>409</v>
      </c>
      <c r="BB2271" s="36">
        <v>3</v>
      </c>
      <c r="BC2271" s="92">
        <v>45258</v>
      </c>
      <c r="BD2271" s="93" t="s">
        <v>36</v>
      </c>
    </row>
    <row r="2272" spans="39:56" ht="27" customHeight="1" x14ac:dyDescent="0.25">
      <c r="AM2272" s="36">
        <v>23060</v>
      </c>
      <c r="AN2272" s="89" t="s">
        <v>74</v>
      </c>
      <c r="AO2272" s="90" t="s">
        <v>47</v>
      </c>
      <c r="AP2272" s="170">
        <v>9.8000000000000007</v>
      </c>
      <c r="AQ2272" s="36">
        <v>10</v>
      </c>
      <c r="AR2272" s="36">
        <v>10</v>
      </c>
      <c r="AS2272" s="36">
        <v>10</v>
      </c>
      <c r="AT2272" s="36">
        <v>9</v>
      </c>
      <c r="AU2272" s="36">
        <v>10</v>
      </c>
      <c r="AV2272" s="36"/>
      <c r="AW2272" s="36"/>
      <c r="AX2272" s="36"/>
      <c r="AY2272" s="36"/>
      <c r="AZ2272" s="36"/>
      <c r="BA2272" s="36" t="s">
        <v>409</v>
      </c>
      <c r="BB2272" s="36">
        <v>3</v>
      </c>
      <c r="BC2272" s="92">
        <v>45258</v>
      </c>
      <c r="BD2272" s="93" t="s">
        <v>36</v>
      </c>
    </row>
    <row r="2273" spans="39:56" ht="27" customHeight="1" x14ac:dyDescent="0.25">
      <c r="AM2273" s="36">
        <v>23045</v>
      </c>
      <c r="AN2273" s="89" t="s">
        <v>78</v>
      </c>
      <c r="AO2273" s="90" t="s">
        <v>47</v>
      </c>
      <c r="AP2273" s="170">
        <v>9.8000000000000007</v>
      </c>
      <c r="AQ2273" s="36">
        <v>10</v>
      </c>
      <c r="AR2273" s="36">
        <v>10</v>
      </c>
      <c r="AS2273" s="36">
        <v>10</v>
      </c>
      <c r="AT2273" s="36">
        <v>9</v>
      </c>
      <c r="AU2273" s="36">
        <v>10</v>
      </c>
      <c r="AV2273" s="36"/>
      <c r="AW2273" s="36"/>
      <c r="AX2273" s="36"/>
      <c r="AY2273" s="36"/>
      <c r="AZ2273" s="36"/>
      <c r="BA2273" s="36" t="s">
        <v>409</v>
      </c>
      <c r="BB2273" s="36">
        <v>3</v>
      </c>
      <c r="BC2273" s="92">
        <v>45258</v>
      </c>
      <c r="BD2273" s="93" t="s">
        <v>36</v>
      </c>
    </row>
    <row r="2274" spans="39:56" ht="27" customHeight="1" x14ac:dyDescent="0.25">
      <c r="AM2274" s="36">
        <v>23001</v>
      </c>
      <c r="AN2274" s="89" t="s">
        <v>82</v>
      </c>
      <c r="AO2274" s="90" t="s">
        <v>47</v>
      </c>
      <c r="AP2274" s="170">
        <v>9.8000000000000007</v>
      </c>
      <c r="AQ2274" s="36">
        <v>10</v>
      </c>
      <c r="AR2274" s="36">
        <v>10</v>
      </c>
      <c r="AS2274" s="36">
        <v>10</v>
      </c>
      <c r="AT2274" s="36">
        <v>9</v>
      </c>
      <c r="AU2274" s="36">
        <v>10</v>
      </c>
      <c r="AV2274" s="36"/>
      <c r="AW2274" s="36"/>
      <c r="AX2274" s="36"/>
      <c r="AY2274" s="36"/>
      <c r="AZ2274" s="36"/>
      <c r="BA2274" s="36" t="s">
        <v>409</v>
      </c>
      <c r="BB2274" s="36">
        <v>3</v>
      </c>
      <c r="BC2274" s="92">
        <v>45258</v>
      </c>
      <c r="BD2274" s="93" t="s">
        <v>36</v>
      </c>
    </row>
    <row r="2275" spans="39:56" ht="27" customHeight="1" x14ac:dyDescent="0.25">
      <c r="AM2275" s="36">
        <v>23034</v>
      </c>
      <c r="AN2275" s="89" t="s">
        <v>86</v>
      </c>
      <c r="AO2275" s="90" t="s">
        <v>47</v>
      </c>
      <c r="AP2275" s="170">
        <v>9.8000000000000007</v>
      </c>
      <c r="AQ2275" s="36">
        <v>10</v>
      </c>
      <c r="AR2275" s="36">
        <v>10</v>
      </c>
      <c r="AS2275" s="36">
        <v>10</v>
      </c>
      <c r="AT2275" s="36">
        <v>9</v>
      </c>
      <c r="AU2275" s="36">
        <v>10</v>
      </c>
      <c r="AV2275" s="36"/>
      <c r="AW2275" s="36"/>
      <c r="AX2275" s="36"/>
      <c r="AY2275" s="36"/>
      <c r="AZ2275" s="36"/>
      <c r="BA2275" s="36" t="s">
        <v>409</v>
      </c>
      <c r="BB2275" s="36">
        <v>3</v>
      </c>
      <c r="BC2275" s="92">
        <v>45258</v>
      </c>
      <c r="BD2275" s="93" t="s">
        <v>36</v>
      </c>
    </row>
    <row r="2276" spans="39:56" ht="27" customHeight="1" x14ac:dyDescent="0.25">
      <c r="AM2276" s="36">
        <v>23003</v>
      </c>
      <c r="AN2276" s="89" t="s">
        <v>90</v>
      </c>
      <c r="AO2276" s="90" t="s">
        <v>47</v>
      </c>
      <c r="AP2276" s="170">
        <v>9.8000000000000007</v>
      </c>
      <c r="AQ2276" s="36">
        <v>10</v>
      </c>
      <c r="AR2276" s="36">
        <v>10</v>
      </c>
      <c r="AS2276" s="36">
        <v>10</v>
      </c>
      <c r="AT2276" s="36">
        <v>9</v>
      </c>
      <c r="AU2276" s="36">
        <v>10</v>
      </c>
      <c r="AV2276" s="36"/>
      <c r="AW2276" s="36"/>
      <c r="AX2276" s="36"/>
      <c r="AY2276" s="36"/>
      <c r="AZ2276" s="36"/>
      <c r="BA2276" s="36" t="s">
        <v>409</v>
      </c>
      <c r="BB2276" s="36">
        <v>3</v>
      </c>
      <c r="BC2276" s="92">
        <v>45258</v>
      </c>
      <c r="BD2276" s="93" t="s">
        <v>36</v>
      </c>
    </row>
    <row r="2277" spans="39:56" ht="27" customHeight="1" x14ac:dyDescent="0.25">
      <c r="AM2277" s="36">
        <v>23030</v>
      </c>
      <c r="AN2277" s="89" t="s">
        <v>94</v>
      </c>
      <c r="AO2277" s="90" t="s">
        <v>47</v>
      </c>
      <c r="AP2277" s="170">
        <v>9.8000000000000007</v>
      </c>
      <c r="AQ2277" s="36">
        <v>10</v>
      </c>
      <c r="AR2277" s="36">
        <v>10</v>
      </c>
      <c r="AS2277" s="36">
        <v>10</v>
      </c>
      <c r="AT2277" s="36">
        <v>9</v>
      </c>
      <c r="AU2277" s="36">
        <v>10</v>
      </c>
      <c r="AV2277" s="36"/>
      <c r="AW2277" s="36"/>
      <c r="AX2277" s="36"/>
      <c r="AY2277" s="36"/>
      <c r="AZ2277" s="36"/>
      <c r="BA2277" s="36" t="s">
        <v>409</v>
      </c>
      <c r="BB2277" s="36">
        <v>3</v>
      </c>
      <c r="BC2277" s="92">
        <v>45258</v>
      </c>
      <c r="BD2277" s="93" t="s">
        <v>36</v>
      </c>
    </row>
    <row r="2278" spans="39:56" ht="27" customHeight="1" x14ac:dyDescent="0.25">
      <c r="AM2278" s="36">
        <v>23040</v>
      </c>
      <c r="AN2278" s="89" t="s">
        <v>98</v>
      </c>
      <c r="AO2278" s="90" t="s">
        <v>47</v>
      </c>
      <c r="AP2278" s="170">
        <v>9.8000000000000007</v>
      </c>
      <c r="AQ2278" s="36">
        <v>10</v>
      </c>
      <c r="AR2278" s="36">
        <v>10</v>
      </c>
      <c r="AS2278" s="36">
        <v>10</v>
      </c>
      <c r="AT2278" s="36">
        <v>9</v>
      </c>
      <c r="AU2278" s="36">
        <v>10</v>
      </c>
      <c r="AV2278" s="36"/>
      <c r="AW2278" s="36"/>
      <c r="AX2278" s="36"/>
      <c r="AY2278" s="36"/>
      <c r="AZ2278" s="36"/>
      <c r="BA2278" s="36" t="s">
        <v>409</v>
      </c>
      <c r="BB2278" s="36">
        <v>3</v>
      </c>
      <c r="BC2278" s="92">
        <v>45258</v>
      </c>
      <c r="BD2278" s="93" t="s">
        <v>36</v>
      </c>
    </row>
    <row r="2279" spans="39:56" ht="27" customHeight="1" x14ac:dyDescent="0.25">
      <c r="AM2279" s="36">
        <v>23064</v>
      </c>
      <c r="AN2279" s="89" t="s">
        <v>238</v>
      </c>
      <c r="AO2279" s="90" t="s">
        <v>47</v>
      </c>
      <c r="AP2279" s="170">
        <v>9.8000000000000007</v>
      </c>
      <c r="AQ2279" s="36">
        <v>10</v>
      </c>
      <c r="AR2279" s="36">
        <v>10</v>
      </c>
      <c r="AS2279" s="36">
        <v>10</v>
      </c>
      <c r="AT2279" s="36">
        <v>9</v>
      </c>
      <c r="AU2279" s="36">
        <v>10</v>
      </c>
      <c r="AV2279" s="36"/>
      <c r="AW2279" s="36"/>
      <c r="AX2279" s="36"/>
      <c r="AY2279" s="36"/>
      <c r="AZ2279" s="36"/>
      <c r="BA2279" s="36" t="s">
        <v>409</v>
      </c>
      <c r="BB2279" s="36">
        <v>3</v>
      </c>
      <c r="BC2279" s="92">
        <v>45258</v>
      </c>
      <c r="BD2279" s="93" t="s">
        <v>36</v>
      </c>
    </row>
    <row r="2280" spans="39:56" ht="27" customHeight="1" x14ac:dyDescent="0.25">
      <c r="AM2280" s="36">
        <v>23050</v>
      </c>
      <c r="AN2280" s="89" t="s">
        <v>102</v>
      </c>
      <c r="AO2280" s="90" t="s">
        <v>47</v>
      </c>
      <c r="AP2280" s="170">
        <v>9.8000000000000007</v>
      </c>
      <c r="AQ2280" s="36">
        <v>10</v>
      </c>
      <c r="AR2280" s="36">
        <v>10</v>
      </c>
      <c r="AS2280" s="36">
        <v>10</v>
      </c>
      <c r="AT2280" s="36">
        <v>9</v>
      </c>
      <c r="AU2280" s="36">
        <v>10</v>
      </c>
      <c r="AV2280" s="36"/>
      <c r="AW2280" s="36"/>
      <c r="AX2280" s="36"/>
      <c r="AY2280" s="36"/>
      <c r="AZ2280" s="36"/>
      <c r="BA2280" s="36" t="s">
        <v>409</v>
      </c>
      <c r="BB2280" s="36">
        <v>3</v>
      </c>
      <c r="BC2280" s="92">
        <v>45258</v>
      </c>
      <c r="BD2280" s="93" t="s">
        <v>36</v>
      </c>
    </row>
    <row r="2281" spans="39:56" ht="27" customHeight="1" x14ac:dyDescent="0.25">
      <c r="AM2281" s="36">
        <v>23062</v>
      </c>
      <c r="AN2281" s="89" t="s">
        <v>106</v>
      </c>
      <c r="AO2281" s="90" t="s">
        <v>47</v>
      </c>
      <c r="AP2281" s="170">
        <v>9.8000000000000007</v>
      </c>
      <c r="AQ2281" s="36">
        <v>10</v>
      </c>
      <c r="AR2281" s="36">
        <v>10</v>
      </c>
      <c r="AS2281" s="36">
        <v>10</v>
      </c>
      <c r="AT2281" s="36">
        <v>9</v>
      </c>
      <c r="AU2281" s="36">
        <v>10</v>
      </c>
      <c r="AV2281" s="36"/>
      <c r="AW2281" s="36"/>
      <c r="AX2281" s="36"/>
      <c r="AY2281" s="36"/>
      <c r="AZ2281" s="36"/>
      <c r="BA2281" s="36" t="s">
        <v>409</v>
      </c>
      <c r="BB2281" s="36">
        <v>3</v>
      </c>
      <c r="BC2281" s="92">
        <v>45258</v>
      </c>
      <c r="BD2281" s="93" t="s">
        <v>36</v>
      </c>
    </row>
    <row r="2282" spans="39:56" ht="27" customHeight="1" x14ac:dyDescent="0.25">
      <c r="AM2282" s="36">
        <v>23057</v>
      </c>
      <c r="AN2282" s="89" t="s">
        <v>239</v>
      </c>
      <c r="AO2282" s="90" t="s">
        <v>47</v>
      </c>
      <c r="AP2282" s="170">
        <v>9.8000000000000007</v>
      </c>
      <c r="AQ2282" s="36">
        <v>10</v>
      </c>
      <c r="AR2282" s="36">
        <v>10</v>
      </c>
      <c r="AS2282" s="36">
        <v>10</v>
      </c>
      <c r="AT2282" s="36">
        <v>9</v>
      </c>
      <c r="AU2282" s="36">
        <v>10</v>
      </c>
      <c r="AV2282" s="36"/>
      <c r="AW2282" s="36"/>
      <c r="AX2282" s="36"/>
      <c r="AY2282" s="36"/>
      <c r="AZ2282" s="36"/>
      <c r="BA2282" s="36" t="s">
        <v>409</v>
      </c>
      <c r="BB2282" s="36">
        <v>3</v>
      </c>
      <c r="BC2282" s="92">
        <v>45258</v>
      </c>
      <c r="BD2282" s="93" t="s">
        <v>36</v>
      </c>
    </row>
    <row r="2283" spans="39:56" ht="27" customHeight="1" x14ac:dyDescent="0.25">
      <c r="AM2283" s="36">
        <v>23048</v>
      </c>
      <c r="AN2283" s="89" t="s">
        <v>110</v>
      </c>
      <c r="AO2283" s="90" t="s">
        <v>47</v>
      </c>
      <c r="AP2283" s="170">
        <v>9.8000000000000007</v>
      </c>
      <c r="AQ2283" s="36">
        <v>10</v>
      </c>
      <c r="AR2283" s="36">
        <v>10</v>
      </c>
      <c r="AS2283" s="36">
        <v>10</v>
      </c>
      <c r="AT2283" s="36">
        <v>9</v>
      </c>
      <c r="AU2283" s="36">
        <v>10</v>
      </c>
      <c r="AV2283" s="36"/>
      <c r="AW2283" s="36"/>
      <c r="AX2283" s="36"/>
      <c r="AY2283" s="36"/>
      <c r="AZ2283" s="36"/>
      <c r="BA2283" s="36" t="s">
        <v>409</v>
      </c>
      <c r="BB2283" s="36">
        <v>3</v>
      </c>
      <c r="BC2283" s="92">
        <v>45258</v>
      </c>
      <c r="BD2283" s="93" t="s">
        <v>36</v>
      </c>
    </row>
    <row r="2284" spans="39:56" ht="27" customHeight="1" x14ac:dyDescent="0.25">
      <c r="AM2284" s="36">
        <v>23051</v>
      </c>
      <c r="AN2284" s="89" t="s">
        <v>114</v>
      </c>
      <c r="AO2284" s="90" t="s">
        <v>47</v>
      </c>
      <c r="AP2284" s="170">
        <v>9.8000000000000007</v>
      </c>
      <c r="AQ2284" s="36">
        <v>10</v>
      </c>
      <c r="AR2284" s="36">
        <v>10</v>
      </c>
      <c r="AS2284" s="36">
        <v>10</v>
      </c>
      <c r="AT2284" s="36">
        <v>9</v>
      </c>
      <c r="AU2284" s="36">
        <v>10</v>
      </c>
      <c r="AV2284" s="36"/>
      <c r="AW2284" s="36"/>
      <c r="AX2284" s="36"/>
      <c r="AY2284" s="36"/>
      <c r="AZ2284" s="36"/>
      <c r="BA2284" s="36" t="s">
        <v>409</v>
      </c>
      <c r="BB2284" s="36">
        <v>3</v>
      </c>
      <c r="BC2284" s="92">
        <v>45258</v>
      </c>
      <c r="BD2284" s="93" t="s">
        <v>36</v>
      </c>
    </row>
    <row r="2285" spans="39:56" ht="27" customHeight="1" x14ac:dyDescent="0.25">
      <c r="AM2285" s="36">
        <v>22023</v>
      </c>
      <c r="AN2285" s="89" t="s">
        <v>118</v>
      </c>
      <c r="AO2285" s="90" t="s">
        <v>47</v>
      </c>
      <c r="AP2285" s="170">
        <v>9.8000000000000007</v>
      </c>
      <c r="AQ2285" s="36">
        <v>10</v>
      </c>
      <c r="AR2285" s="36">
        <v>10</v>
      </c>
      <c r="AS2285" s="36">
        <v>10</v>
      </c>
      <c r="AT2285" s="36">
        <v>9</v>
      </c>
      <c r="AU2285" s="36">
        <v>10</v>
      </c>
      <c r="AV2285" s="36"/>
      <c r="AW2285" s="36"/>
      <c r="AX2285" s="36"/>
      <c r="AY2285" s="36"/>
      <c r="AZ2285" s="36"/>
      <c r="BA2285" s="36" t="s">
        <v>409</v>
      </c>
      <c r="BB2285" s="36">
        <v>3</v>
      </c>
      <c r="BC2285" s="92">
        <v>45258</v>
      </c>
      <c r="BD2285" s="93" t="s">
        <v>36</v>
      </c>
    </row>
    <row r="2286" spans="39:56" ht="27" customHeight="1" x14ac:dyDescent="0.25">
      <c r="AM2286" s="36" t="s">
        <v>124</v>
      </c>
      <c r="AN2286" s="89" t="s">
        <v>125</v>
      </c>
      <c r="AO2286" s="90" t="s">
        <v>126</v>
      </c>
      <c r="AP2286" s="170">
        <v>9.7142857142857135</v>
      </c>
      <c r="AQ2286" s="36">
        <v>10</v>
      </c>
      <c r="AR2286" s="36">
        <v>10</v>
      </c>
      <c r="AS2286" s="36">
        <v>10</v>
      </c>
      <c r="AT2286" s="36">
        <v>9</v>
      </c>
      <c r="AU2286" s="36">
        <v>9</v>
      </c>
      <c r="AV2286" s="36">
        <v>10</v>
      </c>
      <c r="AW2286" s="36">
        <v>10</v>
      </c>
      <c r="AX2286" s="36"/>
      <c r="AY2286" s="36"/>
      <c r="AZ2286" s="36"/>
      <c r="BA2286" s="36" t="s">
        <v>410</v>
      </c>
      <c r="BB2286" s="36">
        <v>4</v>
      </c>
      <c r="BC2286" s="92">
        <v>45259</v>
      </c>
      <c r="BD2286" s="93" t="s">
        <v>17</v>
      </c>
    </row>
    <row r="2287" spans="39:56" ht="27" customHeight="1" x14ac:dyDescent="0.25">
      <c r="AM2287" s="36" t="s">
        <v>129</v>
      </c>
      <c r="AN2287" s="89" t="s">
        <v>130</v>
      </c>
      <c r="AO2287" s="90" t="s">
        <v>126</v>
      </c>
      <c r="AP2287" s="170">
        <v>9.2857142857142865</v>
      </c>
      <c r="AQ2287" s="36">
        <v>10</v>
      </c>
      <c r="AR2287" s="36">
        <v>10</v>
      </c>
      <c r="AS2287" s="36">
        <v>7</v>
      </c>
      <c r="AT2287" s="36">
        <v>8</v>
      </c>
      <c r="AU2287" s="36">
        <v>10</v>
      </c>
      <c r="AV2287" s="36">
        <v>10</v>
      </c>
      <c r="AW2287" s="36">
        <v>10</v>
      </c>
      <c r="AX2287" s="36"/>
      <c r="AY2287" s="36"/>
      <c r="AZ2287" s="36"/>
      <c r="BA2287" s="36" t="s">
        <v>410</v>
      </c>
      <c r="BB2287" s="36">
        <v>4</v>
      </c>
      <c r="BC2287" s="92">
        <v>45259</v>
      </c>
      <c r="BD2287" s="93" t="s">
        <v>17</v>
      </c>
    </row>
    <row r="2288" spans="39:56" ht="27" customHeight="1" x14ac:dyDescent="0.25">
      <c r="AM2288" s="36" t="s">
        <v>131</v>
      </c>
      <c r="AN2288" s="89" t="s">
        <v>132</v>
      </c>
      <c r="AO2288" s="90" t="s">
        <v>126</v>
      </c>
      <c r="AP2288" s="170">
        <v>9.4285714285714288</v>
      </c>
      <c r="AQ2288" s="36">
        <v>10</v>
      </c>
      <c r="AR2288" s="36">
        <v>10</v>
      </c>
      <c r="AS2288" s="36">
        <v>8</v>
      </c>
      <c r="AT2288" s="36">
        <v>8</v>
      </c>
      <c r="AU2288" s="36">
        <v>10</v>
      </c>
      <c r="AV2288" s="36">
        <v>10</v>
      </c>
      <c r="AW2288" s="36">
        <v>10</v>
      </c>
      <c r="AX2288" s="36"/>
      <c r="AY2288" s="36"/>
      <c r="AZ2288" s="36"/>
      <c r="BA2288" s="36" t="s">
        <v>410</v>
      </c>
      <c r="BB2288" s="36">
        <v>4</v>
      </c>
      <c r="BC2288" s="92">
        <v>45259</v>
      </c>
      <c r="BD2288" s="93" t="s">
        <v>17</v>
      </c>
    </row>
    <row r="2289" spans="39:56" ht="27" customHeight="1" x14ac:dyDescent="0.25">
      <c r="AM2289" s="36" t="s">
        <v>133</v>
      </c>
      <c r="AN2289" s="89" t="s">
        <v>134</v>
      </c>
      <c r="AO2289" s="90" t="s">
        <v>126</v>
      </c>
      <c r="AP2289" s="170">
        <v>9.1428571428571423</v>
      </c>
      <c r="AQ2289" s="36">
        <v>10</v>
      </c>
      <c r="AR2289" s="36">
        <v>10</v>
      </c>
      <c r="AS2289" s="36">
        <v>8</v>
      </c>
      <c r="AT2289" s="36">
        <v>8</v>
      </c>
      <c r="AU2289" s="36">
        <v>8</v>
      </c>
      <c r="AV2289" s="36">
        <v>10</v>
      </c>
      <c r="AW2289" s="36">
        <v>10</v>
      </c>
      <c r="AX2289" s="36"/>
      <c r="AY2289" s="36"/>
      <c r="AZ2289" s="36"/>
      <c r="BA2289" s="36" t="s">
        <v>410</v>
      </c>
      <c r="BB2289" s="36">
        <v>4</v>
      </c>
      <c r="BC2289" s="92">
        <v>45259</v>
      </c>
      <c r="BD2289" s="93" t="s">
        <v>17</v>
      </c>
    </row>
    <row r="2290" spans="39:56" ht="27" customHeight="1" x14ac:dyDescent="0.25">
      <c r="AM2290" s="36" t="s">
        <v>135</v>
      </c>
      <c r="AN2290" s="89" t="s">
        <v>136</v>
      </c>
      <c r="AO2290" s="90" t="s">
        <v>126</v>
      </c>
      <c r="AP2290" s="170">
        <v>9.8571428571428577</v>
      </c>
      <c r="AQ2290" s="36">
        <v>10</v>
      </c>
      <c r="AR2290" s="36">
        <v>10</v>
      </c>
      <c r="AS2290" s="36">
        <v>9</v>
      </c>
      <c r="AT2290" s="36">
        <v>10</v>
      </c>
      <c r="AU2290" s="36">
        <v>10</v>
      </c>
      <c r="AV2290" s="36">
        <v>10</v>
      </c>
      <c r="AW2290" s="36">
        <v>10</v>
      </c>
      <c r="AX2290" s="36"/>
      <c r="AY2290" s="36"/>
      <c r="AZ2290" s="36"/>
      <c r="BA2290" s="36" t="s">
        <v>410</v>
      </c>
      <c r="BB2290" s="36">
        <v>4</v>
      </c>
      <c r="BC2290" s="92">
        <v>45259</v>
      </c>
      <c r="BD2290" s="93" t="s">
        <v>17</v>
      </c>
    </row>
    <row r="2291" spans="39:56" ht="27" customHeight="1" x14ac:dyDescent="0.25">
      <c r="AM2291" s="36" t="s">
        <v>137</v>
      </c>
      <c r="AN2291" s="89" t="s">
        <v>138</v>
      </c>
      <c r="AO2291" s="90" t="s">
        <v>126</v>
      </c>
      <c r="AP2291" s="170">
        <v>9.4285714285714288</v>
      </c>
      <c r="AQ2291" s="36">
        <v>10</v>
      </c>
      <c r="AR2291" s="36">
        <v>10</v>
      </c>
      <c r="AS2291" s="36">
        <v>8</v>
      </c>
      <c r="AT2291" s="36">
        <v>10</v>
      </c>
      <c r="AU2291" s="36">
        <v>8</v>
      </c>
      <c r="AV2291" s="36">
        <v>10</v>
      </c>
      <c r="AW2291" s="36">
        <v>10</v>
      </c>
      <c r="AX2291" s="36"/>
      <c r="AY2291" s="36"/>
      <c r="AZ2291" s="36"/>
      <c r="BA2291" s="36" t="s">
        <v>410</v>
      </c>
      <c r="BB2291" s="36">
        <v>4</v>
      </c>
      <c r="BC2291" s="92">
        <v>45259</v>
      </c>
      <c r="BD2291" s="93" t="s">
        <v>17</v>
      </c>
    </row>
    <row r="2292" spans="39:56" ht="27" customHeight="1" x14ac:dyDescent="0.25">
      <c r="AM2292" s="36" t="s">
        <v>140</v>
      </c>
      <c r="AN2292" s="89" t="s">
        <v>141</v>
      </c>
      <c r="AO2292" s="90" t="s">
        <v>126</v>
      </c>
      <c r="AP2292" s="170">
        <v>9.4285714285714288</v>
      </c>
      <c r="AQ2292" s="36">
        <v>10</v>
      </c>
      <c r="AR2292" s="36">
        <v>10</v>
      </c>
      <c r="AS2292" s="36">
        <v>7</v>
      </c>
      <c r="AT2292" s="36">
        <v>9</v>
      </c>
      <c r="AU2292" s="36">
        <v>10</v>
      </c>
      <c r="AV2292" s="36">
        <v>10</v>
      </c>
      <c r="AW2292" s="36">
        <v>10</v>
      </c>
      <c r="AX2292" s="36"/>
      <c r="AY2292" s="36"/>
      <c r="AZ2292" s="36"/>
      <c r="BA2292" s="36" t="s">
        <v>410</v>
      </c>
      <c r="BB2292" s="36">
        <v>4</v>
      </c>
      <c r="BC2292" s="92">
        <v>45259</v>
      </c>
      <c r="BD2292" s="93" t="s">
        <v>17</v>
      </c>
    </row>
    <row r="2293" spans="39:56" ht="27" customHeight="1" x14ac:dyDescent="0.25">
      <c r="AM2293" s="36" t="s">
        <v>142</v>
      </c>
      <c r="AN2293" s="89" t="s">
        <v>143</v>
      </c>
      <c r="AO2293" s="90" t="s">
        <v>126</v>
      </c>
      <c r="AP2293" s="170">
        <v>9.5714285714285712</v>
      </c>
      <c r="AQ2293" s="36">
        <v>10</v>
      </c>
      <c r="AR2293" s="36">
        <v>10</v>
      </c>
      <c r="AS2293" s="36">
        <v>10</v>
      </c>
      <c r="AT2293" s="36">
        <v>9</v>
      </c>
      <c r="AU2293" s="36">
        <v>8</v>
      </c>
      <c r="AV2293" s="36">
        <v>10</v>
      </c>
      <c r="AW2293" s="36">
        <v>10</v>
      </c>
      <c r="AX2293" s="36"/>
      <c r="AY2293" s="36"/>
      <c r="AZ2293" s="36"/>
      <c r="BA2293" s="36" t="s">
        <v>410</v>
      </c>
      <c r="BB2293" s="36">
        <v>4</v>
      </c>
      <c r="BC2293" s="92">
        <v>45259</v>
      </c>
      <c r="BD2293" s="93" t="s">
        <v>17</v>
      </c>
    </row>
    <row r="2294" spans="39:56" ht="27" customHeight="1" x14ac:dyDescent="0.25">
      <c r="AM2294" s="36" t="s">
        <v>256</v>
      </c>
      <c r="AN2294" s="89" t="s">
        <v>257</v>
      </c>
      <c r="AO2294" s="90" t="s">
        <v>126</v>
      </c>
      <c r="AP2294" s="170">
        <v>9.8571428571428577</v>
      </c>
      <c r="AQ2294" s="36">
        <v>10</v>
      </c>
      <c r="AR2294" s="36">
        <v>10</v>
      </c>
      <c r="AS2294" s="36">
        <v>10</v>
      </c>
      <c r="AT2294" s="36">
        <v>9</v>
      </c>
      <c r="AU2294" s="36">
        <v>10</v>
      </c>
      <c r="AV2294" s="36">
        <v>10</v>
      </c>
      <c r="AW2294" s="36">
        <v>10</v>
      </c>
      <c r="AX2294" s="36"/>
      <c r="AY2294" s="36"/>
      <c r="AZ2294" s="36"/>
      <c r="BA2294" s="36" t="s">
        <v>410</v>
      </c>
      <c r="BB2294" s="36">
        <v>4</v>
      </c>
      <c r="BC2294" s="92">
        <v>45259</v>
      </c>
      <c r="BD2294" s="93" t="s">
        <v>17</v>
      </c>
    </row>
    <row r="2295" spans="39:56" ht="27" customHeight="1" x14ac:dyDescent="0.25">
      <c r="AM2295" s="36" t="s">
        <v>145</v>
      </c>
      <c r="AN2295" s="89" t="s">
        <v>146</v>
      </c>
      <c r="AO2295" s="90" t="s">
        <v>126</v>
      </c>
      <c r="AP2295" s="170">
        <v>9.5714285714285712</v>
      </c>
      <c r="AQ2295" s="36">
        <v>10</v>
      </c>
      <c r="AR2295" s="36">
        <v>10</v>
      </c>
      <c r="AS2295" s="36">
        <v>8</v>
      </c>
      <c r="AT2295" s="36">
        <v>9</v>
      </c>
      <c r="AU2295" s="36">
        <v>10</v>
      </c>
      <c r="AV2295" s="36">
        <v>10</v>
      </c>
      <c r="AW2295" s="36">
        <v>10</v>
      </c>
      <c r="AX2295" s="36"/>
      <c r="AY2295" s="36"/>
      <c r="AZ2295" s="36"/>
      <c r="BA2295" s="36" t="s">
        <v>410</v>
      </c>
      <c r="BB2295" s="36">
        <v>4</v>
      </c>
      <c r="BC2295" s="92">
        <v>45259</v>
      </c>
      <c r="BD2295" s="93" t="s">
        <v>17</v>
      </c>
    </row>
    <row r="2296" spans="39:56" ht="27" customHeight="1" x14ac:dyDescent="0.25">
      <c r="AM2296" s="36" t="s">
        <v>147</v>
      </c>
      <c r="AN2296" s="89" t="s">
        <v>148</v>
      </c>
      <c r="AO2296" s="90" t="s">
        <v>126</v>
      </c>
      <c r="AP2296" s="170">
        <v>9.8571428571428577</v>
      </c>
      <c r="AQ2296" s="36">
        <v>10</v>
      </c>
      <c r="AR2296" s="36">
        <v>10</v>
      </c>
      <c r="AS2296" s="36">
        <v>10</v>
      </c>
      <c r="AT2296" s="36">
        <v>9</v>
      </c>
      <c r="AU2296" s="36">
        <v>10</v>
      </c>
      <c r="AV2296" s="36">
        <v>10</v>
      </c>
      <c r="AW2296" s="36">
        <v>10</v>
      </c>
      <c r="AX2296" s="36"/>
      <c r="AY2296" s="36"/>
      <c r="AZ2296" s="36"/>
      <c r="BA2296" s="36" t="s">
        <v>410</v>
      </c>
      <c r="BB2296" s="36">
        <v>4</v>
      </c>
      <c r="BC2296" s="92">
        <v>45259</v>
      </c>
      <c r="BD2296" s="93" t="s">
        <v>17</v>
      </c>
    </row>
    <row r="2297" spans="39:56" ht="27" customHeight="1" x14ac:dyDescent="0.25">
      <c r="AM2297" s="36" t="s">
        <v>149</v>
      </c>
      <c r="AN2297" s="89" t="s">
        <v>150</v>
      </c>
      <c r="AO2297" s="90" t="s">
        <v>126</v>
      </c>
      <c r="AP2297" s="170">
        <v>10</v>
      </c>
      <c r="AQ2297" s="36">
        <v>10</v>
      </c>
      <c r="AR2297" s="36">
        <v>10</v>
      </c>
      <c r="AS2297" s="36">
        <v>10</v>
      </c>
      <c r="AT2297" s="36">
        <v>10</v>
      </c>
      <c r="AU2297" s="36">
        <v>10</v>
      </c>
      <c r="AV2297" s="36">
        <v>10</v>
      </c>
      <c r="AW2297" s="36">
        <v>10</v>
      </c>
      <c r="AX2297" s="36"/>
      <c r="AY2297" s="36"/>
      <c r="AZ2297" s="36"/>
      <c r="BA2297" s="36" t="s">
        <v>410</v>
      </c>
      <c r="BB2297" s="36">
        <v>4</v>
      </c>
      <c r="BC2297" s="92">
        <v>45259</v>
      </c>
      <c r="BD2297" s="93" t="s">
        <v>17</v>
      </c>
    </row>
    <row r="2298" spans="39:56" ht="27" customHeight="1" x14ac:dyDescent="0.25">
      <c r="AM2298" s="36" t="s">
        <v>151</v>
      </c>
      <c r="AN2298" s="89" t="s">
        <v>152</v>
      </c>
      <c r="AO2298" s="90" t="s">
        <v>126</v>
      </c>
      <c r="AP2298" s="170">
        <v>9.8571428571428577</v>
      </c>
      <c r="AQ2298" s="36">
        <v>10</v>
      </c>
      <c r="AR2298" s="36">
        <v>10</v>
      </c>
      <c r="AS2298" s="36">
        <v>10</v>
      </c>
      <c r="AT2298" s="36">
        <v>9</v>
      </c>
      <c r="AU2298" s="36">
        <v>10</v>
      </c>
      <c r="AV2298" s="36">
        <v>10</v>
      </c>
      <c r="AW2298" s="36">
        <v>10</v>
      </c>
      <c r="AX2298" s="36"/>
      <c r="AY2298" s="36"/>
      <c r="AZ2298" s="36"/>
      <c r="BA2298" s="36" t="s">
        <v>410</v>
      </c>
      <c r="BB2298" s="36">
        <v>4</v>
      </c>
      <c r="BC2298" s="92">
        <v>45259</v>
      </c>
      <c r="BD2298" s="93" t="s">
        <v>17</v>
      </c>
    </row>
    <row r="2299" spans="39:56" ht="27" customHeight="1" x14ac:dyDescent="0.25">
      <c r="AM2299" s="36" t="s">
        <v>153</v>
      </c>
      <c r="AN2299" s="89" t="s">
        <v>154</v>
      </c>
      <c r="AO2299" s="90" t="s">
        <v>126</v>
      </c>
      <c r="AP2299" s="170">
        <v>9.8571428571428577</v>
      </c>
      <c r="AQ2299" s="36">
        <v>10</v>
      </c>
      <c r="AR2299" s="36">
        <v>10</v>
      </c>
      <c r="AS2299" s="36">
        <v>9</v>
      </c>
      <c r="AT2299" s="36">
        <v>10</v>
      </c>
      <c r="AU2299" s="36">
        <v>10</v>
      </c>
      <c r="AV2299" s="36">
        <v>10</v>
      </c>
      <c r="AW2299" s="36">
        <v>10</v>
      </c>
      <c r="AX2299" s="36"/>
      <c r="AY2299" s="36"/>
      <c r="AZ2299" s="36"/>
      <c r="BA2299" s="36" t="s">
        <v>410</v>
      </c>
      <c r="BB2299" s="36">
        <v>4</v>
      </c>
      <c r="BC2299" s="92">
        <v>45259</v>
      </c>
      <c r="BD2299" s="93" t="s">
        <v>17</v>
      </c>
    </row>
    <row r="2300" spans="39:56" ht="27" customHeight="1" x14ac:dyDescent="0.25">
      <c r="AM2300" s="36" t="s">
        <v>155</v>
      </c>
      <c r="AN2300" s="89" t="s">
        <v>156</v>
      </c>
      <c r="AO2300" s="90" t="s">
        <v>126</v>
      </c>
      <c r="AP2300" s="170">
        <v>9</v>
      </c>
      <c r="AQ2300" s="36">
        <v>10</v>
      </c>
      <c r="AR2300" s="36">
        <v>10</v>
      </c>
      <c r="AS2300" s="36">
        <v>8</v>
      </c>
      <c r="AT2300" s="36">
        <v>7</v>
      </c>
      <c r="AU2300" s="36">
        <v>8</v>
      </c>
      <c r="AV2300" s="36">
        <v>10</v>
      </c>
      <c r="AW2300" s="36">
        <v>10</v>
      </c>
      <c r="AX2300" s="36"/>
      <c r="AY2300" s="36"/>
      <c r="AZ2300" s="36"/>
      <c r="BA2300" s="36" t="s">
        <v>410</v>
      </c>
      <c r="BB2300" s="36">
        <v>4</v>
      </c>
      <c r="BC2300" s="92">
        <v>45259</v>
      </c>
      <c r="BD2300" s="93" t="s">
        <v>17</v>
      </c>
    </row>
    <row r="2301" spans="39:56" ht="27" customHeight="1" x14ac:dyDescent="0.25">
      <c r="AM2301" s="36" t="s">
        <v>157</v>
      </c>
      <c r="AN2301" s="89" t="s">
        <v>158</v>
      </c>
      <c r="AO2301" s="90" t="s">
        <v>126</v>
      </c>
      <c r="AP2301" s="170">
        <v>9.5714285714285712</v>
      </c>
      <c r="AQ2301" s="36">
        <v>10</v>
      </c>
      <c r="AR2301" s="36">
        <v>10</v>
      </c>
      <c r="AS2301" s="36">
        <v>10</v>
      </c>
      <c r="AT2301" s="36">
        <v>9</v>
      </c>
      <c r="AU2301" s="36">
        <v>8</v>
      </c>
      <c r="AV2301" s="36">
        <v>10</v>
      </c>
      <c r="AW2301" s="36">
        <v>10</v>
      </c>
      <c r="AX2301" s="36"/>
      <c r="AY2301" s="36"/>
      <c r="AZ2301" s="36"/>
      <c r="BA2301" s="36" t="s">
        <v>410</v>
      </c>
      <c r="BB2301" s="36">
        <v>4</v>
      </c>
      <c r="BC2301" s="92">
        <v>45259</v>
      </c>
      <c r="BD2301" s="93" t="s">
        <v>17</v>
      </c>
    </row>
    <row r="2302" spans="39:56" ht="27" customHeight="1" x14ac:dyDescent="0.25">
      <c r="AM2302" s="36" t="s">
        <v>159</v>
      </c>
      <c r="AN2302" s="89" t="s">
        <v>160</v>
      </c>
      <c r="AO2302" s="90" t="s">
        <v>126</v>
      </c>
      <c r="AP2302" s="170">
        <v>9.2857142857142865</v>
      </c>
      <c r="AQ2302" s="36">
        <v>10</v>
      </c>
      <c r="AR2302" s="36">
        <v>10</v>
      </c>
      <c r="AS2302" s="36">
        <v>8</v>
      </c>
      <c r="AT2302" s="36">
        <v>8</v>
      </c>
      <c r="AU2302" s="36">
        <v>9</v>
      </c>
      <c r="AV2302" s="36">
        <v>10</v>
      </c>
      <c r="AW2302" s="36">
        <v>10</v>
      </c>
      <c r="AX2302" s="36"/>
      <c r="AY2302" s="36"/>
      <c r="AZ2302" s="36"/>
      <c r="BA2302" s="36" t="s">
        <v>410</v>
      </c>
      <c r="BB2302" s="36">
        <v>4</v>
      </c>
      <c r="BC2302" s="92">
        <v>45259</v>
      </c>
      <c r="BD2302" s="93" t="s">
        <v>17</v>
      </c>
    </row>
    <row r="2303" spans="39:56" ht="27" customHeight="1" x14ac:dyDescent="0.25">
      <c r="AM2303" s="36" t="s">
        <v>161</v>
      </c>
      <c r="AN2303" s="89" t="s">
        <v>162</v>
      </c>
      <c r="AO2303" s="90" t="s">
        <v>126</v>
      </c>
      <c r="AP2303" s="170">
        <v>9.7142857142857135</v>
      </c>
      <c r="AQ2303" s="36">
        <v>10</v>
      </c>
      <c r="AR2303" s="36">
        <v>10</v>
      </c>
      <c r="AS2303" s="36">
        <v>9</v>
      </c>
      <c r="AT2303" s="36">
        <v>9</v>
      </c>
      <c r="AU2303" s="36">
        <v>10</v>
      </c>
      <c r="AV2303" s="36">
        <v>10</v>
      </c>
      <c r="AW2303" s="36">
        <v>10</v>
      </c>
      <c r="AX2303" s="36"/>
      <c r="AY2303" s="36"/>
      <c r="AZ2303" s="36"/>
      <c r="BA2303" s="36" t="s">
        <v>410</v>
      </c>
      <c r="BB2303" s="36">
        <v>4</v>
      </c>
      <c r="BC2303" s="92">
        <v>45259</v>
      </c>
      <c r="BD2303" s="93" t="s">
        <v>17</v>
      </c>
    </row>
    <row r="2304" spans="39:56" ht="27" customHeight="1" x14ac:dyDescent="0.25">
      <c r="AM2304" s="36" t="s">
        <v>163</v>
      </c>
      <c r="AN2304" s="89" t="s">
        <v>164</v>
      </c>
      <c r="AO2304" s="90" t="s">
        <v>126</v>
      </c>
      <c r="AP2304" s="170">
        <v>9.4285714285714288</v>
      </c>
      <c r="AQ2304" s="36">
        <v>10</v>
      </c>
      <c r="AR2304" s="36">
        <v>10</v>
      </c>
      <c r="AS2304" s="36">
        <v>9</v>
      </c>
      <c r="AT2304" s="36">
        <v>9</v>
      </c>
      <c r="AU2304" s="36">
        <v>8</v>
      </c>
      <c r="AV2304" s="36">
        <v>10</v>
      </c>
      <c r="AW2304" s="36">
        <v>10</v>
      </c>
      <c r="AX2304" s="36"/>
      <c r="AY2304" s="36"/>
      <c r="AZ2304" s="36"/>
      <c r="BA2304" s="36" t="s">
        <v>410</v>
      </c>
      <c r="BB2304" s="36">
        <v>4</v>
      </c>
      <c r="BC2304" s="92">
        <v>45259</v>
      </c>
      <c r="BD2304" s="93" t="s">
        <v>17</v>
      </c>
    </row>
    <row r="2305" spans="39:56" ht="27" customHeight="1" x14ac:dyDescent="0.25">
      <c r="AM2305" s="36" t="s">
        <v>124</v>
      </c>
      <c r="AN2305" s="89" t="s">
        <v>125</v>
      </c>
      <c r="AO2305" s="90" t="s">
        <v>126</v>
      </c>
      <c r="AP2305" s="170">
        <v>9.1428571428571423</v>
      </c>
      <c r="AQ2305" s="36">
        <v>10</v>
      </c>
      <c r="AR2305" s="36">
        <v>10</v>
      </c>
      <c r="AS2305" s="36">
        <v>9</v>
      </c>
      <c r="AT2305" s="36">
        <v>10</v>
      </c>
      <c r="AU2305" s="36">
        <v>9</v>
      </c>
      <c r="AV2305" s="36">
        <v>8</v>
      </c>
      <c r="AW2305" s="36">
        <v>8</v>
      </c>
      <c r="AX2305" s="36"/>
      <c r="AY2305" s="36"/>
      <c r="AZ2305" s="36"/>
      <c r="BA2305" s="36" t="s">
        <v>411</v>
      </c>
      <c r="BB2305" s="36">
        <v>3</v>
      </c>
      <c r="BC2305" s="92">
        <v>45259</v>
      </c>
      <c r="BD2305" s="93" t="s">
        <v>35</v>
      </c>
    </row>
    <row r="2306" spans="39:56" ht="27" customHeight="1" x14ac:dyDescent="0.25">
      <c r="AM2306" s="36" t="s">
        <v>129</v>
      </c>
      <c r="AN2306" s="89" t="s">
        <v>130</v>
      </c>
      <c r="AO2306" s="90" t="s">
        <v>126</v>
      </c>
      <c r="AP2306" s="170">
        <v>9.7142857142857135</v>
      </c>
      <c r="AQ2306" s="36">
        <v>10</v>
      </c>
      <c r="AR2306" s="36">
        <v>10</v>
      </c>
      <c r="AS2306" s="36">
        <v>9</v>
      </c>
      <c r="AT2306" s="36">
        <v>10</v>
      </c>
      <c r="AU2306" s="36">
        <v>9</v>
      </c>
      <c r="AV2306" s="36">
        <v>10</v>
      </c>
      <c r="AW2306" s="36">
        <v>10</v>
      </c>
      <c r="AX2306" s="36"/>
      <c r="AY2306" s="36"/>
      <c r="AZ2306" s="36"/>
      <c r="BA2306" s="36" t="s">
        <v>411</v>
      </c>
      <c r="BB2306" s="36">
        <v>3</v>
      </c>
      <c r="BC2306" s="92">
        <v>45259</v>
      </c>
      <c r="BD2306" s="93" t="s">
        <v>35</v>
      </c>
    </row>
    <row r="2307" spans="39:56" ht="27" customHeight="1" x14ac:dyDescent="0.25">
      <c r="AM2307" s="36" t="s">
        <v>131</v>
      </c>
      <c r="AN2307" s="89" t="s">
        <v>132</v>
      </c>
      <c r="AO2307" s="90" t="s">
        <v>126</v>
      </c>
      <c r="AP2307" s="170">
        <v>8.8571428571428577</v>
      </c>
      <c r="AQ2307" s="36">
        <v>10</v>
      </c>
      <c r="AR2307" s="36">
        <v>10</v>
      </c>
      <c r="AS2307" s="36">
        <v>9</v>
      </c>
      <c r="AT2307" s="36">
        <v>10</v>
      </c>
      <c r="AU2307" s="36">
        <v>8</v>
      </c>
      <c r="AV2307" s="36">
        <v>8</v>
      </c>
      <c r="AW2307" s="36">
        <v>7</v>
      </c>
      <c r="AX2307" s="36"/>
      <c r="AY2307" s="36"/>
      <c r="AZ2307" s="36"/>
      <c r="BA2307" s="36" t="s">
        <v>411</v>
      </c>
      <c r="BB2307" s="36">
        <v>3</v>
      </c>
      <c r="BC2307" s="92">
        <v>45259</v>
      </c>
      <c r="BD2307" s="93" t="s">
        <v>35</v>
      </c>
    </row>
    <row r="2308" spans="39:56" ht="27" customHeight="1" x14ac:dyDescent="0.25">
      <c r="AM2308" s="36" t="s">
        <v>133</v>
      </c>
      <c r="AN2308" s="89" t="s">
        <v>134</v>
      </c>
      <c r="AO2308" s="90" t="s">
        <v>126</v>
      </c>
      <c r="AP2308" s="170">
        <v>9.1428571428571423</v>
      </c>
      <c r="AQ2308" s="36">
        <v>10</v>
      </c>
      <c r="AR2308" s="36">
        <v>10</v>
      </c>
      <c r="AS2308" s="36">
        <v>8</v>
      </c>
      <c r="AT2308" s="36">
        <v>10</v>
      </c>
      <c r="AU2308" s="36">
        <v>9</v>
      </c>
      <c r="AV2308" s="36">
        <v>10</v>
      </c>
      <c r="AW2308" s="36">
        <v>7</v>
      </c>
      <c r="AX2308" s="36"/>
      <c r="AY2308" s="36"/>
      <c r="AZ2308" s="36"/>
      <c r="BA2308" s="36" t="s">
        <v>411</v>
      </c>
      <c r="BB2308" s="36">
        <v>3</v>
      </c>
      <c r="BC2308" s="92">
        <v>45259</v>
      </c>
      <c r="BD2308" s="93" t="s">
        <v>35</v>
      </c>
    </row>
    <row r="2309" spans="39:56" ht="27" customHeight="1" x14ac:dyDescent="0.25">
      <c r="AM2309" s="36" t="s">
        <v>135</v>
      </c>
      <c r="AN2309" s="89" t="s">
        <v>136</v>
      </c>
      <c r="AO2309" s="90" t="s">
        <v>126</v>
      </c>
      <c r="AP2309" s="170">
        <v>9.4285714285714288</v>
      </c>
      <c r="AQ2309" s="36">
        <v>10</v>
      </c>
      <c r="AR2309" s="36">
        <v>10</v>
      </c>
      <c r="AS2309" s="36">
        <v>9</v>
      </c>
      <c r="AT2309" s="36">
        <v>10</v>
      </c>
      <c r="AU2309" s="36">
        <v>10</v>
      </c>
      <c r="AV2309" s="36">
        <v>10</v>
      </c>
      <c r="AW2309" s="36">
        <v>7</v>
      </c>
      <c r="AX2309" s="36"/>
      <c r="AY2309" s="36"/>
      <c r="AZ2309" s="36"/>
      <c r="BA2309" s="36" t="s">
        <v>411</v>
      </c>
      <c r="BB2309" s="36">
        <v>3</v>
      </c>
      <c r="BC2309" s="92">
        <v>45259</v>
      </c>
      <c r="BD2309" s="93" t="s">
        <v>35</v>
      </c>
    </row>
    <row r="2310" spans="39:56" ht="27" customHeight="1" x14ac:dyDescent="0.25">
      <c r="AM2310" s="36" t="s">
        <v>137</v>
      </c>
      <c r="AN2310" s="89" t="s">
        <v>138</v>
      </c>
      <c r="AO2310" s="90" t="s">
        <v>126</v>
      </c>
      <c r="AP2310" s="170">
        <v>9.5714285714285712</v>
      </c>
      <c r="AQ2310" s="36">
        <v>10</v>
      </c>
      <c r="AR2310" s="36">
        <v>10</v>
      </c>
      <c r="AS2310" s="36">
        <v>10</v>
      </c>
      <c r="AT2310" s="36">
        <v>10</v>
      </c>
      <c r="AU2310" s="36">
        <v>9</v>
      </c>
      <c r="AV2310" s="36">
        <v>10</v>
      </c>
      <c r="AW2310" s="36">
        <v>8</v>
      </c>
      <c r="AX2310" s="36"/>
      <c r="AY2310" s="36"/>
      <c r="AZ2310" s="36"/>
      <c r="BA2310" s="36" t="s">
        <v>411</v>
      </c>
      <c r="BB2310" s="36">
        <v>3</v>
      </c>
      <c r="BC2310" s="92">
        <v>45259</v>
      </c>
      <c r="BD2310" s="93" t="s">
        <v>35</v>
      </c>
    </row>
    <row r="2311" spans="39:56" ht="27" customHeight="1" x14ac:dyDescent="0.25">
      <c r="AM2311" s="36" t="s">
        <v>140</v>
      </c>
      <c r="AN2311" s="89" t="s">
        <v>141</v>
      </c>
      <c r="AO2311" s="90" t="s">
        <v>126</v>
      </c>
      <c r="AP2311" s="170">
        <v>9.5714285714285712</v>
      </c>
      <c r="AQ2311" s="36">
        <v>10</v>
      </c>
      <c r="AR2311" s="36">
        <v>10</v>
      </c>
      <c r="AS2311" s="36">
        <v>9</v>
      </c>
      <c r="AT2311" s="36">
        <v>10</v>
      </c>
      <c r="AU2311" s="36">
        <v>10</v>
      </c>
      <c r="AV2311" s="36">
        <v>10</v>
      </c>
      <c r="AW2311" s="36">
        <v>8</v>
      </c>
      <c r="AX2311" s="36"/>
      <c r="AY2311" s="36"/>
      <c r="AZ2311" s="36"/>
      <c r="BA2311" s="36" t="s">
        <v>411</v>
      </c>
      <c r="BB2311" s="36">
        <v>3</v>
      </c>
      <c r="BC2311" s="92">
        <v>45259</v>
      </c>
      <c r="BD2311" s="93" t="s">
        <v>35</v>
      </c>
    </row>
    <row r="2312" spans="39:56" ht="27" customHeight="1" x14ac:dyDescent="0.25">
      <c r="AM2312" s="36" t="s">
        <v>142</v>
      </c>
      <c r="AN2312" s="89" t="s">
        <v>143</v>
      </c>
      <c r="AO2312" s="90" t="s">
        <v>126</v>
      </c>
      <c r="AP2312" s="170">
        <v>10</v>
      </c>
      <c r="AQ2312" s="36">
        <v>10</v>
      </c>
      <c r="AR2312" s="36">
        <v>10</v>
      </c>
      <c r="AS2312" s="36">
        <v>10</v>
      </c>
      <c r="AT2312" s="36">
        <v>10</v>
      </c>
      <c r="AU2312" s="36">
        <v>10</v>
      </c>
      <c r="AV2312" s="36">
        <v>10</v>
      </c>
      <c r="AW2312" s="36">
        <v>10</v>
      </c>
      <c r="AX2312" s="36"/>
      <c r="AY2312" s="36"/>
      <c r="AZ2312" s="36"/>
      <c r="BA2312" s="36" t="s">
        <v>411</v>
      </c>
      <c r="BB2312" s="36">
        <v>3</v>
      </c>
      <c r="BC2312" s="92">
        <v>45259</v>
      </c>
      <c r="BD2312" s="93" t="s">
        <v>35</v>
      </c>
    </row>
    <row r="2313" spans="39:56" ht="27" customHeight="1" x14ac:dyDescent="0.25">
      <c r="AM2313" s="36" t="s">
        <v>256</v>
      </c>
      <c r="AN2313" s="89" t="s">
        <v>257</v>
      </c>
      <c r="AO2313" s="90" t="s">
        <v>126</v>
      </c>
      <c r="AP2313" s="170">
        <v>9.7142857142857135</v>
      </c>
      <c r="AQ2313" s="36">
        <v>10</v>
      </c>
      <c r="AR2313" s="36">
        <v>10</v>
      </c>
      <c r="AS2313" s="36">
        <v>10</v>
      </c>
      <c r="AT2313" s="36">
        <v>10</v>
      </c>
      <c r="AU2313" s="36">
        <v>8</v>
      </c>
      <c r="AV2313" s="36">
        <v>10</v>
      </c>
      <c r="AW2313" s="36">
        <v>10</v>
      </c>
      <c r="AX2313" s="36"/>
      <c r="AY2313" s="36"/>
      <c r="AZ2313" s="36"/>
      <c r="BA2313" s="36" t="s">
        <v>411</v>
      </c>
      <c r="BB2313" s="36">
        <v>3</v>
      </c>
      <c r="BC2313" s="92">
        <v>45259</v>
      </c>
      <c r="BD2313" s="93" t="s">
        <v>35</v>
      </c>
    </row>
    <row r="2314" spans="39:56" ht="27" customHeight="1" x14ac:dyDescent="0.25">
      <c r="AM2314" s="36" t="s">
        <v>145</v>
      </c>
      <c r="AN2314" s="89" t="s">
        <v>146</v>
      </c>
      <c r="AO2314" s="90" t="s">
        <v>126</v>
      </c>
      <c r="AP2314" s="170">
        <v>9.1428571428571423</v>
      </c>
      <c r="AQ2314" s="36">
        <v>10</v>
      </c>
      <c r="AR2314" s="36">
        <v>10</v>
      </c>
      <c r="AS2314" s="36">
        <v>8</v>
      </c>
      <c r="AT2314" s="36">
        <v>10</v>
      </c>
      <c r="AU2314" s="36">
        <v>9</v>
      </c>
      <c r="AV2314" s="36">
        <v>10</v>
      </c>
      <c r="AW2314" s="36">
        <v>7</v>
      </c>
      <c r="AX2314" s="36"/>
      <c r="AY2314" s="36"/>
      <c r="AZ2314" s="36"/>
      <c r="BA2314" s="36" t="s">
        <v>411</v>
      </c>
      <c r="BB2314" s="36">
        <v>3</v>
      </c>
      <c r="BC2314" s="92">
        <v>45259</v>
      </c>
      <c r="BD2314" s="93" t="s">
        <v>35</v>
      </c>
    </row>
    <row r="2315" spans="39:56" ht="27" customHeight="1" x14ac:dyDescent="0.25">
      <c r="AM2315" s="36" t="s">
        <v>147</v>
      </c>
      <c r="AN2315" s="89" t="s">
        <v>148</v>
      </c>
      <c r="AO2315" s="90" t="s">
        <v>126</v>
      </c>
      <c r="AP2315" s="170">
        <v>9.4285714285714288</v>
      </c>
      <c r="AQ2315" s="36">
        <v>10</v>
      </c>
      <c r="AR2315" s="36">
        <v>10</v>
      </c>
      <c r="AS2315" s="36">
        <v>9</v>
      </c>
      <c r="AT2315" s="36">
        <v>10</v>
      </c>
      <c r="AU2315" s="36">
        <v>9</v>
      </c>
      <c r="AV2315" s="36">
        <v>10</v>
      </c>
      <c r="AW2315" s="36">
        <v>8</v>
      </c>
      <c r="AX2315" s="36"/>
      <c r="AY2315" s="36"/>
      <c r="AZ2315" s="36"/>
      <c r="BA2315" s="36" t="s">
        <v>411</v>
      </c>
      <c r="BB2315" s="36">
        <v>3</v>
      </c>
      <c r="BC2315" s="92">
        <v>45259</v>
      </c>
      <c r="BD2315" s="93" t="s">
        <v>35</v>
      </c>
    </row>
    <row r="2316" spans="39:56" ht="27" customHeight="1" x14ac:dyDescent="0.25">
      <c r="AM2316" s="36" t="s">
        <v>149</v>
      </c>
      <c r="AN2316" s="89" t="s">
        <v>150</v>
      </c>
      <c r="AO2316" s="90" t="s">
        <v>126</v>
      </c>
      <c r="AP2316" s="170">
        <v>9.7142857142857135</v>
      </c>
      <c r="AQ2316" s="36">
        <v>10</v>
      </c>
      <c r="AR2316" s="36">
        <v>10</v>
      </c>
      <c r="AS2316" s="36">
        <v>9</v>
      </c>
      <c r="AT2316" s="36">
        <v>10</v>
      </c>
      <c r="AU2316" s="36">
        <v>10</v>
      </c>
      <c r="AV2316" s="36">
        <v>10</v>
      </c>
      <c r="AW2316" s="36">
        <v>9</v>
      </c>
      <c r="AX2316" s="36"/>
      <c r="AY2316" s="36"/>
      <c r="AZ2316" s="36"/>
      <c r="BA2316" s="36" t="s">
        <v>411</v>
      </c>
      <c r="BB2316" s="36">
        <v>3</v>
      </c>
      <c r="BC2316" s="92">
        <v>45259</v>
      </c>
      <c r="BD2316" s="93" t="s">
        <v>35</v>
      </c>
    </row>
    <row r="2317" spans="39:56" ht="27" customHeight="1" x14ac:dyDescent="0.25">
      <c r="AM2317" s="36" t="s">
        <v>151</v>
      </c>
      <c r="AN2317" s="89" t="s">
        <v>152</v>
      </c>
      <c r="AO2317" s="90" t="s">
        <v>126</v>
      </c>
      <c r="AP2317" s="170">
        <v>10</v>
      </c>
      <c r="AQ2317" s="36">
        <v>10</v>
      </c>
      <c r="AR2317" s="36">
        <v>10</v>
      </c>
      <c r="AS2317" s="36">
        <v>10</v>
      </c>
      <c r="AT2317" s="36">
        <v>10</v>
      </c>
      <c r="AU2317" s="36">
        <v>10</v>
      </c>
      <c r="AV2317" s="36">
        <v>10</v>
      </c>
      <c r="AW2317" s="36">
        <v>10</v>
      </c>
      <c r="AX2317" s="36"/>
      <c r="AY2317" s="36"/>
      <c r="AZ2317" s="36"/>
      <c r="BA2317" s="36" t="s">
        <v>411</v>
      </c>
      <c r="BB2317" s="36">
        <v>3</v>
      </c>
      <c r="BC2317" s="92">
        <v>45259</v>
      </c>
      <c r="BD2317" s="93" t="s">
        <v>35</v>
      </c>
    </row>
    <row r="2318" spans="39:56" ht="27" customHeight="1" x14ac:dyDescent="0.25">
      <c r="AM2318" s="36" t="s">
        <v>153</v>
      </c>
      <c r="AN2318" s="89" t="s">
        <v>154</v>
      </c>
      <c r="AO2318" s="90" t="s">
        <v>126</v>
      </c>
      <c r="AP2318" s="170">
        <v>9.4285714285714288</v>
      </c>
      <c r="AQ2318" s="36">
        <v>10</v>
      </c>
      <c r="AR2318" s="36">
        <v>10</v>
      </c>
      <c r="AS2318" s="36">
        <v>8</v>
      </c>
      <c r="AT2318" s="36">
        <v>10</v>
      </c>
      <c r="AU2318" s="36">
        <v>8</v>
      </c>
      <c r="AV2318" s="36">
        <v>10</v>
      </c>
      <c r="AW2318" s="36">
        <v>10</v>
      </c>
      <c r="AX2318" s="36"/>
      <c r="AY2318" s="36"/>
      <c r="AZ2318" s="36"/>
      <c r="BA2318" s="36" t="s">
        <v>411</v>
      </c>
      <c r="BB2318" s="36">
        <v>3</v>
      </c>
      <c r="BC2318" s="92">
        <v>45259</v>
      </c>
      <c r="BD2318" s="93" t="s">
        <v>35</v>
      </c>
    </row>
    <row r="2319" spans="39:56" ht="27" customHeight="1" x14ac:dyDescent="0.25">
      <c r="AM2319" s="36" t="s">
        <v>155</v>
      </c>
      <c r="AN2319" s="89" t="s">
        <v>156</v>
      </c>
      <c r="AO2319" s="90" t="s">
        <v>126</v>
      </c>
      <c r="AP2319" s="170">
        <v>10</v>
      </c>
      <c r="AQ2319" s="36">
        <v>10</v>
      </c>
      <c r="AR2319" s="36">
        <v>10</v>
      </c>
      <c r="AS2319" s="36">
        <v>10</v>
      </c>
      <c r="AT2319" s="36">
        <v>10</v>
      </c>
      <c r="AU2319" s="36">
        <v>10</v>
      </c>
      <c r="AV2319" s="36">
        <v>10</v>
      </c>
      <c r="AW2319" s="36">
        <v>10</v>
      </c>
      <c r="AX2319" s="36"/>
      <c r="AY2319" s="36"/>
      <c r="AZ2319" s="36"/>
      <c r="BA2319" s="36" t="s">
        <v>411</v>
      </c>
      <c r="BB2319" s="36">
        <v>3</v>
      </c>
      <c r="BC2319" s="92">
        <v>45259</v>
      </c>
      <c r="BD2319" s="93" t="s">
        <v>35</v>
      </c>
    </row>
    <row r="2320" spans="39:56" ht="27" customHeight="1" x14ac:dyDescent="0.25">
      <c r="AM2320" s="36" t="s">
        <v>157</v>
      </c>
      <c r="AN2320" s="89" t="s">
        <v>158</v>
      </c>
      <c r="AO2320" s="90" t="s">
        <v>126</v>
      </c>
      <c r="AP2320" s="170">
        <v>9.4285714285714288</v>
      </c>
      <c r="AQ2320" s="36">
        <v>10</v>
      </c>
      <c r="AR2320" s="36">
        <v>10</v>
      </c>
      <c r="AS2320" s="36">
        <v>9</v>
      </c>
      <c r="AT2320" s="36">
        <v>10</v>
      </c>
      <c r="AU2320" s="36">
        <v>9</v>
      </c>
      <c r="AV2320" s="36">
        <v>10</v>
      </c>
      <c r="AW2320" s="36">
        <v>8</v>
      </c>
      <c r="AX2320" s="36"/>
      <c r="AY2320" s="36"/>
      <c r="AZ2320" s="36"/>
      <c r="BA2320" s="36" t="s">
        <v>411</v>
      </c>
      <c r="BB2320" s="36">
        <v>3</v>
      </c>
      <c r="BC2320" s="92">
        <v>45259</v>
      </c>
      <c r="BD2320" s="93" t="s">
        <v>35</v>
      </c>
    </row>
    <row r="2321" spans="39:56" ht="27" customHeight="1" x14ac:dyDescent="0.25">
      <c r="AM2321" s="36" t="s">
        <v>159</v>
      </c>
      <c r="AN2321" s="89" t="s">
        <v>160</v>
      </c>
      <c r="AO2321" s="90" t="s">
        <v>126</v>
      </c>
      <c r="AP2321" s="170">
        <v>9.4285714285714288</v>
      </c>
      <c r="AQ2321" s="36">
        <v>10</v>
      </c>
      <c r="AR2321" s="36">
        <v>10</v>
      </c>
      <c r="AS2321" s="36">
        <v>9</v>
      </c>
      <c r="AT2321" s="36">
        <v>10</v>
      </c>
      <c r="AU2321" s="36">
        <v>9</v>
      </c>
      <c r="AV2321" s="36">
        <v>10</v>
      </c>
      <c r="AW2321" s="36">
        <v>8</v>
      </c>
      <c r="AX2321" s="36"/>
      <c r="AY2321" s="36"/>
      <c r="AZ2321" s="36"/>
      <c r="BA2321" s="36" t="s">
        <v>411</v>
      </c>
      <c r="BB2321" s="36">
        <v>3</v>
      </c>
      <c r="BC2321" s="92">
        <v>45259</v>
      </c>
      <c r="BD2321" s="93" t="s">
        <v>35</v>
      </c>
    </row>
    <row r="2322" spans="39:56" ht="27" customHeight="1" x14ac:dyDescent="0.25">
      <c r="AM2322" s="36" t="s">
        <v>161</v>
      </c>
      <c r="AN2322" s="89" t="s">
        <v>162</v>
      </c>
      <c r="AO2322" s="90" t="s">
        <v>126</v>
      </c>
      <c r="AP2322" s="170">
        <v>9.8571428571428577</v>
      </c>
      <c r="AQ2322" s="36">
        <v>10</v>
      </c>
      <c r="AR2322" s="36">
        <v>10</v>
      </c>
      <c r="AS2322" s="36">
        <v>10</v>
      </c>
      <c r="AT2322" s="36">
        <v>10</v>
      </c>
      <c r="AU2322" s="36">
        <v>10</v>
      </c>
      <c r="AV2322" s="36">
        <v>10</v>
      </c>
      <c r="AW2322" s="36">
        <v>9</v>
      </c>
      <c r="AX2322" s="36"/>
      <c r="AY2322" s="36"/>
      <c r="AZ2322" s="36"/>
      <c r="BA2322" s="36" t="s">
        <v>411</v>
      </c>
      <c r="BB2322" s="36">
        <v>3</v>
      </c>
      <c r="BC2322" s="92">
        <v>45259</v>
      </c>
      <c r="BD2322" s="93" t="s">
        <v>35</v>
      </c>
    </row>
    <row r="2323" spans="39:56" ht="27" customHeight="1" x14ac:dyDescent="0.25">
      <c r="AM2323" s="36" t="s">
        <v>163</v>
      </c>
      <c r="AN2323" s="89" t="s">
        <v>164</v>
      </c>
      <c r="AO2323" s="90" t="s">
        <v>126</v>
      </c>
      <c r="AP2323" s="170">
        <v>9.1428571428571423</v>
      </c>
      <c r="AQ2323" s="36">
        <v>10</v>
      </c>
      <c r="AR2323" s="36">
        <v>10</v>
      </c>
      <c r="AS2323" s="36">
        <v>8</v>
      </c>
      <c r="AT2323" s="36">
        <v>10</v>
      </c>
      <c r="AU2323" s="36">
        <v>8</v>
      </c>
      <c r="AV2323" s="36">
        <v>10</v>
      </c>
      <c r="AW2323" s="36">
        <v>8</v>
      </c>
      <c r="AX2323" s="36"/>
      <c r="AY2323" s="36"/>
      <c r="AZ2323" s="36"/>
      <c r="BA2323" s="36" t="s">
        <v>411</v>
      </c>
      <c r="BB2323" s="36">
        <v>3</v>
      </c>
      <c r="BC2323" s="92">
        <v>45259</v>
      </c>
      <c r="BD2323" s="93" t="s">
        <v>35</v>
      </c>
    </row>
    <row r="2324" spans="39:56" ht="27" customHeight="1" x14ac:dyDescent="0.25">
      <c r="AM2324" s="36" t="s">
        <v>165</v>
      </c>
      <c r="AN2324" s="89" t="s">
        <v>166</v>
      </c>
      <c r="AO2324" s="90" t="s">
        <v>167</v>
      </c>
      <c r="AP2324" s="170">
        <v>9.75</v>
      </c>
      <c r="AQ2324" s="36">
        <v>10</v>
      </c>
      <c r="AR2324" s="36">
        <v>10</v>
      </c>
      <c r="AS2324" s="36">
        <v>9</v>
      </c>
      <c r="AT2324" s="36"/>
      <c r="AU2324" s="36"/>
      <c r="AV2324" s="36"/>
      <c r="AW2324" s="36"/>
      <c r="AX2324" s="36"/>
      <c r="AY2324" s="36"/>
      <c r="AZ2324" s="36">
        <v>10</v>
      </c>
      <c r="BA2324" s="36" t="s">
        <v>412</v>
      </c>
      <c r="BB2324" s="36">
        <v>4</v>
      </c>
      <c r="BC2324" s="92">
        <v>45259</v>
      </c>
      <c r="BD2324" s="93" t="s">
        <v>31</v>
      </c>
    </row>
    <row r="2325" spans="39:56" ht="27" customHeight="1" x14ac:dyDescent="0.25">
      <c r="AM2325" s="36" t="s">
        <v>168</v>
      </c>
      <c r="AN2325" s="89" t="s">
        <v>169</v>
      </c>
      <c r="AO2325" s="90" t="s">
        <v>167</v>
      </c>
      <c r="AP2325" s="170">
        <v>9.75</v>
      </c>
      <c r="AQ2325" s="36">
        <v>10</v>
      </c>
      <c r="AR2325" s="36">
        <v>10</v>
      </c>
      <c r="AS2325" s="36">
        <v>9</v>
      </c>
      <c r="AT2325" s="36"/>
      <c r="AU2325" s="36"/>
      <c r="AV2325" s="36"/>
      <c r="AW2325" s="36"/>
      <c r="AX2325" s="36"/>
      <c r="AY2325" s="36"/>
      <c r="AZ2325" s="36">
        <v>10</v>
      </c>
      <c r="BA2325" s="36" t="s">
        <v>412</v>
      </c>
      <c r="BB2325" s="36">
        <v>4</v>
      </c>
      <c r="BC2325" s="92">
        <v>45259</v>
      </c>
      <c r="BD2325" s="93" t="s">
        <v>31</v>
      </c>
    </row>
    <row r="2326" spans="39:56" ht="27" customHeight="1" x14ac:dyDescent="0.25">
      <c r="AM2326" s="36" t="s">
        <v>172</v>
      </c>
      <c r="AN2326" s="89" t="s">
        <v>173</v>
      </c>
      <c r="AO2326" s="90" t="s">
        <v>167</v>
      </c>
      <c r="AP2326" s="170">
        <v>9.75</v>
      </c>
      <c r="AQ2326" s="36">
        <v>10</v>
      </c>
      <c r="AR2326" s="36">
        <v>10</v>
      </c>
      <c r="AS2326" s="36">
        <v>9</v>
      </c>
      <c r="AT2326" s="36"/>
      <c r="AU2326" s="36"/>
      <c r="AV2326" s="36"/>
      <c r="AW2326" s="36"/>
      <c r="AX2326" s="36"/>
      <c r="AY2326" s="36"/>
      <c r="AZ2326" s="36">
        <v>10</v>
      </c>
      <c r="BA2326" s="36" t="s">
        <v>412</v>
      </c>
      <c r="BB2326" s="36">
        <v>4</v>
      </c>
      <c r="BC2326" s="92">
        <v>45259</v>
      </c>
      <c r="BD2326" s="93" t="s">
        <v>31</v>
      </c>
    </row>
    <row r="2327" spans="39:56" ht="27" customHeight="1" x14ac:dyDescent="0.25">
      <c r="AM2327" s="36" t="s">
        <v>174</v>
      </c>
      <c r="AN2327" s="89" t="s">
        <v>175</v>
      </c>
      <c r="AO2327" s="90" t="s">
        <v>167</v>
      </c>
      <c r="AP2327" s="170">
        <v>9.75</v>
      </c>
      <c r="AQ2327" s="36">
        <v>10</v>
      </c>
      <c r="AR2327" s="36">
        <v>10</v>
      </c>
      <c r="AS2327" s="36">
        <v>9</v>
      </c>
      <c r="AT2327" s="36"/>
      <c r="AU2327" s="36"/>
      <c r="AV2327" s="36"/>
      <c r="AW2327" s="36"/>
      <c r="AX2327" s="36"/>
      <c r="AY2327" s="36"/>
      <c r="AZ2327" s="36">
        <v>10</v>
      </c>
      <c r="BA2327" s="36" t="s">
        <v>412</v>
      </c>
      <c r="BB2327" s="36">
        <v>4</v>
      </c>
      <c r="BC2327" s="92">
        <v>45259</v>
      </c>
      <c r="BD2327" s="93" t="s">
        <v>31</v>
      </c>
    </row>
    <row r="2328" spans="39:56" ht="27" customHeight="1" x14ac:dyDescent="0.25">
      <c r="AM2328" s="36" t="s">
        <v>176</v>
      </c>
      <c r="AN2328" s="89" t="s">
        <v>177</v>
      </c>
      <c r="AO2328" s="90" t="s">
        <v>167</v>
      </c>
      <c r="AP2328" s="170">
        <v>9.75</v>
      </c>
      <c r="AQ2328" s="36">
        <v>10</v>
      </c>
      <c r="AR2328" s="36">
        <v>10</v>
      </c>
      <c r="AS2328" s="36">
        <v>9</v>
      </c>
      <c r="AT2328" s="36"/>
      <c r="AU2328" s="36"/>
      <c r="AV2328" s="36"/>
      <c r="AW2328" s="36"/>
      <c r="AX2328" s="36"/>
      <c r="AY2328" s="36"/>
      <c r="AZ2328" s="36">
        <v>10</v>
      </c>
      <c r="BA2328" s="36" t="s">
        <v>412</v>
      </c>
      <c r="BB2328" s="36">
        <v>4</v>
      </c>
      <c r="BC2328" s="92">
        <v>45259</v>
      </c>
      <c r="BD2328" s="93" t="s">
        <v>31</v>
      </c>
    </row>
    <row r="2329" spans="39:56" ht="27" customHeight="1" x14ac:dyDescent="0.25">
      <c r="AM2329" s="36" t="s">
        <v>178</v>
      </c>
      <c r="AN2329" s="89" t="s">
        <v>179</v>
      </c>
      <c r="AO2329" s="90" t="s">
        <v>167</v>
      </c>
      <c r="AP2329" s="170">
        <v>9.75</v>
      </c>
      <c r="AQ2329" s="36">
        <v>10</v>
      </c>
      <c r="AR2329" s="36">
        <v>10</v>
      </c>
      <c r="AS2329" s="36">
        <v>9</v>
      </c>
      <c r="AT2329" s="36"/>
      <c r="AU2329" s="36"/>
      <c r="AV2329" s="36"/>
      <c r="AW2329" s="36"/>
      <c r="AX2329" s="36"/>
      <c r="AY2329" s="36"/>
      <c r="AZ2329" s="36">
        <v>10</v>
      </c>
      <c r="BA2329" s="36" t="s">
        <v>412</v>
      </c>
      <c r="BB2329" s="36">
        <v>4</v>
      </c>
      <c r="BC2329" s="92">
        <v>45259</v>
      </c>
      <c r="BD2329" s="93" t="s">
        <v>31</v>
      </c>
    </row>
    <row r="2330" spans="39:56" ht="27" customHeight="1" x14ac:dyDescent="0.25">
      <c r="AM2330" s="36" t="s">
        <v>180</v>
      </c>
      <c r="AN2330" s="89" t="s">
        <v>181</v>
      </c>
      <c r="AO2330" s="90" t="s">
        <v>167</v>
      </c>
      <c r="AP2330" s="170">
        <v>9.75</v>
      </c>
      <c r="AQ2330" s="36">
        <v>10</v>
      </c>
      <c r="AR2330" s="36">
        <v>10</v>
      </c>
      <c r="AS2330" s="36">
        <v>9</v>
      </c>
      <c r="AT2330" s="36"/>
      <c r="AU2330" s="36"/>
      <c r="AV2330" s="36"/>
      <c r="AW2330" s="36"/>
      <c r="AX2330" s="36"/>
      <c r="AY2330" s="36"/>
      <c r="AZ2330" s="36">
        <v>10</v>
      </c>
      <c r="BA2330" s="36" t="s">
        <v>412</v>
      </c>
      <c r="BB2330" s="36">
        <v>4</v>
      </c>
      <c r="BC2330" s="92">
        <v>45259</v>
      </c>
      <c r="BD2330" s="93" t="s">
        <v>31</v>
      </c>
    </row>
    <row r="2331" spans="39:56" ht="27" customHeight="1" x14ac:dyDescent="0.25">
      <c r="AM2331" s="36" t="s">
        <v>182</v>
      </c>
      <c r="AN2331" s="89" t="s">
        <v>183</v>
      </c>
      <c r="AO2331" s="90" t="s">
        <v>167</v>
      </c>
      <c r="AP2331" s="170">
        <v>9.75</v>
      </c>
      <c r="AQ2331" s="36">
        <v>10</v>
      </c>
      <c r="AR2331" s="36">
        <v>10</v>
      </c>
      <c r="AS2331" s="36">
        <v>9</v>
      </c>
      <c r="AT2331" s="36"/>
      <c r="AU2331" s="36"/>
      <c r="AV2331" s="36"/>
      <c r="AW2331" s="36"/>
      <c r="AX2331" s="36"/>
      <c r="AY2331" s="36"/>
      <c r="AZ2331" s="36">
        <v>10</v>
      </c>
      <c r="BA2331" s="36" t="s">
        <v>412</v>
      </c>
      <c r="BB2331" s="36">
        <v>4</v>
      </c>
      <c r="BC2331" s="92">
        <v>45259</v>
      </c>
      <c r="BD2331" s="93" t="s">
        <v>31</v>
      </c>
    </row>
    <row r="2332" spans="39:56" ht="27" customHeight="1" x14ac:dyDescent="0.25">
      <c r="AM2332" s="36" t="s">
        <v>184</v>
      </c>
      <c r="AN2332" s="89" t="s">
        <v>185</v>
      </c>
      <c r="AO2332" s="90" t="s">
        <v>167</v>
      </c>
      <c r="AP2332" s="170">
        <v>9.75</v>
      </c>
      <c r="AQ2332" s="36">
        <v>10</v>
      </c>
      <c r="AR2332" s="36">
        <v>10</v>
      </c>
      <c r="AS2332" s="36">
        <v>9</v>
      </c>
      <c r="AT2332" s="36"/>
      <c r="AU2332" s="36"/>
      <c r="AV2332" s="36"/>
      <c r="AW2332" s="36"/>
      <c r="AX2332" s="36"/>
      <c r="AY2332" s="36"/>
      <c r="AZ2332" s="36">
        <v>10</v>
      </c>
      <c r="BA2332" s="36" t="s">
        <v>412</v>
      </c>
      <c r="BB2332" s="36">
        <v>4</v>
      </c>
      <c r="BC2332" s="92">
        <v>45259</v>
      </c>
      <c r="BD2332" s="93" t="s">
        <v>31</v>
      </c>
    </row>
    <row r="2333" spans="39:56" ht="27" customHeight="1" x14ac:dyDescent="0.25">
      <c r="AM2333" s="36" t="s">
        <v>186</v>
      </c>
      <c r="AN2333" s="89" t="s">
        <v>187</v>
      </c>
      <c r="AO2333" s="90" t="s">
        <v>167</v>
      </c>
      <c r="AP2333" s="170">
        <v>9.75</v>
      </c>
      <c r="AQ2333" s="36">
        <v>10</v>
      </c>
      <c r="AR2333" s="36">
        <v>10</v>
      </c>
      <c r="AS2333" s="36">
        <v>9</v>
      </c>
      <c r="AT2333" s="36"/>
      <c r="AU2333" s="36"/>
      <c r="AV2333" s="36"/>
      <c r="AW2333" s="36"/>
      <c r="AX2333" s="36"/>
      <c r="AY2333" s="36"/>
      <c r="AZ2333" s="36">
        <v>10</v>
      </c>
      <c r="BA2333" s="36" t="s">
        <v>412</v>
      </c>
      <c r="BB2333" s="36">
        <v>4</v>
      </c>
      <c r="BC2333" s="92">
        <v>45259</v>
      </c>
      <c r="BD2333" s="93" t="s">
        <v>31</v>
      </c>
    </row>
    <row r="2334" spans="39:56" ht="27" customHeight="1" x14ac:dyDescent="0.25">
      <c r="AM2334" s="36" t="s">
        <v>188</v>
      </c>
      <c r="AN2334" s="89" t="s">
        <v>189</v>
      </c>
      <c r="AO2334" s="90" t="s">
        <v>167</v>
      </c>
      <c r="AP2334" s="170">
        <v>9.75</v>
      </c>
      <c r="AQ2334" s="36">
        <v>10</v>
      </c>
      <c r="AR2334" s="36">
        <v>10</v>
      </c>
      <c r="AS2334" s="36">
        <v>9</v>
      </c>
      <c r="AT2334" s="36"/>
      <c r="AU2334" s="36"/>
      <c r="AV2334" s="36"/>
      <c r="AW2334" s="36"/>
      <c r="AX2334" s="36"/>
      <c r="AY2334" s="36"/>
      <c r="AZ2334" s="36">
        <v>10</v>
      </c>
      <c r="BA2334" s="36" t="s">
        <v>412</v>
      </c>
      <c r="BB2334" s="36">
        <v>4</v>
      </c>
      <c r="BC2334" s="92">
        <v>45259</v>
      </c>
      <c r="BD2334" s="93" t="s">
        <v>31</v>
      </c>
    </row>
    <row r="2335" spans="39:56" ht="27" customHeight="1" x14ac:dyDescent="0.25">
      <c r="AM2335" s="36" t="s">
        <v>190</v>
      </c>
      <c r="AN2335" s="89" t="s">
        <v>191</v>
      </c>
      <c r="AO2335" s="90" t="s">
        <v>167</v>
      </c>
      <c r="AP2335" s="170">
        <v>9.75</v>
      </c>
      <c r="AQ2335" s="36">
        <v>10</v>
      </c>
      <c r="AR2335" s="36">
        <v>10</v>
      </c>
      <c r="AS2335" s="36">
        <v>9</v>
      </c>
      <c r="AT2335" s="36"/>
      <c r="AU2335" s="36"/>
      <c r="AV2335" s="36"/>
      <c r="AW2335" s="36"/>
      <c r="AX2335" s="36"/>
      <c r="AY2335" s="36"/>
      <c r="AZ2335" s="36">
        <v>10</v>
      </c>
      <c r="BA2335" s="36" t="s">
        <v>412</v>
      </c>
      <c r="BB2335" s="36">
        <v>4</v>
      </c>
      <c r="BC2335" s="92">
        <v>45259</v>
      </c>
      <c r="BD2335" s="93" t="s">
        <v>31</v>
      </c>
    </row>
    <row r="2336" spans="39:56" ht="27" customHeight="1" x14ac:dyDescent="0.25">
      <c r="AM2336" s="36" t="s">
        <v>192</v>
      </c>
      <c r="AN2336" s="89" t="s">
        <v>193</v>
      </c>
      <c r="AO2336" s="90" t="s">
        <v>167</v>
      </c>
      <c r="AP2336" s="170">
        <v>9.75</v>
      </c>
      <c r="AQ2336" s="36">
        <v>10</v>
      </c>
      <c r="AR2336" s="36">
        <v>10</v>
      </c>
      <c r="AS2336" s="36">
        <v>9</v>
      </c>
      <c r="AT2336" s="36"/>
      <c r="AU2336" s="36"/>
      <c r="AV2336" s="36"/>
      <c r="AW2336" s="36"/>
      <c r="AX2336" s="36"/>
      <c r="AY2336" s="36"/>
      <c r="AZ2336" s="36">
        <v>10</v>
      </c>
      <c r="BA2336" s="36" t="s">
        <v>412</v>
      </c>
      <c r="BB2336" s="36">
        <v>4</v>
      </c>
      <c r="BC2336" s="92">
        <v>45259</v>
      </c>
      <c r="BD2336" s="93" t="s">
        <v>31</v>
      </c>
    </row>
    <row r="2337" spans="39:56" ht="27" customHeight="1" x14ac:dyDescent="0.25">
      <c r="AM2337" s="36" t="s">
        <v>194</v>
      </c>
      <c r="AN2337" s="89" t="s">
        <v>195</v>
      </c>
      <c r="AO2337" s="90" t="s">
        <v>167</v>
      </c>
      <c r="AP2337" s="170">
        <v>9.75</v>
      </c>
      <c r="AQ2337" s="36">
        <v>10</v>
      </c>
      <c r="AR2337" s="36">
        <v>10</v>
      </c>
      <c r="AS2337" s="36">
        <v>9</v>
      </c>
      <c r="AT2337" s="36"/>
      <c r="AU2337" s="36"/>
      <c r="AV2337" s="36"/>
      <c r="AW2337" s="36"/>
      <c r="AX2337" s="36"/>
      <c r="AY2337" s="36"/>
      <c r="AZ2337" s="36">
        <v>10</v>
      </c>
      <c r="BA2337" s="36" t="s">
        <v>412</v>
      </c>
      <c r="BB2337" s="36">
        <v>4</v>
      </c>
      <c r="BC2337" s="92">
        <v>45259</v>
      </c>
      <c r="BD2337" s="93" t="s">
        <v>31</v>
      </c>
    </row>
    <row r="2338" spans="39:56" ht="27" customHeight="1" x14ac:dyDescent="0.25">
      <c r="AM2338" s="36" t="s">
        <v>196</v>
      </c>
      <c r="AN2338" s="89" t="s">
        <v>197</v>
      </c>
      <c r="AO2338" s="90" t="s">
        <v>167</v>
      </c>
      <c r="AP2338" s="170">
        <v>9.75</v>
      </c>
      <c r="AQ2338" s="36">
        <v>10</v>
      </c>
      <c r="AR2338" s="36">
        <v>10</v>
      </c>
      <c r="AS2338" s="36">
        <v>9</v>
      </c>
      <c r="AT2338" s="36"/>
      <c r="AU2338" s="36"/>
      <c r="AV2338" s="36"/>
      <c r="AW2338" s="36"/>
      <c r="AX2338" s="36"/>
      <c r="AY2338" s="36"/>
      <c r="AZ2338" s="36">
        <v>10</v>
      </c>
      <c r="BA2338" s="36" t="s">
        <v>412</v>
      </c>
      <c r="BB2338" s="36">
        <v>4</v>
      </c>
      <c r="BC2338" s="92">
        <v>45259</v>
      </c>
      <c r="BD2338" s="93" t="s">
        <v>31</v>
      </c>
    </row>
    <row r="2339" spans="39:56" ht="27" customHeight="1" x14ac:dyDescent="0.25">
      <c r="AM2339" s="36" t="s">
        <v>198</v>
      </c>
      <c r="AN2339" s="89" t="s">
        <v>199</v>
      </c>
      <c r="AO2339" s="90" t="s">
        <v>167</v>
      </c>
      <c r="AP2339" s="170">
        <v>9.75</v>
      </c>
      <c r="AQ2339" s="36">
        <v>10</v>
      </c>
      <c r="AR2339" s="36">
        <v>10</v>
      </c>
      <c r="AS2339" s="36">
        <v>9</v>
      </c>
      <c r="AT2339" s="36"/>
      <c r="AU2339" s="36"/>
      <c r="AV2339" s="36"/>
      <c r="AW2339" s="36"/>
      <c r="AX2339" s="36"/>
      <c r="AY2339" s="36"/>
      <c r="AZ2339" s="36">
        <v>10</v>
      </c>
      <c r="BA2339" s="36" t="s">
        <v>412</v>
      </c>
      <c r="BB2339" s="36">
        <v>4</v>
      </c>
      <c r="BC2339" s="92">
        <v>45259</v>
      </c>
      <c r="BD2339" s="93" t="s">
        <v>31</v>
      </c>
    </row>
    <row r="2340" spans="39:56" ht="27" customHeight="1" x14ac:dyDescent="0.25">
      <c r="AM2340" s="36" t="s">
        <v>200</v>
      </c>
      <c r="AN2340" s="89" t="s">
        <v>201</v>
      </c>
      <c r="AO2340" s="90" t="s">
        <v>167</v>
      </c>
      <c r="AP2340" s="170">
        <v>9.75</v>
      </c>
      <c r="AQ2340" s="36">
        <v>10</v>
      </c>
      <c r="AR2340" s="36">
        <v>10</v>
      </c>
      <c r="AS2340" s="36">
        <v>9</v>
      </c>
      <c r="AT2340" s="36"/>
      <c r="AU2340" s="36"/>
      <c r="AV2340" s="36"/>
      <c r="AW2340" s="36"/>
      <c r="AX2340" s="36"/>
      <c r="AY2340" s="36"/>
      <c r="AZ2340" s="36">
        <v>10</v>
      </c>
      <c r="BA2340" s="36" t="s">
        <v>412</v>
      </c>
      <c r="BB2340" s="36">
        <v>4</v>
      </c>
      <c r="BC2340" s="92">
        <v>45259</v>
      </c>
      <c r="BD2340" s="93" t="s">
        <v>31</v>
      </c>
    </row>
    <row r="2341" spans="39:56" ht="27" customHeight="1" x14ac:dyDescent="0.25">
      <c r="AM2341" s="36" t="s">
        <v>202</v>
      </c>
      <c r="AN2341" s="89" t="s">
        <v>203</v>
      </c>
      <c r="AO2341" s="90" t="s">
        <v>167</v>
      </c>
      <c r="AP2341" s="170">
        <v>9.75</v>
      </c>
      <c r="AQ2341" s="36">
        <v>10</v>
      </c>
      <c r="AR2341" s="36">
        <v>10</v>
      </c>
      <c r="AS2341" s="36">
        <v>9</v>
      </c>
      <c r="AT2341" s="36"/>
      <c r="AU2341" s="36"/>
      <c r="AV2341" s="36"/>
      <c r="AW2341" s="36"/>
      <c r="AX2341" s="36"/>
      <c r="AY2341" s="36"/>
      <c r="AZ2341" s="36">
        <v>10</v>
      </c>
      <c r="BA2341" s="36" t="s">
        <v>412</v>
      </c>
      <c r="BB2341" s="36">
        <v>4</v>
      </c>
      <c r="BC2341" s="92">
        <v>45259</v>
      </c>
      <c r="BD2341" s="93" t="s">
        <v>31</v>
      </c>
    </row>
    <row r="2342" spans="39:56" ht="27" customHeight="1" x14ac:dyDescent="0.25">
      <c r="AM2342" s="36" t="s">
        <v>204</v>
      </c>
      <c r="AN2342" s="89" t="s">
        <v>205</v>
      </c>
      <c r="AO2342" s="90" t="s">
        <v>167</v>
      </c>
      <c r="AP2342" s="170">
        <v>9.75</v>
      </c>
      <c r="AQ2342" s="36">
        <v>10</v>
      </c>
      <c r="AR2342" s="36">
        <v>10</v>
      </c>
      <c r="AS2342" s="36">
        <v>9</v>
      </c>
      <c r="AT2342" s="36"/>
      <c r="AU2342" s="36"/>
      <c r="AV2342" s="36"/>
      <c r="AW2342" s="36"/>
      <c r="AX2342" s="36"/>
      <c r="AY2342" s="36"/>
      <c r="AZ2342" s="36">
        <v>10</v>
      </c>
      <c r="BA2342" s="36" t="s">
        <v>412</v>
      </c>
      <c r="BB2342" s="36">
        <v>4</v>
      </c>
      <c r="BC2342" s="92">
        <v>45259</v>
      </c>
      <c r="BD2342" s="93" t="s">
        <v>31</v>
      </c>
    </row>
    <row r="2343" spans="39:56" ht="27" customHeight="1" x14ac:dyDescent="0.25">
      <c r="AM2343" s="36">
        <v>23005</v>
      </c>
      <c r="AN2343" s="89" t="s">
        <v>206</v>
      </c>
      <c r="AO2343" s="90" t="s">
        <v>207</v>
      </c>
      <c r="AP2343" s="170">
        <v>10</v>
      </c>
      <c r="AQ2343" s="36">
        <v>10</v>
      </c>
      <c r="AR2343" s="36">
        <v>10</v>
      </c>
      <c r="AS2343" s="36">
        <v>10</v>
      </c>
      <c r="AT2343" s="36">
        <v>10</v>
      </c>
      <c r="AU2343" s="36">
        <v>10</v>
      </c>
      <c r="AV2343" s="36">
        <v>10</v>
      </c>
      <c r="AW2343" s="36">
        <v>10</v>
      </c>
      <c r="AX2343" s="36"/>
      <c r="AY2343" s="36"/>
      <c r="AZ2343" s="36"/>
      <c r="BA2343" s="36" t="s">
        <v>413</v>
      </c>
      <c r="BB2343" s="36">
        <v>4</v>
      </c>
      <c r="BC2343" s="92">
        <v>45259</v>
      </c>
      <c r="BD2343" s="93" t="s">
        <v>35</v>
      </c>
    </row>
    <row r="2344" spans="39:56" ht="27" customHeight="1" x14ac:dyDescent="0.25">
      <c r="AM2344" s="36">
        <v>23021</v>
      </c>
      <c r="AN2344" s="89" t="s">
        <v>209</v>
      </c>
      <c r="AO2344" s="90" t="s">
        <v>207</v>
      </c>
      <c r="AP2344" s="170">
        <v>10</v>
      </c>
      <c r="AQ2344" s="36">
        <v>10</v>
      </c>
      <c r="AR2344" s="36">
        <v>10</v>
      </c>
      <c r="AS2344" s="36">
        <v>10</v>
      </c>
      <c r="AT2344" s="36">
        <v>10</v>
      </c>
      <c r="AU2344" s="36">
        <v>10</v>
      </c>
      <c r="AV2344" s="36">
        <v>10</v>
      </c>
      <c r="AW2344" s="36">
        <v>10</v>
      </c>
      <c r="AX2344" s="36"/>
      <c r="AY2344" s="36"/>
      <c r="AZ2344" s="36"/>
      <c r="BA2344" s="36" t="s">
        <v>413</v>
      </c>
      <c r="BB2344" s="36">
        <v>4</v>
      </c>
      <c r="BC2344" s="92">
        <v>45259</v>
      </c>
      <c r="BD2344" s="93" t="s">
        <v>35</v>
      </c>
    </row>
    <row r="2345" spans="39:56" ht="27" customHeight="1" x14ac:dyDescent="0.25">
      <c r="AM2345" s="36">
        <v>23035</v>
      </c>
      <c r="AN2345" s="89" t="s">
        <v>211</v>
      </c>
      <c r="AO2345" s="90" t="s">
        <v>207</v>
      </c>
      <c r="AP2345" s="170">
        <v>9.7142857142857135</v>
      </c>
      <c r="AQ2345" s="36">
        <v>10</v>
      </c>
      <c r="AR2345" s="36">
        <v>10</v>
      </c>
      <c r="AS2345" s="36">
        <v>9</v>
      </c>
      <c r="AT2345" s="36">
        <v>10</v>
      </c>
      <c r="AU2345" s="36">
        <v>9</v>
      </c>
      <c r="AV2345" s="36">
        <v>10</v>
      </c>
      <c r="AW2345" s="36">
        <v>10</v>
      </c>
      <c r="AX2345" s="36"/>
      <c r="AY2345" s="36"/>
      <c r="AZ2345" s="36"/>
      <c r="BA2345" s="36" t="s">
        <v>413</v>
      </c>
      <c r="BB2345" s="36">
        <v>4</v>
      </c>
      <c r="BC2345" s="92">
        <v>45259</v>
      </c>
      <c r="BD2345" s="93" t="s">
        <v>35</v>
      </c>
    </row>
    <row r="2346" spans="39:56" ht="27" customHeight="1" x14ac:dyDescent="0.25">
      <c r="AM2346" s="36">
        <v>23016</v>
      </c>
      <c r="AN2346" s="89" t="s">
        <v>212</v>
      </c>
      <c r="AO2346" s="90" t="s">
        <v>207</v>
      </c>
      <c r="AP2346" s="170">
        <v>9.4285714285714288</v>
      </c>
      <c r="AQ2346" s="36">
        <v>10</v>
      </c>
      <c r="AR2346" s="36">
        <v>10</v>
      </c>
      <c r="AS2346" s="36">
        <v>8</v>
      </c>
      <c r="AT2346" s="36">
        <v>10</v>
      </c>
      <c r="AU2346" s="36">
        <v>8</v>
      </c>
      <c r="AV2346" s="36">
        <v>10</v>
      </c>
      <c r="AW2346" s="36">
        <v>10</v>
      </c>
      <c r="AX2346" s="36"/>
      <c r="AY2346" s="36"/>
      <c r="AZ2346" s="36"/>
      <c r="BA2346" s="36" t="s">
        <v>413</v>
      </c>
      <c r="BB2346" s="36">
        <v>4</v>
      </c>
      <c r="BC2346" s="92">
        <v>45259</v>
      </c>
      <c r="BD2346" s="93" t="s">
        <v>35</v>
      </c>
    </row>
    <row r="2347" spans="39:56" ht="27" customHeight="1" x14ac:dyDescent="0.25">
      <c r="AM2347" s="36">
        <v>23006</v>
      </c>
      <c r="AN2347" s="89" t="s">
        <v>213</v>
      </c>
      <c r="AO2347" s="90" t="s">
        <v>207</v>
      </c>
      <c r="AP2347" s="170">
        <v>9.7142857142857135</v>
      </c>
      <c r="AQ2347" s="36">
        <v>10</v>
      </c>
      <c r="AR2347" s="36">
        <v>10</v>
      </c>
      <c r="AS2347" s="36">
        <v>9</v>
      </c>
      <c r="AT2347" s="36">
        <v>10</v>
      </c>
      <c r="AU2347" s="36">
        <v>9</v>
      </c>
      <c r="AV2347" s="36">
        <v>10</v>
      </c>
      <c r="AW2347" s="36">
        <v>10</v>
      </c>
      <c r="AX2347" s="36"/>
      <c r="AY2347" s="36"/>
      <c r="AZ2347" s="36"/>
      <c r="BA2347" s="36" t="s">
        <v>413</v>
      </c>
      <c r="BB2347" s="36">
        <v>4</v>
      </c>
      <c r="BC2347" s="92">
        <v>45259</v>
      </c>
      <c r="BD2347" s="93" t="s">
        <v>35</v>
      </c>
    </row>
    <row r="2348" spans="39:56" ht="27" customHeight="1" x14ac:dyDescent="0.25">
      <c r="AM2348" s="36">
        <v>23020</v>
      </c>
      <c r="AN2348" s="89" t="s">
        <v>214</v>
      </c>
      <c r="AO2348" s="90" t="s">
        <v>207</v>
      </c>
      <c r="AP2348" s="170">
        <v>10</v>
      </c>
      <c r="AQ2348" s="36">
        <v>10</v>
      </c>
      <c r="AR2348" s="36">
        <v>10</v>
      </c>
      <c r="AS2348" s="36">
        <v>10</v>
      </c>
      <c r="AT2348" s="36">
        <v>10</v>
      </c>
      <c r="AU2348" s="36">
        <v>10</v>
      </c>
      <c r="AV2348" s="36">
        <v>10</v>
      </c>
      <c r="AW2348" s="36">
        <v>10</v>
      </c>
      <c r="AX2348" s="36"/>
      <c r="AY2348" s="36"/>
      <c r="AZ2348" s="36"/>
      <c r="BA2348" s="36" t="s">
        <v>413</v>
      </c>
      <c r="BB2348" s="36">
        <v>4</v>
      </c>
      <c r="BC2348" s="92">
        <v>45259</v>
      </c>
      <c r="BD2348" s="93" t="s">
        <v>35</v>
      </c>
    </row>
    <row r="2349" spans="39:56" ht="27" customHeight="1" x14ac:dyDescent="0.25">
      <c r="AM2349" s="36">
        <v>23043</v>
      </c>
      <c r="AN2349" s="89" t="s">
        <v>215</v>
      </c>
      <c r="AO2349" s="90" t="s">
        <v>207</v>
      </c>
      <c r="AP2349" s="170">
        <v>9.7142857142857135</v>
      </c>
      <c r="AQ2349" s="36">
        <v>10</v>
      </c>
      <c r="AR2349" s="36">
        <v>10</v>
      </c>
      <c r="AS2349" s="36">
        <v>9</v>
      </c>
      <c r="AT2349" s="36">
        <v>10</v>
      </c>
      <c r="AU2349" s="36">
        <v>9</v>
      </c>
      <c r="AV2349" s="36">
        <v>10</v>
      </c>
      <c r="AW2349" s="36">
        <v>10</v>
      </c>
      <c r="AX2349" s="36"/>
      <c r="AY2349" s="36"/>
      <c r="AZ2349" s="36"/>
      <c r="BA2349" s="36" t="s">
        <v>413</v>
      </c>
      <c r="BB2349" s="36">
        <v>4</v>
      </c>
      <c r="BC2349" s="92">
        <v>45259</v>
      </c>
      <c r="BD2349" s="93" t="s">
        <v>35</v>
      </c>
    </row>
    <row r="2350" spans="39:56" ht="27" customHeight="1" x14ac:dyDescent="0.25">
      <c r="AM2350" s="36">
        <v>23015</v>
      </c>
      <c r="AN2350" s="89" t="s">
        <v>216</v>
      </c>
      <c r="AO2350" s="90" t="s">
        <v>207</v>
      </c>
      <c r="AP2350" s="170">
        <v>10</v>
      </c>
      <c r="AQ2350" s="36">
        <v>10</v>
      </c>
      <c r="AR2350" s="36">
        <v>10</v>
      </c>
      <c r="AS2350" s="36">
        <v>10</v>
      </c>
      <c r="AT2350" s="36">
        <v>10</v>
      </c>
      <c r="AU2350" s="36">
        <v>10</v>
      </c>
      <c r="AV2350" s="36">
        <v>10</v>
      </c>
      <c r="AW2350" s="36">
        <v>10</v>
      </c>
      <c r="AX2350" s="36"/>
      <c r="AY2350" s="36"/>
      <c r="AZ2350" s="36"/>
      <c r="BA2350" s="36" t="s">
        <v>413</v>
      </c>
      <c r="BB2350" s="36">
        <v>4</v>
      </c>
      <c r="BC2350" s="92">
        <v>45259</v>
      </c>
      <c r="BD2350" s="93" t="s">
        <v>35</v>
      </c>
    </row>
    <row r="2351" spans="39:56" ht="27" customHeight="1" x14ac:dyDescent="0.25">
      <c r="AM2351" s="36">
        <v>23007</v>
      </c>
      <c r="AN2351" s="89" t="s">
        <v>217</v>
      </c>
      <c r="AO2351" s="90" t="s">
        <v>207</v>
      </c>
      <c r="AP2351" s="170">
        <v>9.7142857142857135</v>
      </c>
      <c r="AQ2351" s="36">
        <v>10</v>
      </c>
      <c r="AR2351" s="36">
        <v>10</v>
      </c>
      <c r="AS2351" s="36">
        <v>9</v>
      </c>
      <c r="AT2351" s="36">
        <v>10</v>
      </c>
      <c r="AU2351" s="36">
        <v>9</v>
      </c>
      <c r="AV2351" s="36">
        <v>10</v>
      </c>
      <c r="AW2351" s="36">
        <v>10</v>
      </c>
      <c r="AX2351" s="36"/>
      <c r="AY2351" s="36"/>
      <c r="AZ2351" s="36"/>
      <c r="BA2351" s="36" t="s">
        <v>413</v>
      </c>
      <c r="BB2351" s="36">
        <v>4</v>
      </c>
      <c r="BC2351" s="92">
        <v>45259</v>
      </c>
      <c r="BD2351" s="93" t="s">
        <v>35</v>
      </c>
    </row>
    <row r="2352" spans="39:56" ht="27" customHeight="1" x14ac:dyDescent="0.25">
      <c r="AM2352" s="36">
        <v>23008</v>
      </c>
      <c r="AN2352" s="89" t="s">
        <v>218</v>
      </c>
      <c r="AO2352" s="90" t="s">
        <v>207</v>
      </c>
      <c r="AP2352" s="170">
        <v>9.7142857142857135</v>
      </c>
      <c r="AQ2352" s="36">
        <v>10</v>
      </c>
      <c r="AR2352" s="36">
        <v>10</v>
      </c>
      <c r="AS2352" s="36">
        <v>9</v>
      </c>
      <c r="AT2352" s="36">
        <v>10</v>
      </c>
      <c r="AU2352" s="36">
        <v>9</v>
      </c>
      <c r="AV2352" s="36">
        <v>10</v>
      </c>
      <c r="AW2352" s="36">
        <v>10</v>
      </c>
      <c r="AX2352" s="36"/>
      <c r="AY2352" s="36"/>
      <c r="AZ2352" s="36"/>
      <c r="BA2352" s="36" t="s">
        <v>413</v>
      </c>
      <c r="BB2352" s="36">
        <v>4</v>
      </c>
      <c r="BC2352" s="92">
        <v>45259</v>
      </c>
      <c r="BD2352" s="93" t="s">
        <v>35</v>
      </c>
    </row>
    <row r="2353" spans="39:56" ht="27" customHeight="1" x14ac:dyDescent="0.25">
      <c r="AM2353" s="36">
        <v>23012</v>
      </c>
      <c r="AN2353" s="89" t="s">
        <v>219</v>
      </c>
      <c r="AO2353" s="90" t="s">
        <v>207</v>
      </c>
      <c r="AP2353" s="170">
        <v>9.7142857142857135</v>
      </c>
      <c r="AQ2353" s="36">
        <v>10</v>
      </c>
      <c r="AR2353" s="36">
        <v>10</v>
      </c>
      <c r="AS2353" s="36">
        <v>9</v>
      </c>
      <c r="AT2353" s="36">
        <v>10</v>
      </c>
      <c r="AU2353" s="36">
        <v>9</v>
      </c>
      <c r="AV2353" s="36">
        <v>10</v>
      </c>
      <c r="AW2353" s="36">
        <v>10</v>
      </c>
      <c r="AX2353" s="36"/>
      <c r="AY2353" s="36"/>
      <c r="AZ2353" s="36"/>
      <c r="BA2353" s="36" t="s">
        <v>413</v>
      </c>
      <c r="BB2353" s="36">
        <v>4</v>
      </c>
      <c r="BC2353" s="92">
        <v>45259</v>
      </c>
      <c r="BD2353" s="93" t="s">
        <v>35</v>
      </c>
    </row>
    <row r="2354" spans="39:56" ht="27" customHeight="1" x14ac:dyDescent="0.25">
      <c r="AM2354" s="36">
        <v>23032</v>
      </c>
      <c r="AN2354" s="89" t="s">
        <v>220</v>
      </c>
      <c r="AO2354" s="90" t="s">
        <v>207</v>
      </c>
      <c r="AP2354" s="170">
        <v>10</v>
      </c>
      <c r="AQ2354" s="36">
        <v>10</v>
      </c>
      <c r="AR2354" s="36">
        <v>10</v>
      </c>
      <c r="AS2354" s="36">
        <v>10</v>
      </c>
      <c r="AT2354" s="36">
        <v>10</v>
      </c>
      <c r="AU2354" s="36">
        <v>10</v>
      </c>
      <c r="AV2354" s="36">
        <v>10</v>
      </c>
      <c r="AW2354" s="36">
        <v>10</v>
      </c>
      <c r="AX2354" s="36"/>
      <c r="AY2354" s="36"/>
      <c r="AZ2354" s="36"/>
      <c r="BA2354" s="36" t="s">
        <v>413</v>
      </c>
      <c r="BB2354" s="36">
        <v>4</v>
      </c>
      <c r="BC2354" s="92">
        <v>45259</v>
      </c>
      <c r="BD2354" s="93" t="s">
        <v>35</v>
      </c>
    </row>
    <row r="2355" spans="39:56" ht="27" customHeight="1" x14ac:dyDescent="0.25">
      <c r="AM2355" s="36">
        <v>23031</v>
      </c>
      <c r="AN2355" s="89" t="s">
        <v>221</v>
      </c>
      <c r="AO2355" s="90" t="s">
        <v>207</v>
      </c>
      <c r="AP2355" s="170">
        <v>10</v>
      </c>
      <c r="AQ2355" s="36">
        <v>10</v>
      </c>
      <c r="AR2355" s="36">
        <v>10</v>
      </c>
      <c r="AS2355" s="36">
        <v>10</v>
      </c>
      <c r="AT2355" s="36">
        <v>10</v>
      </c>
      <c r="AU2355" s="36">
        <v>10</v>
      </c>
      <c r="AV2355" s="36">
        <v>10</v>
      </c>
      <c r="AW2355" s="36">
        <v>10</v>
      </c>
      <c r="AX2355" s="36"/>
      <c r="AY2355" s="36"/>
      <c r="AZ2355" s="36"/>
      <c r="BA2355" s="36" t="s">
        <v>413</v>
      </c>
      <c r="BB2355" s="36">
        <v>4</v>
      </c>
      <c r="BC2355" s="92">
        <v>45259</v>
      </c>
      <c r="BD2355" s="93" t="s">
        <v>35</v>
      </c>
    </row>
    <row r="2356" spans="39:56" ht="27" customHeight="1" x14ac:dyDescent="0.25">
      <c r="AM2356" s="36">
        <v>23042</v>
      </c>
      <c r="AN2356" s="89" t="s">
        <v>222</v>
      </c>
      <c r="AO2356" s="90" t="s">
        <v>207</v>
      </c>
      <c r="AP2356" s="170">
        <v>10</v>
      </c>
      <c r="AQ2356" s="36">
        <v>10</v>
      </c>
      <c r="AR2356" s="36">
        <v>10</v>
      </c>
      <c r="AS2356" s="36">
        <v>10</v>
      </c>
      <c r="AT2356" s="36">
        <v>10</v>
      </c>
      <c r="AU2356" s="36">
        <v>10</v>
      </c>
      <c r="AV2356" s="36">
        <v>10</v>
      </c>
      <c r="AW2356" s="36">
        <v>10</v>
      </c>
      <c r="AX2356" s="36"/>
      <c r="AY2356" s="36"/>
      <c r="AZ2356" s="36"/>
      <c r="BA2356" s="36" t="s">
        <v>413</v>
      </c>
      <c r="BB2356" s="36">
        <v>4</v>
      </c>
      <c r="BC2356" s="92">
        <v>45259</v>
      </c>
      <c r="BD2356" s="93" t="s">
        <v>35</v>
      </c>
    </row>
    <row r="2357" spans="39:56" ht="27" customHeight="1" x14ac:dyDescent="0.25">
      <c r="AM2357" s="36">
        <v>23061</v>
      </c>
      <c r="AN2357" s="89" t="s">
        <v>223</v>
      </c>
      <c r="AO2357" s="90" t="s">
        <v>207</v>
      </c>
      <c r="AP2357" s="170">
        <v>10</v>
      </c>
      <c r="AQ2357" s="36">
        <v>10</v>
      </c>
      <c r="AR2357" s="36">
        <v>10</v>
      </c>
      <c r="AS2357" s="36">
        <v>10</v>
      </c>
      <c r="AT2357" s="36">
        <v>10</v>
      </c>
      <c r="AU2357" s="36">
        <v>10</v>
      </c>
      <c r="AV2357" s="36">
        <v>10</v>
      </c>
      <c r="AW2357" s="36">
        <v>10</v>
      </c>
      <c r="AX2357" s="36"/>
      <c r="AY2357" s="36"/>
      <c r="AZ2357" s="36"/>
      <c r="BA2357" s="36" t="s">
        <v>413</v>
      </c>
      <c r="BB2357" s="36">
        <v>4</v>
      </c>
      <c r="BC2357" s="92">
        <v>45259</v>
      </c>
      <c r="BD2357" s="93" t="s">
        <v>35</v>
      </c>
    </row>
    <row r="2358" spans="39:56" ht="27" customHeight="1" x14ac:dyDescent="0.25">
      <c r="AM2358" s="36">
        <v>23054</v>
      </c>
      <c r="AN2358" s="89" t="s">
        <v>224</v>
      </c>
      <c r="AO2358" s="90" t="s">
        <v>207</v>
      </c>
      <c r="AP2358" s="170">
        <v>9.7142857142857135</v>
      </c>
      <c r="AQ2358" s="36">
        <v>10</v>
      </c>
      <c r="AR2358" s="36">
        <v>10</v>
      </c>
      <c r="AS2358" s="36">
        <v>9</v>
      </c>
      <c r="AT2358" s="36">
        <v>10</v>
      </c>
      <c r="AU2358" s="36">
        <v>9</v>
      </c>
      <c r="AV2358" s="36">
        <v>10</v>
      </c>
      <c r="AW2358" s="36">
        <v>10</v>
      </c>
      <c r="AX2358" s="36"/>
      <c r="AY2358" s="36"/>
      <c r="AZ2358" s="36"/>
      <c r="BA2358" s="36" t="s">
        <v>413</v>
      </c>
      <c r="BB2358" s="36">
        <v>4</v>
      </c>
      <c r="BC2358" s="92">
        <v>45259</v>
      </c>
      <c r="BD2358" s="93" t="s">
        <v>35</v>
      </c>
    </row>
    <row r="2359" spans="39:56" ht="27" customHeight="1" x14ac:dyDescent="0.25">
      <c r="AM2359" s="36">
        <v>23063</v>
      </c>
      <c r="AN2359" s="89" t="s">
        <v>225</v>
      </c>
      <c r="AO2359" s="90" t="s">
        <v>207</v>
      </c>
      <c r="AP2359" s="170">
        <v>10</v>
      </c>
      <c r="AQ2359" s="36">
        <v>10</v>
      </c>
      <c r="AR2359" s="36">
        <v>10</v>
      </c>
      <c r="AS2359" s="36">
        <v>10</v>
      </c>
      <c r="AT2359" s="36">
        <v>10</v>
      </c>
      <c r="AU2359" s="36">
        <v>10</v>
      </c>
      <c r="AV2359" s="36">
        <v>10</v>
      </c>
      <c r="AW2359" s="36">
        <v>10</v>
      </c>
      <c r="AX2359" s="36"/>
      <c r="AY2359" s="36"/>
      <c r="AZ2359" s="36"/>
      <c r="BA2359" s="36" t="s">
        <v>413</v>
      </c>
      <c r="BB2359" s="36">
        <v>4</v>
      </c>
      <c r="BC2359" s="92">
        <v>45259</v>
      </c>
      <c r="BD2359" s="93" t="s">
        <v>35</v>
      </c>
    </row>
    <row r="2360" spans="39:56" ht="27" customHeight="1" x14ac:dyDescent="0.25">
      <c r="AM2360" s="36">
        <v>23037</v>
      </c>
      <c r="AN2360" s="89" t="s">
        <v>226</v>
      </c>
      <c r="AO2360" s="90" t="s">
        <v>207</v>
      </c>
      <c r="AP2360" s="170">
        <v>9.4285714285714288</v>
      </c>
      <c r="AQ2360" s="36">
        <v>10</v>
      </c>
      <c r="AR2360" s="36">
        <v>10</v>
      </c>
      <c r="AS2360" s="36">
        <v>8</v>
      </c>
      <c r="AT2360" s="36">
        <v>10</v>
      </c>
      <c r="AU2360" s="36">
        <v>8</v>
      </c>
      <c r="AV2360" s="36">
        <v>10</v>
      </c>
      <c r="AW2360" s="36">
        <v>10</v>
      </c>
      <c r="AX2360" s="36"/>
      <c r="AY2360" s="36"/>
      <c r="AZ2360" s="36"/>
      <c r="BA2360" s="36" t="s">
        <v>413</v>
      </c>
      <c r="BB2360" s="36">
        <v>4</v>
      </c>
      <c r="BC2360" s="92">
        <v>45259</v>
      </c>
      <c r="BD2360" s="93" t="s">
        <v>35</v>
      </c>
    </row>
    <row r="2361" spans="39:56" ht="27" customHeight="1" x14ac:dyDescent="0.25">
      <c r="AM2361" s="36">
        <v>23026</v>
      </c>
      <c r="AN2361" s="89" t="s">
        <v>227</v>
      </c>
      <c r="AO2361" s="90" t="s">
        <v>207</v>
      </c>
      <c r="AP2361" s="170">
        <v>10</v>
      </c>
      <c r="AQ2361" s="36">
        <v>10</v>
      </c>
      <c r="AR2361" s="36">
        <v>10</v>
      </c>
      <c r="AS2361" s="36">
        <v>10</v>
      </c>
      <c r="AT2361" s="36">
        <v>10</v>
      </c>
      <c r="AU2361" s="36">
        <v>10</v>
      </c>
      <c r="AV2361" s="36">
        <v>10</v>
      </c>
      <c r="AW2361" s="36">
        <v>10</v>
      </c>
      <c r="AX2361" s="36"/>
      <c r="AY2361" s="36"/>
      <c r="AZ2361" s="36"/>
      <c r="BA2361" s="36" t="s">
        <v>413</v>
      </c>
      <c r="BB2361" s="36">
        <v>4</v>
      </c>
      <c r="BC2361" s="92">
        <v>45259</v>
      </c>
      <c r="BD2361" s="93" t="s">
        <v>35</v>
      </c>
    </row>
    <row r="2362" spans="39:56" ht="27" customHeight="1" x14ac:dyDescent="0.25">
      <c r="AM2362" s="36">
        <v>23058</v>
      </c>
      <c r="AN2362" s="89" t="s">
        <v>228</v>
      </c>
      <c r="AO2362" s="90" t="s">
        <v>207</v>
      </c>
      <c r="AP2362" s="170">
        <v>10</v>
      </c>
      <c r="AQ2362" s="36">
        <v>10</v>
      </c>
      <c r="AR2362" s="36">
        <v>10</v>
      </c>
      <c r="AS2362" s="36">
        <v>10</v>
      </c>
      <c r="AT2362" s="36">
        <v>10</v>
      </c>
      <c r="AU2362" s="36">
        <v>10</v>
      </c>
      <c r="AV2362" s="36">
        <v>10</v>
      </c>
      <c r="AW2362" s="36">
        <v>10</v>
      </c>
      <c r="AX2362" s="36"/>
      <c r="AY2362" s="36"/>
      <c r="AZ2362" s="36"/>
      <c r="BA2362" s="36" t="s">
        <v>413</v>
      </c>
      <c r="BB2362" s="36">
        <v>4</v>
      </c>
      <c r="BC2362" s="92">
        <v>45259</v>
      </c>
      <c r="BD2362" s="93" t="s">
        <v>35</v>
      </c>
    </row>
    <row r="2363" spans="39:56" ht="27" customHeight="1" x14ac:dyDescent="0.25">
      <c r="AM2363" s="36">
        <v>23044</v>
      </c>
      <c r="AN2363" s="89" t="s">
        <v>230</v>
      </c>
      <c r="AO2363" s="90" t="s">
        <v>207</v>
      </c>
      <c r="AP2363" s="170">
        <v>10</v>
      </c>
      <c r="AQ2363" s="36">
        <v>10</v>
      </c>
      <c r="AR2363" s="36">
        <v>10</v>
      </c>
      <c r="AS2363" s="36">
        <v>10</v>
      </c>
      <c r="AT2363" s="36">
        <v>10</v>
      </c>
      <c r="AU2363" s="36">
        <v>10</v>
      </c>
      <c r="AV2363" s="36">
        <v>10</v>
      </c>
      <c r="AW2363" s="36">
        <v>10</v>
      </c>
      <c r="AX2363" s="36"/>
      <c r="AY2363" s="36"/>
      <c r="AZ2363" s="36"/>
      <c r="BA2363" s="36" t="s">
        <v>413</v>
      </c>
      <c r="BB2363" s="36">
        <v>4</v>
      </c>
      <c r="BC2363" s="92">
        <v>45259</v>
      </c>
      <c r="BD2363" s="93" t="s">
        <v>35</v>
      </c>
    </row>
    <row r="2364" spans="39:56" ht="27" customHeight="1" x14ac:dyDescent="0.25">
      <c r="AM2364" s="36">
        <v>23066</v>
      </c>
      <c r="AN2364" s="89" t="s">
        <v>232</v>
      </c>
      <c r="AO2364" s="90" t="s">
        <v>207</v>
      </c>
      <c r="AP2364" s="170">
        <v>9.7142857142857135</v>
      </c>
      <c r="AQ2364" s="36">
        <v>10</v>
      </c>
      <c r="AR2364" s="36">
        <v>10</v>
      </c>
      <c r="AS2364" s="36">
        <v>9</v>
      </c>
      <c r="AT2364" s="36">
        <v>10</v>
      </c>
      <c r="AU2364" s="36">
        <v>9</v>
      </c>
      <c r="AV2364" s="36">
        <v>10</v>
      </c>
      <c r="AW2364" s="36">
        <v>10</v>
      </c>
      <c r="AX2364" s="36"/>
      <c r="AY2364" s="36"/>
      <c r="AZ2364" s="36"/>
      <c r="BA2364" s="36" t="s">
        <v>413</v>
      </c>
      <c r="BB2364" s="36">
        <v>4</v>
      </c>
      <c r="BC2364" s="92">
        <v>45259</v>
      </c>
      <c r="BD2364" s="93" t="s">
        <v>35</v>
      </c>
    </row>
    <row r="2365" spans="39:56" ht="27" customHeight="1" x14ac:dyDescent="0.25">
      <c r="AM2365" s="36">
        <v>23005</v>
      </c>
      <c r="AN2365" s="89" t="s">
        <v>206</v>
      </c>
      <c r="AO2365" s="90" t="s">
        <v>207</v>
      </c>
      <c r="AP2365" s="170">
        <v>9.6</v>
      </c>
      <c r="AQ2365" s="36">
        <v>10</v>
      </c>
      <c r="AR2365" s="36">
        <v>10</v>
      </c>
      <c r="AS2365" s="36">
        <v>9</v>
      </c>
      <c r="AT2365" s="36">
        <v>9</v>
      </c>
      <c r="AU2365" s="36">
        <v>10</v>
      </c>
      <c r="AV2365" s="36"/>
      <c r="AW2365" s="36"/>
      <c r="AX2365" s="36"/>
      <c r="AY2365" s="36"/>
      <c r="AZ2365" s="36"/>
      <c r="BA2365" s="36" t="s">
        <v>407</v>
      </c>
      <c r="BB2365" s="36">
        <v>3</v>
      </c>
      <c r="BC2365" s="92">
        <v>45259</v>
      </c>
      <c r="BD2365" s="93" t="s">
        <v>36</v>
      </c>
    </row>
    <row r="2366" spans="39:56" ht="27" customHeight="1" x14ac:dyDescent="0.25">
      <c r="AM2366" s="36">
        <v>23021</v>
      </c>
      <c r="AN2366" s="89" t="s">
        <v>209</v>
      </c>
      <c r="AO2366" s="90" t="s">
        <v>207</v>
      </c>
      <c r="AP2366" s="170">
        <v>9.6</v>
      </c>
      <c r="AQ2366" s="36">
        <v>10</v>
      </c>
      <c r="AR2366" s="36">
        <v>10</v>
      </c>
      <c r="AS2366" s="36">
        <v>9</v>
      </c>
      <c r="AT2366" s="36">
        <v>9</v>
      </c>
      <c r="AU2366" s="36">
        <v>10</v>
      </c>
      <c r="AV2366" s="36"/>
      <c r="AW2366" s="36"/>
      <c r="AX2366" s="36"/>
      <c r="AY2366" s="36"/>
      <c r="AZ2366" s="36"/>
      <c r="BA2366" s="36" t="s">
        <v>407</v>
      </c>
      <c r="BB2366" s="36">
        <v>3</v>
      </c>
      <c r="BC2366" s="92">
        <v>45259</v>
      </c>
      <c r="BD2366" s="93" t="s">
        <v>36</v>
      </c>
    </row>
    <row r="2367" spans="39:56" ht="27" customHeight="1" x14ac:dyDescent="0.25">
      <c r="AM2367" s="36">
        <v>23035</v>
      </c>
      <c r="AN2367" s="89" t="s">
        <v>211</v>
      </c>
      <c r="AO2367" s="90" t="s">
        <v>207</v>
      </c>
      <c r="AP2367" s="170">
        <v>9.6</v>
      </c>
      <c r="AQ2367" s="36">
        <v>10</v>
      </c>
      <c r="AR2367" s="36">
        <v>10</v>
      </c>
      <c r="AS2367" s="36">
        <v>9</v>
      </c>
      <c r="AT2367" s="36">
        <v>9</v>
      </c>
      <c r="AU2367" s="36">
        <v>10</v>
      </c>
      <c r="AV2367" s="36"/>
      <c r="AW2367" s="36"/>
      <c r="AX2367" s="36"/>
      <c r="AY2367" s="36"/>
      <c r="AZ2367" s="36"/>
      <c r="BA2367" s="36" t="s">
        <v>407</v>
      </c>
      <c r="BB2367" s="36">
        <v>3</v>
      </c>
      <c r="BC2367" s="92">
        <v>45259</v>
      </c>
      <c r="BD2367" s="93" t="s">
        <v>36</v>
      </c>
    </row>
    <row r="2368" spans="39:56" ht="27" customHeight="1" x14ac:dyDescent="0.25">
      <c r="AM2368" s="36">
        <v>23016</v>
      </c>
      <c r="AN2368" s="89" t="s">
        <v>212</v>
      </c>
      <c r="AO2368" s="90" t="s">
        <v>207</v>
      </c>
      <c r="AP2368" s="170">
        <v>9.6</v>
      </c>
      <c r="AQ2368" s="36">
        <v>10</v>
      </c>
      <c r="AR2368" s="36">
        <v>10</v>
      </c>
      <c r="AS2368" s="36">
        <v>9</v>
      </c>
      <c r="AT2368" s="36">
        <v>9</v>
      </c>
      <c r="AU2368" s="36">
        <v>10</v>
      </c>
      <c r="AV2368" s="36"/>
      <c r="AW2368" s="36"/>
      <c r="AX2368" s="36"/>
      <c r="AY2368" s="36"/>
      <c r="AZ2368" s="36"/>
      <c r="BA2368" s="36" t="s">
        <v>407</v>
      </c>
      <c r="BB2368" s="36">
        <v>3</v>
      </c>
      <c r="BC2368" s="92">
        <v>45259</v>
      </c>
      <c r="BD2368" s="93" t="s">
        <v>36</v>
      </c>
    </row>
    <row r="2369" spans="39:56" ht="27" customHeight="1" x14ac:dyDescent="0.25">
      <c r="AM2369" s="36">
        <v>23006</v>
      </c>
      <c r="AN2369" s="89" t="s">
        <v>213</v>
      </c>
      <c r="AO2369" s="90" t="s">
        <v>207</v>
      </c>
      <c r="AP2369" s="170">
        <v>0</v>
      </c>
      <c r="AQ2369" s="36">
        <v>0</v>
      </c>
      <c r="AR2369" s="36">
        <v>0</v>
      </c>
      <c r="AS2369" s="36">
        <v>0</v>
      </c>
      <c r="AT2369" s="36">
        <v>0</v>
      </c>
      <c r="AU2369" s="36">
        <v>0</v>
      </c>
      <c r="AV2369" s="36"/>
      <c r="AW2369" s="36"/>
      <c r="AX2369" s="36"/>
      <c r="AY2369" s="36"/>
      <c r="AZ2369" s="36"/>
      <c r="BA2369" s="36" t="s">
        <v>260</v>
      </c>
      <c r="BB2369" s="36">
        <v>3</v>
      </c>
      <c r="BC2369" s="92">
        <v>45259</v>
      </c>
      <c r="BD2369" s="93" t="s">
        <v>36</v>
      </c>
    </row>
    <row r="2370" spans="39:56" ht="27" customHeight="1" x14ac:dyDescent="0.25">
      <c r="AM2370" s="36">
        <v>23020</v>
      </c>
      <c r="AN2370" s="89" t="s">
        <v>214</v>
      </c>
      <c r="AO2370" s="90" t="s">
        <v>207</v>
      </c>
      <c r="AP2370" s="170">
        <v>9.6</v>
      </c>
      <c r="AQ2370" s="36">
        <v>10</v>
      </c>
      <c r="AR2370" s="36">
        <v>9</v>
      </c>
      <c r="AS2370" s="36">
        <v>9</v>
      </c>
      <c r="AT2370" s="36">
        <v>10</v>
      </c>
      <c r="AU2370" s="36">
        <v>10</v>
      </c>
      <c r="AV2370" s="36"/>
      <c r="AW2370" s="36"/>
      <c r="AX2370" s="36"/>
      <c r="AY2370" s="36"/>
      <c r="AZ2370" s="36"/>
      <c r="BA2370" s="36" t="s">
        <v>407</v>
      </c>
      <c r="BB2370" s="36">
        <v>3</v>
      </c>
      <c r="BC2370" s="92">
        <v>45259</v>
      </c>
      <c r="BD2370" s="93" t="s">
        <v>36</v>
      </c>
    </row>
    <row r="2371" spans="39:56" ht="27" customHeight="1" x14ac:dyDescent="0.25">
      <c r="AM2371" s="36">
        <v>23043</v>
      </c>
      <c r="AN2371" s="89" t="s">
        <v>215</v>
      </c>
      <c r="AO2371" s="90" t="s">
        <v>207</v>
      </c>
      <c r="AP2371" s="170">
        <v>9.8000000000000007</v>
      </c>
      <c r="AQ2371" s="36">
        <v>10</v>
      </c>
      <c r="AR2371" s="36">
        <v>10</v>
      </c>
      <c r="AS2371" s="36">
        <v>9</v>
      </c>
      <c r="AT2371" s="36">
        <v>10</v>
      </c>
      <c r="AU2371" s="36">
        <v>10</v>
      </c>
      <c r="AV2371" s="36"/>
      <c r="AW2371" s="36"/>
      <c r="AX2371" s="36"/>
      <c r="AY2371" s="36"/>
      <c r="AZ2371" s="36"/>
      <c r="BA2371" s="36" t="s">
        <v>407</v>
      </c>
      <c r="BB2371" s="36">
        <v>3</v>
      </c>
      <c r="BC2371" s="92">
        <v>45259</v>
      </c>
      <c r="BD2371" s="93" t="s">
        <v>36</v>
      </c>
    </row>
    <row r="2372" spans="39:56" ht="27" customHeight="1" x14ac:dyDescent="0.25">
      <c r="AM2372" s="36">
        <v>23015</v>
      </c>
      <c r="AN2372" s="89" t="s">
        <v>216</v>
      </c>
      <c r="AO2372" s="90" t="s">
        <v>207</v>
      </c>
      <c r="AP2372" s="170">
        <v>9.8000000000000007</v>
      </c>
      <c r="AQ2372" s="36">
        <v>10</v>
      </c>
      <c r="AR2372" s="36">
        <v>10</v>
      </c>
      <c r="AS2372" s="36">
        <v>9</v>
      </c>
      <c r="AT2372" s="36">
        <v>10</v>
      </c>
      <c r="AU2372" s="36">
        <v>10</v>
      </c>
      <c r="AV2372" s="36"/>
      <c r="AW2372" s="36"/>
      <c r="AX2372" s="36"/>
      <c r="AY2372" s="36"/>
      <c r="AZ2372" s="36"/>
      <c r="BA2372" s="36" t="s">
        <v>407</v>
      </c>
      <c r="BB2372" s="36">
        <v>3</v>
      </c>
      <c r="BC2372" s="92">
        <v>45259</v>
      </c>
      <c r="BD2372" s="93" t="s">
        <v>36</v>
      </c>
    </row>
    <row r="2373" spans="39:56" ht="27" customHeight="1" x14ac:dyDescent="0.25">
      <c r="AM2373" s="36">
        <v>23007</v>
      </c>
      <c r="AN2373" s="89" t="s">
        <v>217</v>
      </c>
      <c r="AO2373" s="90" t="s">
        <v>207</v>
      </c>
      <c r="AP2373" s="170">
        <v>9.8000000000000007</v>
      </c>
      <c r="AQ2373" s="36">
        <v>10</v>
      </c>
      <c r="AR2373" s="36">
        <v>10</v>
      </c>
      <c r="AS2373" s="36">
        <v>9</v>
      </c>
      <c r="AT2373" s="36">
        <v>10</v>
      </c>
      <c r="AU2373" s="36">
        <v>10</v>
      </c>
      <c r="AV2373" s="36"/>
      <c r="AW2373" s="36"/>
      <c r="AX2373" s="36"/>
      <c r="AY2373" s="36"/>
      <c r="AZ2373" s="36"/>
      <c r="BA2373" s="36" t="s">
        <v>407</v>
      </c>
      <c r="BB2373" s="36">
        <v>3</v>
      </c>
      <c r="BC2373" s="92">
        <v>45259</v>
      </c>
      <c r="BD2373" s="93" t="s">
        <v>36</v>
      </c>
    </row>
    <row r="2374" spans="39:56" ht="27" customHeight="1" x14ac:dyDescent="0.25">
      <c r="AM2374" s="36">
        <v>23008</v>
      </c>
      <c r="AN2374" s="89" t="s">
        <v>218</v>
      </c>
      <c r="AO2374" s="90" t="s">
        <v>207</v>
      </c>
      <c r="AP2374" s="170">
        <v>9.8000000000000007</v>
      </c>
      <c r="AQ2374" s="36">
        <v>10</v>
      </c>
      <c r="AR2374" s="36">
        <v>10</v>
      </c>
      <c r="AS2374" s="36">
        <v>9</v>
      </c>
      <c r="AT2374" s="36">
        <v>10</v>
      </c>
      <c r="AU2374" s="36">
        <v>10</v>
      </c>
      <c r="AV2374" s="36"/>
      <c r="AW2374" s="36"/>
      <c r="AX2374" s="36"/>
      <c r="AY2374" s="36"/>
      <c r="AZ2374" s="36"/>
      <c r="BA2374" s="36" t="s">
        <v>407</v>
      </c>
      <c r="BB2374" s="36">
        <v>3</v>
      </c>
      <c r="BC2374" s="92">
        <v>45259</v>
      </c>
      <c r="BD2374" s="93" t="s">
        <v>36</v>
      </c>
    </row>
    <row r="2375" spans="39:56" ht="27" customHeight="1" x14ac:dyDescent="0.25">
      <c r="AM2375" s="36">
        <v>23012</v>
      </c>
      <c r="AN2375" s="89" t="s">
        <v>219</v>
      </c>
      <c r="AO2375" s="90" t="s">
        <v>207</v>
      </c>
      <c r="AP2375" s="170">
        <v>8.8000000000000007</v>
      </c>
      <c r="AQ2375" s="36">
        <v>10</v>
      </c>
      <c r="AR2375" s="36">
        <v>10</v>
      </c>
      <c r="AS2375" s="36">
        <v>9</v>
      </c>
      <c r="AT2375" s="36">
        <v>10</v>
      </c>
      <c r="AU2375" s="36">
        <v>5</v>
      </c>
      <c r="AV2375" s="36"/>
      <c r="AW2375" s="36"/>
      <c r="AX2375" s="36"/>
      <c r="AY2375" s="36"/>
      <c r="AZ2375" s="36"/>
      <c r="BA2375" s="36" t="s">
        <v>407</v>
      </c>
      <c r="BB2375" s="36">
        <v>3</v>
      </c>
      <c r="BC2375" s="92">
        <v>45259</v>
      </c>
      <c r="BD2375" s="93" t="s">
        <v>36</v>
      </c>
    </row>
    <row r="2376" spans="39:56" ht="27" customHeight="1" x14ac:dyDescent="0.25">
      <c r="AM2376" s="36">
        <v>23032</v>
      </c>
      <c r="AN2376" s="89" t="s">
        <v>220</v>
      </c>
      <c r="AO2376" s="90" t="s">
        <v>207</v>
      </c>
      <c r="AP2376" s="170">
        <v>9.8000000000000007</v>
      </c>
      <c r="AQ2376" s="36">
        <v>10</v>
      </c>
      <c r="AR2376" s="36">
        <v>10</v>
      </c>
      <c r="AS2376" s="36">
        <v>9</v>
      </c>
      <c r="AT2376" s="36">
        <v>10</v>
      </c>
      <c r="AU2376" s="36">
        <v>10</v>
      </c>
      <c r="AV2376" s="36"/>
      <c r="AW2376" s="36"/>
      <c r="AX2376" s="36"/>
      <c r="AY2376" s="36"/>
      <c r="AZ2376" s="36"/>
      <c r="BA2376" s="36" t="s">
        <v>407</v>
      </c>
      <c r="BB2376" s="36">
        <v>3</v>
      </c>
      <c r="BC2376" s="92">
        <v>45259</v>
      </c>
      <c r="BD2376" s="93" t="s">
        <v>36</v>
      </c>
    </row>
    <row r="2377" spans="39:56" ht="27" customHeight="1" x14ac:dyDescent="0.25">
      <c r="AM2377" s="36">
        <v>23031</v>
      </c>
      <c r="AN2377" s="89" t="s">
        <v>221</v>
      </c>
      <c r="AO2377" s="90" t="s">
        <v>207</v>
      </c>
      <c r="AP2377" s="170">
        <v>9.6</v>
      </c>
      <c r="AQ2377" s="36">
        <v>10</v>
      </c>
      <c r="AR2377" s="36">
        <v>10</v>
      </c>
      <c r="AS2377" s="36">
        <v>9</v>
      </c>
      <c r="AT2377" s="36">
        <v>9</v>
      </c>
      <c r="AU2377" s="36">
        <v>10</v>
      </c>
      <c r="AV2377" s="36"/>
      <c r="AW2377" s="36"/>
      <c r="AX2377" s="36"/>
      <c r="AY2377" s="36"/>
      <c r="AZ2377" s="36"/>
      <c r="BA2377" s="36" t="s">
        <v>407</v>
      </c>
      <c r="BB2377" s="36">
        <v>3</v>
      </c>
      <c r="BC2377" s="92">
        <v>45259</v>
      </c>
      <c r="BD2377" s="93" t="s">
        <v>36</v>
      </c>
    </row>
    <row r="2378" spans="39:56" ht="27" customHeight="1" x14ac:dyDescent="0.25">
      <c r="AM2378" s="36">
        <v>23042</v>
      </c>
      <c r="AN2378" s="89" t="s">
        <v>222</v>
      </c>
      <c r="AO2378" s="90" t="s">
        <v>207</v>
      </c>
      <c r="AP2378" s="170">
        <v>9.8000000000000007</v>
      </c>
      <c r="AQ2378" s="36">
        <v>10</v>
      </c>
      <c r="AR2378" s="36">
        <v>10</v>
      </c>
      <c r="AS2378" s="36">
        <v>9</v>
      </c>
      <c r="AT2378" s="36">
        <v>10</v>
      </c>
      <c r="AU2378" s="36">
        <v>10</v>
      </c>
      <c r="AV2378" s="36"/>
      <c r="AW2378" s="36"/>
      <c r="AX2378" s="36"/>
      <c r="AY2378" s="36"/>
      <c r="AZ2378" s="36"/>
      <c r="BA2378" s="36" t="s">
        <v>407</v>
      </c>
      <c r="BB2378" s="36">
        <v>3</v>
      </c>
      <c r="BC2378" s="92">
        <v>45259</v>
      </c>
      <c r="BD2378" s="93" t="s">
        <v>36</v>
      </c>
    </row>
    <row r="2379" spans="39:56" ht="27" customHeight="1" x14ac:dyDescent="0.25">
      <c r="AM2379" s="36">
        <v>23061</v>
      </c>
      <c r="AN2379" s="89" t="s">
        <v>223</v>
      </c>
      <c r="AO2379" s="90" t="s">
        <v>207</v>
      </c>
      <c r="AP2379" s="170">
        <v>9.8000000000000007</v>
      </c>
      <c r="AQ2379" s="36">
        <v>10</v>
      </c>
      <c r="AR2379" s="36">
        <v>10</v>
      </c>
      <c r="AS2379" s="36">
        <v>9</v>
      </c>
      <c r="AT2379" s="36">
        <v>10</v>
      </c>
      <c r="AU2379" s="36">
        <v>10</v>
      </c>
      <c r="AV2379" s="36"/>
      <c r="AW2379" s="36"/>
      <c r="AX2379" s="36"/>
      <c r="AY2379" s="36"/>
      <c r="AZ2379" s="36"/>
      <c r="BA2379" s="36" t="s">
        <v>407</v>
      </c>
      <c r="BB2379" s="36">
        <v>3</v>
      </c>
      <c r="BC2379" s="92">
        <v>45259</v>
      </c>
      <c r="BD2379" s="93" t="s">
        <v>36</v>
      </c>
    </row>
    <row r="2380" spans="39:56" ht="27" customHeight="1" x14ac:dyDescent="0.25">
      <c r="AM2380" s="36">
        <v>23054</v>
      </c>
      <c r="AN2380" s="89" t="s">
        <v>224</v>
      </c>
      <c r="AO2380" s="90" t="s">
        <v>207</v>
      </c>
      <c r="AP2380" s="170">
        <v>9.8000000000000007</v>
      </c>
      <c r="AQ2380" s="36">
        <v>10</v>
      </c>
      <c r="AR2380" s="36">
        <v>10</v>
      </c>
      <c r="AS2380" s="36">
        <v>10</v>
      </c>
      <c r="AT2380" s="36">
        <v>9</v>
      </c>
      <c r="AU2380" s="36">
        <v>10</v>
      </c>
      <c r="AV2380" s="36"/>
      <c r="AW2380" s="36"/>
      <c r="AX2380" s="36"/>
      <c r="AY2380" s="36"/>
      <c r="AZ2380" s="36"/>
      <c r="BA2380" s="36" t="s">
        <v>407</v>
      </c>
      <c r="BB2380" s="36">
        <v>3</v>
      </c>
      <c r="BC2380" s="92">
        <v>45259</v>
      </c>
      <c r="BD2380" s="93" t="s">
        <v>36</v>
      </c>
    </row>
    <row r="2381" spans="39:56" ht="27" customHeight="1" x14ac:dyDescent="0.25">
      <c r="AM2381" s="36">
        <v>23063</v>
      </c>
      <c r="AN2381" s="89" t="s">
        <v>225</v>
      </c>
      <c r="AO2381" s="90" t="s">
        <v>207</v>
      </c>
      <c r="AP2381" s="170">
        <v>9.8000000000000007</v>
      </c>
      <c r="AQ2381" s="36">
        <v>10</v>
      </c>
      <c r="AR2381" s="36">
        <v>10</v>
      </c>
      <c r="AS2381" s="36">
        <v>10</v>
      </c>
      <c r="AT2381" s="36">
        <v>9</v>
      </c>
      <c r="AU2381" s="36">
        <v>10</v>
      </c>
      <c r="AV2381" s="36"/>
      <c r="AW2381" s="36"/>
      <c r="AX2381" s="36"/>
      <c r="AY2381" s="36"/>
      <c r="AZ2381" s="36"/>
      <c r="BA2381" s="36" t="s">
        <v>407</v>
      </c>
      <c r="BB2381" s="36">
        <v>3</v>
      </c>
      <c r="BC2381" s="92">
        <v>45259</v>
      </c>
      <c r="BD2381" s="93" t="s">
        <v>36</v>
      </c>
    </row>
    <row r="2382" spans="39:56" ht="27" customHeight="1" x14ac:dyDescent="0.25">
      <c r="AM2382" s="36">
        <v>23037</v>
      </c>
      <c r="AN2382" s="89" t="s">
        <v>226</v>
      </c>
      <c r="AO2382" s="90" t="s">
        <v>207</v>
      </c>
      <c r="AP2382" s="170">
        <v>8.8000000000000007</v>
      </c>
      <c r="AQ2382" s="36">
        <v>10</v>
      </c>
      <c r="AR2382" s="36">
        <v>8</v>
      </c>
      <c r="AS2382" s="36">
        <v>9</v>
      </c>
      <c r="AT2382" s="36">
        <v>9</v>
      </c>
      <c r="AU2382" s="36">
        <v>8</v>
      </c>
      <c r="AV2382" s="36"/>
      <c r="AW2382" s="36"/>
      <c r="AX2382" s="36"/>
      <c r="AY2382" s="36"/>
      <c r="AZ2382" s="36"/>
      <c r="BA2382" s="36" t="s">
        <v>407</v>
      </c>
      <c r="BB2382" s="36">
        <v>3</v>
      </c>
      <c r="BC2382" s="92">
        <v>45259</v>
      </c>
      <c r="BD2382" s="93" t="s">
        <v>36</v>
      </c>
    </row>
    <row r="2383" spans="39:56" ht="27" customHeight="1" x14ac:dyDescent="0.25">
      <c r="AM2383" s="36">
        <v>23026</v>
      </c>
      <c r="AN2383" s="89" t="s">
        <v>227</v>
      </c>
      <c r="AO2383" s="90" t="s">
        <v>207</v>
      </c>
      <c r="AP2383" s="170">
        <v>9.8000000000000007</v>
      </c>
      <c r="AQ2383" s="36">
        <v>10</v>
      </c>
      <c r="AR2383" s="36">
        <v>10</v>
      </c>
      <c r="AS2383" s="36">
        <v>10</v>
      </c>
      <c r="AT2383" s="36">
        <v>9</v>
      </c>
      <c r="AU2383" s="36">
        <v>10</v>
      </c>
      <c r="AV2383" s="36"/>
      <c r="AW2383" s="36"/>
      <c r="AX2383" s="36"/>
      <c r="AY2383" s="36"/>
      <c r="AZ2383" s="36"/>
      <c r="BA2383" s="36" t="s">
        <v>407</v>
      </c>
      <c r="BB2383" s="36">
        <v>3</v>
      </c>
      <c r="BC2383" s="92">
        <v>45259</v>
      </c>
      <c r="BD2383" s="93" t="s">
        <v>36</v>
      </c>
    </row>
    <row r="2384" spans="39:56" ht="27" customHeight="1" x14ac:dyDescent="0.25">
      <c r="AM2384" s="36">
        <v>23058</v>
      </c>
      <c r="AN2384" s="89" t="s">
        <v>228</v>
      </c>
      <c r="AO2384" s="90" t="s">
        <v>207</v>
      </c>
      <c r="AP2384" s="170">
        <v>9.8000000000000007</v>
      </c>
      <c r="AQ2384" s="36">
        <v>10</v>
      </c>
      <c r="AR2384" s="36">
        <v>10</v>
      </c>
      <c r="AS2384" s="36">
        <v>10</v>
      </c>
      <c r="AT2384" s="36">
        <v>9</v>
      </c>
      <c r="AU2384" s="36">
        <v>10</v>
      </c>
      <c r="AV2384" s="36"/>
      <c r="AW2384" s="36"/>
      <c r="AX2384" s="36"/>
      <c r="AY2384" s="36"/>
      <c r="AZ2384" s="36"/>
      <c r="BA2384" s="36" t="s">
        <v>407</v>
      </c>
      <c r="BB2384" s="36">
        <v>3</v>
      </c>
      <c r="BC2384" s="92">
        <v>45259</v>
      </c>
      <c r="BD2384" s="93" t="s">
        <v>36</v>
      </c>
    </row>
    <row r="2385" spans="39:56" ht="27" customHeight="1" x14ac:dyDescent="0.25">
      <c r="AM2385" s="36">
        <v>23044</v>
      </c>
      <c r="AN2385" s="89" t="s">
        <v>230</v>
      </c>
      <c r="AO2385" s="90" t="s">
        <v>207</v>
      </c>
      <c r="AP2385" s="170">
        <v>9.8000000000000007</v>
      </c>
      <c r="AQ2385" s="36">
        <v>10</v>
      </c>
      <c r="AR2385" s="36">
        <v>10</v>
      </c>
      <c r="AS2385" s="36">
        <v>10</v>
      </c>
      <c r="AT2385" s="36">
        <v>9</v>
      </c>
      <c r="AU2385" s="36">
        <v>10</v>
      </c>
      <c r="AV2385" s="36"/>
      <c r="AW2385" s="36"/>
      <c r="AX2385" s="36"/>
      <c r="AY2385" s="36"/>
      <c r="AZ2385" s="36"/>
      <c r="BA2385" s="36" t="s">
        <v>407</v>
      </c>
      <c r="BB2385" s="36">
        <v>3</v>
      </c>
      <c r="BC2385" s="92">
        <v>45259</v>
      </c>
      <c r="BD2385" s="93" t="s">
        <v>36</v>
      </c>
    </row>
    <row r="2386" spans="39:56" ht="27" customHeight="1" x14ac:dyDescent="0.25">
      <c r="AM2386" s="36">
        <v>23066</v>
      </c>
      <c r="AN2386" s="89" t="s">
        <v>232</v>
      </c>
      <c r="AO2386" s="90" t="s">
        <v>207</v>
      </c>
      <c r="AP2386" s="170">
        <v>9.8000000000000007</v>
      </c>
      <c r="AQ2386" s="36">
        <v>10</v>
      </c>
      <c r="AR2386" s="36">
        <v>10</v>
      </c>
      <c r="AS2386" s="36">
        <v>10</v>
      </c>
      <c r="AT2386" s="36">
        <v>9</v>
      </c>
      <c r="AU2386" s="36">
        <v>10</v>
      </c>
      <c r="AV2386" s="36"/>
      <c r="AW2386" s="36"/>
      <c r="AX2386" s="36"/>
      <c r="AY2386" s="36"/>
      <c r="AZ2386" s="36"/>
      <c r="BA2386" s="36" t="s">
        <v>407</v>
      </c>
      <c r="BB2386" s="36">
        <v>3</v>
      </c>
      <c r="BC2386" s="92">
        <v>45259</v>
      </c>
      <c r="BD2386" s="93" t="s">
        <v>36</v>
      </c>
    </row>
    <row r="2387" spans="39:56" ht="27" customHeight="1" x14ac:dyDescent="0.25">
      <c r="AM2387" s="36">
        <v>23018</v>
      </c>
      <c r="AN2387" s="89" t="s">
        <v>28</v>
      </c>
      <c r="AO2387" s="90" t="s">
        <v>29</v>
      </c>
      <c r="AP2387" s="170">
        <v>10</v>
      </c>
      <c r="AQ2387" s="36">
        <v>10</v>
      </c>
      <c r="AR2387" s="36">
        <v>10</v>
      </c>
      <c r="AS2387" s="36">
        <v>10</v>
      </c>
      <c r="AT2387" s="36">
        <v>10</v>
      </c>
      <c r="AU2387" s="36"/>
      <c r="AV2387" s="36"/>
      <c r="AW2387" s="36"/>
      <c r="AX2387" s="36"/>
      <c r="AY2387" s="36"/>
      <c r="AZ2387" s="36">
        <v>10</v>
      </c>
      <c r="BA2387" s="36" t="s">
        <v>245</v>
      </c>
      <c r="BB2387" s="36">
        <v>4</v>
      </c>
      <c r="BC2387" s="92">
        <v>45259</v>
      </c>
      <c r="BD2387" s="93" t="s">
        <v>6</v>
      </c>
    </row>
    <row r="2388" spans="39:56" ht="27" customHeight="1" x14ac:dyDescent="0.25">
      <c r="AM2388" s="36">
        <v>23009</v>
      </c>
      <c r="AN2388" s="89" t="s">
        <v>50</v>
      </c>
      <c r="AO2388" s="90" t="s">
        <v>29</v>
      </c>
      <c r="AP2388" s="170">
        <v>10</v>
      </c>
      <c r="AQ2388" s="36">
        <v>10</v>
      </c>
      <c r="AR2388" s="36">
        <v>10</v>
      </c>
      <c r="AS2388" s="36">
        <v>10</v>
      </c>
      <c r="AT2388" s="36">
        <v>10</v>
      </c>
      <c r="AU2388" s="36"/>
      <c r="AV2388" s="36"/>
      <c r="AW2388" s="36"/>
      <c r="AX2388" s="36"/>
      <c r="AY2388" s="36"/>
      <c r="AZ2388" s="36">
        <v>10</v>
      </c>
      <c r="BA2388" s="36" t="s">
        <v>245</v>
      </c>
      <c r="BB2388" s="36">
        <v>4</v>
      </c>
      <c r="BC2388" s="92">
        <v>45259</v>
      </c>
      <c r="BD2388" s="93" t="s">
        <v>6</v>
      </c>
    </row>
    <row r="2389" spans="39:56" ht="27" customHeight="1" x14ac:dyDescent="0.25">
      <c r="AM2389" s="36">
        <v>23019</v>
      </c>
      <c r="AN2389" s="89" t="s">
        <v>53</v>
      </c>
      <c r="AO2389" s="90" t="s">
        <v>29</v>
      </c>
      <c r="AP2389" s="170">
        <v>10</v>
      </c>
      <c r="AQ2389" s="36">
        <v>10</v>
      </c>
      <c r="AR2389" s="36">
        <v>10</v>
      </c>
      <c r="AS2389" s="36">
        <v>10</v>
      </c>
      <c r="AT2389" s="36">
        <v>10</v>
      </c>
      <c r="AU2389" s="36"/>
      <c r="AV2389" s="36"/>
      <c r="AW2389" s="36"/>
      <c r="AX2389" s="36"/>
      <c r="AY2389" s="36"/>
      <c r="AZ2389" s="36">
        <v>10</v>
      </c>
      <c r="BA2389" s="36" t="s">
        <v>245</v>
      </c>
      <c r="BB2389" s="36">
        <v>4</v>
      </c>
      <c r="BC2389" s="92">
        <v>45259</v>
      </c>
      <c r="BD2389" s="93" t="s">
        <v>6</v>
      </c>
    </row>
    <row r="2390" spans="39:56" ht="27" customHeight="1" x14ac:dyDescent="0.25">
      <c r="AM2390" s="36">
        <v>23028</v>
      </c>
      <c r="AN2390" s="89" t="s">
        <v>56</v>
      </c>
      <c r="AO2390" s="90" t="s">
        <v>29</v>
      </c>
      <c r="AP2390" s="170">
        <v>10</v>
      </c>
      <c r="AQ2390" s="36">
        <v>10</v>
      </c>
      <c r="AR2390" s="36">
        <v>10</v>
      </c>
      <c r="AS2390" s="36">
        <v>10</v>
      </c>
      <c r="AT2390" s="36">
        <v>10</v>
      </c>
      <c r="AU2390" s="36"/>
      <c r="AV2390" s="36"/>
      <c r="AW2390" s="36"/>
      <c r="AX2390" s="36"/>
      <c r="AY2390" s="36"/>
      <c r="AZ2390" s="36">
        <v>10</v>
      </c>
      <c r="BA2390" s="36" t="s">
        <v>245</v>
      </c>
      <c r="BB2390" s="36">
        <v>4</v>
      </c>
      <c r="BC2390" s="92">
        <v>45259</v>
      </c>
      <c r="BD2390" s="93" t="s">
        <v>6</v>
      </c>
    </row>
    <row r="2391" spans="39:56" ht="27" customHeight="1" x14ac:dyDescent="0.25">
      <c r="AM2391" s="36">
        <v>23013</v>
      </c>
      <c r="AN2391" s="89" t="s">
        <v>59</v>
      </c>
      <c r="AO2391" s="90" t="s">
        <v>29</v>
      </c>
      <c r="AP2391" s="170">
        <v>10</v>
      </c>
      <c r="AQ2391" s="36">
        <v>10</v>
      </c>
      <c r="AR2391" s="36">
        <v>10</v>
      </c>
      <c r="AS2391" s="36">
        <v>10</v>
      </c>
      <c r="AT2391" s="36">
        <v>10</v>
      </c>
      <c r="AU2391" s="36"/>
      <c r="AV2391" s="36"/>
      <c r="AW2391" s="36"/>
      <c r="AX2391" s="36"/>
      <c r="AY2391" s="36"/>
      <c r="AZ2391" s="36">
        <v>10</v>
      </c>
      <c r="BA2391" s="36" t="s">
        <v>245</v>
      </c>
      <c r="BB2391" s="36">
        <v>4</v>
      </c>
      <c r="BC2391" s="92">
        <v>45259</v>
      </c>
      <c r="BD2391" s="93" t="s">
        <v>6</v>
      </c>
    </row>
    <row r="2392" spans="39:56" ht="27" customHeight="1" x14ac:dyDescent="0.25">
      <c r="AM2392" s="36">
        <v>23036</v>
      </c>
      <c r="AN2392" s="89" t="s">
        <v>63</v>
      </c>
      <c r="AO2392" s="90" t="s">
        <v>29</v>
      </c>
      <c r="AP2392" s="170">
        <v>10</v>
      </c>
      <c r="AQ2392" s="36">
        <v>10</v>
      </c>
      <c r="AR2392" s="36">
        <v>10</v>
      </c>
      <c r="AS2392" s="36">
        <v>10</v>
      </c>
      <c r="AT2392" s="36">
        <v>10</v>
      </c>
      <c r="AU2392" s="36"/>
      <c r="AV2392" s="36"/>
      <c r="AW2392" s="36"/>
      <c r="AX2392" s="36"/>
      <c r="AY2392" s="36"/>
      <c r="AZ2392" s="36">
        <v>10</v>
      </c>
      <c r="BA2392" s="36" t="s">
        <v>245</v>
      </c>
      <c r="BB2392" s="36">
        <v>4</v>
      </c>
      <c r="BC2392" s="92">
        <v>45259</v>
      </c>
      <c r="BD2392" s="93" t="s">
        <v>6</v>
      </c>
    </row>
    <row r="2393" spans="39:56" ht="27" customHeight="1" x14ac:dyDescent="0.25">
      <c r="AM2393" s="36">
        <v>23065</v>
      </c>
      <c r="AN2393" s="89" t="s">
        <v>67</v>
      </c>
      <c r="AO2393" s="90" t="s">
        <v>29</v>
      </c>
      <c r="AP2393" s="170">
        <v>10</v>
      </c>
      <c r="AQ2393" s="36">
        <v>10</v>
      </c>
      <c r="AR2393" s="36">
        <v>10</v>
      </c>
      <c r="AS2393" s="36">
        <v>10</v>
      </c>
      <c r="AT2393" s="36">
        <v>10</v>
      </c>
      <c r="AU2393" s="36"/>
      <c r="AV2393" s="36"/>
      <c r="AW2393" s="36"/>
      <c r="AX2393" s="36"/>
      <c r="AY2393" s="36"/>
      <c r="AZ2393" s="36">
        <v>10</v>
      </c>
      <c r="BA2393" s="36" t="s">
        <v>245</v>
      </c>
      <c r="BB2393" s="36">
        <v>4</v>
      </c>
      <c r="BC2393" s="92">
        <v>45259</v>
      </c>
      <c r="BD2393" s="93" t="s">
        <v>6</v>
      </c>
    </row>
    <row r="2394" spans="39:56" ht="27" customHeight="1" x14ac:dyDescent="0.25">
      <c r="AM2394" s="36">
        <v>23039</v>
      </c>
      <c r="AN2394" s="89" t="s">
        <v>71</v>
      </c>
      <c r="AO2394" s="90" t="s">
        <v>29</v>
      </c>
      <c r="AP2394" s="170">
        <v>10</v>
      </c>
      <c r="AQ2394" s="36">
        <v>10</v>
      </c>
      <c r="AR2394" s="36">
        <v>10</v>
      </c>
      <c r="AS2394" s="36">
        <v>10</v>
      </c>
      <c r="AT2394" s="36">
        <v>10</v>
      </c>
      <c r="AU2394" s="36"/>
      <c r="AV2394" s="36"/>
      <c r="AW2394" s="36"/>
      <c r="AX2394" s="36"/>
      <c r="AY2394" s="36"/>
      <c r="AZ2394" s="36">
        <v>10</v>
      </c>
      <c r="BA2394" s="36" t="s">
        <v>245</v>
      </c>
      <c r="BB2394" s="36">
        <v>4</v>
      </c>
      <c r="BC2394" s="92">
        <v>45259</v>
      </c>
      <c r="BD2394" s="93" t="s">
        <v>6</v>
      </c>
    </row>
    <row r="2395" spans="39:56" ht="27" customHeight="1" x14ac:dyDescent="0.25">
      <c r="AM2395" s="36">
        <v>23024</v>
      </c>
      <c r="AN2395" s="89" t="s">
        <v>75</v>
      </c>
      <c r="AO2395" s="90" t="s">
        <v>29</v>
      </c>
      <c r="AP2395" s="170">
        <v>10</v>
      </c>
      <c r="AQ2395" s="36">
        <v>10</v>
      </c>
      <c r="AR2395" s="36">
        <v>10</v>
      </c>
      <c r="AS2395" s="36">
        <v>10</v>
      </c>
      <c r="AT2395" s="36">
        <v>10</v>
      </c>
      <c r="AU2395" s="36"/>
      <c r="AV2395" s="36"/>
      <c r="AW2395" s="36"/>
      <c r="AX2395" s="36"/>
      <c r="AY2395" s="36"/>
      <c r="AZ2395" s="36">
        <v>10</v>
      </c>
      <c r="BA2395" s="36" t="s">
        <v>245</v>
      </c>
      <c r="BB2395" s="36">
        <v>4</v>
      </c>
      <c r="BC2395" s="92">
        <v>45259</v>
      </c>
      <c r="BD2395" s="93" t="s">
        <v>6</v>
      </c>
    </row>
    <row r="2396" spans="39:56" ht="27" customHeight="1" x14ac:dyDescent="0.25">
      <c r="AM2396" s="36">
        <v>23041</v>
      </c>
      <c r="AN2396" s="89" t="s">
        <v>79</v>
      </c>
      <c r="AO2396" s="90" t="s">
        <v>29</v>
      </c>
      <c r="AP2396" s="170">
        <v>10</v>
      </c>
      <c r="AQ2396" s="36">
        <v>10</v>
      </c>
      <c r="AR2396" s="36">
        <v>10</v>
      </c>
      <c r="AS2396" s="36">
        <v>10</v>
      </c>
      <c r="AT2396" s="36">
        <v>10</v>
      </c>
      <c r="AU2396" s="36"/>
      <c r="AV2396" s="36"/>
      <c r="AW2396" s="36"/>
      <c r="AX2396" s="36"/>
      <c r="AY2396" s="36"/>
      <c r="AZ2396" s="36">
        <v>10</v>
      </c>
      <c r="BA2396" s="36" t="s">
        <v>245</v>
      </c>
      <c r="BB2396" s="36">
        <v>4</v>
      </c>
      <c r="BC2396" s="92">
        <v>45259</v>
      </c>
      <c r="BD2396" s="93" t="s">
        <v>6</v>
      </c>
    </row>
    <row r="2397" spans="39:56" ht="27" customHeight="1" x14ac:dyDescent="0.25">
      <c r="AM2397" s="36">
        <v>23022</v>
      </c>
      <c r="AN2397" s="89" t="s">
        <v>83</v>
      </c>
      <c r="AO2397" s="90" t="s">
        <v>29</v>
      </c>
      <c r="AP2397" s="170">
        <v>10</v>
      </c>
      <c r="AQ2397" s="36">
        <v>10</v>
      </c>
      <c r="AR2397" s="36">
        <v>10</v>
      </c>
      <c r="AS2397" s="36">
        <v>10</v>
      </c>
      <c r="AT2397" s="36">
        <v>10</v>
      </c>
      <c r="AU2397" s="36"/>
      <c r="AV2397" s="36"/>
      <c r="AW2397" s="36"/>
      <c r="AX2397" s="36"/>
      <c r="AY2397" s="36"/>
      <c r="AZ2397" s="36">
        <v>10</v>
      </c>
      <c r="BA2397" s="36" t="s">
        <v>245</v>
      </c>
      <c r="BB2397" s="36">
        <v>4</v>
      </c>
      <c r="BC2397" s="92">
        <v>45259</v>
      </c>
      <c r="BD2397" s="93" t="s">
        <v>6</v>
      </c>
    </row>
    <row r="2398" spans="39:56" ht="27" customHeight="1" x14ac:dyDescent="0.25">
      <c r="AM2398" s="36">
        <v>23025</v>
      </c>
      <c r="AN2398" s="89" t="s">
        <v>87</v>
      </c>
      <c r="AO2398" s="90" t="s">
        <v>29</v>
      </c>
      <c r="AP2398" s="170">
        <v>10</v>
      </c>
      <c r="AQ2398" s="36">
        <v>10</v>
      </c>
      <c r="AR2398" s="36">
        <v>10</v>
      </c>
      <c r="AS2398" s="36">
        <v>10</v>
      </c>
      <c r="AT2398" s="36">
        <v>10</v>
      </c>
      <c r="AU2398" s="36"/>
      <c r="AV2398" s="36"/>
      <c r="AW2398" s="36"/>
      <c r="AX2398" s="36"/>
      <c r="AY2398" s="36"/>
      <c r="AZ2398" s="36">
        <v>10</v>
      </c>
      <c r="BA2398" s="36" t="s">
        <v>245</v>
      </c>
      <c r="BB2398" s="36">
        <v>4</v>
      </c>
      <c r="BC2398" s="92">
        <v>45259</v>
      </c>
      <c r="BD2398" s="93" t="s">
        <v>6</v>
      </c>
    </row>
    <row r="2399" spans="39:56" ht="27" customHeight="1" x14ac:dyDescent="0.25">
      <c r="AM2399" s="36">
        <v>23010</v>
      </c>
      <c r="AN2399" s="89" t="s">
        <v>91</v>
      </c>
      <c r="AO2399" s="90" t="s">
        <v>29</v>
      </c>
      <c r="AP2399" s="170">
        <v>10</v>
      </c>
      <c r="AQ2399" s="36">
        <v>10</v>
      </c>
      <c r="AR2399" s="36">
        <v>10</v>
      </c>
      <c r="AS2399" s="36">
        <v>10</v>
      </c>
      <c r="AT2399" s="36">
        <v>10</v>
      </c>
      <c r="AU2399" s="36"/>
      <c r="AV2399" s="36"/>
      <c r="AW2399" s="36"/>
      <c r="AX2399" s="36"/>
      <c r="AY2399" s="36"/>
      <c r="AZ2399" s="36">
        <v>10</v>
      </c>
      <c r="BA2399" s="36" t="s">
        <v>245</v>
      </c>
      <c r="BB2399" s="36">
        <v>4</v>
      </c>
      <c r="BC2399" s="92">
        <v>45259</v>
      </c>
      <c r="BD2399" s="93" t="s">
        <v>6</v>
      </c>
    </row>
    <row r="2400" spans="39:56" ht="27" customHeight="1" x14ac:dyDescent="0.25">
      <c r="AM2400" s="36">
        <v>23052</v>
      </c>
      <c r="AN2400" s="89" t="s">
        <v>95</v>
      </c>
      <c r="AO2400" s="90" t="s">
        <v>29</v>
      </c>
      <c r="AP2400" s="170">
        <v>10</v>
      </c>
      <c r="AQ2400" s="36">
        <v>10</v>
      </c>
      <c r="AR2400" s="36">
        <v>10</v>
      </c>
      <c r="AS2400" s="36">
        <v>10</v>
      </c>
      <c r="AT2400" s="36">
        <v>10</v>
      </c>
      <c r="AU2400" s="36"/>
      <c r="AV2400" s="36"/>
      <c r="AW2400" s="36"/>
      <c r="AX2400" s="36"/>
      <c r="AY2400" s="36"/>
      <c r="AZ2400" s="36">
        <v>10</v>
      </c>
      <c r="BA2400" s="36" t="s">
        <v>245</v>
      </c>
      <c r="BB2400" s="36">
        <v>4</v>
      </c>
      <c r="BC2400" s="92">
        <v>45259</v>
      </c>
      <c r="BD2400" s="93" t="s">
        <v>6</v>
      </c>
    </row>
    <row r="2401" spans="39:56" ht="27" customHeight="1" x14ac:dyDescent="0.25">
      <c r="AM2401" s="36">
        <v>23038</v>
      </c>
      <c r="AN2401" s="89" t="s">
        <v>99</v>
      </c>
      <c r="AO2401" s="90" t="s">
        <v>29</v>
      </c>
      <c r="AP2401" s="170">
        <v>10</v>
      </c>
      <c r="AQ2401" s="36">
        <v>10</v>
      </c>
      <c r="AR2401" s="36">
        <v>10</v>
      </c>
      <c r="AS2401" s="36">
        <v>10</v>
      </c>
      <c r="AT2401" s="36">
        <v>10</v>
      </c>
      <c r="AU2401" s="36"/>
      <c r="AV2401" s="36"/>
      <c r="AW2401" s="36"/>
      <c r="AX2401" s="36"/>
      <c r="AY2401" s="36"/>
      <c r="AZ2401" s="36">
        <v>10</v>
      </c>
      <c r="BA2401" s="36" t="s">
        <v>245</v>
      </c>
      <c r="BB2401" s="36">
        <v>4</v>
      </c>
      <c r="BC2401" s="92">
        <v>45259</v>
      </c>
      <c r="BD2401" s="93" t="s">
        <v>6</v>
      </c>
    </row>
    <row r="2402" spans="39:56" ht="27" customHeight="1" x14ac:dyDescent="0.25">
      <c r="AM2402" s="36">
        <v>23033</v>
      </c>
      <c r="AN2402" s="89" t="s">
        <v>103</v>
      </c>
      <c r="AO2402" s="90" t="s">
        <v>29</v>
      </c>
      <c r="AP2402" s="170">
        <v>10</v>
      </c>
      <c r="AQ2402" s="36">
        <v>10</v>
      </c>
      <c r="AR2402" s="36">
        <v>10</v>
      </c>
      <c r="AS2402" s="36">
        <v>10</v>
      </c>
      <c r="AT2402" s="36">
        <v>10</v>
      </c>
      <c r="AU2402" s="36"/>
      <c r="AV2402" s="36"/>
      <c r="AW2402" s="36"/>
      <c r="AX2402" s="36"/>
      <c r="AY2402" s="36"/>
      <c r="AZ2402" s="36">
        <v>10</v>
      </c>
      <c r="BA2402" s="36" t="s">
        <v>245</v>
      </c>
      <c r="BB2402" s="36">
        <v>4</v>
      </c>
      <c r="BC2402" s="92">
        <v>45259</v>
      </c>
      <c r="BD2402" s="93" t="s">
        <v>6</v>
      </c>
    </row>
    <row r="2403" spans="39:56" ht="27" customHeight="1" x14ac:dyDescent="0.25">
      <c r="AM2403" s="36">
        <v>23056</v>
      </c>
      <c r="AN2403" s="89" t="s">
        <v>107</v>
      </c>
      <c r="AO2403" s="90" t="s">
        <v>29</v>
      </c>
      <c r="AP2403" s="170">
        <v>10</v>
      </c>
      <c r="AQ2403" s="36">
        <v>10</v>
      </c>
      <c r="AR2403" s="36">
        <v>10</v>
      </c>
      <c r="AS2403" s="36">
        <v>10</v>
      </c>
      <c r="AT2403" s="36">
        <v>10</v>
      </c>
      <c r="AU2403" s="36"/>
      <c r="AV2403" s="36"/>
      <c r="AW2403" s="36"/>
      <c r="AX2403" s="36"/>
      <c r="AY2403" s="36"/>
      <c r="AZ2403" s="36">
        <v>10</v>
      </c>
      <c r="BA2403" s="36" t="s">
        <v>245</v>
      </c>
      <c r="BB2403" s="36">
        <v>4</v>
      </c>
      <c r="BC2403" s="92">
        <v>45259</v>
      </c>
      <c r="BD2403" s="93" t="s">
        <v>6</v>
      </c>
    </row>
    <row r="2404" spans="39:56" ht="27" customHeight="1" x14ac:dyDescent="0.25">
      <c r="AM2404" s="36">
        <v>23046</v>
      </c>
      <c r="AN2404" s="89" t="s">
        <v>111</v>
      </c>
      <c r="AO2404" s="90" t="s">
        <v>29</v>
      </c>
      <c r="AP2404" s="170">
        <v>10</v>
      </c>
      <c r="AQ2404" s="36">
        <v>10</v>
      </c>
      <c r="AR2404" s="36">
        <v>10</v>
      </c>
      <c r="AS2404" s="36">
        <v>10</v>
      </c>
      <c r="AT2404" s="36">
        <v>10</v>
      </c>
      <c r="AU2404" s="36"/>
      <c r="AV2404" s="36"/>
      <c r="AW2404" s="36"/>
      <c r="AX2404" s="36"/>
      <c r="AY2404" s="36"/>
      <c r="AZ2404" s="36">
        <v>10</v>
      </c>
      <c r="BA2404" s="36" t="s">
        <v>245</v>
      </c>
      <c r="BB2404" s="36">
        <v>4</v>
      </c>
      <c r="BC2404" s="92">
        <v>45259</v>
      </c>
      <c r="BD2404" s="93" t="s">
        <v>6</v>
      </c>
    </row>
    <row r="2405" spans="39:56" ht="27" customHeight="1" x14ac:dyDescent="0.25">
      <c r="AM2405" s="36">
        <v>23023</v>
      </c>
      <c r="AN2405" s="89" t="s">
        <v>115</v>
      </c>
      <c r="AO2405" s="90" t="s">
        <v>29</v>
      </c>
      <c r="AP2405" s="170">
        <v>10</v>
      </c>
      <c r="AQ2405" s="36">
        <v>10</v>
      </c>
      <c r="AR2405" s="36">
        <v>10</v>
      </c>
      <c r="AS2405" s="36">
        <v>10</v>
      </c>
      <c r="AT2405" s="36">
        <v>10</v>
      </c>
      <c r="AU2405" s="36"/>
      <c r="AV2405" s="36"/>
      <c r="AW2405" s="36"/>
      <c r="AX2405" s="36"/>
      <c r="AY2405" s="36"/>
      <c r="AZ2405" s="36">
        <v>10</v>
      </c>
      <c r="BA2405" s="36" t="s">
        <v>245</v>
      </c>
      <c r="BB2405" s="36">
        <v>4</v>
      </c>
      <c r="BC2405" s="92">
        <v>45259</v>
      </c>
      <c r="BD2405" s="93" t="s">
        <v>6</v>
      </c>
    </row>
    <row r="2406" spans="39:56" ht="27" customHeight="1" x14ac:dyDescent="0.25">
      <c r="AM2406" s="36">
        <v>23053</v>
      </c>
      <c r="AN2406" s="89" t="s">
        <v>119</v>
      </c>
      <c r="AO2406" s="90" t="s">
        <v>29</v>
      </c>
      <c r="AP2406" s="170">
        <v>10</v>
      </c>
      <c r="AQ2406" s="36">
        <v>10</v>
      </c>
      <c r="AR2406" s="36">
        <v>10</v>
      </c>
      <c r="AS2406" s="36">
        <v>10</v>
      </c>
      <c r="AT2406" s="36">
        <v>10</v>
      </c>
      <c r="AU2406" s="36"/>
      <c r="AV2406" s="36"/>
      <c r="AW2406" s="36"/>
      <c r="AX2406" s="36"/>
      <c r="AY2406" s="36"/>
      <c r="AZ2406" s="36">
        <v>10</v>
      </c>
      <c r="BA2406" s="36" t="s">
        <v>245</v>
      </c>
      <c r="BB2406" s="36">
        <v>4</v>
      </c>
      <c r="BC2406" s="92">
        <v>45259</v>
      </c>
      <c r="BD2406" s="93" t="s">
        <v>6</v>
      </c>
    </row>
    <row r="2407" spans="39:56" ht="27" customHeight="1" x14ac:dyDescent="0.25">
      <c r="AM2407" s="36">
        <v>23049</v>
      </c>
      <c r="AN2407" s="89" t="s">
        <v>123</v>
      </c>
      <c r="AO2407" s="90" t="s">
        <v>29</v>
      </c>
      <c r="AP2407" s="170">
        <v>10</v>
      </c>
      <c r="AQ2407" s="36">
        <v>10</v>
      </c>
      <c r="AR2407" s="36">
        <v>10</v>
      </c>
      <c r="AS2407" s="36">
        <v>10</v>
      </c>
      <c r="AT2407" s="36">
        <v>10</v>
      </c>
      <c r="AU2407" s="36"/>
      <c r="AV2407" s="36"/>
      <c r="AW2407" s="36"/>
      <c r="AX2407" s="36"/>
      <c r="AY2407" s="36"/>
      <c r="AZ2407" s="36">
        <v>10</v>
      </c>
      <c r="BA2407" s="36" t="s">
        <v>245</v>
      </c>
      <c r="BB2407" s="36">
        <v>4</v>
      </c>
      <c r="BC2407" s="92">
        <v>45259</v>
      </c>
      <c r="BD2407" s="93" t="s">
        <v>6</v>
      </c>
    </row>
    <row r="2408" spans="39:56" ht="27" customHeight="1" x14ac:dyDescent="0.25">
      <c r="AM2408" s="36" t="s">
        <v>165</v>
      </c>
      <c r="AN2408" s="89" t="s">
        <v>166</v>
      </c>
      <c r="AO2408" s="90" t="s">
        <v>167</v>
      </c>
      <c r="AP2408" s="170">
        <v>10</v>
      </c>
      <c r="AQ2408" s="36"/>
      <c r="AR2408" s="36"/>
      <c r="AS2408" s="36"/>
      <c r="AT2408" s="36"/>
      <c r="AU2408" s="36"/>
      <c r="AV2408" s="36" t="s">
        <v>322</v>
      </c>
      <c r="AW2408" s="36"/>
      <c r="AX2408" s="36"/>
      <c r="AY2408" s="36"/>
      <c r="AZ2408" s="36"/>
      <c r="BA2408" s="36" t="s">
        <v>414</v>
      </c>
      <c r="BB2408" s="36">
        <v>7</v>
      </c>
      <c r="BC2408" s="92">
        <v>45260</v>
      </c>
      <c r="BD2408" s="93" t="s">
        <v>324</v>
      </c>
    </row>
    <row r="2409" spans="39:56" ht="27" customHeight="1" x14ac:dyDescent="0.25">
      <c r="AM2409" s="36" t="s">
        <v>168</v>
      </c>
      <c r="AN2409" s="89" t="s">
        <v>169</v>
      </c>
      <c r="AO2409" s="90" t="s">
        <v>167</v>
      </c>
      <c r="AP2409" s="170">
        <v>10</v>
      </c>
      <c r="AQ2409" s="36"/>
      <c r="AR2409" s="36"/>
      <c r="AS2409" s="36"/>
      <c r="AT2409" s="36"/>
      <c r="AU2409" s="36"/>
      <c r="AV2409" s="36" t="s">
        <v>322</v>
      </c>
      <c r="AW2409" s="36"/>
      <c r="AX2409" s="36"/>
      <c r="AY2409" s="36"/>
      <c r="AZ2409" s="36"/>
      <c r="BA2409" s="36" t="s">
        <v>414</v>
      </c>
      <c r="BB2409" s="36">
        <v>7</v>
      </c>
      <c r="BC2409" s="92">
        <v>45260</v>
      </c>
      <c r="BD2409" s="93" t="s">
        <v>324</v>
      </c>
    </row>
    <row r="2410" spans="39:56" ht="27" customHeight="1" x14ac:dyDescent="0.25">
      <c r="AM2410" s="36" t="s">
        <v>172</v>
      </c>
      <c r="AN2410" s="89" t="s">
        <v>173</v>
      </c>
      <c r="AO2410" s="90" t="s">
        <v>167</v>
      </c>
      <c r="AP2410" s="170">
        <v>10</v>
      </c>
      <c r="AQ2410" s="36"/>
      <c r="AR2410" s="36"/>
      <c r="AS2410" s="36"/>
      <c r="AT2410" s="36"/>
      <c r="AU2410" s="36"/>
      <c r="AV2410" s="36" t="s">
        <v>322</v>
      </c>
      <c r="AW2410" s="36"/>
      <c r="AX2410" s="36"/>
      <c r="AY2410" s="36"/>
      <c r="AZ2410" s="36"/>
      <c r="BA2410" s="36" t="s">
        <v>414</v>
      </c>
      <c r="BB2410" s="36">
        <v>7</v>
      </c>
      <c r="BC2410" s="92">
        <v>45260</v>
      </c>
      <c r="BD2410" s="93" t="s">
        <v>324</v>
      </c>
    </row>
    <row r="2411" spans="39:56" ht="27" customHeight="1" x14ac:dyDescent="0.25">
      <c r="AM2411" s="36" t="s">
        <v>174</v>
      </c>
      <c r="AN2411" s="89" t="s">
        <v>175</v>
      </c>
      <c r="AO2411" s="90" t="s">
        <v>167</v>
      </c>
      <c r="AP2411" s="170">
        <v>10</v>
      </c>
      <c r="AQ2411" s="36"/>
      <c r="AR2411" s="36"/>
      <c r="AS2411" s="36"/>
      <c r="AT2411" s="36"/>
      <c r="AU2411" s="36"/>
      <c r="AV2411" s="36" t="s">
        <v>322</v>
      </c>
      <c r="AW2411" s="36"/>
      <c r="AX2411" s="36"/>
      <c r="AY2411" s="36"/>
      <c r="AZ2411" s="36"/>
      <c r="BA2411" s="36" t="s">
        <v>414</v>
      </c>
      <c r="BB2411" s="36">
        <v>7</v>
      </c>
      <c r="BC2411" s="92">
        <v>45260</v>
      </c>
      <c r="BD2411" s="93" t="s">
        <v>324</v>
      </c>
    </row>
    <row r="2412" spans="39:56" ht="27" customHeight="1" x14ac:dyDescent="0.25">
      <c r="AM2412" s="36" t="s">
        <v>176</v>
      </c>
      <c r="AN2412" s="89" t="s">
        <v>177</v>
      </c>
      <c r="AO2412" s="90" t="s">
        <v>167</v>
      </c>
      <c r="AP2412" s="170">
        <v>10</v>
      </c>
      <c r="AQ2412" s="36"/>
      <c r="AR2412" s="36"/>
      <c r="AS2412" s="36"/>
      <c r="AT2412" s="36"/>
      <c r="AU2412" s="36"/>
      <c r="AV2412" s="36" t="s">
        <v>322</v>
      </c>
      <c r="AW2412" s="36"/>
      <c r="AX2412" s="36"/>
      <c r="AY2412" s="36"/>
      <c r="AZ2412" s="36"/>
      <c r="BA2412" s="36" t="s">
        <v>414</v>
      </c>
      <c r="BB2412" s="36">
        <v>7</v>
      </c>
      <c r="BC2412" s="92">
        <v>45260</v>
      </c>
      <c r="BD2412" s="93" t="s">
        <v>324</v>
      </c>
    </row>
    <row r="2413" spans="39:56" ht="27" customHeight="1" x14ac:dyDescent="0.25">
      <c r="AM2413" s="36" t="s">
        <v>178</v>
      </c>
      <c r="AN2413" s="89" t="s">
        <v>179</v>
      </c>
      <c r="AO2413" s="90" t="s">
        <v>167</v>
      </c>
      <c r="AP2413" s="170">
        <v>10</v>
      </c>
      <c r="AQ2413" s="36"/>
      <c r="AR2413" s="36"/>
      <c r="AS2413" s="36"/>
      <c r="AT2413" s="36"/>
      <c r="AU2413" s="36"/>
      <c r="AV2413" s="36" t="s">
        <v>322</v>
      </c>
      <c r="AW2413" s="36"/>
      <c r="AX2413" s="36"/>
      <c r="AY2413" s="36"/>
      <c r="AZ2413" s="36"/>
      <c r="BA2413" s="36" t="s">
        <v>414</v>
      </c>
      <c r="BB2413" s="36">
        <v>7</v>
      </c>
      <c r="BC2413" s="92">
        <v>45260</v>
      </c>
      <c r="BD2413" s="93" t="s">
        <v>324</v>
      </c>
    </row>
    <row r="2414" spans="39:56" ht="27" customHeight="1" x14ac:dyDescent="0.25">
      <c r="AM2414" s="36" t="s">
        <v>180</v>
      </c>
      <c r="AN2414" s="89" t="s">
        <v>181</v>
      </c>
      <c r="AO2414" s="90" t="s">
        <v>167</v>
      </c>
      <c r="AP2414" s="170">
        <v>10</v>
      </c>
      <c r="AQ2414" s="36"/>
      <c r="AR2414" s="36"/>
      <c r="AS2414" s="36"/>
      <c r="AT2414" s="36"/>
      <c r="AU2414" s="36"/>
      <c r="AV2414" s="36" t="s">
        <v>322</v>
      </c>
      <c r="AW2414" s="36"/>
      <c r="AX2414" s="36"/>
      <c r="AY2414" s="36"/>
      <c r="AZ2414" s="36"/>
      <c r="BA2414" s="36" t="s">
        <v>414</v>
      </c>
      <c r="BB2414" s="36">
        <v>7</v>
      </c>
      <c r="BC2414" s="92">
        <v>45260</v>
      </c>
      <c r="BD2414" s="93" t="s">
        <v>324</v>
      </c>
    </row>
    <row r="2415" spans="39:56" ht="27" customHeight="1" x14ac:dyDescent="0.25">
      <c r="AM2415" s="36" t="s">
        <v>182</v>
      </c>
      <c r="AN2415" s="89" t="s">
        <v>183</v>
      </c>
      <c r="AO2415" s="90" t="s">
        <v>167</v>
      </c>
      <c r="AP2415" s="170">
        <v>10</v>
      </c>
      <c r="AQ2415" s="36"/>
      <c r="AR2415" s="36"/>
      <c r="AS2415" s="36"/>
      <c r="AT2415" s="36"/>
      <c r="AU2415" s="36"/>
      <c r="AV2415" s="36" t="s">
        <v>322</v>
      </c>
      <c r="AW2415" s="36"/>
      <c r="AX2415" s="36"/>
      <c r="AY2415" s="36"/>
      <c r="AZ2415" s="36"/>
      <c r="BA2415" s="36" t="s">
        <v>414</v>
      </c>
      <c r="BB2415" s="36">
        <v>7</v>
      </c>
      <c r="BC2415" s="92">
        <v>45260</v>
      </c>
      <c r="BD2415" s="93" t="s">
        <v>324</v>
      </c>
    </row>
    <row r="2416" spans="39:56" ht="27" customHeight="1" x14ac:dyDescent="0.25">
      <c r="AM2416" s="36" t="s">
        <v>184</v>
      </c>
      <c r="AN2416" s="89" t="s">
        <v>185</v>
      </c>
      <c r="AO2416" s="90" t="s">
        <v>167</v>
      </c>
      <c r="AP2416" s="170">
        <v>10</v>
      </c>
      <c r="AQ2416" s="36"/>
      <c r="AR2416" s="36"/>
      <c r="AS2416" s="36"/>
      <c r="AT2416" s="36"/>
      <c r="AU2416" s="36"/>
      <c r="AV2416" s="36" t="s">
        <v>322</v>
      </c>
      <c r="AW2416" s="36"/>
      <c r="AX2416" s="36"/>
      <c r="AY2416" s="36"/>
      <c r="AZ2416" s="36"/>
      <c r="BA2416" s="36" t="s">
        <v>414</v>
      </c>
      <c r="BB2416" s="36">
        <v>7</v>
      </c>
      <c r="BC2416" s="92">
        <v>45260</v>
      </c>
      <c r="BD2416" s="93" t="s">
        <v>324</v>
      </c>
    </row>
    <row r="2417" spans="39:56" ht="27" customHeight="1" x14ac:dyDescent="0.25">
      <c r="AM2417" s="36" t="s">
        <v>186</v>
      </c>
      <c r="AN2417" s="89" t="s">
        <v>187</v>
      </c>
      <c r="AO2417" s="90" t="s">
        <v>167</v>
      </c>
      <c r="AP2417" s="170">
        <v>10</v>
      </c>
      <c r="AQ2417" s="36"/>
      <c r="AR2417" s="36"/>
      <c r="AS2417" s="36"/>
      <c r="AT2417" s="36"/>
      <c r="AU2417" s="36"/>
      <c r="AV2417" s="36" t="s">
        <v>322</v>
      </c>
      <c r="AW2417" s="36"/>
      <c r="AX2417" s="36"/>
      <c r="AY2417" s="36"/>
      <c r="AZ2417" s="36"/>
      <c r="BA2417" s="36" t="s">
        <v>414</v>
      </c>
      <c r="BB2417" s="36">
        <v>7</v>
      </c>
      <c r="BC2417" s="92">
        <v>45260</v>
      </c>
      <c r="BD2417" s="93" t="s">
        <v>324</v>
      </c>
    </row>
    <row r="2418" spans="39:56" ht="27" customHeight="1" x14ac:dyDescent="0.25">
      <c r="AM2418" s="36" t="s">
        <v>188</v>
      </c>
      <c r="AN2418" s="89" t="s">
        <v>189</v>
      </c>
      <c r="AO2418" s="90" t="s">
        <v>167</v>
      </c>
      <c r="AP2418" s="170">
        <v>10</v>
      </c>
      <c r="AQ2418" s="36"/>
      <c r="AR2418" s="36"/>
      <c r="AS2418" s="36"/>
      <c r="AT2418" s="36"/>
      <c r="AU2418" s="36"/>
      <c r="AV2418" s="36" t="s">
        <v>322</v>
      </c>
      <c r="AW2418" s="36"/>
      <c r="AX2418" s="36"/>
      <c r="AY2418" s="36"/>
      <c r="AZ2418" s="36"/>
      <c r="BA2418" s="36" t="s">
        <v>414</v>
      </c>
      <c r="BB2418" s="36">
        <v>7</v>
      </c>
      <c r="BC2418" s="92">
        <v>45260</v>
      </c>
      <c r="BD2418" s="93" t="s">
        <v>324</v>
      </c>
    </row>
    <row r="2419" spans="39:56" ht="27" customHeight="1" x14ac:dyDescent="0.25">
      <c r="AM2419" s="36" t="s">
        <v>190</v>
      </c>
      <c r="AN2419" s="89" t="s">
        <v>191</v>
      </c>
      <c r="AO2419" s="90" t="s">
        <v>167</v>
      </c>
      <c r="AP2419" s="170">
        <v>10</v>
      </c>
      <c r="AQ2419" s="36"/>
      <c r="AR2419" s="36"/>
      <c r="AS2419" s="36"/>
      <c r="AT2419" s="36"/>
      <c r="AU2419" s="36"/>
      <c r="AV2419" s="36" t="s">
        <v>322</v>
      </c>
      <c r="AW2419" s="36"/>
      <c r="AX2419" s="36"/>
      <c r="AY2419" s="36"/>
      <c r="AZ2419" s="36"/>
      <c r="BA2419" s="36" t="s">
        <v>414</v>
      </c>
      <c r="BB2419" s="36">
        <v>7</v>
      </c>
      <c r="BC2419" s="92">
        <v>45260</v>
      </c>
      <c r="BD2419" s="93" t="s">
        <v>324</v>
      </c>
    </row>
    <row r="2420" spans="39:56" ht="27" customHeight="1" x14ac:dyDescent="0.25">
      <c r="AM2420" s="36" t="s">
        <v>192</v>
      </c>
      <c r="AN2420" s="89" t="s">
        <v>193</v>
      </c>
      <c r="AO2420" s="90" t="s">
        <v>167</v>
      </c>
      <c r="AP2420" s="170">
        <v>10</v>
      </c>
      <c r="AQ2420" s="36"/>
      <c r="AR2420" s="36"/>
      <c r="AS2420" s="36"/>
      <c r="AT2420" s="36"/>
      <c r="AU2420" s="36"/>
      <c r="AV2420" s="36" t="s">
        <v>322</v>
      </c>
      <c r="AW2420" s="36"/>
      <c r="AX2420" s="36"/>
      <c r="AY2420" s="36"/>
      <c r="AZ2420" s="36"/>
      <c r="BA2420" s="36" t="s">
        <v>414</v>
      </c>
      <c r="BB2420" s="36">
        <v>7</v>
      </c>
      <c r="BC2420" s="92">
        <v>45260</v>
      </c>
      <c r="BD2420" s="93" t="s">
        <v>324</v>
      </c>
    </row>
    <row r="2421" spans="39:56" ht="27" customHeight="1" x14ac:dyDescent="0.25">
      <c r="AM2421" s="36" t="s">
        <v>194</v>
      </c>
      <c r="AN2421" s="89" t="s">
        <v>195</v>
      </c>
      <c r="AO2421" s="90" t="s">
        <v>167</v>
      </c>
      <c r="AP2421" s="170">
        <v>10</v>
      </c>
      <c r="AQ2421" s="36"/>
      <c r="AR2421" s="36"/>
      <c r="AS2421" s="36"/>
      <c r="AT2421" s="36"/>
      <c r="AU2421" s="36"/>
      <c r="AV2421" s="36" t="s">
        <v>322</v>
      </c>
      <c r="AW2421" s="36"/>
      <c r="AX2421" s="36"/>
      <c r="AY2421" s="36"/>
      <c r="AZ2421" s="36"/>
      <c r="BA2421" s="36" t="s">
        <v>414</v>
      </c>
      <c r="BB2421" s="36">
        <v>7</v>
      </c>
      <c r="BC2421" s="92">
        <v>45260</v>
      </c>
      <c r="BD2421" s="93" t="s">
        <v>324</v>
      </c>
    </row>
    <row r="2422" spans="39:56" ht="27" customHeight="1" x14ac:dyDescent="0.25">
      <c r="AM2422" s="36" t="s">
        <v>196</v>
      </c>
      <c r="AN2422" s="89" t="s">
        <v>197</v>
      </c>
      <c r="AO2422" s="90" t="s">
        <v>167</v>
      </c>
      <c r="AP2422" s="170">
        <v>10</v>
      </c>
      <c r="AQ2422" s="36"/>
      <c r="AR2422" s="36"/>
      <c r="AS2422" s="36"/>
      <c r="AT2422" s="36"/>
      <c r="AU2422" s="36"/>
      <c r="AV2422" s="36" t="s">
        <v>322</v>
      </c>
      <c r="AW2422" s="36"/>
      <c r="AX2422" s="36"/>
      <c r="AY2422" s="36"/>
      <c r="AZ2422" s="36"/>
      <c r="BA2422" s="36" t="s">
        <v>414</v>
      </c>
      <c r="BB2422" s="36">
        <v>7</v>
      </c>
      <c r="BC2422" s="92">
        <v>45260</v>
      </c>
      <c r="BD2422" s="93" t="s">
        <v>324</v>
      </c>
    </row>
    <row r="2423" spans="39:56" ht="27" customHeight="1" x14ac:dyDescent="0.25">
      <c r="AM2423" s="36" t="s">
        <v>198</v>
      </c>
      <c r="AN2423" s="89" t="s">
        <v>199</v>
      </c>
      <c r="AO2423" s="90" t="s">
        <v>167</v>
      </c>
      <c r="AP2423" s="170">
        <v>10</v>
      </c>
      <c r="AQ2423" s="36"/>
      <c r="AR2423" s="36"/>
      <c r="AS2423" s="36"/>
      <c r="AT2423" s="36"/>
      <c r="AU2423" s="36"/>
      <c r="AV2423" s="36" t="s">
        <v>322</v>
      </c>
      <c r="AW2423" s="36"/>
      <c r="AX2423" s="36"/>
      <c r="AY2423" s="36"/>
      <c r="AZ2423" s="36"/>
      <c r="BA2423" s="36" t="s">
        <v>414</v>
      </c>
      <c r="BB2423" s="36">
        <v>7</v>
      </c>
      <c r="BC2423" s="92">
        <v>45260</v>
      </c>
      <c r="BD2423" s="93" t="s">
        <v>324</v>
      </c>
    </row>
    <row r="2424" spans="39:56" ht="27" customHeight="1" x14ac:dyDescent="0.25">
      <c r="AM2424" s="36" t="s">
        <v>200</v>
      </c>
      <c r="AN2424" s="89" t="s">
        <v>201</v>
      </c>
      <c r="AO2424" s="90" t="s">
        <v>167</v>
      </c>
      <c r="AP2424" s="170">
        <v>10</v>
      </c>
      <c r="AQ2424" s="36"/>
      <c r="AR2424" s="36"/>
      <c r="AS2424" s="36"/>
      <c r="AT2424" s="36"/>
      <c r="AU2424" s="36"/>
      <c r="AV2424" s="36" t="s">
        <v>322</v>
      </c>
      <c r="AW2424" s="36"/>
      <c r="AX2424" s="36"/>
      <c r="AY2424" s="36"/>
      <c r="AZ2424" s="36"/>
      <c r="BA2424" s="36" t="s">
        <v>414</v>
      </c>
      <c r="BB2424" s="36">
        <v>7</v>
      </c>
      <c r="BC2424" s="92">
        <v>45260</v>
      </c>
      <c r="BD2424" s="93" t="s">
        <v>324</v>
      </c>
    </row>
    <row r="2425" spans="39:56" ht="27" customHeight="1" x14ac:dyDescent="0.25">
      <c r="AM2425" s="36" t="s">
        <v>202</v>
      </c>
      <c r="AN2425" s="89" t="s">
        <v>203</v>
      </c>
      <c r="AO2425" s="90" t="s">
        <v>167</v>
      </c>
      <c r="AP2425" s="170">
        <v>10</v>
      </c>
      <c r="AQ2425" s="36"/>
      <c r="AR2425" s="36"/>
      <c r="AS2425" s="36"/>
      <c r="AT2425" s="36"/>
      <c r="AU2425" s="36"/>
      <c r="AV2425" s="36" t="s">
        <v>322</v>
      </c>
      <c r="AW2425" s="36"/>
      <c r="AX2425" s="36"/>
      <c r="AY2425" s="36"/>
      <c r="AZ2425" s="36"/>
      <c r="BA2425" s="36" t="s">
        <v>414</v>
      </c>
      <c r="BB2425" s="36">
        <v>7</v>
      </c>
      <c r="BC2425" s="92">
        <v>45260</v>
      </c>
      <c r="BD2425" s="93" t="s">
        <v>324</v>
      </c>
    </row>
    <row r="2426" spans="39:56" ht="27" customHeight="1" x14ac:dyDescent="0.25">
      <c r="AM2426" s="36" t="s">
        <v>204</v>
      </c>
      <c r="AN2426" s="89" t="s">
        <v>205</v>
      </c>
      <c r="AO2426" s="90" t="s">
        <v>167</v>
      </c>
      <c r="AP2426" s="170">
        <v>10</v>
      </c>
      <c r="AQ2426" s="36"/>
      <c r="AR2426" s="36"/>
      <c r="AS2426" s="36"/>
      <c r="AT2426" s="36"/>
      <c r="AU2426" s="36"/>
      <c r="AV2426" s="36" t="s">
        <v>322</v>
      </c>
      <c r="AW2426" s="36"/>
      <c r="AX2426" s="36"/>
      <c r="AY2426" s="36"/>
      <c r="AZ2426" s="36"/>
      <c r="BA2426" s="36" t="s">
        <v>414</v>
      </c>
      <c r="BB2426" s="36">
        <v>7</v>
      </c>
      <c r="BC2426" s="92">
        <v>45260</v>
      </c>
      <c r="BD2426" s="93" t="s">
        <v>324</v>
      </c>
    </row>
    <row r="2427" spans="39:56" ht="27" customHeight="1" x14ac:dyDescent="0.25">
      <c r="AM2427" s="36">
        <v>23018</v>
      </c>
      <c r="AN2427" s="89" t="s">
        <v>28</v>
      </c>
      <c r="AO2427" s="90" t="s">
        <v>29</v>
      </c>
      <c r="AP2427" s="170">
        <v>9.5714285714285712</v>
      </c>
      <c r="AQ2427" s="36">
        <v>10</v>
      </c>
      <c r="AR2427" s="36">
        <v>10</v>
      </c>
      <c r="AS2427" s="36">
        <v>9</v>
      </c>
      <c r="AT2427" s="36">
        <v>9</v>
      </c>
      <c r="AU2427" s="36">
        <v>9</v>
      </c>
      <c r="AV2427" s="36">
        <v>10</v>
      </c>
      <c r="AW2427" s="36">
        <v>10</v>
      </c>
      <c r="AX2427" s="36"/>
      <c r="AY2427" s="36"/>
      <c r="AZ2427" s="36"/>
      <c r="BA2427" s="36" t="s">
        <v>415</v>
      </c>
      <c r="BB2427" s="36">
        <v>3</v>
      </c>
      <c r="BC2427" s="92">
        <v>45260</v>
      </c>
      <c r="BD2427" s="93" t="s">
        <v>17</v>
      </c>
    </row>
    <row r="2428" spans="39:56" ht="27" customHeight="1" x14ac:dyDescent="0.25">
      <c r="AM2428" s="36">
        <v>23009</v>
      </c>
      <c r="AN2428" s="89" t="s">
        <v>50</v>
      </c>
      <c r="AO2428" s="90" t="s">
        <v>29</v>
      </c>
      <c r="AP2428" s="170">
        <v>9.5714285714285712</v>
      </c>
      <c r="AQ2428" s="36">
        <v>10</v>
      </c>
      <c r="AR2428" s="36">
        <v>10</v>
      </c>
      <c r="AS2428" s="36">
        <v>9</v>
      </c>
      <c r="AT2428" s="36">
        <v>9</v>
      </c>
      <c r="AU2428" s="36">
        <v>9</v>
      </c>
      <c r="AV2428" s="36">
        <v>10</v>
      </c>
      <c r="AW2428" s="36">
        <v>10</v>
      </c>
      <c r="AX2428" s="36"/>
      <c r="AY2428" s="36"/>
      <c r="AZ2428" s="36"/>
      <c r="BA2428" s="36" t="s">
        <v>415</v>
      </c>
      <c r="BB2428" s="36">
        <v>3</v>
      </c>
      <c r="BC2428" s="92">
        <v>45260</v>
      </c>
      <c r="BD2428" s="93" t="s">
        <v>17</v>
      </c>
    </row>
    <row r="2429" spans="39:56" ht="27" customHeight="1" x14ac:dyDescent="0.25">
      <c r="AM2429" s="36">
        <v>23019</v>
      </c>
      <c r="AN2429" s="89" t="s">
        <v>53</v>
      </c>
      <c r="AO2429" s="90" t="s">
        <v>29</v>
      </c>
      <c r="AP2429" s="170">
        <v>10</v>
      </c>
      <c r="AQ2429" s="36">
        <v>10</v>
      </c>
      <c r="AR2429" s="36">
        <v>10</v>
      </c>
      <c r="AS2429" s="36">
        <v>10</v>
      </c>
      <c r="AT2429" s="36">
        <v>10</v>
      </c>
      <c r="AU2429" s="36">
        <v>10</v>
      </c>
      <c r="AV2429" s="36">
        <v>10</v>
      </c>
      <c r="AW2429" s="36">
        <v>10</v>
      </c>
      <c r="AX2429" s="36"/>
      <c r="AY2429" s="36"/>
      <c r="AZ2429" s="36"/>
      <c r="BA2429" s="36" t="s">
        <v>415</v>
      </c>
      <c r="BB2429" s="36">
        <v>3</v>
      </c>
      <c r="BC2429" s="92">
        <v>45260</v>
      </c>
      <c r="BD2429" s="93" t="s">
        <v>17</v>
      </c>
    </row>
    <row r="2430" spans="39:56" ht="27" customHeight="1" x14ac:dyDescent="0.25">
      <c r="AM2430" s="36">
        <v>23028</v>
      </c>
      <c r="AN2430" s="89" t="s">
        <v>56</v>
      </c>
      <c r="AO2430" s="90" t="s">
        <v>29</v>
      </c>
      <c r="AP2430" s="170">
        <v>9.1428571428571423</v>
      </c>
      <c r="AQ2430" s="36">
        <v>10</v>
      </c>
      <c r="AR2430" s="36">
        <v>10</v>
      </c>
      <c r="AS2430" s="36">
        <v>8</v>
      </c>
      <c r="AT2430" s="36">
        <v>8</v>
      </c>
      <c r="AU2430" s="36">
        <v>8</v>
      </c>
      <c r="AV2430" s="36">
        <v>10</v>
      </c>
      <c r="AW2430" s="36">
        <v>10</v>
      </c>
      <c r="AX2430" s="36"/>
      <c r="AY2430" s="36"/>
      <c r="AZ2430" s="36"/>
      <c r="BA2430" s="36" t="s">
        <v>415</v>
      </c>
      <c r="BB2430" s="36">
        <v>3</v>
      </c>
      <c r="BC2430" s="92">
        <v>45260</v>
      </c>
      <c r="BD2430" s="93" t="s">
        <v>17</v>
      </c>
    </row>
    <row r="2431" spans="39:56" ht="27" customHeight="1" x14ac:dyDescent="0.25">
      <c r="AM2431" s="36">
        <v>23013</v>
      </c>
      <c r="AN2431" s="89" t="s">
        <v>59</v>
      </c>
      <c r="AO2431" s="90" t="s">
        <v>29</v>
      </c>
      <c r="AP2431" s="170">
        <v>10</v>
      </c>
      <c r="AQ2431" s="36">
        <v>10</v>
      </c>
      <c r="AR2431" s="36">
        <v>10</v>
      </c>
      <c r="AS2431" s="36">
        <v>10</v>
      </c>
      <c r="AT2431" s="36">
        <v>10</v>
      </c>
      <c r="AU2431" s="36">
        <v>10</v>
      </c>
      <c r="AV2431" s="36">
        <v>10</v>
      </c>
      <c r="AW2431" s="36">
        <v>10</v>
      </c>
      <c r="AX2431" s="36"/>
      <c r="AY2431" s="36"/>
      <c r="AZ2431" s="36"/>
      <c r="BA2431" s="36" t="s">
        <v>415</v>
      </c>
      <c r="BB2431" s="36">
        <v>3</v>
      </c>
      <c r="BC2431" s="92">
        <v>45260</v>
      </c>
      <c r="BD2431" s="93" t="s">
        <v>17</v>
      </c>
    </row>
    <row r="2432" spans="39:56" ht="27" customHeight="1" x14ac:dyDescent="0.25">
      <c r="AM2432" s="36">
        <v>23036</v>
      </c>
      <c r="AN2432" s="89" t="s">
        <v>63</v>
      </c>
      <c r="AO2432" s="90" t="s">
        <v>29</v>
      </c>
      <c r="AP2432" s="170">
        <v>10</v>
      </c>
      <c r="AQ2432" s="36">
        <v>10</v>
      </c>
      <c r="AR2432" s="36">
        <v>10</v>
      </c>
      <c r="AS2432" s="36">
        <v>10</v>
      </c>
      <c r="AT2432" s="36">
        <v>10</v>
      </c>
      <c r="AU2432" s="36">
        <v>10</v>
      </c>
      <c r="AV2432" s="36">
        <v>10</v>
      </c>
      <c r="AW2432" s="36">
        <v>10</v>
      </c>
      <c r="AX2432" s="36"/>
      <c r="AY2432" s="36"/>
      <c r="AZ2432" s="36"/>
      <c r="BA2432" s="36" t="s">
        <v>415</v>
      </c>
      <c r="BB2432" s="36">
        <v>3</v>
      </c>
      <c r="BC2432" s="92">
        <v>45260</v>
      </c>
      <c r="BD2432" s="93" t="s">
        <v>17</v>
      </c>
    </row>
    <row r="2433" spans="39:56" ht="27" customHeight="1" x14ac:dyDescent="0.25">
      <c r="AM2433" s="36">
        <v>23065</v>
      </c>
      <c r="AN2433" s="89" t="s">
        <v>67</v>
      </c>
      <c r="AO2433" s="90" t="s">
        <v>29</v>
      </c>
      <c r="AP2433" s="170">
        <v>9.5714285714285712</v>
      </c>
      <c r="AQ2433" s="36">
        <v>10</v>
      </c>
      <c r="AR2433" s="36">
        <v>10</v>
      </c>
      <c r="AS2433" s="36">
        <v>9</v>
      </c>
      <c r="AT2433" s="36">
        <v>9</v>
      </c>
      <c r="AU2433" s="36">
        <v>9</v>
      </c>
      <c r="AV2433" s="36">
        <v>10</v>
      </c>
      <c r="AW2433" s="36">
        <v>10</v>
      </c>
      <c r="AX2433" s="36"/>
      <c r="AY2433" s="36"/>
      <c r="AZ2433" s="36"/>
      <c r="BA2433" s="36" t="s">
        <v>415</v>
      </c>
      <c r="BB2433" s="36">
        <v>3</v>
      </c>
      <c r="BC2433" s="92">
        <v>45260</v>
      </c>
      <c r="BD2433" s="93" t="s">
        <v>17</v>
      </c>
    </row>
    <row r="2434" spans="39:56" ht="27" customHeight="1" x14ac:dyDescent="0.25">
      <c r="AM2434" s="36">
        <v>23039</v>
      </c>
      <c r="AN2434" s="89" t="s">
        <v>71</v>
      </c>
      <c r="AO2434" s="90" t="s">
        <v>29</v>
      </c>
      <c r="AP2434" s="170">
        <v>0</v>
      </c>
      <c r="AQ2434" s="36">
        <v>0</v>
      </c>
      <c r="AR2434" s="36">
        <v>0</v>
      </c>
      <c r="AS2434" s="36">
        <v>0</v>
      </c>
      <c r="AT2434" s="36">
        <v>0</v>
      </c>
      <c r="AU2434" s="36">
        <v>0</v>
      </c>
      <c r="AV2434" s="36">
        <v>0</v>
      </c>
      <c r="AW2434" s="36">
        <v>0</v>
      </c>
      <c r="AX2434" s="36"/>
      <c r="AY2434" s="36"/>
      <c r="AZ2434" s="36"/>
      <c r="BA2434" s="36" t="s">
        <v>139</v>
      </c>
      <c r="BB2434" s="36">
        <v>3</v>
      </c>
      <c r="BC2434" s="92">
        <v>45260</v>
      </c>
      <c r="BD2434" s="93" t="s">
        <v>17</v>
      </c>
    </row>
    <row r="2435" spans="39:56" ht="27" customHeight="1" x14ac:dyDescent="0.25">
      <c r="AM2435" s="36">
        <v>23024</v>
      </c>
      <c r="AN2435" s="89" t="s">
        <v>75</v>
      </c>
      <c r="AO2435" s="90" t="s">
        <v>29</v>
      </c>
      <c r="AP2435" s="170">
        <v>0</v>
      </c>
      <c r="AQ2435" s="36">
        <v>0</v>
      </c>
      <c r="AR2435" s="36">
        <v>0</v>
      </c>
      <c r="AS2435" s="36">
        <v>0</v>
      </c>
      <c r="AT2435" s="36">
        <v>0</v>
      </c>
      <c r="AU2435" s="36">
        <v>0</v>
      </c>
      <c r="AV2435" s="36">
        <v>0</v>
      </c>
      <c r="AW2435" s="36">
        <v>0</v>
      </c>
      <c r="AX2435" s="36"/>
      <c r="AY2435" s="36"/>
      <c r="AZ2435" s="36"/>
      <c r="BA2435" s="36" t="s">
        <v>139</v>
      </c>
      <c r="BB2435" s="36">
        <v>3</v>
      </c>
      <c r="BC2435" s="92">
        <v>45260</v>
      </c>
      <c r="BD2435" s="93" t="s">
        <v>17</v>
      </c>
    </row>
    <row r="2436" spans="39:56" ht="27" customHeight="1" x14ac:dyDescent="0.25">
      <c r="AM2436" s="36">
        <v>23041</v>
      </c>
      <c r="AN2436" s="89" t="s">
        <v>79</v>
      </c>
      <c r="AO2436" s="90" t="s">
        <v>29</v>
      </c>
      <c r="AP2436" s="170">
        <v>10</v>
      </c>
      <c r="AQ2436" s="36">
        <v>10</v>
      </c>
      <c r="AR2436" s="36">
        <v>10</v>
      </c>
      <c r="AS2436" s="36">
        <v>10</v>
      </c>
      <c r="AT2436" s="36">
        <v>10</v>
      </c>
      <c r="AU2436" s="36">
        <v>10</v>
      </c>
      <c r="AV2436" s="36">
        <v>10</v>
      </c>
      <c r="AW2436" s="36">
        <v>10</v>
      </c>
      <c r="AX2436" s="36"/>
      <c r="AY2436" s="36"/>
      <c r="AZ2436" s="36"/>
      <c r="BA2436" s="36" t="s">
        <v>415</v>
      </c>
      <c r="BB2436" s="36">
        <v>3</v>
      </c>
      <c r="BC2436" s="92">
        <v>45260</v>
      </c>
      <c r="BD2436" s="93" t="s">
        <v>17</v>
      </c>
    </row>
    <row r="2437" spans="39:56" ht="27" customHeight="1" x14ac:dyDescent="0.25">
      <c r="AM2437" s="36">
        <v>23022</v>
      </c>
      <c r="AN2437" s="89" t="s">
        <v>83</v>
      </c>
      <c r="AO2437" s="90" t="s">
        <v>29</v>
      </c>
      <c r="AP2437" s="170">
        <v>9.5714285714285712</v>
      </c>
      <c r="AQ2437" s="36">
        <v>10</v>
      </c>
      <c r="AR2437" s="36">
        <v>10</v>
      </c>
      <c r="AS2437" s="36">
        <v>9</v>
      </c>
      <c r="AT2437" s="36">
        <v>9</v>
      </c>
      <c r="AU2437" s="36">
        <v>9</v>
      </c>
      <c r="AV2437" s="36">
        <v>10</v>
      </c>
      <c r="AW2437" s="36">
        <v>10</v>
      </c>
      <c r="AX2437" s="36"/>
      <c r="AY2437" s="36"/>
      <c r="AZ2437" s="36"/>
      <c r="BA2437" s="36" t="s">
        <v>415</v>
      </c>
      <c r="BB2437" s="36">
        <v>3</v>
      </c>
      <c r="BC2437" s="92">
        <v>45260</v>
      </c>
      <c r="BD2437" s="93" t="s">
        <v>17</v>
      </c>
    </row>
    <row r="2438" spans="39:56" ht="27" customHeight="1" x14ac:dyDescent="0.25">
      <c r="AM2438" s="36">
        <v>23025</v>
      </c>
      <c r="AN2438" s="89" t="s">
        <v>87</v>
      </c>
      <c r="AO2438" s="90" t="s">
        <v>29</v>
      </c>
      <c r="AP2438" s="170">
        <v>9.5714285714285712</v>
      </c>
      <c r="AQ2438" s="36">
        <v>10</v>
      </c>
      <c r="AR2438" s="36">
        <v>10</v>
      </c>
      <c r="AS2438" s="36">
        <v>9</v>
      </c>
      <c r="AT2438" s="36">
        <v>9</v>
      </c>
      <c r="AU2438" s="36">
        <v>9</v>
      </c>
      <c r="AV2438" s="36">
        <v>10</v>
      </c>
      <c r="AW2438" s="36">
        <v>10</v>
      </c>
      <c r="AX2438" s="36"/>
      <c r="AY2438" s="36"/>
      <c r="AZ2438" s="36"/>
      <c r="BA2438" s="36" t="s">
        <v>415</v>
      </c>
      <c r="BB2438" s="36">
        <v>3</v>
      </c>
      <c r="BC2438" s="92">
        <v>45260</v>
      </c>
      <c r="BD2438" s="93" t="s">
        <v>17</v>
      </c>
    </row>
    <row r="2439" spans="39:56" ht="27" customHeight="1" x14ac:dyDescent="0.25">
      <c r="AM2439" s="36">
        <v>23010</v>
      </c>
      <c r="AN2439" s="89" t="s">
        <v>91</v>
      </c>
      <c r="AO2439" s="90" t="s">
        <v>29</v>
      </c>
      <c r="AP2439" s="170">
        <v>4.2857142857142856</v>
      </c>
      <c r="AQ2439" s="36">
        <v>0</v>
      </c>
      <c r="AR2439" s="36">
        <v>0</v>
      </c>
      <c r="AS2439" s="36">
        <v>10</v>
      </c>
      <c r="AT2439" s="36">
        <v>10</v>
      </c>
      <c r="AU2439" s="36">
        <v>10</v>
      </c>
      <c r="AV2439" s="36">
        <v>0</v>
      </c>
      <c r="AW2439" s="36">
        <v>0</v>
      </c>
      <c r="AX2439" s="36"/>
      <c r="AY2439" s="36"/>
      <c r="AZ2439" s="36"/>
      <c r="BA2439" s="36" t="s">
        <v>139</v>
      </c>
      <c r="BB2439" s="36">
        <v>3</v>
      </c>
      <c r="BC2439" s="92">
        <v>45260</v>
      </c>
      <c r="BD2439" s="93" t="s">
        <v>17</v>
      </c>
    </row>
    <row r="2440" spans="39:56" ht="27" customHeight="1" x14ac:dyDescent="0.25">
      <c r="AM2440" s="36">
        <v>23052</v>
      </c>
      <c r="AN2440" s="89" t="s">
        <v>95</v>
      </c>
      <c r="AO2440" s="90" t="s">
        <v>29</v>
      </c>
      <c r="AP2440" s="170">
        <v>10</v>
      </c>
      <c r="AQ2440" s="36">
        <v>10</v>
      </c>
      <c r="AR2440" s="36">
        <v>10</v>
      </c>
      <c r="AS2440" s="36">
        <v>10</v>
      </c>
      <c r="AT2440" s="36">
        <v>10</v>
      </c>
      <c r="AU2440" s="36">
        <v>10</v>
      </c>
      <c r="AV2440" s="36">
        <v>10</v>
      </c>
      <c r="AW2440" s="36">
        <v>10</v>
      </c>
      <c r="AX2440" s="36"/>
      <c r="AY2440" s="36"/>
      <c r="AZ2440" s="36"/>
      <c r="BA2440" s="36" t="s">
        <v>415</v>
      </c>
      <c r="BB2440" s="36">
        <v>3</v>
      </c>
      <c r="BC2440" s="92">
        <v>45260</v>
      </c>
      <c r="BD2440" s="93" t="s">
        <v>17</v>
      </c>
    </row>
    <row r="2441" spans="39:56" ht="27" customHeight="1" x14ac:dyDescent="0.25">
      <c r="AM2441" s="36">
        <v>23038</v>
      </c>
      <c r="AN2441" s="89" t="s">
        <v>99</v>
      </c>
      <c r="AO2441" s="90" t="s">
        <v>29</v>
      </c>
      <c r="AP2441" s="170">
        <v>10</v>
      </c>
      <c r="AQ2441" s="36">
        <v>10</v>
      </c>
      <c r="AR2441" s="36">
        <v>10</v>
      </c>
      <c r="AS2441" s="36">
        <v>10</v>
      </c>
      <c r="AT2441" s="36">
        <v>10</v>
      </c>
      <c r="AU2441" s="36">
        <v>10</v>
      </c>
      <c r="AV2441" s="36">
        <v>10</v>
      </c>
      <c r="AW2441" s="36">
        <v>10</v>
      </c>
      <c r="AX2441" s="36"/>
      <c r="AY2441" s="36"/>
      <c r="AZ2441" s="36"/>
      <c r="BA2441" s="36" t="s">
        <v>415</v>
      </c>
      <c r="BB2441" s="36">
        <v>3</v>
      </c>
      <c r="BC2441" s="92">
        <v>45260</v>
      </c>
      <c r="BD2441" s="93" t="s">
        <v>17</v>
      </c>
    </row>
    <row r="2442" spans="39:56" ht="27" customHeight="1" x14ac:dyDescent="0.25">
      <c r="AM2442" s="36">
        <v>23033</v>
      </c>
      <c r="AN2442" s="89" t="s">
        <v>103</v>
      </c>
      <c r="AO2442" s="90" t="s">
        <v>29</v>
      </c>
      <c r="AP2442" s="170">
        <v>10</v>
      </c>
      <c r="AQ2442" s="36">
        <v>10</v>
      </c>
      <c r="AR2442" s="36">
        <v>10</v>
      </c>
      <c r="AS2442" s="36">
        <v>10</v>
      </c>
      <c r="AT2442" s="36">
        <v>10</v>
      </c>
      <c r="AU2442" s="36">
        <v>10</v>
      </c>
      <c r="AV2442" s="36">
        <v>10</v>
      </c>
      <c r="AW2442" s="36">
        <v>10</v>
      </c>
      <c r="AX2442" s="36"/>
      <c r="AY2442" s="36"/>
      <c r="AZ2442" s="36"/>
      <c r="BA2442" s="36" t="s">
        <v>415</v>
      </c>
      <c r="BB2442" s="36">
        <v>3</v>
      </c>
      <c r="BC2442" s="92">
        <v>45260</v>
      </c>
      <c r="BD2442" s="93" t="s">
        <v>17</v>
      </c>
    </row>
    <row r="2443" spans="39:56" ht="27" customHeight="1" x14ac:dyDescent="0.25">
      <c r="AM2443" s="36">
        <v>23056</v>
      </c>
      <c r="AN2443" s="89" t="s">
        <v>107</v>
      </c>
      <c r="AO2443" s="90" t="s">
        <v>29</v>
      </c>
      <c r="AP2443" s="170">
        <v>10</v>
      </c>
      <c r="AQ2443" s="36">
        <v>10</v>
      </c>
      <c r="AR2443" s="36">
        <v>10</v>
      </c>
      <c r="AS2443" s="36">
        <v>10</v>
      </c>
      <c r="AT2443" s="36">
        <v>10</v>
      </c>
      <c r="AU2443" s="36">
        <v>10</v>
      </c>
      <c r="AV2443" s="36">
        <v>10</v>
      </c>
      <c r="AW2443" s="36">
        <v>10</v>
      </c>
      <c r="AX2443" s="36"/>
      <c r="AY2443" s="36"/>
      <c r="AZ2443" s="36"/>
      <c r="BA2443" s="36" t="s">
        <v>415</v>
      </c>
      <c r="BB2443" s="36">
        <v>3</v>
      </c>
      <c r="BC2443" s="92">
        <v>45260</v>
      </c>
      <c r="BD2443" s="93" t="s">
        <v>17</v>
      </c>
    </row>
    <row r="2444" spans="39:56" ht="27" customHeight="1" x14ac:dyDescent="0.25">
      <c r="AM2444" s="36">
        <v>23046</v>
      </c>
      <c r="AN2444" s="89" t="s">
        <v>111</v>
      </c>
      <c r="AO2444" s="90" t="s">
        <v>29</v>
      </c>
      <c r="AP2444" s="170">
        <v>10</v>
      </c>
      <c r="AQ2444" s="36">
        <v>10</v>
      </c>
      <c r="AR2444" s="36">
        <v>10</v>
      </c>
      <c r="AS2444" s="36">
        <v>10</v>
      </c>
      <c r="AT2444" s="36">
        <v>10</v>
      </c>
      <c r="AU2444" s="36">
        <v>10</v>
      </c>
      <c r="AV2444" s="36">
        <v>10</v>
      </c>
      <c r="AW2444" s="36">
        <v>10</v>
      </c>
      <c r="AX2444" s="36"/>
      <c r="AY2444" s="36"/>
      <c r="AZ2444" s="36"/>
      <c r="BA2444" s="36" t="s">
        <v>415</v>
      </c>
      <c r="BB2444" s="36">
        <v>3</v>
      </c>
      <c r="BC2444" s="92">
        <v>45260</v>
      </c>
      <c r="BD2444" s="93" t="s">
        <v>17</v>
      </c>
    </row>
    <row r="2445" spans="39:56" ht="27" customHeight="1" x14ac:dyDescent="0.25">
      <c r="AM2445" s="36">
        <v>23023</v>
      </c>
      <c r="AN2445" s="89" t="s">
        <v>115</v>
      </c>
      <c r="AO2445" s="90" t="s">
        <v>29</v>
      </c>
      <c r="AP2445" s="170">
        <v>10</v>
      </c>
      <c r="AQ2445" s="36">
        <v>10</v>
      </c>
      <c r="AR2445" s="36">
        <v>10</v>
      </c>
      <c r="AS2445" s="36">
        <v>10</v>
      </c>
      <c r="AT2445" s="36">
        <v>10</v>
      </c>
      <c r="AU2445" s="36">
        <v>10</v>
      </c>
      <c r="AV2445" s="36">
        <v>10</v>
      </c>
      <c r="AW2445" s="36">
        <v>10</v>
      </c>
      <c r="AX2445" s="36"/>
      <c r="AY2445" s="36"/>
      <c r="AZ2445" s="36"/>
      <c r="BA2445" s="36" t="s">
        <v>415</v>
      </c>
      <c r="BB2445" s="36">
        <v>3</v>
      </c>
      <c r="BC2445" s="92">
        <v>45260</v>
      </c>
      <c r="BD2445" s="93" t="s">
        <v>17</v>
      </c>
    </row>
    <row r="2446" spans="39:56" ht="27" customHeight="1" x14ac:dyDescent="0.25">
      <c r="AM2446" s="36">
        <v>23053</v>
      </c>
      <c r="AN2446" s="89" t="s">
        <v>119</v>
      </c>
      <c r="AO2446" s="90" t="s">
        <v>29</v>
      </c>
      <c r="AP2446" s="170">
        <v>9.5714285714285712</v>
      </c>
      <c r="AQ2446" s="36">
        <v>10</v>
      </c>
      <c r="AR2446" s="36">
        <v>10</v>
      </c>
      <c r="AS2446" s="36">
        <v>9</v>
      </c>
      <c r="AT2446" s="36">
        <v>9</v>
      </c>
      <c r="AU2446" s="36">
        <v>9</v>
      </c>
      <c r="AV2446" s="36">
        <v>10</v>
      </c>
      <c r="AW2446" s="36">
        <v>10</v>
      </c>
      <c r="AX2446" s="36"/>
      <c r="AY2446" s="36"/>
      <c r="AZ2446" s="36"/>
      <c r="BA2446" s="36" t="s">
        <v>415</v>
      </c>
      <c r="BB2446" s="36">
        <v>3</v>
      </c>
      <c r="BC2446" s="92">
        <v>45260</v>
      </c>
      <c r="BD2446" s="93" t="s">
        <v>17</v>
      </c>
    </row>
    <row r="2447" spans="39:56" ht="27" customHeight="1" x14ac:dyDescent="0.25">
      <c r="AM2447" s="36">
        <v>23049</v>
      </c>
      <c r="AN2447" s="89" t="s">
        <v>123</v>
      </c>
      <c r="AO2447" s="90" t="s">
        <v>29</v>
      </c>
      <c r="AP2447" s="170">
        <v>10</v>
      </c>
      <c r="AQ2447" s="36">
        <v>10</v>
      </c>
      <c r="AR2447" s="36">
        <v>10</v>
      </c>
      <c r="AS2447" s="36">
        <v>10</v>
      </c>
      <c r="AT2447" s="36">
        <v>10</v>
      </c>
      <c r="AU2447" s="36">
        <v>10</v>
      </c>
      <c r="AV2447" s="36">
        <v>10</v>
      </c>
      <c r="AW2447" s="36">
        <v>10</v>
      </c>
      <c r="AX2447" s="36"/>
      <c r="AY2447" s="36"/>
      <c r="AZ2447" s="36"/>
      <c r="BA2447" s="36" t="s">
        <v>415</v>
      </c>
      <c r="BB2447" s="36">
        <v>3</v>
      </c>
      <c r="BC2447" s="92">
        <v>45260</v>
      </c>
      <c r="BD2447" s="93" t="s">
        <v>17</v>
      </c>
    </row>
    <row r="2448" spans="39:56" ht="27" customHeight="1" x14ac:dyDescent="0.25">
      <c r="AM2448" s="36">
        <v>23018</v>
      </c>
      <c r="AN2448" s="89" t="s">
        <v>28</v>
      </c>
      <c r="AO2448" s="90" t="s">
        <v>29</v>
      </c>
      <c r="AP2448" s="170">
        <v>10</v>
      </c>
      <c r="AQ2448" s="36">
        <v>10</v>
      </c>
      <c r="AR2448" s="36">
        <v>10</v>
      </c>
      <c r="AS2448" s="36">
        <v>10</v>
      </c>
      <c r="AT2448" s="36">
        <v>10</v>
      </c>
      <c r="AU2448" s="36">
        <v>10</v>
      </c>
      <c r="AV2448" s="36">
        <v>10</v>
      </c>
      <c r="AW2448" s="36">
        <v>10</v>
      </c>
      <c r="AX2448" s="36"/>
      <c r="AY2448" s="36"/>
      <c r="AZ2448" s="36"/>
      <c r="BA2448" s="36" t="s">
        <v>411</v>
      </c>
      <c r="BB2448" s="36">
        <v>4</v>
      </c>
      <c r="BC2448" s="92">
        <v>45260</v>
      </c>
      <c r="BD2448" s="93" t="s">
        <v>35</v>
      </c>
    </row>
    <row r="2449" spans="39:56" ht="27" customHeight="1" x14ac:dyDescent="0.25">
      <c r="AM2449" s="36">
        <v>23009</v>
      </c>
      <c r="AN2449" s="89" t="s">
        <v>50</v>
      </c>
      <c r="AO2449" s="90" t="s">
        <v>29</v>
      </c>
      <c r="AP2449" s="170">
        <v>10</v>
      </c>
      <c r="AQ2449" s="36">
        <v>10</v>
      </c>
      <c r="AR2449" s="36">
        <v>10</v>
      </c>
      <c r="AS2449" s="36">
        <v>10</v>
      </c>
      <c r="AT2449" s="36">
        <v>10</v>
      </c>
      <c r="AU2449" s="36">
        <v>10</v>
      </c>
      <c r="AV2449" s="36">
        <v>10</v>
      </c>
      <c r="AW2449" s="36">
        <v>10</v>
      </c>
      <c r="AX2449" s="36"/>
      <c r="AY2449" s="36"/>
      <c r="AZ2449" s="36"/>
      <c r="BA2449" s="36" t="s">
        <v>411</v>
      </c>
      <c r="BB2449" s="36">
        <v>4</v>
      </c>
      <c r="BC2449" s="92">
        <v>45260</v>
      </c>
      <c r="BD2449" s="93" t="s">
        <v>35</v>
      </c>
    </row>
    <row r="2450" spans="39:56" ht="27" customHeight="1" x14ac:dyDescent="0.25">
      <c r="AM2450" s="36">
        <v>23019</v>
      </c>
      <c r="AN2450" s="89" t="s">
        <v>53</v>
      </c>
      <c r="AO2450" s="90" t="s">
        <v>29</v>
      </c>
      <c r="AP2450" s="170">
        <v>10</v>
      </c>
      <c r="AQ2450" s="36">
        <v>10</v>
      </c>
      <c r="AR2450" s="36">
        <v>10</v>
      </c>
      <c r="AS2450" s="36">
        <v>10</v>
      </c>
      <c r="AT2450" s="36">
        <v>10</v>
      </c>
      <c r="AU2450" s="36">
        <v>10</v>
      </c>
      <c r="AV2450" s="36">
        <v>10</v>
      </c>
      <c r="AW2450" s="36">
        <v>10</v>
      </c>
      <c r="AX2450" s="36"/>
      <c r="AY2450" s="36"/>
      <c r="AZ2450" s="36"/>
      <c r="BA2450" s="36" t="s">
        <v>411</v>
      </c>
      <c r="BB2450" s="36">
        <v>4</v>
      </c>
      <c r="BC2450" s="92">
        <v>45260</v>
      </c>
      <c r="BD2450" s="93" t="s">
        <v>35</v>
      </c>
    </row>
    <row r="2451" spans="39:56" ht="27" customHeight="1" x14ac:dyDescent="0.25">
      <c r="AM2451" s="36">
        <v>23028</v>
      </c>
      <c r="AN2451" s="89" t="s">
        <v>56</v>
      </c>
      <c r="AO2451" s="90" t="s">
        <v>29</v>
      </c>
      <c r="AP2451" s="170">
        <v>10</v>
      </c>
      <c r="AQ2451" s="36">
        <v>10</v>
      </c>
      <c r="AR2451" s="36">
        <v>10</v>
      </c>
      <c r="AS2451" s="36">
        <v>10</v>
      </c>
      <c r="AT2451" s="36">
        <v>10</v>
      </c>
      <c r="AU2451" s="36">
        <v>10</v>
      </c>
      <c r="AV2451" s="36">
        <v>10</v>
      </c>
      <c r="AW2451" s="36">
        <v>10</v>
      </c>
      <c r="AX2451" s="36"/>
      <c r="AY2451" s="36"/>
      <c r="AZ2451" s="36"/>
      <c r="BA2451" s="36" t="s">
        <v>411</v>
      </c>
      <c r="BB2451" s="36">
        <v>4</v>
      </c>
      <c r="BC2451" s="92">
        <v>45260</v>
      </c>
      <c r="BD2451" s="93" t="s">
        <v>35</v>
      </c>
    </row>
    <row r="2452" spans="39:56" ht="27" customHeight="1" x14ac:dyDescent="0.25">
      <c r="AM2452" s="36">
        <v>23013</v>
      </c>
      <c r="AN2452" s="89" t="s">
        <v>59</v>
      </c>
      <c r="AO2452" s="90" t="s">
        <v>29</v>
      </c>
      <c r="AP2452" s="170">
        <v>10</v>
      </c>
      <c r="AQ2452" s="36">
        <v>10</v>
      </c>
      <c r="AR2452" s="36">
        <v>10</v>
      </c>
      <c r="AS2452" s="36">
        <v>10</v>
      </c>
      <c r="AT2452" s="36">
        <v>10</v>
      </c>
      <c r="AU2452" s="36">
        <v>10</v>
      </c>
      <c r="AV2452" s="36">
        <v>10</v>
      </c>
      <c r="AW2452" s="36">
        <v>10</v>
      </c>
      <c r="AX2452" s="36"/>
      <c r="AY2452" s="36"/>
      <c r="AZ2452" s="36"/>
      <c r="BA2452" s="36" t="s">
        <v>411</v>
      </c>
      <c r="BB2452" s="36">
        <v>4</v>
      </c>
      <c r="BC2452" s="92">
        <v>45260</v>
      </c>
      <c r="BD2452" s="93" t="s">
        <v>35</v>
      </c>
    </row>
    <row r="2453" spans="39:56" ht="27" customHeight="1" x14ac:dyDescent="0.25">
      <c r="AM2453" s="36">
        <v>23036</v>
      </c>
      <c r="AN2453" s="89" t="s">
        <v>63</v>
      </c>
      <c r="AO2453" s="90" t="s">
        <v>29</v>
      </c>
      <c r="AP2453" s="170">
        <v>10</v>
      </c>
      <c r="AQ2453" s="36">
        <v>10</v>
      </c>
      <c r="AR2453" s="36">
        <v>10</v>
      </c>
      <c r="AS2453" s="36">
        <v>10</v>
      </c>
      <c r="AT2453" s="36">
        <v>10</v>
      </c>
      <c r="AU2453" s="36">
        <v>10</v>
      </c>
      <c r="AV2453" s="36">
        <v>10</v>
      </c>
      <c r="AW2453" s="36">
        <v>10</v>
      </c>
      <c r="AX2453" s="36"/>
      <c r="AY2453" s="36"/>
      <c r="AZ2453" s="36"/>
      <c r="BA2453" s="36" t="s">
        <v>411</v>
      </c>
      <c r="BB2453" s="36">
        <v>4</v>
      </c>
      <c r="BC2453" s="92">
        <v>45260</v>
      </c>
      <c r="BD2453" s="93" t="s">
        <v>35</v>
      </c>
    </row>
    <row r="2454" spans="39:56" ht="27" customHeight="1" x14ac:dyDescent="0.25">
      <c r="AM2454" s="36">
        <v>23065</v>
      </c>
      <c r="AN2454" s="89" t="s">
        <v>67</v>
      </c>
      <c r="AO2454" s="90" t="s">
        <v>29</v>
      </c>
      <c r="AP2454" s="170">
        <v>10</v>
      </c>
      <c r="AQ2454" s="36">
        <v>10</v>
      </c>
      <c r="AR2454" s="36">
        <v>10</v>
      </c>
      <c r="AS2454" s="36">
        <v>10</v>
      </c>
      <c r="AT2454" s="36">
        <v>10</v>
      </c>
      <c r="AU2454" s="36">
        <v>10</v>
      </c>
      <c r="AV2454" s="36">
        <v>10</v>
      </c>
      <c r="AW2454" s="36">
        <v>10</v>
      </c>
      <c r="AX2454" s="36"/>
      <c r="AY2454" s="36"/>
      <c r="AZ2454" s="36"/>
      <c r="BA2454" s="36" t="s">
        <v>411</v>
      </c>
      <c r="BB2454" s="36">
        <v>4</v>
      </c>
      <c r="BC2454" s="92">
        <v>45260</v>
      </c>
      <c r="BD2454" s="93" t="s">
        <v>35</v>
      </c>
    </row>
    <row r="2455" spans="39:56" ht="27" customHeight="1" x14ac:dyDescent="0.25">
      <c r="AM2455" s="36">
        <v>23039</v>
      </c>
      <c r="AN2455" s="89" t="s">
        <v>71</v>
      </c>
      <c r="AO2455" s="90" t="s">
        <v>29</v>
      </c>
      <c r="AP2455" s="170">
        <v>0</v>
      </c>
      <c r="AQ2455" s="36">
        <v>0</v>
      </c>
      <c r="AR2455" s="36">
        <v>0</v>
      </c>
      <c r="AS2455" s="36">
        <v>0</v>
      </c>
      <c r="AT2455" s="36">
        <v>0</v>
      </c>
      <c r="AU2455" s="36">
        <v>0</v>
      </c>
      <c r="AV2455" s="36">
        <v>0</v>
      </c>
      <c r="AW2455" s="36">
        <v>0</v>
      </c>
      <c r="AX2455" s="36"/>
      <c r="AY2455" s="36"/>
      <c r="AZ2455" s="36"/>
      <c r="BA2455" s="36" t="s">
        <v>139</v>
      </c>
      <c r="BB2455" s="36">
        <v>4</v>
      </c>
      <c r="BC2455" s="92">
        <v>45260</v>
      </c>
      <c r="BD2455" s="93" t="s">
        <v>35</v>
      </c>
    </row>
    <row r="2456" spans="39:56" ht="27" customHeight="1" x14ac:dyDescent="0.25">
      <c r="AM2456" s="36">
        <v>23024</v>
      </c>
      <c r="AN2456" s="89" t="s">
        <v>75</v>
      </c>
      <c r="AO2456" s="90" t="s">
        <v>29</v>
      </c>
      <c r="AP2456" s="170">
        <v>0</v>
      </c>
      <c r="AQ2456" s="36">
        <v>0</v>
      </c>
      <c r="AR2456" s="36">
        <v>0</v>
      </c>
      <c r="AS2456" s="36">
        <v>0</v>
      </c>
      <c r="AT2456" s="36">
        <v>0</v>
      </c>
      <c r="AU2456" s="36">
        <v>0</v>
      </c>
      <c r="AV2456" s="36">
        <v>0</v>
      </c>
      <c r="AW2456" s="36">
        <v>0</v>
      </c>
      <c r="AX2456" s="36"/>
      <c r="AY2456" s="36"/>
      <c r="AZ2456" s="36"/>
      <c r="BA2456" s="36" t="s">
        <v>139</v>
      </c>
      <c r="BB2456" s="36">
        <v>4</v>
      </c>
      <c r="BC2456" s="92">
        <v>45260</v>
      </c>
      <c r="BD2456" s="93" t="s">
        <v>35</v>
      </c>
    </row>
    <row r="2457" spans="39:56" ht="27" customHeight="1" x14ac:dyDescent="0.25">
      <c r="AM2457" s="36">
        <v>23041</v>
      </c>
      <c r="AN2457" s="89" t="s">
        <v>79</v>
      </c>
      <c r="AO2457" s="90" t="s">
        <v>29</v>
      </c>
      <c r="AP2457" s="170">
        <v>10</v>
      </c>
      <c r="AQ2457" s="36">
        <v>10</v>
      </c>
      <c r="AR2457" s="36">
        <v>10</v>
      </c>
      <c r="AS2457" s="36">
        <v>10</v>
      </c>
      <c r="AT2457" s="36">
        <v>10</v>
      </c>
      <c r="AU2457" s="36">
        <v>10</v>
      </c>
      <c r="AV2457" s="36">
        <v>10</v>
      </c>
      <c r="AW2457" s="36">
        <v>10</v>
      </c>
      <c r="AX2457" s="36"/>
      <c r="AY2457" s="36"/>
      <c r="AZ2457" s="36"/>
      <c r="BA2457" s="36" t="s">
        <v>411</v>
      </c>
      <c r="BB2457" s="36">
        <v>4</v>
      </c>
      <c r="BC2457" s="92">
        <v>45260</v>
      </c>
      <c r="BD2457" s="93" t="s">
        <v>35</v>
      </c>
    </row>
    <row r="2458" spans="39:56" ht="27" customHeight="1" x14ac:dyDescent="0.25">
      <c r="AM2458" s="36">
        <v>23022</v>
      </c>
      <c r="AN2458" s="89" t="s">
        <v>83</v>
      </c>
      <c r="AO2458" s="90" t="s">
        <v>29</v>
      </c>
      <c r="AP2458" s="170">
        <v>10</v>
      </c>
      <c r="AQ2458" s="36">
        <v>10</v>
      </c>
      <c r="AR2458" s="36">
        <v>10</v>
      </c>
      <c r="AS2458" s="36">
        <v>10</v>
      </c>
      <c r="AT2458" s="36">
        <v>10</v>
      </c>
      <c r="AU2458" s="36">
        <v>10</v>
      </c>
      <c r="AV2458" s="36">
        <v>10</v>
      </c>
      <c r="AW2458" s="36">
        <v>10</v>
      </c>
      <c r="AX2458" s="36"/>
      <c r="AY2458" s="36"/>
      <c r="AZ2458" s="36"/>
      <c r="BA2458" s="36" t="s">
        <v>411</v>
      </c>
      <c r="BB2458" s="36">
        <v>4</v>
      </c>
      <c r="BC2458" s="92">
        <v>45260</v>
      </c>
      <c r="BD2458" s="93" t="s">
        <v>35</v>
      </c>
    </row>
    <row r="2459" spans="39:56" ht="27" customHeight="1" x14ac:dyDescent="0.25">
      <c r="AM2459" s="36">
        <v>23025</v>
      </c>
      <c r="AN2459" s="89" t="s">
        <v>87</v>
      </c>
      <c r="AO2459" s="90" t="s">
        <v>29</v>
      </c>
      <c r="AP2459" s="170">
        <v>10</v>
      </c>
      <c r="AQ2459" s="36">
        <v>10</v>
      </c>
      <c r="AR2459" s="36">
        <v>10</v>
      </c>
      <c r="AS2459" s="36">
        <v>10</v>
      </c>
      <c r="AT2459" s="36">
        <v>10</v>
      </c>
      <c r="AU2459" s="36">
        <v>10</v>
      </c>
      <c r="AV2459" s="36">
        <v>10</v>
      </c>
      <c r="AW2459" s="36">
        <v>10</v>
      </c>
      <c r="AX2459" s="36"/>
      <c r="AY2459" s="36"/>
      <c r="AZ2459" s="36"/>
      <c r="BA2459" s="36" t="s">
        <v>411</v>
      </c>
      <c r="BB2459" s="36">
        <v>4</v>
      </c>
      <c r="BC2459" s="92">
        <v>45260</v>
      </c>
      <c r="BD2459" s="93" t="s">
        <v>35</v>
      </c>
    </row>
    <row r="2460" spans="39:56" ht="27" customHeight="1" x14ac:dyDescent="0.25">
      <c r="AM2460" s="36">
        <v>23010</v>
      </c>
      <c r="AN2460" s="89" t="s">
        <v>91</v>
      </c>
      <c r="AO2460" s="90" t="s">
        <v>29</v>
      </c>
      <c r="AP2460" s="170">
        <v>0</v>
      </c>
      <c r="AQ2460" s="36">
        <v>0</v>
      </c>
      <c r="AR2460" s="36">
        <v>0</v>
      </c>
      <c r="AS2460" s="36">
        <v>0</v>
      </c>
      <c r="AT2460" s="36">
        <v>0</v>
      </c>
      <c r="AU2460" s="36">
        <v>0</v>
      </c>
      <c r="AV2460" s="36">
        <v>0</v>
      </c>
      <c r="AW2460" s="36">
        <v>0</v>
      </c>
      <c r="AX2460" s="36"/>
      <c r="AY2460" s="36"/>
      <c r="AZ2460" s="36"/>
      <c r="BA2460" s="36" t="s">
        <v>139</v>
      </c>
      <c r="BB2460" s="36">
        <v>4</v>
      </c>
      <c r="BC2460" s="92">
        <v>45260</v>
      </c>
      <c r="BD2460" s="93" t="s">
        <v>35</v>
      </c>
    </row>
    <row r="2461" spans="39:56" ht="27" customHeight="1" x14ac:dyDescent="0.25">
      <c r="AM2461" s="36">
        <v>23052</v>
      </c>
      <c r="AN2461" s="89" t="s">
        <v>95</v>
      </c>
      <c r="AO2461" s="90" t="s">
        <v>29</v>
      </c>
      <c r="AP2461" s="170">
        <v>10</v>
      </c>
      <c r="AQ2461" s="36">
        <v>10</v>
      </c>
      <c r="AR2461" s="36">
        <v>10</v>
      </c>
      <c r="AS2461" s="36">
        <v>10</v>
      </c>
      <c r="AT2461" s="36">
        <v>10</v>
      </c>
      <c r="AU2461" s="36">
        <v>10</v>
      </c>
      <c r="AV2461" s="36">
        <v>10</v>
      </c>
      <c r="AW2461" s="36">
        <v>10</v>
      </c>
      <c r="AX2461" s="36"/>
      <c r="AY2461" s="36"/>
      <c r="AZ2461" s="36"/>
      <c r="BA2461" s="36" t="s">
        <v>411</v>
      </c>
      <c r="BB2461" s="36">
        <v>4</v>
      </c>
      <c r="BC2461" s="92">
        <v>45260</v>
      </c>
      <c r="BD2461" s="93" t="s">
        <v>35</v>
      </c>
    </row>
    <row r="2462" spans="39:56" ht="27" customHeight="1" x14ac:dyDescent="0.25">
      <c r="AM2462" s="36">
        <v>23038</v>
      </c>
      <c r="AN2462" s="89" t="s">
        <v>99</v>
      </c>
      <c r="AO2462" s="90" t="s">
        <v>29</v>
      </c>
      <c r="AP2462" s="170">
        <v>10</v>
      </c>
      <c r="AQ2462" s="36">
        <v>10</v>
      </c>
      <c r="AR2462" s="36">
        <v>10</v>
      </c>
      <c r="AS2462" s="36">
        <v>10</v>
      </c>
      <c r="AT2462" s="36">
        <v>10</v>
      </c>
      <c r="AU2462" s="36">
        <v>10</v>
      </c>
      <c r="AV2462" s="36">
        <v>10</v>
      </c>
      <c r="AW2462" s="36">
        <v>10</v>
      </c>
      <c r="AX2462" s="36"/>
      <c r="AY2462" s="36"/>
      <c r="AZ2462" s="36"/>
      <c r="BA2462" s="36" t="s">
        <v>411</v>
      </c>
      <c r="BB2462" s="36">
        <v>4</v>
      </c>
      <c r="BC2462" s="92">
        <v>45260</v>
      </c>
      <c r="BD2462" s="93" t="s">
        <v>35</v>
      </c>
    </row>
    <row r="2463" spans="39:56" ht="27" customHeight="1" x14ac:dyDescent="0.25">
      <c r="AM2463" s="36">
        <v>23033</v>
      </c>
      <c r="AN2463" s="89" t="s">
        <v>103</v>
      </c>
      <c r="AO2463" s="90" t="s">
        <v>29</v>
      </c>
      <c r="AP2463" s="170">
        <v>10</v>
      </c>
      <c r="AQ2463" s="36">
        <v>10</v>
      </c>
      <c r="AR2463" s="36">
        <v>10</v>
      </c>
      <c r="AS2463" s="36">
        <v>10</v>
      </c>
      <c r="AT2463" s="36">
        <v>10</v>
      </c>
      <c r="AU2463" s="36">
        <v>10</v>
      </c>
      <c r="AV2463" s="36">
        <v>10</v>
      </c>
      <c r="AW2463" s="36">
        <v>10</v>
      </c>
      <c r="AX2463" s="36"/>
      <c r="AY2463" s="36"/>
      <c r="AZ2463" s="36"/>
      <c r="BA2463" s="36" t="s">
        <v>411</v>
      </c>
      <c r="BB2463" s="36">
        <v>4</v>
      </c>
      <c r="BC2463" s="92">
        <v>45260</v>
      </c>
      <c r="BD2463" s="93" t="s">
        <v>35</v>
      </c>
    </row>
    <row r="2464" spans="39:56" ht="27" customHeight="1" x14ac:dyDescent="0.25">
      <c r="AM2464" s="36">
        <v>23056</v>
      </c>
      <c r="AN2464" s="89" t="s">
        <v>107</v>
      </c>
      <c r="AO2464" s="90" t="s">
        <v>29</v>
      </c>
      <c r="AP2464" s="170">
        <v>10</v>
      </c>
      <c r="AQ2464" s="36">
        <v>10</v>
      </c>
      <c r="AR2464" s="36">
        <v>10</v>
      </c>
      <c r="AS2464" s="36">
        <v>10</v>
      </c>
      <c r="AT2464" s="36">
        <v>10</v>
      </c>
      <c r="AU2464" s="36">
        <v>10</v>
      </c>
      <c r="AV2464" s="36">
        <v>10</v>
      </c>
      <c r="AW2464" s="36">
        <v>10</v>
      </c>
      <c r="AX2464" s="36"/>
      <c r="AY2464" s="36"/>
      <c r="AZ2464" s="36"/>
      <c r="BA2464" s="36" t="s">
        <v>411</v>
      </c>
      <c r="BB2464" s="36">
        <v>4</v>
      </c>
      <c r="BC2464" s="92">
        <v>45260</v>
      </c>
      <c r="BD2464" s="93" t="s">
        <v>35</v>
      </c>
    </row>
    <row r="2465" spans="39:56" ht="27" customHeight="1" x14ac:dyDescent="0.25">
      <c r="AM2465" s="36">
        <v>23046</v>
      </c>
      <c r="AN2465" s="89" t="s">
        <v>111</v>
      </c>
      <c r="AO2465" s="90" t="s">
        <v>29</v>
      </c>
      <c r="AP2465" s="170">
        <v>10</v>
      </c>
      <c r="AQ2465" s="36">
        <v>10</v>
      </c>
      <c r="AR2465" s="36">
        <v>10</v>
      </c>
      <c r="AS2465" s="36">
        <v>10</v>
      </c>
      <c r="AT2465" s="36">
        <v>10</v>
      </c>
      <c r="AU2465" s="36">
        <v>10</v>
      </c>
      <c r="AV2465" s="36">
        <v>10</v>
      </c>
      <c r="AW2465" s="36">
        <v>10</v>
      </c>
      <c r="AX2465" s="36"/>
      <c r="AY2465" s="36"/>
      <c r="AZ2465" s="36"/>
      <c r="BA2465" s="36" t="s">
        <v>411</v>
      </c>
      <c r="BB2465" s="36">
        <v>4</v>
      </c>
      <c r="BC2465" s="92">
        <v>45260</v>
      </c>
      <c r="BD2465" s="93" t="s">
        <v>35</v>
      </c>
    </row>
    <row r="2466" spans="39:56" ht="27" customHeight="1" x14ac:dyDescent="0.25">
      <c r="AM2466" s="36">
        <v>23023</v>
      </c>
      <c r="AN2466" s="89" t="s">
        <v>115</v>
      </c>
      <c r="AO2466" s="90" t="s">
        <v>29</v>
      </c>
      <c r="AP2466" s="170">
        <v>10</v>
      </c>
      <c r="AQ2466" s="36">
        <v>10</v>
      </c>
      <c r="AR2466" s="36">
        <v>10</v>
      </c>
      <c r="AS2466" s="36">
        <v>10</v>
      </c>
      <c r="AT2466" s="36">
        <v>10</v>
      </c>
      <c r="AU2466" s="36">
        <v>10</v>
      </c>
      <c r="AV2466" s="36">
        <v>10</v>
      </c>
      <c r="AW2466" s="36">
        <v>10</v>
      </c>
      <c r="AX2466" s="36"/>
      <c r="AY2466" s="36"/>
      <c r="AZ2466" s="36"/>
      <c r="BA2466" s="36" t="s">
        <v>411</v>
      </c>
      <c r="BB2466" s="36">
        <v>4</v>
      </c>
      <c r="BC2466" s="92">
        <v>45260</v>
      </c>
      <c r="BD2466" s="93" t="s">
        <v>35</v>
      </c>
    </row>
    <row r="2467" spans="39:56" ht="27" customHeight="1" x14ac:dyDescent="0.25">
      <c r="AM2467" s="36">
        <v>23053</v>
      </c>
      <c r="AN2467" s="89" t="s">
        <v>119</v>
      </c>
      <c r="AO2467" s="90" t="s">
        <v>29</v>
      </c>
      <c r="AP2467" s="170">
        <v>10</v>
      </c>
      <c r="AQ2467" s="36">
        <v>10</v>
      </c>
      <c r="AR2467" s="36">
        <v>10</v>
      </c>
      <c r="AS2467" s="36">
        <v>10</v>
      </c>
      <c r="AT2467" s="36">
        <v>10</v>
      </c>
      <c r="AU2467" s="36">
        <v>10</v>
      </c>
      <c r="AV2467" s="36">
        <v>10</v>
      </c>
      <c r="AW2467" s="36">
        <v>10</v>
      </c>
      <c r="AX2467" s="36"/>
      <c r="AY2467" s="36"/>
      <c r="AZ2467" s="36"/>
      <c r="BA2467" s="36" t="s">
        <v>411</v>
      </c>
      <c r="BB2467" s="36">
        <v>4</v>
      </c>
      <c r="BC2467" s="92">
        <v>45260</v>
      </c>
      <c r="BD2467" s="93" t="s">
        <v>35</v>
      </c>
    </row>
    <row r="2468" spans="39:56" ht="27" customHeight="1" x14ac:dyDescent="0.25">
      <c r="AM2468" s="36">
        <v>23049</v>
      </c>
      <c r="AN2468" s="89" t="s">
        <v>123</v>
      </c>
      <c r="AO2468" s="90" t="s">
        <v>29</v>
      </c>
      <c r="AP2468" s="170">
        <v>10</v>
      </c>
      <c r="AQ2468" s="36">
        <v>10</v>
      </c>
      <c r="AR2468" s="36">
        <v>10</v>
      </c>
      <c r="AS2468" s="36">
        <v>10</v>
      </c>
      <c r="AT2468" s="36">
        <v>10</v>
      </c>
      <c r="AU2468" s="36">
        <v>10</v>
      </c>
      <c r="AV2468" s="36">
        <v>10</v>
      </c>
      <c r="AW2468" s="36">
        <v>10</v>
      </c>
      <c r="AX2468" s="36"/>
      <c r="AY2468" s="36"/>
      <c r="AZ2468" s="36"/>
      <c r="BA2468" s="36" t="s">
        <v>411</v>
      </c>
      <c r="BB2468" s="36">
        <v>4</v>
      </c>
      <c r="BC2468" s="92">
        <v>45260</v>
      </c>
      <c r="BD2468" s="93" t="s">
        <v>35</v>
      </c>
    </row>
    <row r="2469" spans="39:56" ht="27" customHeight="1" x14ac:dyDescent="0.25">
      <c r="AM2469" s="36">
        <v>23011</v>
      </c>
      <c r="AN2469" s="89" t="s">
        <v>46</v>
      </c>
      <c r="AO2469" s="90" t="s">
        <v>47</v>
      </c>
      <c r="AP2469" s="170">
        <v>10</v>
      </c>
      <c r="AQ2469" s="36">
        <v>10</v>
      </c>
      <c r="AR2469" s="36">
        <v>10</v>
      </c>
      <c r="AS2469" s="36">
        <v>10</v>
      </c>
      <c r="AT2469" s="36">
        <v>10</v>
      </c>
      <c r="AU2469" s="36"/>
      <c r="AV2469" s="36"/>
      <c r="AW2469" s="36"/>
      <c r="AX2469" s="36"/>
      <c r="AY2469" s="36"/>
      <c r="AZ2469" s="36">
        <v>10</v>
      </c>
      <c r="BA2469" s="36" t="s">
        <v>248</v>
      </c>
      <c r="BB2469" s="36">
        <v>4</v>
      </c>
      <c r="BC2469" s="92">
        <v>45260</v>
      </c>
      <c r="BD2469" s="93" t="s">
        <v>6</v>
      </c>
    </row>
    <row r="2470" spans="39:56" ht="27" customHeight="1" x14ac:dyDescent="0.25">
      <c r="AM2470" s="36">
        <v>23017</v>
      </c>
      <c r="AN2470" s="89" t="s">
        <v>52</v>
      </c>
      <c r="AO2470" s="90" t="s">
        <v>47</v>
      </c>
      <c r="AP2470" s="170">
        <v>10</v>
      </c>
      <c r="AQ2470" s="36">
        <v>10</v>
      </c>
      <c r="AR2470" s="36">
        <v>10</v>
      </c>
      <c r="AS2470" s="36">
        <v>10</v>
      </c>
      <c r="AT2470" s="36">
        <v>10</v>
      </c>
      <c r="AU2470" s="36"/>
      <c r="AV2470" s="36"/>
      <c r="AW2470" s="36"/>
      <c r="AX2470" s="36"/>
      <c r="AY2470" s="36"/>
      <c r="AZ2470" s="36">
        <v>10</v>
      </c>
      <c r="BA2470" s="36" t="s">
        <v>248</v>
      </c>
      <c r="BB2470" s="36">
        <v>4</v>
      </c>
      <c r="BC2470" s="92">
        <v>45260</v>
      </c>
      <c r="BD2470" s="93" t="s">
        <v>6</v>
      </c>
    </row>
    <row r="2471" spans="39:56" ht="27" customHeight="1" x14ac:dyDescent="0.25">
      <c r="AM2471" s="36">
        <v>23059</v>
      </c>
      <c r="AN2471" s="89" t="s">
        <v>55</v>
      </c>
      <c r="AO2471" s="90" t="s">
        <v>47</v>
      </c>
      <c r="AP2471" s="170">
        <v>10</v>
      </c>
      <c r="AQ2471" s="36">
        <v>10</v>
      </c>
      <c r="AR2471" s="36">
        <v>10</v>
      </c>
      <c r="AS2471" s="36">
        <v>10</v>
      </c>
      <c r="AT2471" s="36">
        <v>10</v>
      </c>
      <c r="AU2471" s="36"/>
      <c r="AV2471" s="36"/>
      <c r="AW2471" s="36"/>
      <c r="AX2471" s="36"/>
      <c r="AY2471" s="36"/>
      <c r="AZ2471" s="36">
        <v>10</v>
      </c>
      <c r="BA2471" s="36" t="s">
        <v>248</v>
      </c>
      <c r="BB2471" s="36">
        <v>4</v>
      </c>
      <c r="BC2471" s="92">
        <v>45260</v>
      </c>
      <c r="BD2471" s="93" t="s">
        <v>6</v>
      </c>
    </row>
    <row r="2472" spans="39:56" ht="27" customHeight="1" x14ac:dyDescent="0.25">
      <c r="AM2472" s="36">
        <v>23004</v>
      </c>
      <c r="AN2472" s="89" t="s">
        <v>58</v>
      </c>
      <c r="AO2472" s="90" t="s">
        <v>47</v>
      </c>
      <c r="AP2472" s="170">
        <v>10</v>
      </c>
      <c r="AQ2472" s="36">
        <v>10</v>
      </c>
      <c r="AR2472" s="36">
        <v>10</v>
      </c>
      <c r="AS2472" s="36">
        <v>10</v>
      </c>
      <c r="AT2472" s="36">
        <v>10</v>
      </c>
      <c r="AU2472" s="36"/>
      <c r="AV2472" s="36"/>
      <c r="AW2472" s="36"/>
      <c r="AX2472" s="36"/>
      <c r="AY2472" s="36"/>
      <c r="AZ2472" s="36">
        <v>10</v>
      </c>
      <c r="BA2472" s="36" t="s">
        <v>248</v>
      </c>
      <c r="BB2472" s="36">
        <v>4</v>
      </c>
      <c r="BC2472" s="92">
        <v>45260</v>
      </c>
      <c r="BD2472" s="93" t="s">
        <v>6</v>
      </c>
    </row>
    <row r="2473" spans="39:56" ht="27" customHeight="1" x14ac:dyDescent="0.25">
      <c r="AM2473" s="36">
        <v>23027</v>
      </c>
      <c r="AN2473" s="89" t="s">
        <v>237</v>
      </c>
      <c r="AO2473" s="90" t="s">
        <v>47</v>
      </c>
      <c r="AP2473" s="170">
        <v>0</v>
      </c>
      <c r="AQ2473" s="36">
        <v>0</v>
      </c>
      <c r="AR2473" s="36">
        <v>0</v>
      </c>
      <c r="AS2473" s="36">
        <v>0</v>
      </c>
      <c r="AT2473" s="36">
        <v>0</v>
      </c>
      <c r="AU2473" s="36"/>
      <c r="AV2473" s="36"/>
      <c r="AW2473" s="36"/>
      <c r="AX2473" s="36"/>
      <c r="AY2473" s="36"/>
      <c r="AZ2473" s="36">
        <v>0</v>
      </c>
      <c r="BA2473" s="36" t="s">
        <v>139</v>
      </c>
      <c r="BB2473" s="36">
        <v>4</v>
      </c>
      <c r="BC2473" s="92">
        <v>45260</v>
      </c>
      <c r="BD2473" s="93" t="s">
        <v>6</v>
      </c>
    </row>
    <row r="2474" spans="39:56" ht="27" customHeight="1" x14ac:dyDescent="0.25">
      <c r="AM2474" s="36">
        <v>23047</v>
      </c>
      <c r="AN2474" s="89" t="s">
        <v>62</v>
      </c>
      <c r="AO2474" s="90" t="s">
        <v>47</v>
      </c>
      <c r="AP2474" s="170">
        <v>0</v>
      </c>
      <c r="AQ2474" s="36">
        <v>0</v>
      </c>
      <c r="AR2474" s="36">
        <v>0</v>
      </c>
      <c r="AS2474" s="36">
        <v>0</v>
      </c>
      <c r="AT2474" s="36">
        <v>0</v>
      </c>
      <c r="AU2474" s="36"/>
      <c r="AV2474" s="36"/>
      <c r="AW2474" s="36"/>
      <c r="AX2474" s="36"/>
      <c r="AY2474" s="36"/>
      <c r="AZ2474" s="36">
        <v>0</v>
      </c>
      <c r="BA2474" s="36" t="s">
        <v>139</v>
      </c>
      <c r="BB2474" s="36">
        <v>4</v>
      </c>
      <c r="BC2474" s="92">
        <v>45260</v>
      </c>
      <c r="BD2474" s="93" t="s">
        <v>6</v>
      </c>
    </row>
    <row r="2475" spans="39:56" ht="27" customHeight="1" x14ac:dyDescent="0.25">
      <c r="AM2475" s="36">
        <v>23014</v>
      </c>
      <c r="AN2475" s="89" t="s">
        <v>66</v>
      </c>
      <c r="AO2475" s="90" t="s">
        <v>47</v>
      </c>
      <c r="AP2475" s="170">
        <v>0</v>
      </c>
      <c r="AQ2475" s="36">
        <v>0</v>
      </c>
      <c r="AR2475" s="36">
        <v>0</v>
      </c>
      <c r="AS2475" s="36">
        <v>0</v>
      </c>
      <c r="AT2475" s="36">
        <v>0</v>
      </c>
      <c r="AU2475" s="36"/>
      <c r="AV2475" s="36"/>
      <c r="AW2475" s="36"/>
      <c r="AX2475" s="36"/>
      <c r="AY2475" s="36"/>
      <c r="AZ2475" s="36">
        <v>0</v>
      </c>
      <c r="BA2475" s="36" t="s">
        <v>139</v>
      </c>
      <c r="BB2475" s="36">
        <v>4</v>
      </c>
      <c r="BC2475" s="92">
        <v>45260</v>
      </c>
      <c r="BD2475" s="93" t="s">
        <v>6</v>
      </c>
    </row>
    <row r="2476" spans="39:56" ht="27" customHeight="1" x14ac:dyDescent="0.25">
      <c r="AM2476" s="36">
        <v>23029</v>
      </c>
      <c r="AN2476" s="89" t="s">
        <v>70</v>
      </c>
      <c r="AO2476" s="90" t="s">
        <v>47</v>
      </c>
      <c r="AP2476" s="170">
        <v>10</v>
      </c>
      <c r="AQ2476" s="36">
        <v>10</v>
      </c>
      <c r="AR2476" s="36">
        <v>10</v>
      </c>
      <c r="AS2476" s="36">
        <v>10</v>
      </c>
      <c r="AT2476" s="36">
        <v>10</v>
      </c>
      <c r="AU2476" s="36"/>
      <c r="AV2476" s="36"/>
      <c r="AW2476" s="36"/>
      <c r="AX2476" s="36"/>
      <c r="AY2476" s="36"/>
      <c r="AZ2476" s="36">
        <v>10</v>
      </c>
      <c r="BA2476" s="36" t="s">
        <v>248</v>
      </c>
      <c r="BB2476" s="36">
        <v>4</v>
      </c>
      <c r="BC2476" s="92">
        <v>45260</v>
      </c>
      <c r="BD2476" s="93" t="s">
        <v>6</v>
      </c>
    </row>
    <row r="2477" spans="39:56" ht="27" customHeight="1" x14ac:dyDescent="0.25">
      <c r="AM2477" s="36">
        <v>23060</v>
      </c>
      <c r="AN2477" s="89" t="s">
        <v>74</v>
      </c>
      <c r="AO2477" s="90" t="s">
        <v>47</v>
      </c>
      <c r="AP2477" s="170">
        <v>9.6</v>
      </c>
      <c r="AQ2477" s="36">
        <v>10</v>
      </c>
      <c r="AR2477" s="36">
        <v>10</v>
      </c>
      <c r="AS2477" s="36">
        <v>9</v>
      </c>
      <c r="AT2477" s="36">
        <v>9</v>
      </c>
      <c r="AU2477" s="36"/>
      <c r="AV2477" s="36"/>
      <c r="AW2477" s="36"/>
      <c r="AX2477" s="36"/>
      <c r="AY2477" s="36"/>
      <c r="AZ2477" s="36">
        <v>10</v>
      </c>
      <c r="BA2477" s="36" t="s">
        <v>248</v>
      </c>
      <c r="BB2477" s="36">
        <v>4</v>
      </c>
      <c r="BC2477" s="92">
        <v>45260</v>
      </c>
      <c r="BD2477" s="93" t="s">
        <v>6</v>
      </c>
    </row>
    <row r="2478" spans="39:56" ht="27" customHeight="1" x14ac:dyDescent="0.25">
      <c r="AM2478" s="36">
        <v>23045</v>
      </c>
      <c r="AN2478" s="89" t="s">
        <v>78</v>
      </c>
      <c r="AO2478" s="90" t="s">
        <v>47</v>
      </c>
      <c r="AP2478" s="170">
        <v>0</v>
      </c>
      <c r="AQ2478" s="36">
        <v>0</v>
      </c>
      <c r="AR2478" s="36">
        <v>0</v>
      </c>
      <c r="AS2478" s="36">
        <v>0</v>
      </c>
      <c r="AT2478" s="36">
        <v>0</v>
      </c>
      <c r="AU2478" s="36"/>
      <c r="AV2478" s="36"/>
      <c r="AW2478" s="36"/>
      <c r="AX2478" s="36"/>
      <c r="AY2478" s="36"/>
      <c r="AZ2478" s="36">
        <v>0</v>
      </c>
      <c r="BA2478" s="36" t="s">
        <v>139</v>
      </c>
      <c r="BB2478" s="36">
        <v>4</v>
      </c>
      <c r="BC2478" s="92">
        <v>45260</v>
      </c>
      <c r="BD2478" s="93" t="s">
        <v>6</v>
      </c>
    </row>
    <row r="2479" spans="39:56" ht="27" customHeight="1" x14ac:dyDescent="0.25">
      <c r="AM2479" s="36">
        <v>23001</v>
      </c>
      <c r="AN2479" s="89" t="s">
        <v>82</v>
      </c>
      <c r="AO2479" s="90" t="s">
        <v>47</v>
      </c>
      <c r="AP2479" s="170">
        <v>10</v>
      </c>
      <c r="AQ2479" s="36">
        <v>10</v>
      </c>
      <c r="AR2479" s="36">
        <v>10</v>
      </c>
      <c r="AS2479" s="36">
        <v>10</v>
      </c>
      <c r="AT2479" s="36">
        <v>10</v>
      </c>
      <c r="AU2479" s="36"/>
      <c r="AV2479" s="36"/>
      <c r="AW2479" s="36"/>
      <c r="AX2479" s="36"/>
      <c r="AY2479" s="36"/>
      <c r="AZ2479" s="36">
        <v>10</v>
      </c>
      <c r="BA2479" s="36" t="s">
        <v>248</v>
      </c>
      <c r="BB2479" s="36">
        <v>4</v>
      </c>
      <c r="BC2479" s="92">
        <v>45260</v>
      </c>
      <c r="BD2479" s="93" t="s">
        <v>6</v>
      </c>
    </row>
    <row r="2480" spans="39:56" ht="27" customHeight="1" x14ac:dyDescent="0.25">
      <c r="AM2480" s="36">
        <v>23034</v>
      </c>
      <c r="AN2480" s="89" t="s">
        <v>86</v>
      </c>
      <c r="AO2480" s="90" t="s">
        <v>47</v>
      </c>
      <c r="AP2480" s="170">
        <v>9.6</v>
      </c>
      <c r="AQ2480" s="36">
        <v>10</v>
      </c>
      <c r="AR2480" s="36">
        <v>10</v>
      </c>
      <c r="AS2480" s="36">
        <v>9</v>
      </c>
      <c r="AT2480" s="36">
        <v>9</v>
      </c>
      <c r="AU2480" s="36"/>
      <c r="AV2480" s="36"/>
      <c r="AW2480" s="36"/>
      <c r="AX2480" s="36"/>
      <c r="AY2480" s="36"/>
      <c r="AZ2480" s="36">
        <v>10</v>
      </c>
      <c r="BA2480" s="36" t="s">
        <v>248</v>
      </c>
      <c r="BB2480" s="36">
        <v>4</v>
      </c>
      <c r="BC2480" s="92">
        <v>45260</v>
      </c>
      <c r="BD2480" s="93" t="s">
        <v>6</v>
      </c>
    </row>
    <row r="2481" spans="39:56" ht="27" customHeight="1" x14ac:dyDescent="0.25">
      <c r="AM2481" s="36">
        <v>23003</v>
      </c>
      <c r="AN2481" s="89" t="s">
        <v>90</v>
      </c>
      <c r="AO2481" s="90" t="s">
        <v>47</v>
      </c>
      <c r="AP2481" s="170">
        <v>9.6</v>
      </c>
      <c r="AQ2481" s="36">
        <v>10</v>
      </c>
      <c r="AR2481" s="36">
        <v>10</v>
      </c>
      <c r="AS2481" s="36">
        <v>9</v>
      </c>
      <c r="AT2481" s="36">
        <v>9</v>
      </c>
      <c r="AU2481" s="36"/>
      <c r="AV2481" s="36"/>
      <c r="AW2481" s="36"/>
      <c r="AX2481" s="36"/>
      <c r="AY2481" s="36"/>
      <c r="AZ2481" s="36">
        <v>10</v>
      </c>
      <c r="BA2481" s="36" t="s">
        <v>248</v>
      </c>
      <c r="BB2481" s="36">
        <v>4</v>
      </c>
      <c r="BC2481" s="92">
        <v>45260</v>
      </c>
      <c r="BD2481" s="93" t="s">
        <v>6</v>
      </c>
    </row>
    <row r="2482" spans="39:56" ht="27" customHeight="1" x14ac:dyDescent="0.25">
      <c r="AM2482" s="36">
        <v>23030</v>
      </c>
      <c r="AN2482" s="89" t="s">
        <v>94</v>
      </c>
      <c r="AO2482" s="90" t="s">
        <v>47</v>
      </c>
      <c r="AP2482" s="170">
        <v>10</v>
      </c>
      <c r="AQ2482" s="36">
        <v>10</v>
      </c>
      <c r="AR2482" s="36">
        <v>10</v>
      </c>
      <c r="AS2482" s="36">
        <v>10</v>
      </c>
      <c r="AT2482" s="36">
        <v>10</v>
      </c>
      <c r="AU2482" s="36"/>
      <c r="AV2482" s="36"/>
      <c r="AW2482" s="36"/>
      <c r="AX2482" s="36"/>
      <c r="AY2482" s="36"/>
      <c r="AZ2482" s="36">
        <v>10</v>
      </c>
      <c r="BA2482" s="36" t="s">
        <v>248</v>
      </c>
      <c r="BB2482" s="36">
        <v>4</v>
      </c>
      <c r="BC2482" s="92">
        <v>45260</v>
      </c>
      <c r="BD2482" s="93" t="s">
        <v>6</v>
      </c>
    </row>
    <row r="2483" spans="39:56" ht="27" customHeight="1" x14ac:dyDescent="0.25">
      <c r="AM2483" s="36">
        <v>23040</v>
      </c>
      <c r="AN2483" s="89" t="s">
        <v>98</v>
      </c>
      <c r="AO2483" s="90" t="s">
        <v>47</v>
      </c>
      <c r="AP2483" s="170">
        <v>0</v>
      </c>
      <c r="AQ2483" s="36">
        <v>0</v>
      </c>
      <c r="AR2483" s="36">
        <v>0</v>
      </c>
      <c r="AS2483" s="36">
        <v>0</v>
      </c>
      <c r="AT2483" s="36">
        <v>0</v>
      </c>
      <c r="AU2483" s="36"/>
      <c r="AV2483" s="36"/>
      <c r="AW2483" s="36"/>
      <c r="AX2483" s="36"/>
      <c r="AY2483" s="36"/>
      <c r="AZ2483" s="36">
        <v>0</v>
      </c>
      <c r="BA2483" s="36" t="s">
        <v>139</v>
      </c>
      <c r="BB2483" s="36">
        <v>4</v>
      </c>
      <c r="BC2483" s="92">
        <v>45260</v>
      </c>
      <c r="BD2483" s="93" t="s">
        <v>6</v>
      </c>
    </row>
    <row r="2484" spans="39:56" ht="27" customHeight="1" x14ac:dyDescent="0.25">
      <c r="AM2484" s="36">
        <v>23064</v>
      </c>
      <c r="AN2484" s="89" t="s">
        <v>238</v>
      </c>
      <c r="AO2484" s="90" t="s">
        <v>47</v>
      </c>
      <c r="AP2484" s="170">
        <v>9.6</v>
      </c>
      <c r="AQ2484" s="36">
        <v>10</v>
      </c>
      <c r="AR2484" s="36">
        <v>10</v>
      </c>
      <c r="AS2484" s="36">
        <v>10</v>
      </c>
      <c r="AT2484" s="36">
        <v>10</v>
      </c>
      <c r="AU2484" s="36"/>
      <c r="AV2484" s="36"/>
      <c r="AW2484" s="36"/>
      <c r="AX2484" s="36"/>
      <c r="AY2484" s="36"/>
      <c r="AZ2484" s="36">
        <v>8</v>
      </c>
      <c r="BA2484" s="36" t="s">
        <v>248</v>
      </c>
      <c r="BB2484" s="36">
        <v>4</v>
      </c>
      <c r="BC2484" s="92">
        <v>45260</v>
      </c>
      <c r="BD2484" s="93" t="s">
        <v>6</v>
      </c>
    </row>
    <row r="2485" spans="39:56" ht="27" customHeight="1" x14ac:dyDescent="0.25">
      <c r="AM2485" s="36">
        <v>23050</v>
      </c>
      <c r="AN2485" s="89" t="s">
        <v>102</v>
      </c>
      <c r="AO2485" s="90" t="s">
        <v>47</v>
      </c>
      <c r="AP2485" s="170">
        <v>9.6</v>
      </c>
      <c r="AQ2485" s="36">
        <v>10</v>
      </c>
      <c r="AR2485" s="36">
        <v>10</v>
      </c>
      <c r="AS2485" s="36">
        <v>9</v>
      </c>
      <c r="AT2485" s="36">
        <v>9</v>
      </c>
      <c r="AU2485" s="36"/>
      <c r="AV2485" s="36"/>
      <c r="AW2485" s="36"/>
      <c r="AX2485" s="36"/>
      <c r="AY2485" s="36"/>
      <c r="AZ2485" s="36">
        <v>10</v>
      </c>
      <c r="BA2485" s="36" t="s">
        <v>248</v>
      </c>
      <c r="BB2485" s="36">
        <v>4</v>
      </c>
      <c r="BC2485" s="92">
        <v>45260</v>
      </c>
      <c r="BD2485" s="93" t="s">
        <v>6</v>
      </c>
    </row>
    <row r="2486" spans="39:56" ht="27" customHeight="1" x14ac:dyDescent="0.25">
      <c r="AM2486" s="36">
        <v>23062</v>
      </c>
      <c r="AN2486" s="89" t="s">
        <v>106</v>
      </c>
      <c r="AO2486" s="90" t="s">
        <v>47</v>
      </c>
      <c r="AP2486" s="170">
        <v>10</v>
      </c>
      <c r="AQ2486" s="36">
        <v>10</v>
      </c>
      <c r="AR2486" s="36">
        <v>10</v>
      </c>
      <c r="AS2486" s="36">
        <v>10</v>
      </c>
      <c r="AT2486" s="36">
        <v>10</v>
      </c>
      <c r="AU2486" s="36"/>
      <c r="AV2486" s="36"/>
      <c r="AW2486" s="36"/>
      <c r="AX2486" s="36"/>
      <c r="AY2486" s="36"/>
      <c r="AZ2486" s="36">
        <v>10</v>
      </c>
      <c r="BA2486" s="36" t="s">
        <v>248</v>
      </c>
      <c r="BB2486" s="36">
        <v>4</v>
      </c>
      <c r="BC2486" s="92">
        <v>45260</v>
      </c>
      <c r="BD2486" s="93" t="s">
        <v>6</v>
      </c>
    </row>
    <row r="2487" spans="39:56" ht="27" customHeight="1" x14ac:dyDescent="0.25">
      <c r="AM2487" s="36">
        <v>23057</v>
      </c>
      <c r="AN2487" s="89" t="s">
        <v>239</v>
      </c>
      <c r="AO2487" s="90" t="s">
        <v>47</v>
      </c>
      <c r="AP2487" s="170">
        <v>10</v>
      </c>
      <c r="AQ2487" s="36">
        <v>10</v>
      </c>
      <c r="AR2487" s="36">
        <v>10</v>
      </c>
      <c r="AS2487" s="36">
        <v>10</v>
      </c>
      <c r="AT2487" s="36">
        <v>10</v>
      </c>
      <c r="AU2487" s="36"/>
      <c r="AV2487" s="36"/>
      <c r="AW2487" s="36"/>
      <c r="AX2487" s="36"/>
      <c r="AY2487" s="36"/>
      <c r="AZ2487" s="36">
        <v>10</v>
      </c>
      <c r="BA2487" s="36" t="s">
        <v>248</v>
      </c>
      <c r="BB2487" s="36">
        <v>4</v>
      </c>
      <c r="BC2487" s="92">
        <v>45260</v>
      </c>
      <c r="BD2487" s="93" t="s">
        <v>6</v>
      </c>
    </row>
    <row r="2488" spans="39:56" ht="27" customHeight="1" x14ac:dyDescent="0.25">
      <c r="AM2488" s="36">
        <v>23048</v>
      </c>
      <c r="AN2488" s="89" t="s">
        <v>110</v>
      </c>
      <c r="AO2488" s="90" t="s">
        <v>47</v>
      </c>
      <c r="AP2488" s="170">
        <v>9.6</v>
      </c>
      <c r="AQ2488" s="36">
        <v>10</v>
      </c>
      <c r="AR2488" s="36">
        <v>10</v>
      </c>
      <c r="AS2488" s="36">
        <v>9</v>
      </c>
      <c r="AT2488" s="36">
        <v>9</v>
      </c>
      <c r="AU2488" s="36"/>
      <c r="AV2488" s="36"/>
      <c r="AW2488" s="36"/>
      <c r="AX2488" s="36"/>
      <c r="AY2488" s="36"/>
      <c r="AZ2488" s="36">
        <v>10</v>
      </c>
      <c r="BA2488" s="36" t="s">
        <v>248</v>
      </c>
      <c r="BB2488" s="36">
        <v>4</v>
      </c>
      <c r="BC2488" s="92">
        <v>45260</v>
      </c>
      <c r="BD2488" s="93" t="s">
        <v>6</v>
      </c>
    </row>
    <row r="2489" spans="39:56" ht="27" customHeight="1" x14ac:dyDescent="0.25">
      <c r="AM2489" s="36">
        <v>23051</v>
      </c>
      <c r="AN2489" s="89" t="s">
        <v>114</v>
      </c>
      <c r="AO2489" s="90" t="s">
        <v>47</v>
      </c>
      <c r="AP2489" s="170">
        <v>10</v>
      </c>
      <c r="AQ2489" s="36">
        <v>10</v>
      </c>
      <c r="AR2489" s="36">
        <v>10</v>
      </c>
      <c r="AS2489" s="36">
        <v>10</v>
      </c>
      <c r="AT2489" s="36">
        <v>10</v>
      </c>
      <c r="AU2489" s="36"/>
      <c r="AV2489" s="36"/>
      <c r="AW2489" s="36"/>
      <c r="AX2489" s="36"/>
      <c r="AY2489" s="36"/>
      <c r="AZ2489" s="36">
        <v>10</v>
      </c>
      <c r="BA2489" s="36" t="s">
        <v>248</v>
      </c>
      <c r="BB2489" s="36">
        <v>4</v>
      </c>
      <c r="BC2489" s="92">
        <v>45260</v>
      </c>
      <c r="BD2489" s="93" t="s">
        <v>6</v>
      </c>
    </row>
    <row r="2490" spans="39:56" ht="27" customHeight="1" x14ac:dyDescent="0.25">
      <c r="AM2490" s="36">
        <v>22023</v>
      </c>
      <c r="AN2490" s="89" t="s">
        <v>118</v>
      </c>
      <c r="AO2490" s="90" t="s">
        <v>47</v>
      </c>
      <c r="AP2490" s="170">
        <v>10</v>
      </c>
      <c r="AQ2490" s="36">
        <v>10</v>
      </c>
      <c r="AR2490" s="36">
        <v>10</v>
      </c>
      <c r="AS2490" s="36">
        <v>10</v>
      </c>
      <c r="AT2490" s="36">
        <v>10</v>
      </c>
      <c r="AU2490" s="36"/>
      <c r="AV2490" s="36"/>
      <c r="AW2490" s="36"/>
      <c r="AX2490" s="36"/>
      <c r="AY2490" s="36"/>
      <c r="AZ2490" s="36">
        <v>10</v>
      </c>
      <c r="BA2490" s="36" t="s">
        <v>248</v>
      </c>
      <c r="BB2490" s="36">
        <v>4</v>
      </c>
      <c r="BC2490" s="92">
        <v>45260</v>
      </c>
      <c r="BD2490" s="93" t="s">
        <v>6</v>
      </c>
    </row>
    <row r="2491" spans="39:56" ht="27" customHeight="1" x14ac:dyDescent="0.25">
      <c r="AM2491" s="36">
        <v>23011</v>
      </c>
      <c r="AN2491" s="89" t="s">
        <v>46</v>
      </c>
      <c r="AO2491" s="90" t="s">
        <v>47</v>
      </c>
      <c r="AP2491" s="170">
        <v>10</v>
      </c>
      <c r="AQ2491" s="36">
        <v>10</v>
      </c>
      <c r="AR2491" s="36">
        <v>10</v>
      </c>
      <c r="AS2491" s="36">
        <v>10</v>
      </c>
      <c r="AT2491" s="36">
        <v>10</v>
      </c>
      <c r="AU2491" s="36">
        <v>10</v>
      </c>
      <c r="AV2491" s="36">
        <v>10</v>
      </c>
      <c r="AW2491" s="36">
        <v>10</v>
      </c>
      <c r="AX2491" s="36"/>
      <c r="AY2491" s="36"/>
      <c r="AZ2491" s="36"/>
      <c r="BA2491" s="36" t="s">
        <v>416</v>
      </c>
      <c r="BB2491" s="36">
        <v>3</v>
      </c>
      <c r="BC2491" s="92">
        <v>45260</v>
      </c>
      <c r="BD2491" s="93" t="s">
        <v>35</v>
      </c>
    </row>
    <row r="2492" spans="39:56" ht="27" customHeight="1" x14ac:dyDescent="0.25">
      <c r="AM2492" s="36">
        <v>23017</v>
      </c>
      <c r="AN2492" s="89" t="s">
        <v>52</v>
      </c>
      <c r="AO2492" s="90" t="s">
        <v>47</v>
      </c>
      <c r="AP2492" s="170">
        <v>10</v>
      </c>
      <c r="AQ2492" s="36">
        <v>10</v>
      </c>
      <c r="AR2492" s="36">
        <v>10</v>
      </c>
      <c r="AS2492" s="36">
        <v>10</v>
      </c>
      <c r="AT2492" s="36">
        <v>10</v>
      </c>
      <c r="AU2492" s="36">
        <v>10</v>
      </c>
      <c r="AV2492" s="36">
        <v>10</v>
      </c>
      <c r="AW2492" s="36">
        <v>10</v>
      </c>
      <c r="AX2492" s="36"/>
      <c r="AY2492" s="36"/>
      <c r="AZ2492" s="36"/>
      <c r="BA2492" s="36" t="s">
        <v>416</v>
      </c>
      <c r="BB2492" s="36">
        <v>3</v>
      </c>
      <c r="BC2492" s="92">
        <v>45260</v>
      </c>
      <c r="BD2492" s="93" t="s">
        <v>35</v>
      </c>
    </row>
    <row r="2493" spans="39:56" ht="27" customHeight="1" x14ac:dyDescent="0.25">
      <c r="AM2493" s="36">
        <v>23059</v>
      </c>
      <c r="AN2493" s="89" t="s">
        <v>55</v>
      </c>
      <c r="AO2493" s="90" t="s">
        <v>47</v>
      </c>
      <c r="AP2493" s="170">
        <v>10</v>
      </c>
      <c r="AQ2493" s="36">
        <v>10</v>
      </c>
      <c r="AR2493" s="36">
        <v>10</v>
      </c>
      <c r="AS2493" s="36">
        <v>10</v>
      </c>
      <c r="AT2493" s="36">
        <v>10</v>
      </c>
      <c r="AU2493" s="36">
        <v>10</v>
      </c>
      <c r="AV2493" s="36">
        <v>10</v>
      </c>
      <c r="AW2493" s="36">
        <v>10</v>
      </c>
      <c r="AX2493" s="36"/>
      <c r="AY2493" s="36"/>
      <c r="AZ2493" s="36"/>
      <c r="BA2493" s="36" t="s">
        <v>416</v>
      </c>
      <c r="BB2493" s="36">
        <v>3</v>
      </c>
      <c r="BC2493" s="92">
        <v>45260</v>
      </c>
      <c r="BD2493" s="93" t="s">
        <v>35</v>
      </c>
    </row>
    <row r="2494" spans="39:56" ht="27" customHeight="1" x14ac:dyDescent="0.25">
      <c r="AM2494" s="36">
        <v>23004</v>
      </c>
      <c r="AN2494" s="89" t="s">
        <v>58</v>
      </c>
      <c r="AO2494" s="90" t="s">
        <v>47</v>
      </c>
      <c r="AP2494" s="170">
        <v>9.4285714285714288</v>
      </c>
      <c r="AQ2494" s="36">
        <v>10</v>
      </c>
      <c r="AR2494" s="36">
        <v>10</v>
      </c>
      <c r="AS2494" s="36">
        <v>8</v>
      </c>
      <c r="AT2494" s="36">
        <v>10</v>
      </c>
      <c r="AU2494" s="36">
        <v>8</v>
      </c>
      <c r="AV2494" s="36">
        <v>10</v>
      </c>
      <c r="AW2494" s="36">
        <v>10</v>
      </c>
      <c r="AX2494" s="36"/>
      <c r="AY2494" s="36"/>
      <c r="AZ2494" s="36"/>
      <c r="BA2494" s="36" t="s">
        <v>416</v>
      </c>
      <c r="BB2494" s="36">
        <v>3</v>
      </c>
      <c r="BC2494" s="92">
        <v>45260</v>
      </c>
      <c r="BD2494" s="93" t="s">
        <v>35</v>
      </c>
    </row>
    <row r="2495" spans="39:56" ht="27" customHeight="1" x14ac:dyDescent="0.25">
      <c r="AM2495" s="36">
        <v>23027</v>
      </c>
      <c r="AN2495" s="89" t="s">
        <v>237</v>
      </c>
      <c r="AO2495" s="90" t="s">
        <v>47</v>
      </c>
      <c r="AP2495" s="170">
        <v>0</v>
      </c>
      <c r="AQ2495" s="36">
        <v>0</v>
      </c>
      <c r="AR2495" s="36">
        <v>0</v>
      </c>
      <c r="AS2495" s="36">
        <v>0</v>
      </c>
      <c r="AT2495" s="36">
        <v>0</v>
      </c>
      <c r="AU2495" s="36">
        <v>0</v>
      </c>
      <c r="AV2495" s="36">
        <v>0</v>
      </c>
      <c r="AW2495" s="36">
        <v>0</v>
      </c>
      <c r="AX2495" s="36"/>
      <c r="AY2495" s="36"/>
      <c r="AZ2495" s="36"/>
      <c r="BA2495" s="36" t="s">
        <v>139</v>
      </c>
      <c r="BB2495" s="36">
        <v>3</v>
      </c>
      <c r="BC2495" s="92">
        <v>45260</v>
      </c>
      <c r="BD2495" s="93" t="s">
        <v>35</v>
      </c>
    </row>
    <row r="2496" spans="39:56" ht="27" customHeight="1" x14ac:dyDescent="0.25">
      <c r="AM2496" s="36">
        <v>23047</v>
      </c>
      <c r="AN2496" s="89" t="s">
        <v>62</v>
      </c>
      <c r="AO2496" s="90" t="s">
        <v>47</v>
      </c>
      <c r="AP2496" s="170">
        <v>0</v>
      </c>
      <c r="AQ2496" s="36">
        <v>0</v>
      </c>
      <c r="AR2496" s="36">
        <v>0</v>
      </c>
      <c r="AS2496" s="36">
        <v>0</v>
      </c>
      <c r="AT2496" s="36">
        <v>0</v>
      </c>
      <c r="AU2496" s="36">
        <v>0</v>
      </c>
      <c r="AV2496" s="36">
        <v>0</v>
      </c>
      <c r="AW2496" s="36">
        <v>0</v>
      </c>
      <c r="AX2496" s="36"/>
      <c r="AY2496" s="36"/>
      <c r="AZ2496" s="36"/>
      <c r="BA2496" s="36" t="s">
        <v>139</v>
      </c>
      <c r="BB2496" s="36">
        <v>3</v>
      </c>
      <c r="BC2496" s="92">
        <v>45260</v>
      </c>
      <c r="BD2496" s="93" t="s">
        <v>35</v>
      </c>
    </row>
    <row r="2497" spans="39:56" ht="27" customHeight="1" x14ac:dyDescent="0.25">
      <c r="AM2497" s="36">
        <v>23014</v>
      </c>
      <c r="AN2497" s="89" t="s">
        <v>66</v>
      </c>
      <c r="AO2497" s="90" t="s">
        <v>47</v>
      </c>
      <c r="AP2497" s="170">
        <v>0</v>
      </c>
      <c r="AQ2497" s="36">
        <v>0</v>
      </c>
      <c r="AR2497" s="36">
        <v>0</v>
      </c>
      <c r="AS2497" s="36">
        <v>0</v>
      </c>
      <c r="AT2497" s="36">
        <v>0</v>
      </c>
      <c r="AU2497" s="36">
        <v>0</v>
      </c>
      <c r="AV2497" s="36">
        <v>0</v>
      </c>
      <c r="AW2497" s="36">
        <v>0</v>
      </c>
      <c r="AX2497" s="36"/>
      <c r="AY2497" s="36"/>
      <c r="AZ2497" s="36"/>
      <c r="BA2497" s="36" t="s">
        <v>139</v>
      </c>
      <c r="BB2497" s="36">
        <v>3</v>
      </c>
      <c r="BC2497" s="92">
        <v>45260</v>
      </c>
      <c r="BD2497" s="93" t="s">
        <v>35</v>
      </c>
    </row>
    <row r="2498" spans="39:56" ht="27" customHeight="1" x14ac:dyDescent="0.25">
      <c r="AM2498" s="36">
        <v>23029</v>
      </c>
      <c r="AN2498" s="89" t="s">
        <v>70</v>
      </c>
      <c r="AO2498" s="90" t="s">
        <v>47</v>
      </c>
      <c r="AP2498" s="170">
        <v>10</v>
      </c>
      <c r="AQ2498" s="36">
        <v>10</v>
      </c>
      <c r="AR2498" s="36">
        <v>10</v>
      </c>
      <c r="AS2498" s="36">
        <v>10</v>
      </c>
      <c r="AT2498" s="36">
        <v>10</v>
      </c>
      <c r="AU2498" s="36">
        <v>10</v>
      </c>
      <c r="AV2498" s="36">
        <v>10</v>
      </c>
      <c r="AW2498" s="36">
        <v>10</v>
      </c>
      <c r="AX2498" s="36"/>
      <c r="AY2498" s="36"/>
      <c r="AZ2498" s="36"/>
      <c r="BA2498" s="36" t="s">
        <v>416</v>
      </c>
      <c r="BB2498" s="36">
        <v>3</v>
      </c>
      <c r="BC2498" s="92">
        <v>45260</v>
      </c>
      <c r="BD2498" s="93" t="s">
        <v>35</v>
      </c>
    </row>
    <row r="2499" spans="39:56" ht="27" customHeight="1" x14ac:dyDescent="0.25">
      <c r="AM2499" s="36">
        <v>23060</v>
      </c>
      <c r="AN2499" s="89" t="s">
        <v>74</v>
      </c>
      <c r="AO2499" s="90" t="s">
        <v>47</v>
      </c>
      <c r="AP2499" s="170">
        <v>10</v>
      </c>
      <c r="AQ2499" s="36">
        <v>10</v>
      </c>
      <c r="AR2499" s="36">
        <v>10</v>
      </c>
      <c r="AS2499" s="36">
        <v>10</v>
      </c>
      <c r="AT2499" s="36">
        <v>10</v>
      </c>
      <c r="AU2499" s="36">
        <v>10</v>
      </c>
      <c r="AV2499" s="36">
        <v>10</v>
      </c>
      <c r="AW2499" s="36">
        <v>10</v>
      </c>
      <c r="AX2499" s="36"/>
      <c r="AY2499" s="36"/>
      <c r="AZ2499" s="36"/>
      <c r="BA2499" s="36" t="s">
        <v>416</v>
      </c>
      <c r="BB2499" s="36">
        <v>3</v>
      </c>
      <c r="BC2499" s="92">
        <v>45260</v>
      </c>
      <c r="BD2499" s="93" t="s">
        <v>35</v>
      </c>
    </row>
    <row r="2500" spans="39:56" ht="27" customHeight="1" x14ac:dyDescent="0.25">
      <c r="AM2500" s="36">
        <v>23045</v>
      </c>
      <c r="AN2500" s="89" t="s">
        <v>78</v>
      </c>
      <c r="AO2500" s="90" t="s">
        <v>47</v>
      </c>
      <c r="AP2500" s="170">
        <v>0</v>
      </c>
      <c r="AQ2500" s="36">
        <v>0</v>
      </c>
      <c r="AR2500" s="36">
        <v>0</v>
      </c>
      <c r="AS2500" s="36">
        <v>0</v>
      </c>
      <c r="AT2500" s="36">
        <v>0</v>
      </c>
      <c r="AU2500" s="36">
        <v>0</v>
      </c>
      <c r="AV2500" s="36">
        <v>0</v>
      </c>
      <c r="AW2500" s="36">
        <v>0</v>
      </c>
      <c r="AX2500" s="36"/>
      <c r="AY2500" s="36"/>
      <c r="AZ2500" s="36"/>
      <c r="BA2500" s="36" t="s">
        <v>139</v>
      </c>
      <c r="BB2500" s="36">
        <v>3</v>
      </c>
      <c r="BC2500" s="92">
        <v>45260</v>
      </c>
      <c r="BD2500" s="93" t="s">
        <v>35</v>
      </c>
    </row>
    <row r="2501" spans="39:56" ht="27" customHeight="1" x14ac:dyDescent="0.25">
      <c r="AM2501" s="36">
        <v>23001</v>
      </c>
      <c r="AN2501" s="89" t="s">
        <v>82</v>
      </c>
      <c r="AO2501" s="90" t="s">
        <v>47</v>
      </c>
      <c r="AP2501" s="170">
        <v>10</v>
      </c>
      <c r="AQ2501" s="36">
        <v>10</v>
      </c>
      <c r="AR2501" s="36">
        <v>10</v>
      </c>
      <c r="AS2501" s="36">
        <v>10</v>
      </c>
      <c r="AT2501" s="36">
        <v>10</v>
      </c>
      <c r="AU2501" s="36">
        <v>10</v>
      </c>
      <c r="AV2501" s="36">
        <v>10</v>
      </c>
      <c r="AW2501" s="36">
        <v>10</v>
      </c>
      <c r="AX2501" s="36"/>
      <c r="AY2501" s="36"/>
      <c r="AZ2501" s="36"/>
      <c r="BA2501" s="36" t="s">
        <v>416</v>
      </c>
      <c r="BB2501" s="36">
        <v>3</v>
      </c>
      <c r="BC2501" s="92">
        <v>45260</v>
      </c>
      <c r="BD2501" s="93" t="s">
        <v>35</v>
      </c>
    </row>
    <row r="2502" spans="39:56" ht="27" customHeight="1" x14ac:dyDescent="0.25">
      <c r="AM2502" s="36">
        <v>23034</v>
      </c>
      <c r="AN2502" s="89" t="s">
        <v>86</v>
      </c>
      <c r="AO2502" s="90" t="s">
        <v>47</v>
      </c>
      <c r="AP2502" s="170">
        <v>10</v>
      </c>
      <c r="AQ2502" s="36">
        <v>10</v>
      </c>
      <c r="AR2502" s="36">
        <v>10</v>
      </c>
      <c r="AS2502" s="36">
        <v>10</v>
      </c>
      <c r="AT2502" s="36">
        <v>10</v>
      </c>
      <c r="AU2502" s="36">
        <v>10</v>
      </c>
      <c r="AV2502" s="36">
        <v>10</v>
      </c>
      <c r="AW2502" s="36">
        <v>10</v>
      </c>
      <c r="AX2502" s="36"/>
      <c r="AY2502" s="36"/>
      <c r="AZ2502" s="36"/>
      <c r="BA2502" s="36" t="s">
        <v>416</v>
      </c>
      <c r="BB2502" s="36">
        <v>3</v>
      </c>
      <c r="BC2502" s="92">
        <v>45260</v>
      </c>
      <c r="BD2502" s="93" t="s">
        <v>35</v>
      </c>
    </row>
    <row r="2503" spans="39:56" ht="27" customHeight="1" x14ac:dyDescent="0.25">
      <c r="AM2503" s="36">
        <v>23003</v>
      </c>
      <c r="AN2503" s="89" t="s">
        <v>90</v>
      </c>
      <c r="AO2503" s="90" t="s">
        <v>47</v>
      </c>
      <c r="AP2503" s="170">
        <v>9.5714285714285712</v>
      </c>
      <c r="AQ2503" s="36">
        <v>10</v>
      </c>
      <c r="AR2503" s="36">
        <v>10</v>
      </c>
      <c r="AS2503" s="36">
        <v>10</v>
      </c>
      <c r="AT2503" s="36">
        <v>10</v>
      </c>
      <c r="AU2503" s="36">
        <v>10</v>
      </c>
      <c r="AV2503" s="36">
        <v>10</v>
      </c>
      <c r="AW2503" s="36">
        <v>7</v>
      </c>
      <c r="AX2503" s="36"/>
      <c r="AY2503" s="36"/>
      <c r="AZ2503" s="36"/>
      <c r="BA2503" s="36" t="s">
        <v>416</v>
      </c>
      <c r="BB2503" s="36">
        <v>3</v>
      </c>
      <c r="BC2503" s="92">
        <v>45260</v>
      </c>
      <c r="BD2503" s="93" t="s">
        <v>35</v>
      </c>
    </row>
    <row r="2504" spans="39:56" ht="27" customHeight="1" x14ac:dyDescent="0.25">
      <c r="AM2504" s="36">
        <v>23030</v>
      </c>
      <c r="AN2504" s="89" t="s">
        <v>94</v>
      </c>
      <c r="AO2504" s="90" t="s">
        <v>47</v>
      </c>
      <c r="AP2504" s="170">
        <v>9.7142857142857135</v>
      </c>
      <c r="AQ2504" s="36">
        <v>10</v>
      </c>
      <c r="AR2504" s="36">
        <v>10</v>
      </c>
      <c r="AS2504" s="36">
        <v>9</v>
      </c>
      <c r="AT2504" s="36">
        <v>10</v>
      </c>
      <c r="AU2504" s="36">
        <v>9</v>
      </c>
      <c r="AV2504" s="36">
        <v>10</v>
      </c>
      <c r="AW2504" s="36">
        <v>10</v>
      </c>
      <c r="AX2504" s="36"/>
      <c r="AY2504" s="36"/>
      <c r="AZ2504" s="36"/>
      <c r="BA2504" s="36" t="s">
        <v>416</v>
      </c>
      <c r="BB2504" s="36">
        <v>3</v>
      </c>
      <c r="BC2504" s="92">
        <v>45260</v>
      </c>
      <c r="BD2504" s="93" t="s">
        <v>35</v>
      </c>
    </row>
    <row r="2505" spans="39:56" ht="27" customHeight="1" x14ac:dyDescent="0.25">
      <c r="AM2505" s="36">
        <v>23040</v>
      </c>
      <c r="AN2505" s="89" t="s">
        <v>98</v>
      </c>
      <c r="AO2505" s="90" t="s">
        <v>47</v>
      </c>
      <c r="AP2505" s="170">
        <v>0</v>
      </c>
      <c r="AQ2505" s="36">
        <v>0</v>
      </c>
      <c r="AR2505" s="36">
        <v>0</v>
      </c>
      <c r="AS2505" s="36">
        <v>0</v>
      </c>
      <c r="AT2505" s="36">
        <v>0</v>
      </c>
      <c r="AU2505" s="36">
        <v>0</v>
      </c>
      <c r="AV2505" s="36">
        <v>0</v>
      </c>
      <c r="AW2505" s="36">
        <v>0</v>
      </c>
      <c r="AX2505" s="36"/>
      <c r="AY2505" s="36"/>
      <c r="AZ2505" s="36"/>
      <c r="BA2505" s="36" t="s">
        <v>139</v>
      </c>
      <c r="BB2505" s="36">
        <v>3</v>
      </c>
      <c r="BC2505" s="92">
        <v>45260</v>
      </c>
      <c r="BD2505" s="93" t="s">
        <v>35</v>
      </c>
    </row>
    <row r="2506" spans="39:56" ht="27" customHeight="1" x14ac:dyDescent="0.25">
      <c r="AM2506" s="36">
        <v>23064</v>
      </c>
      <c r="AN2506" s="89" t="s">
        <v>238</v>
      </c>
      <c r="AO2506" s="90" t="s">
        <v>47</v>
      </c>
      <c r="AP2506" s="170">
        <v>10</v>
      </c>
      <c r="AQ2506" s="36">
        <v>10</v>
      </c>
      <c r="AR2506" s="36">
        <v>10</v>
      </c>
      <c r="AS2506" s="36">
        <v>10</v>
      </c>
      <c r="AT2506" s="36">
        <v>10</v>
      </c>
      <c r="AU2506" s="36">
        <v>10</v>
      </c>
      <c r="AV2506" s="36">
        <v>10</v>
      </c>
      <c r="AW2506" s="36">
        <v>10</v>
      </c>
      <c r="AX2506" s="36"/>
      <c r="AY2506" s="36"/>
      <c r="AZ2506" s="36"/>
      <c r="BA2506" s="36" t="s">
        <v>416</v>
      </c>
      <c r="BB2506" s="36">
        <v>3</v>
      </c>
      <c r="BC2506" s="92">
        <v>45260</v>
      </c>
      <c r="BD2506" s="93" t="s">
        <v>35</v>
      </c>
    </row>
    <row r="2507" spans="39:56" ht="27" customHeight="1" x14ac:dyDescent="0.25">
      <c r="AM2507" s="36">
        <v>23050</v>
      </c>
      <c r="AN2507" s="89" t="s">
        <v>102</v>
      </c>
      <c r="AO2507" s="90" t="s">
        <v>47</v>
      </c>
      <c r="AP2507" s="170">
        <v>10</v>
      </c>
      <c r="AQ2507" s="36">
        <v>10</v>
      </c>
      <c r="AR2507" s="36">
        <v>10</v>
      </c>
      <c r="AS2507" s="36">
        <v>10</v>
      </c>
      <c r="AT2507" s="36">
        <v>10</v>
      </c>
      <c r="AU2507" s="36">
        <v>10</v>
      </c>
      <c r="AV2507" s="36">
        <v>10</v>
      </c>
      <c r="AW2507" s="36">
        <v>10</v>
      </c>
      <c r="AX2507" s="36"/>
      <c r="AY2507" s="36"/>
      <c r="AZ2507" s="36"/>
      <c r="BA2507" s="36" t="s">
        <v>416</v>
      </c>
      <c r="BB2507" s="36">
        <v>3</v>
      </c>
      <c r="BC2507" s="92">
        <v>45260</v>
      </c>
      <c r="BD2507" s="93" t="s">
        <v>35</v>
      </c>
    </row>
    <row r="2508" spans="39:56" ht="27" customHeight="1" x14ac:dyDescent="0.25">
      <c r="AM2508" s="36">
        <v>23062</v>
      </c>
      <c r="AN2508" s="89" t="s">
        <v>106</v>
      </c>
      <c r="AO2508" s="90" t="s">
        <v>47</v>
      </c>
      <c r="AP2508" s="170">
        <v>10</v>
      </c>
      <c r="AQ2508" s="36">
        <v>10</v>
      </c>
      <c r="AR2508" s="36">
        <v>10</v>
      </c>
      <c r="AS2508" s="36">
        <v>10</v>
      </c>
      <c r="AT2508" s="36">
        <v>10</v>
      </c>
      <c r="AU2508" s="36">
        <v>10</v>
      </c>
      <c r="AV2508" s="36">
        <v>10</v>
      </c>
      <c r="AW2508" s="36">
        <v>10</v>
      </c>
      <c r="AX2508" s="36"/>
      <c r="AY2508" s="36"/>
      <c r="AZ2508" s="36"/>
      <c r="BA2508" s="36" t="s">
        <v>416</v>
      </c>
      <c r="BB2508" s="36">
        <v>3</v>
      </c>
      <c r="BC2508" s="92">
        <v>45260</v>
      </c>
      <c r="BD2508" s="93" t="s">
        <v>35</v>
      </c>
    </row>
    <row r="2509" spans="39:56" ht="27" customHeight="1" x14ac:dyDescent="0.25">
      <c r="AM2509" s="36">
        <v>23057</v>
      </c>
      <c r="AN2509" s="89" t="s">
        <v>239</v>
      </c>
      <c r="AO2509" s="90" t="s">
        <v>47</v>
      </c>
      <c r="AP2509" s="170">
        <v>10</v>
      </c>
      <c r="AQ2509" s="36">
        <v>10</v>
      </c>
      <c r="AR2509" s="36">
        <v>10</v>
      </c>
      <c r="AS2509" s="36">
        <v>10</v>
      </c>
      <c r="AT2509" s="36">
        <v>10</v>
      </c>
      <c r="AU2509" s="36">
        <v>10</v>
      </c>
      <c r="AV2509" s="36">
        <v>10</v>
      </c>
      <c r="AW2509" s="36">
        <v>10</v>
      </c>
      <c r="AX2509" s="36"/>
      <c r="AY2509" s="36"/>
      <c r="AZ2509" s="36"/>
      <c r="BA2509" s="36" t="s">
        <v>416</v>
      </c>
      <c r="BB2509" s="36">
        <v>3</v>
      </c>
      <c r="BC2509" s="92">
        <v>45260</v>
      </c>
      <c r="BD2509" s="93" t="s">
        <v>35</v>
      </c>
    </row>
    <row r="2510" spans="39:56" ht="27" customHeight="1" x14ac:dyDescent="0.25">
      <c r="AM2510" s="36">
        <v>23048</v>
      </c>
      <c r="AN2510" s="89" t="s">
        <v>110</v>
      </c>
      <c r="AO2510" s="90" t="s">
        <v>47</v>
      </c>
      <c r="AP2510" s="170">
        <v>10</v>
      </c>
      <c r="AQ2510" s="36">
        <v>10</v>
      </c>
      <c r="AR2510" s="36">
        <v>10</v>
      </c>
      <c r="AS2510" s="36">
        <v>10</v>
      </c>
      <c r="AT2510" s="36">
        <v>10</v>
      </c>
      <c r="AU2510" s="36">
        <v>10</v>
      </c>
      <c r="AV2510" s="36">
        <v>10</v>
      </c>
      <c r="AW2510" s="36">
        <v>10</v>
      </c>
      <c r="AX2510" s="36"/>
      <c r="AY2510" s="36"/>
      <c r="AZ2510" s="36"/>
      <c r="BA2510" s="36" t="s">
        <v>416</v>
      </c>
      <c r="BB2510" s="36">
        <v>3</v>
      </c>
      <c r="BC2510" s="92">
        <v>45260</v>
      </c>
      <c r="BD2510" s="93" t="s">
        <v>35</v>
      </c>
    </row>
    <row r="2511" spans="39:56" ht="27" customHeight="1" x14ac:dyDescent="0.25">
      <c r="AM2511" s="36">
        <v>23051</v>
      </c>
      <c r="AN2511" s="89" t="s">
        <v>114</v>
      </c>
      <c r="AO2511" s="90" t="s">
        <v>47</v>
      </c>
      <c r="AP2511" s="170">
        <v>10</v>
      </c>
      <c r="AQ2511" s="36">
        <v>10</v>
      </c>
      <c r="AR2511" s="36">
        <v>10</v>
      </c>
      <c r="AS2511" s="36">
        <v>10</v>
      </c>
      <c r="AT2511" s="36">
        <v>10</v>
      </c>
      <c r="AU2511" s="36">
        <v>10</v>
      </c>
      <c r="AV2511" s="36">
        <v>10</v>
      </c>
      <c r="AW2511" s="36">
        <v>10</v>
      </c>
      <c r="AX2511" s="36"/>
      <c r="AY2511" s="36"/>
      <c r="AZ2511" s="36"/>
      <c r="BA2511" s="36" t="s">
        <v>416</v>
      </c>
      <c r="BB2511" s="36">
        <v>3</v>
      </c>
      <c r="BC2511" s="92">
        <v>45260</v>
      </c>
      <c r="BD2511" s="93" t="s">
        <v>35</v>
      </c>
    </row>
    <row r="2512" spans="39:56" ht="27" customHeight="1" x14ac:dyDescent="0.25">
      <c r="AM2512" s="36">
        <v>22023</v>
      </c>
      <c r="AN2512" s="89" t="s">
        <v>118</v>
      </c>
      <c r="AO2512" s="90" t="s">
        <v>47</v>
      </c>
      <c r="AP2512" s="170">
        <v>9.7142857142857135</v>
      </c>
      <c r="AQ2512" s="36">
        <v>10</v>
      </c>
      <c r="AR2512" s="36">
        <v>10</v>
      </c>
      <c r="AS2512" s="36">
        <v>9</v>
      </c>
      <c r="AT2512" s="36">
        <v>10</v>
      </c>
      <c r="AU2512" s="36">
        <v>9</v>
      </c>
      <c r="AV2512" s="36">
        <v>10</v>
      </c>
      <c r="AW2512" s="36">
        <v>10</v>
      </c>
      <c r="AX2512" s="36"/>
      <c r="AY2512" s="36"/>
      <c r="AZ2512" s="36"/>
      <c r="BA2512" s="36" t="s">
        <v>416</v>
      </c>
      <c r="BB2512" s="36">
        <v>3</v>
      </c>
      <c r="BC2512" s="92">
        <v>45260</v>
      </c>
      <c r="BD2512" s="93" t="s">
        <v>35</v>
      </c>
    </row>
    <row r="2513" spans="39:56" ht="27" customHeight="1" x14ac:dyDescent="0.25">
      <c r="AM2513" s="36">
        <v>23011</v>
      </c>
      <c r="AN2513" s="89" t="s">
        <v>46</v>
      </c>
      <c r="AO2513" s="90" t="s">
        <v>47</v>
      </c>
      <c r="AP2513" s="170">
        <v>9</v>
      </c>
      <c r="AQ2513" s="36"/>
      <c r="AR2513" s="36"/>
      <c r="AS2513" s="36"/>
      <c r="AT2513" s="36"/>
      <c r="AU2513" s="36"/>
      <c r="AV2513" s="36" t="s">
        <v>322</v>
      </c>
      <c r="AW2513" s="36"/>
      <c r="AX2513" s="36"/>
      <c r="AY2513" s="36"/>
      <c r="AZ2513" s="36"/>
      <c r="BA2513" s="36" t="s">
        <v>417</v>
      </c>
      <c r="BB2513" s="36">
        <v>7</v>
      </c>
      <c r="BC2513" s="92">
        <v>45300</v>
      </c>
      <c r="BD2513" s="93" t="s">
        <v>324</v>
      </c>
    </row>
    <row r="2514" spans="39:56" ht="27" customHeight="1" x14ac:dyDescent="0.25">
      <c r="AM2514" s="36">
        <v>23017</v>
      </c>
      <c r="AN2514" s="89" t="s">
        <v>52</v>
      </c>
      <c r="AO2514" s="90" t="s">
        <v>47</v>
      </c>
      <c r="AP2514" s="170">
        <v>9</v>
      </c>
      <c r="AQ2514" s="36"/>
      <c r="AR2514" s="36"/>
      <c r="AS2514" s="36"/>
      <c r="AT2514" s="36"/>
      <c r="AU2514" s="36"/>
      <c r="AV2514" s="36" t="s">
        <v>322</v>
      </c>
      <c r="AW2514" s="36"/>
      <c r="AX2514" s="36"/>
      <c r="AY2514" s="36"/>
      <c r="AZ2514" s="36"/>
      <c r="BA2514" s="36" t="s">
        <v>417</v>
      </c>
      <c r="BB2514" s="36">
        <v>7</v>
      </c>
      <c r="BC2514" s="92">
        <v>45300</v>
      </c>
      <c r="BD2514" s="93" t="s">
        <v>324</v>
      </c>
    </row>
    <row r="2515" spans="39:56" ht="27" customHeight="1" x14ac:dyDescent="0.25">
      <c r="AM2515" s="36">
        <v>23059</v>
      </c>
      <c r="AN2515" s="89" t="s">
        <v>55</v>
      </c>
      <c r="AO2515" s="90" t="s">
        <v>47</v>
      </c>
      <c r="AP2515" s="170">
        <v>8</v>
      </c>
      <c r="AQ2515" s="36"/>
      <c r="AR2515" s="36"/>
      <c r="AS2515" s="36"/>
      <c r="AT2515" s="36"/>
      <c r="AU2515" s="36"/>
      <c r="AV2515" s="36" t="s">
        <v>322</v>
      </c>
      <c r="AW2515" s="36"/>
      <c r="AX2515" s="36"/>
      <c r="AY2515" s="36"/>
      <c r="AZ2515" s="36"/>
      <c r="BA2515" s="36" t="s">
        <v>417</v>
      </c>
      <c r="BB2515" s="36">
        <v>7</v>
      </c>
      <c r="BC2515" s="92">
        <v>45300</v>
      </c>
      <c r="BD2515" s="93" t="s">
        <v>324</v>
      </c>
    </row>
    <row r="2516" spans="39:56" ht="27" customHeight="1" x14ac:dyDescent="0.25">
      <c r="AM2516" s="36">
        <v>23004</v>
      </c>
      <c r="AN2516" s="89" t="s">
        <v>58</v>
      </c>
      <c r="AO2516" s="90" t="s">
        <v>47</v>
      </c>
      <c r="AP2516" s="170">
        <v>9</v>
      </c>
      <c r="AQ2516" s="36"/>
      <c r="AR2516" s="36"/>
      <c r="AS2516" s="36"/>
      <c r="AT2516" s="36"/>
      <c r="AU2516" s="36"/>
      <c r="AV2516" s="36" t="s">
        <v>322</v>
      </c>
      <c r="AW2516" s="36"/>
      <c r="AX2516" s="36"/>
      <c r="AY2516" s="36"/>
      <c r="AZ2516" s="36"/>
      <c r="BA2516" s="36" t="s">
        <v>417</v>
      </c>
      <c r="BB2516" s="36">
        <v>7</v>
      </c>
      <c r="BC2516" s="92">
        <v>45300</v>
      </c>
      <c r="BD2516" s="93" t="s">
        <v>324</v>
      </c>
    </row>
    <row r="2517" spans="39:56" ht="27" customHeight="1" x14ac:dyDescent="0.25">
      <c r="AM2517" s="36">
        <v>23027</v>
      </c>
      <c r="AN2517" s="89" t="s">
        <v>237</v>
      </c>
      <c r="AO2517" s="90" t="s">
        <v>47</v>
      </c>
      <c r="AP2517" s="170">
        <v>0</v>
      </c>
      <c r="AQ2517" s="36"/>
      <c r="AR2517" s="36"/>
      <c r="AS2517" s="36"/>
      <c r="AT2517" s="36"/>
      <c r="AU2517" s="36"/>
      <c r="AV2517" s="36" t="s">
        <v>322</v>
      </c>
      <c r="AW2517" s="36"/>
      <c r="AX2517" s="36"/>
      <c r="AY2517" s="36"/>
      <c r="AZ2517" s="36"/>
      <c r="BA2517" s="36" t="s">
        <v>139</v>
      </c>
      <c r="BB2517" s="36">
        <v>7</v>
      </c>
      <c r="BC2517" s="92">
        <v>45300</v>
      </c>
      <c r="BD2517" s="93" t="s">
        <v>324</v>
      </c>
    </row>
    <row r="2518" spans="39:56" ht="27" customHeight="1" x14ac:dyDescent="0.25">
      <c r="AM2518" s="36">
        <v>23047</v>
      </c>
      <c r="AN2518" s="89" t="s">
        <v>62</v>
      </c>
      <c r="AO2518" s="90" t="s">
        <v>47</v>
      </c>
      <c r="AP2518" s="170">
        <v>7</v>
      </c>
      <c r="AQ2518" s="36"/>
      <c r="AR2518" s="36"/>
      <c r="AS2518" s="36"/>
      <c r="AT2518" s="36"/>
      <c r="AU2518" s="36"/>
      <c r="AV2518" s="36" t="s">
        <v>322</v>
      </c>
      <c r="AW2518" s="36"/>
      <c r="AX2518" s="36"/>
      <c r="AY2518" s="36"/>
      <c r="AZ2518" s="36"/>
      <c r="BA2518" s="36" t="s">
        <v>417</v>
      </c>
      <c r="BB2518" s="36">
        <v>7</v>
      </c>
      <c r="BC2518" s="92">
        <v>45300</v>
      </c>
      <c r="BD2518" s="93" t="s">
        <v>324</v>
      </c>
    </row>
    <row r="2519" spans="39:56" ht="27" customHeight="1" x14ac:dyDescent="0.25">
      <c r="AM2519" s="36">
        <v>23014</v>
      </c>
      <c r="AN2519" s="89" t="s">
        <v>66</v>
      </c>
      <c r="AO2519" s="90" t="s">
        <v>47</v>
      </c>
      <c r="AP2519" s="170">
        <v>9</v>
      </c>
      <c r="AQ2519" s="36"/>
      <c r="AR2519" s="36"/>
      <c r="AS2519" s="36"/>
      <c r="AT2519" s="36"/>
      <c r="AU2519" s="36"/>
      <c r="AV2519" s="36" t="s">
        <v>322</v>
      </c>
      <c r="AW2519" s="36"/>
      <c r="AX2519" s="36"/>
      <c r="AY2519" s="36"/>
      <c r="AZ2519" s="36"/>
      <c r="BA2519" s="36" t="s">
        <v>417</v>
      </c>
      <c r="BB2519" s="36">
        <v>7</v>
      </c>
      <c r="BC2519" s="92">
        <v>45300</v>
      </c>
      <c r="BD2519" s="93" t="s">
        <v>324</v>
      </c>
    </row>
    <row r="2520" spans="39:56" ht="27" customHeight="1" x14ac:dyDescent="0.25">
      <c r="AM2520" s="36">
        <v>23029</v>
      </c>
      <c r="AN2520" s="89" t="s">
        <v>70</v>
      </c>
      <c r="AO2520" s="90" t="s">
        <v>47</v>
      </c>
      <c r="AP2520" s="170">
        <v>10</v>
      </c>
      <c r="AQ2520" s="36"/>
      <c r="AR2520" s="36"/>
      <c r="AS2520" s="36"/>
      <c r="AT2520" s="36"/>
      <c r="AU2520" s="36"/>
      <c r="AV2520" s="36" t="s">
        <v>322</v>
      </c>
      <c r="AW2520" s="36"/>
      <c r="AX2520" s="36"/>
      <c r="AY2520" s="36"/>
      <c r="AZ2520" s="36"/>
      <c r="BA2520" s="36" t="s">
        <v>417</v>
      </c>
      <c r="BB2520" s="36">
        <v>7</v>
      </c>
      <c r="BC2520" s="92">
        <v>45300</v>
      </c>
      <c r="BD2520" s="93" t="s">
        <v>324</v>
      </c>
    </row>
    <row r="2521" spans="39:56" ht="27" customHeight="1" x14ac:dyDescent="0.25">
      <c r="AM2521" s="36">
        <v>23060</v>
      </c>
      <c r="AN2521" s="89" t="s">
        <v>74</v>
      </c>
      <c r="AO2521" s="90" t="s">
        <v>47</v>
      </c>
      <c r="AP2521" s="170">
        <v>8</v>
      </c>
      <c r="AQ2521" s="36"/>
      <c r="AR2521" s="36"/>
      <c r="AS2521" s="36"/>
      <c r="AT2521" s="36"/>
      <c r="AU2521" s="36"/>
      <c r="AV2521" s="36" t="s">
        <v>322</v>
      </c>
      <c r="AW2521" s="36"/>
      <c r="AX2521" s="36"/>
      <c r="AY2521" s="36"/>
      <c r="AZ2521" s="36"/>
      <c r="BA2521" s="36" t="s">
        <v>417</v>
      </c>
      <c r="BB2521" s="36">
        <v>7</v>
      </c>
      <c r="BC2521" s="92">
        <v>45300</v>
      </c>
      <c r="BD2521" s="93" t="s">
        <v>324</v>
      </c>
    </row>
    <row r="2522" spans="39:56" ht="27" customHeight="1" x14ac:dyDescent="0.25">
      <c r="AM2522" s="36">
        <v>23045</v>
      </c>
      <c r="AN2522" s="89" t="s">
        <v>78</v>
      </c>
      <c r="AO2522" s="90" t="s">
        <v>47</v>
      </c>
      <c r="AP2522" s="170">
        <v>7</v>
      </c>
      <c r="AQ2522" s="36"/>
      <c r="AR2522" s="36"/>
      <c r="AS2522" s="36"/>
      <c r="AT2522" s="36"/>
      <c r="AU2522" s="36"/>
      <c r="AV2522" s="36" t="s">
        <v>322</v>
      </c>
      <c r="AW2522" s="36"/>
      <c r="AX2522" s="36"/>
      <c r="AY2522" s="36"/>
      <c r="AZ2522" s="36"/>
      <c r="BA2522" s="36" t="s">
        <v>417</v>
      </c>
      <c r="BB2522" s="36">
        <v>7</v>
      </c>
      <c r="BC2522" s="92">
        <v>45300</v>
      </c>
      <c r="BD2522" s="93" t="s">
        <v>324</v>
      </c>
    </row>
    <row r="2523" spans="39:56" ht="27" customHeight="1" x14ac:dyDescent="0.25">
      <c r="AM2523" s="36">
        <v>23001</v>
      </c>
      <c r="AN2523" s="89" t="s">
        <v>82</v>
      </c>
      <c r="AO2523" s="90" t="s">
        <v>47</v>
      </c>
      <c r="AP2523" s="170">
        <v>9</v>
      </c>
      <c r="AQ2523" s="36"/>
      <c r="AR2523" s="36"/>
      <c r="AS2523" s="36"/>
      <c r="AT2523" s="36"/>
      <c r="AU2523" s="36"/>
      <c r="AV2523" s="36" t="s">
        <v>322</v>
      </c>
      <c r="AW2523" s="36"/>
      <c r="AX2523" s="36"/>
      <c r="AY2523" s="36"/>
      <c r="AZ2523" s="36"/>
      <c r="BA2523" s="36" t="s">
        <v>417</v>
      </c>
      <c r="BB2523" s="36">
        <v>7</v>
      </c>
      <c r="BC2523" s="92">
        <v>45300</v>
      </c>
      <c r="BD2523" s="93" t="s">
        <v>324</v>
      </c>
    </row>
    <row r="2524" spans="39:56" ht="27" customHeight="1" x14ac:dyDescent="0.25">
      <c r="AM2524" s="36">
        <v>23034</v>
      </c>
      <c r="AN2524" s="89" t="s">
        <v>86</v>
      </c>
      <c r="AO2524" s="90" t="s">
        <v>47</v>
      </c>
      <c r="AP2524" s="170">
        <v>8</v>
      </c>
      <c r="AQ2524" s="36"/>
      <c r="AR2524" s="36"/>
      <c r="AS2524" s="36"/>
      <c r="AT2524" s="36"/>
      <c r="AU2524" s="36"/>
      <c r="AV2524" s="36" t="s">
        <v>322</v>
      </c>
      <c r="AW2524" s="36"/>
      <c r="AX2524" s="36"/>
      <c r="AY2524" s="36"/>
      <c r="AZ2524" s="36"/>
      <c r="BA2524" s="36" t="s">
        <v>417</v>
      </c>
      <c r="BB2524" s="36">
        <v>7</v>
      </c>
      <c r="BC2524" s="92">
        <v>45300</v>
      </c>
      <c r="BD2524" s="93" t="s">
        <v>324</v>
      </c>
    </row>
    <row r="2525" spans="39:56" ht="27" customHeight="1" x14ac:dyDescent="0.25">
      <c r="AM2525" s="36">
        <v>23003</v>
      </c>
      <c r="AN2525" s="89" t="s">
        <v>90</v>
      </c>
      <c r="AO2525" s="90" t="s">
        <v>47</v>
      </c>
      <c r="AP2525" s="170">
        <v>8</v>
      </c>
      <c r="AQ2525" s="36"/>
      <c r="AR2525" s="36"/>
      <c r="AS2525" s="36"/>
      <c r="AT2525" s="36"/>
      <c r="AU2525" s="36"/>
      <c r="AV2525" s="36" t="s">
        <v>322</v>
      </c>
      <c r="AW2525" s="36"/>
      <c r="AX2525" s="36"/>
      <c r="AY2525" s="36"/>
      <c r="AZ2525" s="36"/>
      <c r="BA2525" s="36" t="s">
        <v>417</v>
      </c>
      <c r="BB2525" s="36">
        <v>7</v>
      </c>
      <c r="BC2525" s="92">
        <v>45300</v>
      </c>
      <c r="BD2525" s="93" t="s">
        <v>324</v>
      </c>
    </row>
    <row r="2526" spans="39:56" ht="27" customHeight="1" x14ac:dyDescent="0.25">
      <c r="AM2526" s="36">
        <v>23030</v>
      </c>
      <c r="AN2526" s="89" t="s">
        <v>94</v>
      </c>
      <c r="AO2526" s="90" t="s">
        <v>47</v>
      </c>
      <c r="AP2526" s="170">
        <v>8</v>
      </c>
      <c r="AQ2526" s="36"/>
      <c r="AR2526" s="36"/>
      <c r="AS2526" s="36"/>
      <c r="AT2526" s="36"/>
      <c r="AU2526" s="36"/>
      <c r="AV2526" s="36" t="s">
        <v>322</v>
      </c>
      <c r="AW2526" s="36"/>
      <c r="AX2526" s="36"/>
      <c r="AY2526" s="36"/>
      <c r="AZ2526" s="36"/>
      <c r="BA2526" s="36" t="s">
        <v>417</v>
      </c>
      <c r="BB2526" s="36">
        <v>7</v>
      </c>
      <c r="BC2526" s="92">
        <v>45300</v>
      </c>
      <c r="BD2526" s="93" t="s">
        <v>324</v>
      </c>
    </row>
    <row r="2527" spans="39:56" ht="27" customHeight="1" x14ac:dyDescent="0.25">
      <c r="AM2527" s="36">
        <v>23040</v>
      </c>
      <c r="AN2527" s="89" t="s">
        <v>98</v>
      </c>
      <c r="AO2527" s="90" t="s">
        <v>47</v>
      </c>
      <c r="AP2527" s="170">
        <v>10</v>
      </c>
      <c r="AQ2527" s="36"/>
      <c r="AR2527" s="36"/>
      <c r="AS2527" s="36"/>
      <c r="AT2527" s="36"/>
      <c r="AU2527" s="36"/>
      <c r="AV2527" s="36" t="s">
        <v>322</v>
      </c>
      <c r="AW2527" s="36"/>
      <c r="AX2527" s="36"/>
      <c r="AY2527" s="36"/>
      <c r="AZ2527" s="36"/>
      <c r="BA2527" s="36" t="s">
        <v>417</v>
      </c>
      <c r="BB2527" s="36">
        <v>7</v>
      </c>
      <c r="BC2527" s="92">
        <v>45300</v>
      </c>
      <c r="BD2527" s="93" t="s">
        <v>324</v>
      </c>
    </row>
    <row r="2528" spans="39:56" ht="27" customHeight="1" x14ac:dyDescent="0.25">
      <c r="AM2528" s="36">
        <v>23064</v>
      </c>
      <c r="AN2528" s="89" t="s">
        <v>238</v>
      </c>
      <c r="AO2528" s="90" t="s">
        <v>47</v>
      </c>
      <c r="AP2528" s="170">
        <v>0</v>
      </c>
      <c r="AQ2528" s="36"/>
      <c r="AR2528" s="36"/>
      <c r="AS2528" s="36"/>
      <c r="AT2528" s="36"/>
      <c r="AU2528" s="36"/>
      <c r="AV2528" s="36" t="s">
        <v>322</v>
      </c>
      <c r="AW2528" s="36"/>
      <c r="AX2528" s="36"/>
      <c r="AY2528" s="36"/>
      <c r="AZ2528" s="36"/>
      <c r="BA2528" s="36" t="s">
        <v>139</v>
      </c>
      <c r="BB2528" s="36">
        <v>7</v>
      </c>
      <c r="BC2528" s="92">
        <v>45300</v>
      </c>
      <c r="BD2528" s="93" t="s">
        <v>324</v>
      </c>
    </row>
    <row r="2529" spans="39:56" ht="27" customHeight="1" x14ac:dyDescent="0.25">
      <c r="AM2529" s="36">
        <v>23050</v>
      </c>
      <c r="AN2529" s="89" t="s">
        <v>102</v>
      </c>
      <c r="AO2529" s="90" t="s">
        <v>47</v>
      </c>
      <c r="AP2529" s="170">
        <v>9</v>
      </c>
      <c r="AQ2529" s="36"/>
      <c r="AR2529" s="36"/>
      <c r="AS2529" s="36"/>
      <c r="AT2529" s="36"/>
      <c r="AU2529" s="36"/>
      <c r="AV2529" s="36" t="s">
        <v>322</v>
      </c>
      <c r="AW2529" s="36"/>
      <c r="AX2529" s="36"/>
      <c r="AY2529" s="36"/>
      <c r="AZ2529" s="36"/>
      <c r="BA2529" s="36" t="s">
        <v>417</v>
      </c>
      <c r="BB2529" s="36">
        <v>7</v>
      </c>
      <c r="BC2529" s="92">
        <v>45300</v>
      </c>
      <c r="BD2529" s="93" t="s">
        <v>324</v>
      </c>
    </row>
    <row r="2530" spans="39:56" ht="27" customHeight="1" x14ac:dyDescent="0.25">
      <c r="AM2530" s="36">
        <v>23062</v>
      </c>
      <c r="AN2530" s="89" t="s">
        <v>106</v>
      </c>
      <c r="AO2530" s="90" t="s">
        <v>47</v>
      </c>
      <c r="AP2530" s="170">
        <v>9</v>
      </c>
      <c r="AQ2530" s="36"/>
      <c r="AR2530" s="36"/>
      <c r="AS2530" s="36"/>
      <c r="AT2530" s="36"/>
      <c r="AU2530" s="36"/>
      <c r="AV2530" s="36" t="s">
        <v>322</v>
      </c>
      <c r="AW2530" s="36"/>
      <c r="AX2530" s="36"/>
      <c r="AY2530" s="36"/>
      <c r="AZ2530" s="36"/>
      <c r="BA2530" s="36" t="s">
        <v>417</v>
      </c>
      <c r="BB2530" s="36">
        <v>7</v>
      </c>
      <c r="BC2530" s="92">
        <v>45300</v>
      </c>
      <c r="BD2530" s="93" t="s">
        <v>324</v>
      </c>
    </row>
    <row r="2531" spans="39:56" ht="27" customHeight="1" x14ac:dyDescent="0.25">
      <c r="AM2531" s="36">
        <v>23057</v>
      </c>
      <c r="AN2531" s="89" t="s">
        <v>239</v>
      </c>
      <c r="AO2531" s="90" t="s">
        <v>47</v>
      </c>
      <c r="AP2531" s="170">
        <v>0</v>
      </c>
      <c r="AQ2531" s="36"/>
      <c r="AR2531" s="36"/>
      <c r="AS2531" s="36"/>
      <c r="AT2531" s="36"/>
      <c r="AU2531" s="36"/>
      <c r="AV2531" s="36" t="s">
        <v>322</v>
      </c>
      <c r="AW2531" s="36"/>
      <c r="AX2531" s="36"/>
      <c r="AY2531" s="36"/>
      <c r="AZ2531" s="36"/>
      <c r="BA2531" s="36" t="s">
        <v>139</v>
      </c>
      <c r="BB2531" s="36">
        <v>7</v>
      </c>
      <c r="BC2531" s="92">
        <v>45300</v>
      </c>
      <c r="BD2531" s="93" t="s">
        <v>324</v>
      </c>
    </row>
    <row r="2532" spans="39:56" ht="27" customHeight="1" x14ac:dyDescent="0.25">
      <c r="AM2532" s="36">
        <v>23048</v>
      </c>
      <c r="AN2532" s="89" t="s">
        <v>110</v>
      </c>
      <c r="AO2532" s="90" t="s">
        <v>47</v>
      </c>
      <c r="AP2532" s="170">
        <v>9</v>
      </c>
      <c r="AQ2532" s="36"/>
      <c r="AR2532" s="36"/>
      <c r="AS2532" s="36"/>
      <c r="AT2532" s="36"/>
      <c r="AU2532" s="36"/>
      <c r="AV2532" s="36" t="s">
        <v>322</v>
      </c>
      <c r="AW2532" s="36"/>
      <c r="AX2532" s="36"/>
      <c r="AY2532" s="36"/>
      <c r="AZ2532" s="36"/>
      <c r="BA2532" s="36" t="s">
        <v>417</v>
      </c>
      <c r="BB2532" s="36">
        <v>7</v>
      </c>
      <c r="BC2532" s="92">
        <v>45300</v>
      </c>
      <c r="BD2532" s="93" t="s">
        <v>324</v>
      </c>
    </row>
    <row r="2533" spans="39:56" ht="27" customHeight="1" x14ac:dyDescent="0.25">
      <c r="AM2533" s="36">
        <v>23051</v>
      </c>
      <c r="AN2533" s="89" t="s">
        <v>114</v>
      </c>
      <c r="AO2533" s="90" t="s">
        <v>47</v>
      </c>
      <c r="AP2533" s="170">
        <v>7</v>
      </c>
      <c r="AQ2533" s="36"/>
      <c r="AR2533" s="36"/>
      <c r="AS2533" s="36"/>
      <c r="AT2533" s="36"/>
      <c r="AU2533" s="36"/>
      <c r="AV2533" s="36" t="s">
        <v>322</v>
      </c>
      <c r="AW2533" s="36"/>
      <c r="AX2533" s="36"/>
      <c r="AY2533" s="36"/>
      <c r="AZ2533" s="36"/>
      <c r="BA2533" s="36" t="s">
        <v>417</v>
      </c>
      <c r="BB2533" s="36">
        <v>7</v>
      </c>
      <c r="BC2533" s="92">
        <v>45300</v>
      </c>
      <c r="BD2533" s="93" t="s">
        <v>324</v>
      </c>
    </row>
    <row r="2534" spans="39:56" ht="27" customHeight="1" x14ac:dyDescent="0.25">
      <c r="AM2534" s="36">
        <v>22023</v>
      </c>
      <c r="AN2534" s="89" t="s">
        <v>118</v>
      </c>
      <c r="AO2534" s="90" t="s">
        <v>47</v>
      </c>
      <c r="AP2534" s="170">
        <v>8</v>
      </c>
      <c r="AQ2534" s="36"/>
      <c r="AR2534" s="36"/>
      <c r="AS2534" s="36"/>
      <c r="AT2534" s="36"/>
      <c r="AU2534" s="36"/>
      <c r="AV2534" s="36" t="s">
        <v>322</v>
      </c>
      <c r="AW2534" s="36"/>
      <c r="AX2534" s="36"/>
      <c r="AY2534" s="36"/>
      <c r="AZ2534" s="36"/>
      <c r="BA2534" s="36" t="s">
        <v>417</v>
      </c>
      <c r="BB2534" s="36">
        <v>7</v>
      </c>
      <c r="BC2534" s="92">
        <v>45300</v>
      </c>
      <c r="BD2534" s="93" t="s">
        <v>324</v>
      </c>
    </row>
    <row r="2535" spans="39:56" ht="27" customHeight="1" x14ac:dyDescent="0.25">
      <c r="AM2535" s="36">
        <v>23011</v>
      </c>
      <c r="AN2535" s="89" t="s">
        <v>46</v>
      </c>
      <c r="AO2535" s="90" t="s">
        <v>47</v>
      </c>
      <c r="AP2535" s="170">
        <v>10</v>
      </c>
      <c r="AQ2535" s="36">
        <v>10</v>
      </c>
      <c r="AR2535" s="36">
        <v>10</v>
      </c>
      <c r="AS2535" s="36">
        <v>10</v>
      </c>
      <c r="AT2535" s="36">
        <v>10</v>
      </c>
      <c r="AU2535" s="36"/>
      <c r="AV2535" s="36"/>
      <c r="AW2535" s="36"/>
      <c r="AX2535" s="36"/>
      <c r="AY2535" s="36"/>
      <c r="AZ2535" s="36">
        <v>10</v>
      </c>
      <c r="BA2535" s="36" t="s">
        <v>418</v>
      </c>
      <c r="BB2535" s="36">
        <v>4</v>
      </c>
      <c r="BC2535" s="92">
        <v>45598</v>
      </c>
      <c r="BD2535" s="93" t="s">
        <v>6</v>
      </c>
    </row>
    <row r="2536" spans="39:56" ht="27" customHeight="1" x14ac:dyDescent="0.25">
      <c r="AM2536" s="36">
        <v>23017</v>
      </c>
      <c r="AN2536" s="89" t="s">
        <v>52</v>
      </c>
      <c r="AO2536" s="90" t="s">
        <v>47</v>
      </c>
      <c r="AP2536" s="170">
        <v>10</v>
      </c>
      <c r="AQ2536" s="36">
        <v>10</v>
      </c>
      <c r="AR2536" s="36">
        <v>10</v>
      </c>
      <c r="AS2536" s="36">
        <v>10</v>
      </c>
      <c r="AT2536" s="36">
        <v>10</v>
      </c>
      <c r="AU2536" s="36"/>
      <c r="AV2536" s="36"/>
      <c r="AW2536" s="36"/>
      <c r="AX2536" s="36"/>
      <c r="AY2536" s="36"/>
      <c r="AZ2536" s="36">
        <v>10</v>
      </c>
      <c r="BA2536" s="36" t="s">
        <v>418</v>
      </c>
      <c r="BB2536" s="36">
        <v>4</v>
      </c>
      <c r="BC2536" s="92">
        <v>45598</v>
      </c>
      <c r="BD2536" s="93" t="s">
        <v>6</v>
      </c>
    </row>
    <row r="2537" spans="39:56" ht="27" customHeight="1" x14ac:dyDescent="0.25">
      <c r="AM2537" s="36">
        <v>23059</v>
      </c>
      <c r="AN2537" s="89" t="s">
        <v>55</v>
      </c>
      <c r="AO2537" s="90" t="s">
        <v>47</v>
      </c>
      <c r="AP2537" s="170">
        <v>10</v>
      </c>
      <c r="AQ2537" s="36">
        <v>10</v>
      </c>
      <c r="AR2537" s="36">
        <v>10</v>
      </c>
      <c r="AS2537" s="36">
        <v>10</v>
      </c>
      <c r="AT2537" s="36">
        <v>10</v>
      </c>
      <c r="AU2537" s="36"/>
      <c r="AV2537" s="36"/>
      <c r="AW2537" s="36"/>
      <c r="AX2537" s="36"/>
      <c r="AY2537" s="36"/>
      <c r="AZ2537" s="36">
        <v>10</v>
      </c>
      <c r="BA2537" s="36" t="s">
        <v>418</v>
      </c>
      <c r="BB2537" s="36">
        <v>4</v>
      </c>
      <c r="BC2537" s="92">
        <v>45598</v>
      </c>
      <c r="BD2537" s="93" t="s">
        <v>6</v>
      </c>
    </row>
    <row r="2538" spans="39:56" ht="27" customHeight="1" x14ac:dyDescent="0.25">
      <c r="AM2538" s="36">
        <v>23004</v>
      </c>
      <c r="AN2538" s="89" t="s">
        <v>58</v>
      </c>
      <c r="AO2538" s="90" t="s">
        <v>47</v>
      </c>
      <c r="AP2538" s="170">
        <v>9.6</v>
      </c>
      <c r="AQ2538" s="36">
        <v>10</v>
      </c>
      <c r="AR2538" s="36">
        <v>10</v>
      </c>
      <c r="AS2538" s="36">
        <v>9</v>
      </c>
      <c r="AT2538" s="36">
        <v>9</v>
      </c>
      <c r="AU2538" s="36"/>
      <c r="AV2538" s="36"/>
      <c r="AW2538" s="36"/>
      <c r="AX2538" s="36"/>
      <c r="AY2538" s="36"/>
      <c r="AZ2538" s="36">
        <v>10</v>
      </c>
      <c r="BA2538" s="36" t="s">
        <v>418</v>
      </c>
      <c r="BB2538" s="36">
        <v>4</v>
      </c>
      <c r="BC2538" s="92">
        <v>45598</v>
      </c>
      <c r="BD2538" s="93" t="s">
        <v>6</v>
      </c>
    </row>
    <row r="2539" spans="39:56" ht="27" customHeight="1" x14ac:dyDescent="0.25">
      <c r="AM2539" s="36">
        <v>23027</v>
      </c>
      <c r="AN2539" s="89" t="s">
        <v>237</v>
      </c>
      <c r="AO2539" s="90" t="s">
        <v>47</v>
      </c>
      <c r="AP2539" s="170">
        <v>9.6</v>
      </c>
      <c r="AQ2539" s="36">
        <v>10</v>
      </c>
      <c r="AR2539" s="36">
        <v>10</v>
      </c>
      <c r="AS2539" s="36">
        <v>9</v>
      </c>
      <c r="AT2539" s="36">
        <v>9</v>
      </c>
      <c r="AU2539" s="36"/>
      <c r="AV2539" s="36"/>
      <c r="AW2539" s="36"/>
      <c r="AX2539" s="36"/>
      <c r="AY2539" s="36"/>
      <c r="AZ2539" s="36">
        <v>10</v>
      </c>
      <c r="BA2539" s="36" t="s">
        <v>418</v>
      </c>
      <c r="BB2539" s="36">
        <v>4</v>
      </c>
      <c r="BC2539" s="92">
        <v>45598</v>
      </c>
      <c r="BD2539" s="93" t="s">
        <v>6</v>
      </c>
    </row>
    <row r="2540" spans="39:56" ht="27" customHeight="1" x14ac:dyDescent="0.25">
      <c r="AM2540" s="36">
        <v>23047</v>
      </c>
      <c r="AN2540" s="89" t="s">
        <v>62</v>
      </c>
      <c r="AO2540" s="90" t="s">
        <v>47</v>
      </c>
      <c r="AP2540" s="170">
        <v>10</v>
      </c>
      <c r="AQ2540" s="36">
        <v>10</v>
      </c>
      <c r="AR2540" s="36">
        <v>10</v>
      </c>
      <c r="AS2540" s="36">
        <v>10</v>
      </c>
      <c r="AT2540" s="36">
        <v>10</v>
      </c>
      <c r="AU2540" s="36"/>
      <c r="AV2540" s="36"/>
      <c r="AW2540" s="36"/>
      <c r="AX2540" s="36"/>
      <c r="AY2540" s="36"/>
      <c r="AZ2540" s="36">
        <v>10</v>
      </c>
      <c r="BA2540" s="36" t="s">
        <v>418</v>
      </c>
      <c r="BB2540" s="36">
        <v>4</v>
      </c>
      <c r="BC2540" s="92">
        <v>45598</v>
      </c>
      <c r="BD2540" s="93" t="s">
        <v>6</v>
      </c>
    </row>
    <row r="2541" spans="39:56" ht="27" customHeight="1" x14ac:dyDescent="0.25">
      <c r="AM2541" s="36">
        <v>23014</v>
      </c>
      <c r="AN2541" s="89" t="s">
        <v>66</v>
      </c>
      <c r="AO2541" s="90" t="s">
        <v>47</v>
      </c>
      <c r="AP2541" s="170">
        <v>10</v>
      </c>
      <c r="AQ2541" s="36">
        <v>10</v>
      </c>
      <c r="AR2541" s="36">
        <v>10</v>
      </c>
      <c r="AS2541" s="36">
        <v>10</v>
      </c>
      <c r="AT2541" s="36">
        <v>10</v>
      </c>
      <c r="AU2541" s="36"/>
      <c r="AV2541" s="36"/>
      <c r="AW2541" s="36"/>
      <c r="AX2541" s="36"/>
      <c r="AY2541" s="36"/>
      <c r="AZ2541" s="36">
        <v>10</v>
      </c>
      <c r="BA2541" s="36" t="s">
        <v>418</v>
      </c>
      <c r="BB2541" s="36">
        <v>4</v>
      </c>
      <c r="BC2541" s="92">
        <v>45598</v>
      </c>
      <c r="BD2541" s="93" t="s">
        <v>6</v>
      </c>
    </row>
    <row r="2542" spans="39:56" ht="27" customHeight="1" x14ac:dyDescent="0.25">
      <c r="AM2542" s="36">
        <v>23029</v>
      </c>
      <c r="AN2542" s="89" t="s">
        <v>70</v>
      </c>
      <c r="AO2542" s="90" t="s">
        <v>47</v>
      </c>
      <c r="AP2542" s="170">
        <v>10</v>
      </c>
      <c r="AQ2542" s="36">
        <v>10</v>
      </c>
      <c r="AR2542" s="36">
        <v>10</v>
      </c>
      <c r="AS2542" s="36">
        <v>10</v>
      </c>
      <c r="AT2542" s="36">
        <v>10</v>
      </c>
      <c r="AU2542" s="36"/>
      <c r="AV2542" s="36"/>
      <c r="AW2542" s="36"/>
      <c r="AX2542" s="36"/>
      <c r="AY2542" s="36"/>
      <c r="AZ2542" s="36">
        <v>10</v>
      </c>
      <c r="BA2542" s="36" t="s">
        <v>418</v>
      </c>
      <c r="BB2542" s="36">
        <v>4</v>
      </c>
      <c r="BC2542" s="92">
        <v>45598</v>
      </c>
      <c r="BD2542" s="93" t="s">
        <v>6</v>
      </c>
    </row>
    <row r="2543" spans="39:56" ht="27" customHeight="1" x14ac:dyDescent="0.25">
      <c r="AM2543" s="36">
        <v>23060</v>
      </c>
      <c r="AN2543" s="89" t="s">
        <v>74</v>
      </c>
      <c r="AO2543" s="90" t="s">
        <v>47</v>
      </c>
      <c r="AP2543" s="170">
        <v>10</v>
      </c>
      <c r="AQ2543" s="36">
        <v>10</v>
      </c>
      <c r="AR2543" s="36">
        <v>10</v>
      </c>
      <c r="AS2543" s="36">
        <v>10</v>
      </c>
      <c r="AT2543" s="36">
        <v>10</v>
      </c>
      <c r="AU2543" s="36"/>
      <c r="AV2543" s="36"/>
      <c r="AW2543" s="36"/>
      <c r="AX2543" s="36"/>
      <c r="AY2543" s="36"/>
      <c r="AZ2543" s="36">
        <v>10</v>
      </c>
      <c r="BA2543" s="36" t="s">
        <v>418</v>
      </c>
      <c r="BB2543" s="36">
        <v>4</v>
      </c>
      <c r="BC2543" s="92">
        <v>45598</v>
      </c>
      <c r="BD2543" s="93" t="s">
        <v>6</v>
      </c>
    </row>
    <row r="2544" spans="39:56" ht="27" customHeight="1" x14ac:dyDescent="0.25">
      <c r="AM2544" s="36">
        <v>23045</v>
      </c>
      <c r="AN2544" s="89" t="s">
        <v>78</v>
      </c>
      <c r="AO2544" s="90" t="s">
        <v>47</v>
      </c>
      <c r="AP2544" s="170">
        <v>9.1999999999999993</v>
      </c>
      <c r="AQ2544" s="36">
        <v>10</v>
      </c>
      <c r="AR2544" s="36">
        <v>10</v>
      </c>
      <c r="AS2544" s="36">
        <v>9</v>
      </c>
      <c r="AT2544" s="36">
        <v>9</v>
      </c>
      <c r="AU2544" s="36"/>
      <c r="AV2544" s="36"/>
      <c r="AW2544" s="36"/>
      <c r="AX2544" s="36"/>
      <c r="AY2544" s="36"/>
      <c r="AZ2544" s="36">
        <v>8</v>
      </c>
      <c r="BA2544" s="36" t="s">
        <v>418</v>
      </c>
      <c r="BB2544" s="36">
        <v>4</v>
      </c>
      <c r="BC2544" s="92">
        <v>45598</v>
      </c>
      <c r="BD2544" s="93" t="s">
        <v>6</v>
      </c>
    </row>
    <row r="2545" spans="39:56" ht="27" customHeight="1" x14ac:dyDescent="0.25">
      <c r="AM2545" s="36">
        <v>23001</v>
      </c>
      <c r="AN2545" s="89" t="s">
        <v>82</v>
      </c>
      <c r="AO2545" s="90" t="s">
        <v>47</v>
      </c>
      <c r="AP2545" s="170">
        <v>10</v>
      </c>
      <c r="AQ2545" s="36">
        <v>10</v>
      </c>
      <c r="AR2545" s="36">
        <v>10</v>
      </c>
      <c r="AS2545" s="36">
        <v>10</v>
      </c>
      <c r="AT2545" s="36">
        <v>10</v>
      </c>
      <c r="AU2545" s="36"/>
      <c r="AV2545" s="36"/>
      <c r="AW2545" s="36"/>
      <c r="AX2545" s="36"/>
      <c r="AY2545" s="36"/>
      <c r="AZ2545" s="36">
        <v>10</v>
      </c>
      <c r="BA2545" s="36" t="s">
        <v>418</v>
      </c>
      <c r="BB2545" s="36">
        <v>4</v>
      </c>
      <c r="BC2545" s="92">
        <v>45598</v>
      </c>
      <c r="BD2545" s="93" t="s">
        <v>6</v>
      </c>
    </row>
    <row r="2546" spans="39:56" ht="27" customHeight="1" x14ac:dyDescent="0.25">
      <c r="AM2546" s="36">
        <v>23034</v>
      </c>
      <c r="AN2546" s="89" t="s">
        <v>86</v>
      </c>
      <c r="AO2546" s="90" t="s">
        <v>47</v>
      </c>
      <c r="AP2546" s="170">
        <v>10</v>
      </c>
      <c r="AQ2546" s="36">
        <v>10</v>
      </c>
      <c r="AR2546" s="36">
        <v>10</v>
      </c>
      <c r="AS2546" s="36">
        <v>10</v>
      </c>
      <c r="AT2546" s="36">
        <v>10</v>
      </c>
      <c r="AU2546" s="36"/>
      <c r="AV2546" s="36"/>
      <c r="AW2546" s="36"/>
      <c r="AX2546" s="36"/>
      <c r="AY2546" s="36"/>
      <c r="AZ2546" s="36">
        <v>10</v>
      </c>
      <c r="BA2546" s="36" t="s">
        <v>418</v>
      </c>
      <c r="BB2546" s="36">
        <v>4</v>
      </c>
      <c r="BC2546" s="92">
        <v>45598</v>
      </c>
      <c r="BD2546" s="93" t="s">
        <v>6</v>
      </c>
    </row>
    <row r="2547" spans="39:56" ht="27" customHeight="1" x14ac:dyDescent="0.25">
      <c r="AM2547" s="36">
        <v>23003</v>
      </c>
      <c r="AN2547" s="89" t="s">
        <v>90</v>
      </c>
      <c r="AO2547" s="90" t="s">
        <v>47</v>
      </c>
      <c r="AP2547" s="170">
        <v>9.6</v>
      </c>
      <c r="AQ2547" s="36">
        <v>10</v>
      </c>
      <c r="AR2547" s="36">
        <v>10</v>
      </c>
      <c r="AS2547" s="36">
        <v>9</v>
      </c>
      <c r="AT2547" s="36">
        <v>9</v>
      </c>
      <c r="AU2547" s="36"/>
      <c r="AV2547" s="36"/>
      <c r="AW2547" s="36"/>
      <c r="AX2547" s="36"/>
      <c r="AY2547" s="36"/>
      <c r="AZ2547" s="36">
        <v>10</v>
      </c>
      <c r="BA2547" s="36" t="s">
        <v>418</v>
      </c>
      <c r="BB2547" s="36">
        <v>4</v>
      </c>
      <c r="BC2547" s="92">
        <v>45598</v>
      </c>
      <c r="BD2547" s="93" t="s">
        <v>6</v>
      </c>
    </row>
    <row r="2548" spans="39:56" ht="27" customHeight="1" x14ac:dyDescent="0.25">
      <c r="AM2548" s="36">
        <v>23030</v>
      </c>
      <c r="AN2548" s="89" t="s">
        <v>94</v>
      </c>
      <c r="AO2548" s="90" t="s">
        <v>47</v>
      </c>
      <c r="AP2548" s="170">
        <v>10</v>
      </c>
      <c r="AQ2548" s="36">
        <v>10</v>
      </c>
      <c r="AR2548" s="36">
        <v>10</v>
      </c>
      <c r="AS2548" s="36">
        <v>10</v>
      </c>
      <c r="AT2548" s="36">
        <v>10</v>
      </c>
      <c r="AU2548" s="36"/>
      <c r="AV2548" s="36"/>
      <c r="AW2548" s="36"/>
      <c r="AX2548" s="36"/>
      <c r="AY2548" s="36"/>
      <c r="AZ2548" s="36">
        <v>10</v>
      </c>
      <c r="BA2548" s="36" t="s">
        <v>418</v>
      </c>
      <c r="BB2548" s="36">
        <v>4</v>
      </c>
      <c r="BC2548" s="92">
        <v>45598</v>
      </c>
      <c r="BD2548" s="93" t="s">
        <v>6</v>
      </c>
    </row>
    <row r="2549" spans="39:56" ht="27" customHeight="1" x14ac:dyDescent="0.25">
      <c r="AM2549" s="36">
        <v>23040</v>
      </c>
      <c r="AN2549" s="89" t="s">
        <v>98</v>
      </c>
      <c r="AO2549" s="90" t="s">
        <v>47</v>
      </c>
      <c r="AP2549" s="170">
        <v>10</v>
      </c>
      <c r="AQ2549" s="36">
        <v>10</v>
      </c>
      <c r="AR2549" s="36">
        <v>10</v>
      </c>
      <c r="AS2549" s="36">
        <v>10</v>
      </c>
      <c r="AT2549" s="36">
        <v>10</v>
      </c>
      <c r="AU2549" s="36"/>
      <c r="AV2549" s="36"/>
      <c r="AW2549" s="36"/>
      <c r="AX2549" s="36"/>
      <c r="AY2549" s="36"/>
      <c r="AZ2549" s="36">
        <v>10</v>
      </c>
      <c r="BA2549" s="36" t="s">
        <v>418</v>
      </c>
      <c r="BB2549" s="36">
        <v>4</v>
      </c>
      <c r="BC2549" s="92">
        <v>45598</v>
      </c>
      <c r="BD2549" s="93" t="s">
        <v>6</v>
      </c>
    </row>
    <row r="2550" spans="39:56" ht="27" customHeight="1" x14ac:dyDescent="0.25">
      <c r="AM2550" s="36">
        <v>23064</v>
      </c>
      <c r="AN2550" s="89" t="s">
        <v>238</v>
      </c>
      <c r="AO2550" s="90" t="s">
        <v>47</v>
      </c>
      <c r="AP2550" s="170">
        <v>10</v>
      </c>
      <c r="AQ2550" s="36">
        <v>10</v>
      </c>
      <c r="AR2550" s="36">
        <v>10</v>
      </c>
      <c r="AS2550" s="36">
        <v>10</v>
      </c>
      <c r="AT2550" s="36">
        <v>10</v>
      </c>
      <c r="AU2550" s="36"/>
      <c r="AV2550" s="36"/>
      <c r="AW2550" s="36"/>
      <c r="AX2550" s="36"/>
      <c r="AY2550" s="36"/>
      <c r="AZ2550" s="36">
        <v>10</v>
      </c>
      <c r="BA2550" s="36" t="s">
        <v>418</v>
      </c>
      <c r="BB2550" s="36">
        <v>4</v>
      </c>
      <c r="BC2550" s="92">
        <v>45598</v>
      </c>
      <c r="BD2550" s="93" t="s">
        <v>6</v>
      </c>
    </row>
    <row r="2551" spans="39:56" ht="27" customHeight="1" x14ac:dyDescent="0.25">
      <c r="AM2551" s="36">
        <v>23050</v>
      </c>
      <c r="AN2551" s="89" t="s">
        <v>102</v>
      </c>
      <c r="AO2551" s="90" t="s">
        <v>47</v>
      </c>
      <c r="AP2551" s="170">
        <v>9.1999999999999993</v>
      </c>
      <c r="AQ2551" s="36">
        <v>10</v>
      </c>
      <c r="AR2551" s="36">
        <v>10</v>
      </c>
      <c r="AS2551" s="36">
        <v>9</v>
      </c>
      <c r="AT2551" s="36">
        <v>9</v>
      </c>
      <c r="AU2551" s="36"/>
      <c r="AV2551" s="36"/>
      <c r="AW2551" s="36"/>
      <c r="AX2551" s="36"/>
      <c r="AY2551" s="36"/>
      <c r="AZ2551" s="36">
        <v>8</v>
      </c>
      <c r="BA2551" s="36" t="s">
        <v>418</v>
      </c>
      <c r="BB2551" s="36">
        <v>4</v>
      </c>
      <c r="BC2551" s="92">
        <v>45598</v>
      </c>
      <c r="BD2551" s="93" t="s">
        <v>6</v>
      </c>
    </row>
    <row r="2552" spans="39:56" ht="27" customHeight="1" x14ac:dyDescent="0.25">
      <c r="AM2552" s="36">
        <v>23062</v>
      </c>
      <c r="AN2552" s="89" t="s">
        <v>106</v>
      </c>
      <c r="AO2552" s="90" t="s">
        <v>47</v>
      </c>
      <c r="AP2552" s="170">
        <v>9.6</v>
      </c>
      <c r="AQ2552" s="36">
        <v>10</v>
      </c>
      <c r="AR2552" s="36">
        <v>10</v>
      </c>
      <c r="AS2552" s="36">
        <v>9</v>
      </c>
      <c r="AT2552" s="36">
        <v>9</v>
      </c>
      <c r="AU2552" s="36"/>
      <c r="AV2552" s="36"/>
      <c r="AW2552" s="36"/>
      <c r="AX2552" s="36"/>
      <c r="AY2552" s="36"/>
      <c r="AZ2552" s="36">
        <v>10</v>
      </c>
      <c r="BA2552" s="36" t="s">
        <v>418</v>
      </c>
      <c r="BB2552" s="36">
        <v>4</v>
      </c>
      <c r="BC2552" s="92">
        <v>45598</v>
      </c>
      <c r="BD2552" s="93" t="s">
        <v>6</v>
      </c>
    </row>
    <row r="2553" spans="39:56" ht="27" customHeight="1" x14ac:dyDescent="0.25">
      <c r="AM2553" s="36">
        <v>23057</v>
      </c>
      <c r="AN2553" s="89" t="s">
        <v>239</v>
      </c>
      <c r="AO2553" s="90" t="s">
        <v>47</v>
      </c>
      <c r="AP2553" s="170">
        <v>9.6</v>
      </c>
      <c r="AQ2553" s="36">
        <v>10</v>
      </c>
      <c r="AR2553" s="36">
        <v>10</v>
      </c>
      <c r="AS2553" s="36">
        <v>9</v>
      </c>
      <c r="AT2553" s="36">
        <v>9</v>
      </c>
      <c r="AU2553" s="36"/>
      <c r="AV2553" s="36"/>
      <c r="AW2553" s="36"/>
      <c r="AX2553" s="36"/>
      <c r="AY2553" s="36"/>
      <c r="AZ2553" s="36">
        <v>10</v>
      </c>
      <c r="BA2553" s="36" t="s">
        <v>418</v>
      </c>
      <c r="BB2553" s="36">
        <v>4</v>
      </c>
      <c r="BC2553" s="92">
        <v>45598</v>
      </c>
      <c r="BD2553" s="93" t="s">
        <v>6</v>
      </c>
    </row>
    <row r="2554" spans="39:56" ht="27" customHeight="1" x14ac:dyDescent="0.25">
      <c r="AM2554" s="36">
        <v>23048</v>
      </c>
      <c r="AN2554" s="89" t="s">
        <v>110</v>
      </c>
      <c r="AO2554" s="90" t="s">
        <v>47</v>
      </c>
      <c r="AP2554" s="170">
        <v>9.6</v>
      </c>
      <c r="AQ2554" s="36">
        <v>10</v>
      </c>
      <c r="AR2554" s="36">
        <v>10</v>
      </c>
      <c r="AS2554" s="36">
        <v>9</v>
      </c>
      <c r="AT2554" s="36">
        <v>9</v>
      </c>
      <c r="AU2554" s="36"/>
      <c r="AV2554" s="36"/>
      <c r="AW2554" s="36"/>
      <c r="AX2554" s="36"/>
      <c r="AY2554" s="36"/>
      <c r="AZ2554" s="36">
        <v>10</v>
      </c>
      <c r="BA2554" s="36" t="s">
        <v>418</v>
      </c>
      <c r="BB2554" s="36">
        <v>4</v>
      </c>
      <c r="BC2554" s="92">
        <v>45598</v>
      </c>
      <c r="BD2554" s="93" t="s">
        <v>6</v>
      </c>
    </row>
    <row r="2555" spans="39:56" ht="27" customHeight="1" x14ac:dyDescent="0.25">
      <c r="AM2555" s="36">
        <v>23051</v>
      </c>
      <c r="AN2555" s="89" t="s">
        <v>114</v>
      </c>
      <c r="AO2555" s="90" t="s">
        <v>47</v>
      </c>
      <c r="AP2555" s="170">
        <v>8.1999999999999993</v>
      </c>
      <c r="AQ2555" s="36">
        <v>10</v>
      </c>
      <c r="AR2555" s="36">
        <v>10</v>
      </c>
      <c r="AS2555" s="36">
        <v>8</v>
      </c>
      <c r="AT2555" s="36">
        <v>8</v>
      </c>
      <c r="AU2555" s="36"/>
      <c r="AV2555" s="36"/>
      <c r="AW2555" s="36"/>
      <c r="AX2555" s="36"/>
      <c r="AY2555" s="36"/>
      <c r="AZ2555" s="36">
        <v>5</v>
      </c>
      <c r="BA2555" s="36" t="s">
        <v>418</v>
      </c>
      <c r="BB2555" s="36">
        <v>4</v>
      </c>
      <c r="BC2555" s="92">
        <v>45598</v>
      </c>
      <c r="BD2555" s="93" t="s">
        <v>6</v>
      </c>
    </row>
    <row r="2556" spans="39:56" ht="27" customHeight="1" x14ac:dyDescent="0.25">
      <c r="AM2556" s="36">
        <v>22023</v>
      </c>
      <c r="AN2556" s="89" t="s">
        <v>118</v>
      </c>
      <c r="AO2556" s="90" t="s">
        <v>47</v>
      </c>
      <c r="AP2556" s="170">
        <v>9.6</v>
      </c>
      <c r="AQ2556" s="36">
        <v>10</v>
      </c>
      <c r="AR2556" s="36">
        <v>10</v>
      </c>
      <c r="AS2556" s="36">
        <v>10</v>
      </c>
      <c r="AT2556" s="36">
        <v>10</v>
      </c>
      <c r="AU2556" s="36"/>
      <c r="AV2556" s="36"/>
      <c r="AW2556" s="36"/>
      <c r="AX2556" s="36"/>
      <c r="AY2556" s="36"/>
      <c r="AZ2556" s="36">
        <v>8</v>
      </c>
      <c r="BA2556" s="36" t="s">
        <v>418</v>
      </c>
      <c r="BB2556" s="36">
        <v>4</v>
      </c>
      <c r="BC2556" s="92">
        <v>45598</v>
      </c>
      <c r="BD2556" s="93" t="s">
        <v>6</v>
      </c>
    </row>
    <row r="2557" spans="39:56" ht="27" customHeight="1" x14ac:dyDescent="0.25">
      <c r="AM2557" s="36">
        <v>23011</v>
      </c>
      <c r="AN2557" s="89" t="s">
        <v>46</v>
      </c>
      <c r="AO2557" s="90" t="s">
        <v>47</v>
      </c>
      <c r="AP2557" s="170">
        <v>10</v>
      </c>
      <c r="AQ2557" s="36">
        <v>10</v>
      </c>
      <c r="AR2557" s="36">
        <v>10</v>
      </c>
      <c r="AS2557" s="36">
        <v>10</v>
      </c>
      <c r="AT2557" s="36">
        <v>10</v>
      </c>
      <c r="AU2557" s="36"/>
      <c r="AV2557" s="36"/>
      <c r="AW2557" s="36"/>
      <c r="AX2557" s="36"/>
      <c r="AY2557" s="36"/>
      <c r="AZ2557" s="36">
        <v>10</v>
      </c>
      <c r="BA2557" s="36" t="s">
        <v>418</v>
      </c>
      <c r="BB2557" s="36">
        <v>4</v>
      </c>
      <c r="BC2557" s="92">
        <v>45598</v>
      </c>
      <c r="BD2557" s="93" t="s">
        <v>6</v>
      </c>
    </row>
    <row r="2558" spans="39:56" ht="27" customHeight="1" x14ac:dyDescent="0.25">
      <c r="AM2558" s="36">
        <v>23017</v>
      </c>
      <c r="AN2558" s="89" t="s">
        <v>52</v>
      </c>
      <c r="AO2558" s="90" t="s">
        <v>47</v>
      </c>
      <c r="AP2558" s="170">
        <v>10</v>
      </c>
      <c r="AQ2558" s="36">
        <v>10</v>
      </c>
      <c r="AR2558" s="36">
        <v>10</v>
      </c>
      <c r="AS2558" s="36">
        <v>10</v>
      </c>
      <c r="AT2558" s="36">
        <v>10</v>
      </c>
      <c r="AU2558" s="36"/>
      <c r="AV2558" s="36"/>
      <c r="AW2558" s="36"/>
      <c r="AX2558" s="36"/>
      <c r="AY2558" s="36"/>
      <c r="AZ2558" s="36">
        <v>10</v>
      </c>
      <c r="BA2558" s="36" t="s">
        <v>418</v>
      </c>
      <c r="BB2558" s="36">
        <v>4</v>
      </c>
      <c r="BC2558" s="92">
        <v>45598</v>
      </c>
      <c r="BD2558" s="93" t="s">
        <v>6</v>
      </c>
    </row>
    <row r="2559" spans="39:56" ht="27" customHeight="1" x14ac:dyDescent="0.25">
      <c r="AM2559" s="36">
        <v>23059</v>
      </c>
      <c r="AN2559" s="89" t="s">
        <v>55</v>
      </c>
      <c r="AO2559" s="90" t="s">
        <v>47</v>
      </c>
      <c r="AP2559" s="170">
        <v>10</v>
      </c>
      <c r="AQ2559" s="36">
        <v>10</v>
      </c>
      <c r="AR2559" s="36">
        <v>10</v>
      </c>
      <c r="AS2559" s="36">
        <v>10</v>
      </c>
      <c r="AT2559" s="36">
        <v>10</v>
      </c>
      <c r="AU2559" s="36"/>
      <c r="AV2559" s="36"/>
      <c r="AW2559" s="36"/>
      <c r="AX2559" s="36"/>
      <c r="AY2559" s="36"/>
      <c r="AZ2559" s="36">
        <v>10</v>
      </c>
      <c r="BA2559" s="36" t="s">
        <v>418</v>
      </c>
      <c r="BB2559" s="36">
        <v>4</v>
      </c>
      <c r="BC2559" s="92">
        <v>45598</v>
      </c>
      <c r="BD2559" s="93" t="s">
        <v>6</v>
      </c>
    </row>
    <row r="2560" spans="39:56" ht="27" customHeight="1" x14ac:dyDescent="0.25">
      <c r="AM2560" s="36">
        <v>23004</v>
      </c>
      <c r="AN2560" s="89" t="s">
        <v>58</v>
      </c>
      <c r="AO2560" s="90" t="s">
        <v>47</v>
      </c>
      <c r="AP2560" s="170">
        <v>9.6</v>
      </c>
      <c r="AQ2560" s="36">
        <v>10</v>
      </c>
      <c r="AR2560" s="36">
        <v>10</v>
      </c>
      <c r="AS2560" s="36">
        <v>9</v>
      </c>
      <c r="AT2560" s="36">
        <v>9</v>
      </c>
      <c r="AU2560" s="36"/>
      <c r="AV2560" s="36"/>
      <c r="AW2560" s="36"/>
      <c r="AX2560" s="36"/>
      <c r="AY2560" s="36"/>
      <c r="AZ2560" s="36">
        <v>10</v>
      </c>
      <c r="BA2560" s="36" t="s">
        <v>418</v>
      </c>
      <c r="BB2560" s="36">
        <v>4</v>
      </c>
      <c r="BC2560" s="92">
        <v>45598</v>
      </c>
      <c r="BD2560" s="93" t="s">
        <v>6</v>
      </c>
    </row>
    <row r="2561" spans="39:56" ht="27" customHeight="1" x14ac:dyDescent="0.25">
      <c r="AM2561" s="36">
        <v>23027</v>
      </c>
      <c r="AN2561" s="89" t="s">
        <v>237</v>
      </c>
      <c r="AO2561" s="90" t="s">
        <v>47</v>
      </c>
      <c r="AP2561" s="170">
        <v>9.6</v>
      </c>
      <c r="AQ2561" s="36">
        <v>10</v>
      </c>
      <c r="AR2561" s="36">
        <v>10</v>
      </c>
      <c r="AS2561" s="36">
        <v>9</v>
      </c>
      <c r="AT2561" s="36">
        <v>9</v>
      </c>
      <c r="AU2561" s="36"/>
      <c r="AV2561" s="36"/>
      <c r="AW2561" s="36"/>
      <c r="AX2561" s="36"/>
      <c r="AY2561" s="36"/>
      <c r="AZ2561" s="36">
        <v>10</v>
      </c>
      <c r="BA2561" s="36" t="s">
        <v>418</v>
      </c>
      <c r="BB2561" s="36">
        <v>4</v>
      </c>
      <c r="BC2561" s="92">
        <v>45598</v>
      </c>
      <c r="BD2561" s="93" t="s">
        <v>6</v>
      </c>
    </row>
    <row r="2562" spans="39:56" ht="27" customHeight="1" x14ac:dyDescent="0.25">
      <c r="AM2562" s="36">
        <v>23047</v>
      </c>
      <c r="AN2562" s="89" t="s">
        <v>62</v>
      </c>
      <c r="AO2562" s="90" t="s">
        <v>47</v>
      </c>
      <c r="AP2562" s="170">
        <v>10</v>
      </c>
      <c r="AQ2562" s="36">
        <v>10</v>
      </c>
      <c r="AR2562" s="36">
        <v>10</v>
      </c>
      <c r="AS2562" s="36">
        <v>10</v>
      </c>
      <c r="AT2562" s="36">
        <v>10</v>
      </c>
      <c r="AU2562" s="36"/>
      <c r="AV2562" s="36"/>
      <c r="AW2562" s="36"/>
      <c r="AX2562" s="36"/>
      <c r="AY2562" s="36"/>
      <c r="AZ2562" s="36">
        <v>10</v>
      </c>
      <c r="BA2562" s="36" t="s">
        <v>418</v>
      </c>
      <c r="BB2562" s="36">
        <v>4</v>
      </c>
      <c r="BC2562" s="92">
        <v>45598</v>
      </c>
      <c r="BD2562" s="93" t="s">
        <v>6</v>
      </c>
    </row>
    <row r="2563" spans="39:56" ht="27" customHeight="1" x14ac:dyDescent="0.25">
      <c r="AM2563" s="36">
        <v>23014</v>
      </c>
      <c r="AN2563" s="89" t="s">
        <v>66</v>
      </c>
      <c r="AO2563" s="90" t="s">
        <v>47</v>
      </c>
      <c r="AP2563" s="170">
        <v>10</v>
      </c>
      <c r="AQ2563" s="36">
        <v>10</v>
      </c>
      <c r="AR2563" s="36">
        <v>10</v>
      </c>
      <c r="AS2563" s="36">
        <v>10</v>
      </c>
      <c r="AT2563" s="36">
        <v>10</v>
      </c>
      <c r="AU2563" s="36"/>
      <c r="AV2563" s="36"/>
      <c r="AW2563" s="36"/>
      <c r="AX2563" s="36"/>
      <c r="AY2563" s="36"/>
      <c r="AZ2563" s="36">
        <v>10</v>
      </c>
      <c r="BA2563" s="36" t="s">
        <v>418</v>
      </c>
      <c r="BB2563" s="36">
        <v>4</v>
      </c>
      <c r="BC2563" s="92">
        <v>45598</v>
      </c>
      <c r="BD2563" s="93" t="s">
        <v>6</v>
      </c>
    </row>
    <row r="2564" spans="39:56" ht="27" customHeight="1" x14ac:dyDescent="0.25">
      <c r="AM2564" s="36">
        <v>23029</v>
      </c>
      <c r="AN2564" s="89" t="s">
        <v>70</v>
      </c>
      <c r="AO2564" s="90" t="s">
        <v>47</v>
      </c>
      <c r="AP2564" s="170">
        <v>10</v>
      </c>
      <c r="AQ2564" s="36">
        <v>10</v>
      </c>
      <c r="AR2564" s="36">
        <v>10</v>
      </c>
      <c r="AS2564" s="36">
        <v>10</v>
      </c>
      <c r="AT2564" s="36">
        <v>10</v>
      </c>
      <c r="AU2564" s="36"/>
      <c r="AV2564" s="36"/>
      <c r="AW2564" s="36"/>
      <c r="AX2564" s="36"/>
      <c r="AY2564" s="36"/>
      <c r="AZ2564" s="36">
        <v>10</v>
      </c>
      <c r="BA2564" s="36" t="s">
        <v>418</v>
      </c>
      <c r="BB2564" s="36">
        <v>4</v>
      </c>
      <c r="BC2564" s="92">
        <v>45598</v>
      </c>
      <c r="BD2564" s="93" t="s">
        <v>6</v>
      </c>
    </row>
    <row r="2565" spans="39:56" ht="27" customHeight="1" x14ac:dyDescent="0.25">
      <c r="AM2565" s="36">
        <v>23060</v>
      </c>
      <c r="AN2565" s="89" t="s">
        <v>74</v>
      </c>
      <c r="AO2565" s="90" t="s">
        <v>47</v>
      </c>
      <c r="AP2565" s="170">
        <v>10</v>
      </c>
      <c r="AQ2565" s="36">
        <v>10</v>
      </c>
      <c r="AR2565" s="36">
        <v>10</v>
      </c>
      <c r="AS2565" s="36">
        <v>10</v>
      </c>
      <c r="AT2565" s="36">
        <v>10</v>
      </c>
      <c r="AU2565" s="36"/>
      <c r="AV2565" s="36"/>
      <c r="AW2565" s="36"/>
      <c r="AX2565" s="36"/>
      <c r="AY2565" s="36"/>
      <c r="AZ2565" s="36">
        <v>10</v>
      </c>
      <c r="BA2565" s="36" t="s">
        <v>418</v>
      </c>
      <c r="BB2565" s="36">
        <v>4</v>
      </c>
      <c r="BC2565" s="92">
        <v>45598</v>
      </c>
      <c r="BD2565" s="93" t="s">
        <v>6</v>
      </c>
    </row>
    <row r="2566" spans="39:56" ht="27" customHeight="1" x14ac:dyDescent="0.25">
      <c r="AM2566" s="36">
        <v>23045</v>
      </c>
      <c r="AN2566" s="89" t="s">
        <v>78</v>
      </c>
      <c r="AO2566" s="90" t="s">
        <v>47</v>
      </c>
      <c r="AP2566" s="170">
        <v>9.1999999999999993</v>
      </c>
      <c r="AQ2566" s="36">
        <v>10</v>
      </c>
      <c r="AR2566" s="36">
        <v>10</v>
      </c>
      <c r="AS2566" s="36">
        <v>9</v>
      </c>
      <c r="AT2566" s="36">
        <v>9</v>
      </c>
      <c r="AU2566" s="36"/>
      <c r="AV2566" s="36"/>
      <c r="AW2566" s="36"/>
      <c r="AX2566" s="36"/>
      <c r="AY2566" s="36"/>
      <c r="AZ2566" s="36">
        <v>8</v>
      </c>
      <c r="BA2566" s="36" t="s">
        <v>418</v>
      </c>
      <c r="BB2566" s="36">
        <v>4</v>
      </c>
      <c r="BC2566" s="92">
        <v>45598</v>
      </c>
      <c r="BD2566" s="93" t="s">
        <v>6</v>
      </c>
    </row>
    <row r="2567" spans="39:56" ht="27" customHeight="1" x14ac:dyDescent="0.25">
      <c r="AM2567" s="36">
        <v>23001</v>
      </c>
      <c r="AN2567" s="89" t="s">
        <v>82</v>
      </c>
      <c r="AO2567" s="90" t="s">
        <v>47</v>
      </c>
      <c r="AP2567" s="170">
        <v>10</v>
      </c>
      <c r="AQ2567" s="36">
        <v>10</v>
      </c>
      <c r="AR2567" s="36">
        <v>10</v>
      </c>
      <c r="AS2567" s="36">
        <v>10</v>
      </c>
      <c r="AT2567" s="36">
        <v>10</v>
      </c>
      <c r="AU2567" s="36"/>
      <c r="AV2567" s="36"/>
      <c r="AW2567" s="36"/>
      <c r="AX2567" s="36"/>
      <c r="AY2567" s="36"/>
      <c r="AZ2567" s="36">
        <v>10</v>
      </c>
      <c r="BA2567" s="36" t="s">
        <v>418</v>
      </c>
      <c r="BB2567" s="36">
        <v>4</v>
      </c>
      <c r="BC2567" s="92">
        <v>45598</v>
      </c>
      <c r="BD2567" s="93" t="s">
        <v>6</v>
      </c>
    </row>
    <row r="2568" spans="39:56" ht="27" customHeight="1" x14ac:dyDescent="0.25">
      <c r="AM2568" s="36">
        <v>23034</v>
      </c>
      <c r="AN2568" s="89" t="s">
        <v>86</v>
      </c>
      <c r="AO2568" s="90" t="s">
        <v>47</v>
      </c>
      <c r="AP2568" s="170">
        <v>10</v>
      </c>
      <c r="AQ2568" s="36">
        <v>10</v>
      </c>
      <c r="AR2568" s="36">
        <v>10</v>
      </c>
      <c r="AS2568" s="36">
        <v>10</v>
      </c>
      <c r="AT2568" s="36">
        <v>10</v>
      </c>
      <c r="AU2568" s="36"/>
      <c r="AV2568" s="36"/>
      <c r="AW2568" s="36"/>
      <c r="AX2568" s="36"/>
      <c r="AY2568" s="36"/>
      <c r="AZ2568" s="36">
        <v>10</v>
      </c>
      <c r="BA2568" s="36" t="s">
        <v>418</v>
      </c>
      <c r="BB2568" s="36">
        <v>4</v>
      </c>
      <c r="BC2568" s="92">
        <v>45598</v>
      </c>
      <c r="BD2568" s="93" t="s">
        <v>6</v>
      </c>
    </row>
    <row r="2569" spans="39:56" ht="27" customHeight="1" x14ac:dyDescent="0.25">
      <c r="AM2569" s="36">
        <v>23003</v>
      </c>
      <c r="AN2569" s="89" t="s">
        <v>90</v>
      </c>
      <c r="AO2569" s="90" t="s">
        <v>47</v>
      </c>
      <c r="AP2569" s="170">
        <v>9.6</v>
      </c>
      <c r="AQ2569" s="36">
        <v>10</v>
      </c>
      <c r="AR2569" s="36">
        <v>10</v>
      </c>
      <c r="AS2569" s="36">
        <v>9</v>
      </c>
      <c r="AT2569" s="36">
        <v>9</v>
      </c>
      <c r="AU2569" s="36"/>
      <c r="AV2569" s="36"/>
      <c r="AW2569" s="36"/>
      <c r="AX2569" s="36"/>
      <c r="AY2569" s="36"/>
      <c r="AZ2569" s="36">
        <v>10</v>
      </c>
      <c r="BA2569" s="36" t="s">
        <v>418</v>
      </c>
      <c r="BB2569" s="36">
        <v>4</v>
      </c>
      <c r="BC2569" s="92">
        <v>45598</v>
      </c>
      <c r="BD2569" s="93" t="s">
        <v>6</v>
      </c>
    </row>
    <row r="2570" spans="39:56" ht="27" customHeight="1" x14ac:dyDescent="0.25">
      <c r="AM2570" s="36">
        <v>23030</v>
      </c>
      <c r="AN2570" s="89" t="s">
        <v>94</v>
      </c>
      <c r="AO2570" s="90" t="s">
        <v>47</v>
      </c>
      <c r="AP2570" s="170">
        <v>10</v>
      </c>
      <c r="AQ2570" s="36">
        <v>10</v>
      </c>
      <c r="AR2570" s="36">
        <v>10</v>
      </c>
      <c r="AS2570" s="36">
        <v>10</v>
      </c>
      <c r="AT2570" s="36">
        <v>10</v>
      </c>
      <c r="AU2570" s="36"/>
      <c r="AV2570" s="36"/>
      <c r="AW2570" s="36"/>
      <c r="AX2570" s="36"/>
      <c r="AY2570" s="36"/>
      <c r="AZ2570" s="36">
        <v>10</v>
      </c>
      <c r="BA2570" s="36" t="s">
        <v>418</v>
      </c>
      <c r="BB2570" s="36">
        <v>4</v>
      </c>
      <c r="BC2570" s="92">
        <v>45598</v>
      </c>
      <c r="BD2570" s="93" t="s">
        <v>6</v>
      </c>
    </row>
    <row r="2571" spans="39:56" ht="27" customHeight="1" x14ac:dyDescent="0.25">
      <c r="AM2571" s="36">
        <v>23040</v>
      </c>
      <c r="AN2571" s="89" t="s">
        <v>98</v>
      </c>
      <c r="AO2571" s="90" t="s">
        <v>47</v>
      </c>
      <c r="AP2571" s="170">
        <v>10</v>
      </c>
      <c r="AQ2571" s="36">
        <v>10</v>
      </c>
      <c r="AR2571" s="36">
        <v>10</v>
      </c>
      <c r="AS2571" s="36">
        <v>10</v>
      </c>
      <c r="AT2571" s="36">
        <v>10</v>
      </c>
      <c r="AU2571" s="36"/>
      <c r="AV2571" s="36"/>
      <c r="AW2571" s="36"/>
      <c r="AX2571" s="36"/>
      <c r="AY2571" s="36"/>
      <c r="AZ2571" s="36">
        <v>10</v>
      </c>
      <c r="BA2571" s="36" t="s">
        <v>418</v>
      </c>
      <c r="BB2571" s="36">
        <v>4</v>
      </c>
      <c r="BC2571" s="92">
        <v>45598</v>
      </c>
      <c r="BD2571" s="93" t="s">
        <v>6</v>
      </c>
    </row>
    <row r="2572" spans="39:56" ht="27" customHeight="1" x14ac:dyDescent="0.25">
      <c r="AM2572" s="36">
        <v>23064</v>
      </c>
      <c r="AN2572" s="89" t="s">
        <v>238</v>
      </c>
      <c r="AO2572" s="90" t="s">
        <v>47</v>
      </c>
      <c r="AP2572" s="170">
        <v>10</v>
      </c>
      <c r="AQ2572" s="36">
        <v>10</v>
      </c>
      <c r="AR2572" s="36">
        <v>10</v>
      </c>
      <c r="AS2572" s="36">
        <v>10</v>
      </c>
      <c r="AT2572" s="36">
        <v>10</v>
      </c>
      <c r="AU2572" s="36"/>
      <c r="AV2572" s="36"/>
      <c r="AW2572" s="36"/>
      <c r="AX2572" s="36"/>
      <c r="AY2572" s="36"/>
      <c r="AZ2572" s="36">
        <v>10</v>
      </c>
      <c r="BA2572" s="36" t="s">
        <v>418</v>
      </c>
      <c r="BB2572" s="36">
        <v>4</v>
      </c>
      <c r="BC2572" s="92">
        <v>45598</v>
      </c>
      <c r="BD2572" s="93" t="s">
        <v>6</v>
      </c>
    </row>
    <row r="2573" spans="39:56" ht="27" customHeight="1" x14ac:dyDescent="0.25">
      <c r="AM2573" s="36">
        <v>23050</v>
      </c>
      <c r="AN2573" s="89" t="s">
        <v>102</v>
      </c>
      <c r="AO2573" s="90" t="s">
        <v>47</v>
      </c>
      <c r="AP2573" s="170">
        <v>9.1999999999999993</v>
      </c>
      <c r="AQ2573" s="36">
        <v>10</v>
      </c>
      <c r="AR2573" s="36">
        <v>10</v>
      </c>
      <c r="AS2573" s="36">
        <v>9</v>
      </c>
      <c r="AT2573" s="36">
        <v>9</v>
      </c>
      <c r="AU2573" s="36"/>
      <c r="AV2573" s="36"/>
      <c r="AW2573" s="36"/>
      <c r="AX2573" s="36"/>
      <c r="AY2573" s="36"/>
      <c r="AZ2573" s="36">
        <v>8</v>
      </c>
      <c r="BA2573" s="36" t="s">
        <v>418</v>
      </c>
      <c r="BB2573" s="36">
        <v>4</v>
      </c>
      <c r="BC2573" s="92">
        <v>45598</v>
      </c>
      <c r="BD2573" s="93" t="s">
        <v>6</v>
      </c>
    </row>
    <row r="2574" spans="39:56" ht="27" customHeight="1" x14ac:dyDescent="0.25">
      <c r="AM2574" s="36">
        <v>23062</v>
      </c>
      <c r="AN2574" s="89" t="s">
        <v>106</v>
      </c>
      <c r="AO2574" s="90" t="s">
        <v>47</v>
      </c>
      <c r="AP2574" s="170">
        <v>9.6</v>
      </c>
      <c r="AQ2574" s="36">
        <v>10</v>
      </c>
      <c r="AR2574" s="36">
        <v>10</v>
      </c>
      <c r="AS2574" s="36">
        <v>9</v>
      </c>
      <c r="AT2574" s="36">
        <v>9</v>
      </c>
      <c r="AU2574" s="36"/>
      <c r="AV2574" s="36"/>
      <c r="AW2574" s="36"/>
      <c r="AX2574" s="36"/>
      <c r="AY2574" s="36"/>
      <c r="AZ2574" s="36">
        <v>10</v>
      </c>
      <c r="BA2574" s="36" t="s">
        <v>418</v>
      </c>
      <c r="BB2574" s="36">
        <v>4</v>
      </c>
      <c r="BC2574" s="92">
        <v>45598</v>
      </c>
      <c r="BD2574" s="93" t="s">
        <v>6</v>
      </c>
    </row>
    <row r="2575" spans="39:56" ht="27" customHeight="1" x14ac:dyDescent="0.25">
      <c r="AM2575" s="36">
        <v>23057</v>
      </c>
      <c r="AN2575" s="89" t="s">
        <v>239</v>
      </c>
      <c r="AO2575" s="90" t="s">
        <v>47</v>
      </c>
      <c r="AP2575" s="170">
        <v>9.6</v>
      </c>
      <c r="AQ2575" s="36">
        <v>10</v>
      </c>
      <c r="AR2575" s="36">
        <v>10</v>
      </c>
      <c r="AS2575" s="36">
        <v>9</v>
      </c>
      <c r="AT2575" s="36">
        <v>9</v>
      </c>
      <c r="AU2575" s="36"/>
      <c r="AV2575" s="36"/>
      <c r="AW2575" s="36"/>
      <c r="AX2575" s="36"/>
      <c r="AY2575" s="36"/>
      <c r="AZ2575" s="36">
        <v>10</v>
      </c>
      <c r="BA2575" s="36" t="s">
        <v>418</v>
      </c>
      <c r="BB2575" s="36">
        <v>4</v>
      </c>
      <c r="BC2575" s="92">
        <v>45598</v>
      </c>
      <c r="BD2575" s="93" t="s">
        <v>6</v>
      </c>
    </row>
    <row r="2576" spans="39:56" ht="27" customHeight="1" x14ac:dyDescent="0.25">
      <c r="AM2576" s="36">
        <v>23048</v>
      </c>
      <c r="AN2576" s="89" t="s">
        <v>110</v>
      </c>
      <c r="AO2576" s="90" t="s">
        <v>47</v>
      </c>
      <c r="AP2576" s="170">
        <v>9.6</v>
      </c>
      <c r="AQ2576" s="36">
        <v>10</v>
      </c>
      <c r="AR2576" s="36">
        <v>10</v>
      </c>
      <c r="AS2576" s="36">
        <v>9</v>
      </c>
      <c r="AT2576" s="36">
        <v>9</v>
      </c>
      <c r="AU2576" s="36"/>
      <c r="AV2576" s="36"/>
      <c r="AW2576" s="36"/>
      <c r="AX2576" s="36"/>
      <c r="AY2576" s="36"/>
      <c r="AZ2576" s="36">
        <v>10</v>
      </c>
      <c r="BA2576" s="36" t="s">
        <v>418</v>
      </c>
      <c r="BB2576" s="36">
        <v>4</v>
      </c>
      <c r="BC2576" s="92">
        <v>45598</v>
      </c>
      <c r="BD2576" s="93" t="s">
        <v>6</v>
      </c>
    </row>
    <row r="2577" spans="39:56" ht="27" customHeight="1" x14ac:dyDescent="0.25">
      <c r="AM2577" s="36">
        <v>23051</v>
      </c>
      <c r="AN2577" s="89" t="s">
        <v>114</v>
      </c>
      <c r="AO2577" s="90" t="s">
        <v>47</v>
      </c>
      <c r="AP2577" s="170">
        <v>8.1999999999999993</v>
      </c>
      <c r="AQ2577" s="36">
        <v>10</v>
      </c>
      <c r="AR2577" s="36">
        <v>10</v>
      </c>
      <c r="AS2577" s="36">
        <v>8</v>
      </c>
      <c r="AT2577" s="36">
        <v>8</v>
      </c>
      <c r="AU2577" s="36"/>
      <c r="AV2577" s="36"/>
      <c r="AW2577" s="36"/>
      <c r="AX2577" s="36"/>
      <c r="AY2577" s="36"/>
      <c r="AZ2577" s="36">
        <v>5</v>
      </c>
      <c r="BA2577" s="36" t="s">
        <v>418</v>
      </c>
      <c r="BB2577" s="36">
        <v>4</v>
      </c>
      <c r="BC2577" s="92">
        <v>45598</v>
      </c>
      <c r="BD2577" s="93" t="s">
        <v>6</v>
      </c>
    </row>
    <row r="2578" spans="39:56" ht="27" customHeight="1" x14ac:dyDescent="0.25">
      <c r="AM2578" s="36">
        <v>22023</v>
      </c>
      <c r="AN2578" s="89" t="s">
        <v>118</v>
      </c>
      <c r="AO2578" s="90" t="s">
        <v>47</v>
      </c>
      <c r="AP2578" s="170">
        <v>9.6</v>
      </c>
      <c r="AQ2578" s="36">
        <v>10</v>
      </c>
      <c r="AR2578" s="36">
        <v>10</v>
      </c>
      <c r="AS2578" s="36">
        <v>10</v>
      </c>
      <c r="AT2578" s="36">
        <v>10</v>
      </c>
      <c r="AU2578" s="36"/>
      <c r="AV2578" s="36"/>
      <c r="AW2578" s="36"/>
      <c r="AX2578" s="36"/>
      <c r="AY2578" s="36"/>
      <c r="AZ2578" s="36">
        <v>8</v>
      </c>
      <c r="BA2578" s="36" t="s">
        <v>418</v>
      </c>
      <c r="BB2578" s="36">
        <v>4</v>
      </c>
      <c r="BC2578" s="92">
        <v>45598</v>
      </c>
      <c r="BD2578" s="93" t="s">
        <v>6</v>
      </c>
    </row>
    <row r="2579" spans="39:56" ht="27" customHeight="1" x14ac:dyDescent="0.25">
      <c r="AM2579" s="36" t="s">
        <v>45</v>
      </c>
      <c r="AN2579" s="89" t="s">
        <v>14</v>
      </c>
      <c r="AO2579" s="90" t="s">
        <v>15</v>
      </c>
      <c r="AP2579" s="170">
        <v>8</v>
      </c>
      <c r="AQ2579" s="36"/>
      <c r="AR2579" s="36"/>
      <c r="AS2579" s="36"/>
      <c r="AT2579" s="36"/>
      <c r="AU2579" s="36"/>
      <c r="AV2579" s="36" t="s">
        <v>322</v>
      </c>
      <c r="AW2579" s="36"/>
      <c r="AX2579" s="36"/>
      <c r="AY2579" s="36"/>
      <c r="AZ2579" s="36"/>
      <c r="BA2579" s="36" t="s">
        <v>419</v>
      </c>
      <c r="BB2579" s="36">
        <v>7</v>
      </c>
      <c r="BC2579" s="92">
        <v>45610</v>
      </c>
      <c r="BD2579" s="93" t="s">
        <v>324</v>
      </c>
    </row>
    <row r="2580" spans="39:56" ht="27" customHeight="1" x14ac:dyDescent="0.25">
      <c r="AM2580" s="36" t="s">
        <v>51</v>
      </c>
      <c r="AN2580" s="89" t="s">
        <v>21</v>
      </c>
      <c r="AO2580" s="90" t="s">
        <v>15</v>
      </c>
      <c r="AP2580" s="170">
        <v>8</v>
      </c>
      <c r="AQ2580" s="36"/>
      <c r="AR2580" s="36"/>
      <c r="AS2580" s="36"/>
      <c r="AT2580" s="36"/>
      <c r="AU2580" s="36"/>
      <c r="AV2580" s="36" t="s">
        <v>322</v>
      </c>
      <c r="AW2580" s="36"/>
      <c r="AX2580" s="36"/>
      <c r="AY2580" s="36"/>
      <c r="AZ2580" s="36"/>
      <c r="BA2580" s="36" t="s">
        <v>419</v>
      </c>
      <c r="BB2580" s="36">
        <v>7</v>
      </c>
      <c r="BC2580" s="92">
        <v>45610</v>
      </c>
      <c r="BD2580" s="93" t="s">
        <v>324</v>
      </c>
    </row>
    <row r="2581" spans="39:56" ht="27" customHeight="1" x14ac:dyDescent="0.25">
      <c r="AM2581" s="36" t="s">
        <v>54</v>
      </c>
      <c r="AN2581" s="89" t="s">
        <v>24</v>
      </c>
      <c r="AO2581" s="90" t="s">
        <v>15</v>
      </c>
      <c r="AP2581" s="170">
        <v>9</v>
      </c>
      <c r="AQ2581" s="36"/>
      <c r="AR2581" s="36"/>
      <c r="AS2581" s="36"/>
      <c r="AT2581" s="36"/>
      <c r="AU2581" s="36"/>
      <c r="AV2581" s="36" t="s">
        <v>322</v>
      </c>
      <c r="AW2581" s="36"/>
      <c r="AX2581" s="36"/>
      <c r="AY2581" s="36"/>
      <c r="AZ2581" s="36"/>
      <c r="BA2581" s="36" t="s">
        <v>419</v>
      </c>
      <c r="BB2581" s="36">
        <v>7</v>
      </c>
      <c r="BC2581" s="92">
        <v>45610</v>
      </c>
      <c r="BD2581" s="93" t="s">
        <v>324</v>
      </c>
    </row>
    <row r="2582" spans="39:56" ht="27" customHeight="1" x14ac:dyDescent="0.25">
      <c r="AM2582" s="36" t="s">
        <v>57</v>
      </c>
      <c r="AN2582" s="89" t="s">
        <v>27</v>
      </c>
      <c r="AO2582" s="90" t="s">
        <v>15</v>
      </c>
      <c r="AP2582" s="170">
        <v>8</v>
      </c>
      <c r="AQ2582" s="36"/>
      <c r="AR2582" s="36"/>
      <c r="AS2582" s="36"/>
      <c r="AT2582" s="36"/>
      <c r="AU2582" s="36"/>
      <c r="AV2582" s="36" t="s">
        <v>322</v>
      </c>
      <c r="AW2582" s="36"/>
      <c r="AX2582" s="36"/>
      <c r="AY2582" s="36"/>
      <c r="AZ2582" s="36"/>
      <c r="BA2582" s="36" t="s">
        <v>419</v>
      </c>
      <c r="BB2582" s="36">
        <v>7</v>
      </c>
      <c r="BC2582" s="92">
        <v>45610</v>
      </c>
      <c r="BD2582" s="93" t="s">
        <v>324</v>
      </c>
    </row>
    <row r="2583" spans="39:56" ht="27" customHeight="1" x14ac:dyDescent="0.25">
      <c r="AM2583" s="36" t="s">
        <v>60</v>
      </c>
      <c r="AN2583" s="89" t="s">
        <v>61</v>
      </c>
      <c r="AO2583" s="90" t="s">
        <v>15</v>
      </c>
      <c r="AP2583" s="170">
        <v>10</v>
      </c>
      <c r="AQ2583" s="36"/>
      <c r="AR2583" s="36"/>
      <c r="AS2583" s="36"/>
      <c r="AT2583" s="36"/>
      <c r="AU2583" s="36"/>
      <c r="AV2583" s="36" t="s">
        <v>322</v>
      </c>
      <c r="AW2583" s="36"/>
      <c r="AX2583" s="36"/>
      <c r="AY2583" s="36"/>
      <c r="AZ2583" s="36"/>
      <c r="BA2583" s="36" t="s">
        <v>419</v>
      </c>
      <c r="BB2583" s="36">
        <v>7</v>
      </c>
      <c r="BC2583" s="92">
        <v>45610</v>
      </c>
      <c r="BD2583" s="93" t="s">
        <v>324</v>
      </c>
    </row>
    <row r="2584" spans="39:56" ht="27" customHeight="1" x14ac:dyDescent="0.25">
      <c r="AM2584" s="36" t="s">
        <v>64</v>
      </c>
      <c r="AN2584" s="89" t="s">
        <v>65</v>
      </c>
      <c r="AO2584" s="90" t="s">
        <v>15</v>
      </c>
      <c r="AP2584" s="170">
        <v>10</v>
      </c>
      <c r="AQ2584" s="36"/>
      <c r="AR2584" s="36"/>
      <c r="AS2584" s="36"/>
      <c r="AT2584" s="36"/>
      <c r="AU2584" s="36"/>
      <c r="AV2584" s="36" t="s">
        <v>339</v>
      </c>
      <c r="AW2584" s="36"/>
      <c r="AX2584" s="36"/>
      <c r="AY2584" s="36"/>
      <c r="AZ2584" s="36"/>
      <c r="BA2584" s="36" t="s">
        <v>330</v>
      </c>
      <c r="BB2584" s="36">
        <v>7</v>
      </c>
      <c r="BC2584" s="92">
        <v>45610</v>
      </c>
      <c r="BD2584" s="93" t="s">
        <v>40</v>
      </c>
    </row>
    <row r="2585" spans="39:56" ht="27" customHeight="1" x14ac:dyDescent="0.25">
      <c r="AM2585" s="36" t="s">
        <v>68</v>
      </c>
      <c r="AN2585" s="89" t="s">
        <v>69</v>
      </c>
      <c r="AO2585" s="90" t="s">
        <v>15</v>
      </c>
      <c r="AP2585" s="170">
        <v>10</v>
      </c>
      <c r="AQ2585" s="36"/>
      <c r="AR2585" s="36"/>
      <c r="AS2585" s="36"/>
      <c r="AT2585" s="36"/>
      <c r="AU2585" s="36"/>
      <c r="AV2585" s="36" t="s">
        <v>339</v>
      </c>
      <c r="AW2585" s="36"/>
      <c r="AX2585" s="36"/>
      <c r="AY2585" s="36"/>
      <c r="AZ2585" s="36"/>
      <c r="BA2585" s="36" t="s">
        <v>330</v>
      </c>
      <c r="BB2585" s="36">
        <v>7</v>
      </c>
      <c r="BC2585" s="92">
        <v>45610</v>
      </c>
      <c r="BD2585" s="93" t="s">
        <v>40</v>
      </c>
    </row>
    <row r="2586" spans="39:56" ht="27" customHeight="1" x14ac:dyDescent="0.25">
      <c r="AM2586" s="36" t="s">
        <v>72</v>
      </c>
      <c r="AN2586" s="89" t="s">
        <v>73</v>
      </c>
      <c r="AO2586" s="90" t="s">
        <v>15</v>
      </c>
      <c r="AP2586" s="170">
        <v>0</v>
      </c>
      <c r="AQ2586" s="36"/>
      <c r="AR2586" s="36"/>
      <c r="AS2586" s="36"/>
      <c r="AT2586" s="36"/>
      <c r="AU2586" s="36"/>
      <c r="AV2586" s="36" t="s">
        <v>139</v>
      </c>
      <c r="AW2586" s="36"/>
      <c r="AX2586" s="36"/>
      <c r="AY2586" s="36"/>
      <c r="AZ2586" s="36"/>
      <c r="BA2586" s="36" t="s">
        <v>139</v>
      </c>
      <c r="BB2586" s="36">
        <v>7</v>
      </c>
      <c r="BC2586" s="92">
        <v>45610</v>
      </c>
      <c r="BD2586" s="93" t="s">
        <v>40</v>
      </c>
    </row>
    <row r="2587" spans="39:56" ht="27" customHeight="1" x14ac:dyDescent="0.25">
      <c r="AM2587" s="36" t="s">
        <v>76</v>
      </c>
      <c r="AN2587" s="89" t="s">
        <v>77</v>
      </c>
      <c r="AO2587" s="90" t="s">
        <v>15</v>
      </c>
      <c r="AP2587" s="170">
        <v>10</v>
      </c>
      <c r="AQ2587" s="36"/>
      <c r="AR2587" s="36"/>
      <c r="AS2587" s="36"/>
      <c r="AT2587" s="36"/>
      <c r="AU2587" s="36"/>
      <c r="AV2587" s="36" t="s">
        <v>339</v>
      </c>
      <c r="AW2587" s="36"/>
      <c r="AX2587" s="36"/>
      <c r="AY2587" s="36"/>
      <c r="AZ2587" s="36"/>
      <c r="BA2587" s="36" t="s">
        <v>329</v>
      </c>
      <c r="BB2587" s="36">
        <v>7</v>
      </c>
      <c r="BC2587" s="92">
        <v>45610</v>
      </c>
      <c r="BD2587" s="93" t="s">
        <v>40</v>
      </c>
    </row>
    <row r="2588" spans="39:56" ht="27" customHeight="1" x14ac:dyDescent="0.25">
      <c r="AM2588" s="36" t="s">
        <v>80</v>
      </c>
      <c r="AN2588" s="89" t="s">
        <v>81</v>
      </c>
      <c r="AO2588" s="90" t="s">
        <v>15</v>
      </c>
      <c r="AP2588" s="170">
        <v>10</v>
      </c>
      <c r="AQ2588" s="36"/>
      <c r="AR2588" s="36"/>
      <c r="AS2588" s="36"/>
      <c r="AT2588" s="36"/>
      <c r="AU2588" s="36"/>
      <c r="AV2588" s="36" t="s">
        <v>339</v>
      </c>
      <c r="AW2588" s="36"/>
      <c r="AX2588" s="36"/>
      <c r="AY2588" s="36"/>
      <c r="AZ2588" s="36"/>
      <c r="BA2588" s="36" t="s">
        <v>329</v>
      </c>
      <c r="BB2588" s="36">
        <v>7</v>
      </c>
      <c r="BC2588" s="92">
        <v>45610</v>
      </c>
      <c r="BD2588" s="93" t="s">
        <v>40</v>
      </c>
    </row>
    <row r="2589" spans="39:56" ht="27" customHeight="1" x14ac:dyDescent="0.25">
      <c r="AM2589" s="36" t="s">
        <v>84</v>
      </c>
      <c r="AN2589" s="89" t="s">
        <v>85</v>
      </c>
      <c r="AO2589" s="90" t="s">
        <v>15</v>
      </c>
      <c r="AP2589" s="170">
        <v>10</v>
      </c>
      <c r="AQ2589" s="36"/>
      <c r="AR2589" s="36"/>
      <c r="AS2589" s="36"/>
      <c r="AT2589" s="36"/>
      <c r="AU2589" s="36"/>
      <c r="AV2589" s="36" t="s">
        <v>339</v>
      </c>
      <c r="AW2589" s="36"/>
      <c r="AX2589" s="36"/>
      <c r="AY2589" s="36"/>
      <c r="AZ2589" s="36"/>
      <c r="BA2589" s="36" t="s">
        <v>329</v>
      </c>
      <c r="BB2589" s="36">
        <v>7</v>
      </c>
      <c r="BC2589" s="92">
        <v>45610</v>
      </c>
      <c r="BD2589" s="93" t="s">
        <v>40</v>
      </c>
    </row>
    <row r="2590" spans="39:56" ht="27" customHeight="1" x14ac:dyDescent="0.25">
      <c r="AM2590" s="36" t="s">
        <v>88</v>
      </c>
      <c r="AN2590" s="89" t="s">
        <v>89</v>
      </c>
      <c r="AO2590" s="90" t="s">
        <v>15</v>
      </c>
      <c r="AP2590" s="170">
        <v>10</v>
      </c>
      <c r="AQ2590" s="36"/>
      <c r="AR2590" s="36"/>
      <c r="AS2590" s="36"/>
      <c r="AT2590" s="36"/>
      <c r="AU2590" s="36"/>
      <c r="AV2590" s="36" t="s">
        <v>322</v>
      </c>
      <c r="AW2590" s="36"/>
      <c r="AX2590" s="36"/>
      <c r="AY2590" s="36"/>
      <c r="AZ2590" s="36"/>
      <c r="BA2590" s="36" t="s">
        <v>419</v>
      </c>
      <c r="BB2590" s="36">
        <v>7</v>
      </c>
      <c r="BC2590" s="92">
        <v>45610</v>
      </c>
      <c r="BD2590" s="93" t="s">
        <v>324</v>
      </c>
    </row>
    <row r="2591" spans="39:56" ht="27" customHeight="1" x14ac:dyDescent="0.25">
      <c r="AM2591" s="36" t="s">
        <v>92</v>
      </c>
      <c r="AN2591" s="89" t="s">
        <v>93</v>
      </c>
      <c r="AO2591" s="90" t="s">
        <v>15</v>
      </c>
      <c r="AP2591" s="170">
        <v>9</v>
      </c>
      <c r="AQ2591" s="36"/>
      <c r="AR2591" s="36"/>
      <c r="AS2591" s="36"/>
      <c r="AT2591" s="36"/>
      <c r="AU2591" s="36"/>
      <c r="AV2591" s="36" t="s">
        <v>322</v>
      </c>
      <c r="AW2591" s="36"/>
      <c r="AX2591" s="36"/>
      <c r="AY2591" s="36"/>
      <c r="AZ2591" s="36"/>
      <c r="BA2591" s="36" t="s">
        <v>419</v>
      </c>
      <c r="BB2591" s="36">
        <v>7</v>
      </c>
      <c r="BC2591" s="92">
        <v>45610</v>
      </c>
      <c r="BD2591" s="93" t="s">
        <v>324</v>
      </c>
    </row>
    <row r="2592" spans="39:56" ht="27" customHeight="1" x14ac:dyDescent="0.25">
      <c r="AM2592" s="36" t="s">
        <v>96</v>
      </c>
      <c r="AN2592" s="89" t="s">
        <v>97</v>
      </c>
      <c r="AO2592" s="90" t="s">
        <v>15</v>
      </c>
      <c r="AP2592" s="170">
        <v>10</v>
      </c>
      <c r="AQ2592" s="36"/>
      <c r="AR2592" s="36"/>
      <c r="AS2592" s="36"/>
      <c r="AT2592" s="36"/>
      <c r="AU2592" s="36"/>
      <c r="AV2592" s="36" t="s">
        <v>322</v>
      </c>
      <c r="AW2592" s="36"/>
      <c r="AX2592" s="36"/>
      <c r="AY2592" s="36"/>
      <c r="AZ2592" s="36"/>
      <c r="BA2592" s="36" t="s">
        <v>419</v>
      </c>
      <c r="BB2592" s="36">
        <v>7</v>
      </c>
      <c r="BC2592" s="92">
        <v>45610</v>
      </c>
      <c r="BD2592" s="93" t="s">
        <v>324</v>
      </c>
    </row>
    <row r="2593" spans="39:56" ht="27" customHeight="1" x14ac:dyDescent="0.25">
      <c r="AM2593" s="36" t="s">
        <v>100</v>
      </c>
      <c r="AN2593" s="89" t="s">
        <v>101</v>
      </c>
      <c r="AO2593" s="90" t="s">
        <v>15</v>
      </c>
      <c r="AP2593" s="170">
        <v>10</v>
      </c>
      <c r="AQ2593" s="36"/>
      <c r="AR2593" s="36"/>
      <c r="AS2593" s="36"/>
      <c r="AT2593" s="36"/>
      <c r="AU2593" s="36"/>
      <c r="AV2593" s="36" t="s">
        <v>322</v>
      </c>
      <c r="AW2593" s="36"/>
      <c r="AX2593" s="36"/>
      <c r="AY2593" s="36"/>
      <c r="AZ2593" s="36"/>
      <c r="BA2593" s="36" t="s">
        <v>419</v>
      </c>
      <c r="BB2593" s="36">
        <v>7</v>
      </c>
      <c r="BC2593" s="92">
        <v>45610</v>
      </c>
      <c r="BD2593" s="93" t="s">
        <v>324</v>
      </c>
    </row>
    <row r="2594" spans="39:56" ht="27" customHeight="1" x14ac:dyDescent="0.25">
      <c r="AM2594" s="36" t="s">
        <v>104</v>
      </c>
      <c r="AN2594" s="89" t="s">
        <v>105</v>
      </c>
      <c r="AO2594" s="90" t="s">
        <v>15</v>
      </c>
      <c r="AP2594" s="170">
        <v>9</v>
      </c>
      <c r="AQ2594" s="36"/>
      <c r="AR2594" s="36"/>
      <c r="AS2594" s="36"/>
      <c r="AT2594" s="36"/>
      <c r="AU2594" s="36"/>
      <c r="AV2594" s="36" t="s">
        <v>322</v>
      </c>
      <c r="AW2594" s="36"/>
      <c r="AX2594" s="36"/>
      <c r="AY2594" s="36"/>
      <c r="AZ2594" s="36"/>
      <c r="BA2594" s="36" t="s">
        <v>419</v>
      </c>
      <c r="BB2594" s="36">
        <v>7</v>
      </c>
      <c r="BC2594" s="92">
        <v>45610</v>
      </c>
      <c r="BD2594" s="93" t="s">
        <v>324</v>
      </c>
    </row>
    <row r="2595" spans="39:56" ht="27" customHeight="1" x14ac:dyDescent="0.25">
      <c r="AM2595" s="36" t="s">
        <v>108</v>
      </c>
      <c r="AN2595" s="89" t="s">
        <v>109</v>
      </c>
      <c r="AO2595" s="90" t="s">
        <v>15</v>
      </c>
      <c r="AP2595" s="170">
        <v>10</v>
      </c>
      <c r="AQ2595" s="36"/>
      <c r="AR2595" s="36"/>
      <c r="AS2595" s="36"/>
      <c r="AT2595" s="36"/>
      <c r="AU2595" s="36"/>
      <c r="AV2595" s="36" t="s">
        <v>322</v>
      </c>
      <c r="AW2595" s="36"/>
      <c r="AX2595" s="36"/>
      <c r="AY2595" s="36"/>
      <c r="AZ2595" s="36"/>
      <c r="BA2595" s="36" t="s">
        <v>419</v>
      </c>
      <c r="BB2595" s="36">
        <v>7</v>
      </c>
      <c r="BC2595" s="92">
        <v>45610</v>
      </c>
      <c r="BD2595" s="93" t="s">
        <v>324</v>
      </c>
    </row>
    <row r="2596" spans="39:56" ht="27" customHeight="1" x14ac:dyDescent="0.25">
      <c r="AM2596" s="36" t="s">
        <v>112</v>
      </c>
      <c r="AN2596" s="89" t="s">
        <v>113</v>
      </c>
      <c r="AO2596" s="90" t="s">
        <v>15</v>
      </c>
      <c r="AP2596" s="170">
        <v>10</v>
      </c>
      <c r="AQ2596" s="36"/>
      <c r="AR2596" s="36"/>
      <c r="AS2596" s="36"/>
      <c r="AT2596" s="36"/>
      <c r="AU2596" s="36"/>
      <c r="AV2596" s="36" t="s">
        <v>322</v>
      </c>
      <c r="AW2596" s="36"/>
      <c r="AX2596" s="36"/>
      <c r="AY2596" s="36"/>
      <c r="AZ2596" s="36"/>
      <c r="BA2596" s="36" t="s">
        <v>419</v>
      </c>
      <c r="BB2596" s="36">
        <v>7</v>
      </c>
      <c r="BC2596" s="92">
        <v>45610</v>
      </c>
      <c r="BD2596" s="93" t="s">
        <v>324</v>
      </c>
    </row>
    <row r="2597" spans="39:56" ht="27" customHeight="1" x14ac:dyDescent="0.25">
      <c r="AM2597" s="36" t="s">
        <v>116</v>
      </c>
      <c r="AN2597" s="89" t="s">
        <v>117</v>
      </c>
      <c r="AO2597" s="90" t="s">
        <v>15</v>
      </c>
      <c r="AP2597" s="170">
        <v>8</v>
      </c>
      <c r="AQ2597" s="36"/>
      <c r="AR2597" s="36"/>
      <c r="AS2597" s="36"/>
      <c r="AT2597" s="36"/>
      <c r="AU2597" s="36"/>
      <c r="AV2597" s="36" t="s">
        <v>322</v>
      </c>
      <c r="AW2597" s="36"/>
      <c r="AX2597" s="36"/>
      <c r="AY2597" s="36"/>
      <c r="AZ2597" s="36"/>
      <c r="BA2597" s="36" t="s">
        <v>419</v>
      </c>
      <c r="BB2597" s="36">
        <v>7</v>
      </c>
      <c r="BC2597" s="92">
        <v>45610</v>
      </c>
      <c r="BD2597" s="93" t="s">
        <v>324</v>
      </c>
    </row>
    <row r="2598" spans="39:56" ht="27" customHeight="1" x14ac:dyDescent="0.25">
      <c r="AM2598" s="36" t="s">
        <v>120</v>
      </c>
      <c r="AN2598" s="89" t="s">
        <v>121</v>
      </c>
      <c r="AO2598" s="90" t="s">
        <v>15</v>
      </c>
      <c r="AP2598" s="170">
        <v>10</v>
      </c>
      <c r="AQ2598" s="36"/>
      <c r="AR2598" s="36"/>
      <c r="AS2598" s="36"/>
      <c r="AT2598" s="36"/>
      <c r="AU2598" s="36"/>
      <c r="AV2598" s="36" t="s">
        <v>322</v>
      </c>
      <c r="AW2598" s="36"/>
      <c r="AX2598" s="36"/>
      <c r="AY2598" s="36"/>
      <c r="AZ2598" s="36"/>
      <c r="BA2598" s="36" t="s">
        <v>419</v>
      </c>
      <c r="BB2598" s="36">
        <v>7</v>
      </c>
      <c r="BC2598" s="92">
        <v>45610</v>
      </c>
      <c r="BD2598" s="93" t="s">
        <v>324</v>
      </c>
    </row>
    <row r="2599" spans="39:56" ht="27" customHeight="1" x14ac:dyDescent="0.25">
      <c r="AM2599" s="36" t="s">
        <v>120</v>
      </c>
      <c r="AN2599" s="89" t="s">
        <v>121</v>
      </c>
      <c r="AO2599" s="90" t="s">
        <v>15</v>
      </c>
      <c r="AP2599" s="170">
        <v>10</v>
      </c>
      <c r="AQ2599" s="36">
        <v>10</v>
      </c>
      <c r="AR2599" s="36">
        <v>10</v>
      </c>
      <c r="AS2599" s="36">
        <v>10</v>
      </c>
      <c r="AT2599" s="36">
        <v>10</v>
      </c>
      <c r="AU2599" s="36">
        <v>10</v>
      </c>
      <c r="AV2599" s="36">
        <v>10</v>
      </c>
      <c r="AW2599" s="36">
        <v>10</v>
      </c>
      <c r="AX2599" s="36"/>
      <c r="AY2599" s="36"/>
      <c r="AZ2599" s="36"/>
      <c r="BA2599" s="36" t="s">
        <v>255</v>
      </c>
      <c r="BB2599" s="36">
        <v>7</v>
      </c>
      <c r="BC2599" s="151">
        <v>45263</v>
      </c>
      <c r="BD2599" s="93" t="s">
        <v>420</v>
      </c>
    </row>
    <row r="2600" spans="39:56" ht="27" customHeight="1" x14ac:dyDescent="0.25">
      <c r="AM2600" s="36" t="s">
        <v>116</v>
      </c>
      <c r="AN2600" s="89" t="s">
        <v>117</v>
      </c>
      <c r="AO2600" s="90" t="s">
        <v>15</v>
      </c>
      <c r="AP2600" s="170">
        <v>9.8571428571428577</v>
      </c>
      <c r="AQ2600" s="36">
        <v>10</v>
      </c>
      <c r="AR2600" s="36">
        <v>10</v>
      </c>
      <c r="AS2600" s="36">
        <v>10</v>
      </c>
      <c r="AT2600" s="36">
        <v>10</v>
      </c>
      <c r="AU2600" s="36">
        <v>10</v>
      </c>
      <c r="AV2600" s="36">
        <v>9</v>
      </c>
      <c r="AW2600" s="36">
        <v>10</v>
      </c>
      <c r="AX2600" s="36"/>
      <c r="AY2600" s="36"/>
      <c r="AZ2600" s="36"/>
      <c r="BA2600" s="36" t="s">
        <v>255</v>
      </c>
      <c r="BB2600" s="36">
        <v>7</v>
      </c>
      <c r="BC2600" s="93">
        <v>45263</v>
      </c>
      <c r="BD2600" s="93" t="s">
        <v>420</v>
      </c>
    </row>
    <row r="2601" spans="39:56" ht="27" customHeight="1" x14ac:dyDescent="0.25">
      <c r="AM2601" s="36" t="s">
        <v>112</v>
      </c>
      <c r="AN2601" s="89" t="s">
        <v>113</v>
      </c>
      <c r="AO2601" s="90" t="s">
        <v>15</v>
      </c>
      <c r="AP2601" s="170">
        <v>9.8571428571428577</v>
      </c>
      <c r="AQ2601" s="36">
        <v>10</v>
      </c>
      <c r="AR2601" s="36">
        <v>10</v>
      </c>
      <c r="AS2601" s="36">
        <v>9</v>
      </c>
      <c r="AT2601" s="36">
        <v>10</v>
      </c>
      <c r="AU2601" s="36">
        <v>10</v>
      </c>
      <c r="AV2601" s="36">
        <v>10</v>
      </c>
      <c r="AW2601" s="36">
        <v>10</v>
      </c>
      <c r="AX2601" s="36"/>
      <c r="AY2601" s="36"/>
      <c r="AZ2601" s="36"/>
      <c r="BA2601" s="36" t="s">
        <v>255</v>
      </c>
      <c r="BB2601" s="36">
        <v>7</v>
      </c>
      <c r="BC2601" s="93">
        <v>45263</v>
      </c>
      <c r="BD2601" s="93" t="s">
        <v>420</v>
      </c>
    </row>
    <row r="2602" spans="39:56" ht="27" customHeight="1" x14ac:dyDescent="0.25">
      <c r="AM2602" s="36" t="s">
        <v>108</v>
      </c>
      <c r="AN2602" s="89" t="s">
        <v>109</v>
      </c>
      <c r="AO2602" s="90" t="s">
        <v>15</v>
      </c>
      <c r="AP2602" s="170">
        <v>10</v>
      </c>
      <c r="AQ2602" s="36">
        <v>10</v>
      </c>
      <c r="AR2602" s="36">
        <v>10</v>
      </c>
      <c r="AS2602" s="36">
        <v>10</v>
      </c>
      <c r="AT2602" s="36">
        <v>10</v>
      </c>
      <c r="AU2602" s="36">
        <v>10</v>
      </c>
      <c r="AV2602" s="36">
        <v>10</v>
      </c>
      <c r="AW2602" s="36">
        <v>10</v>
      </c>
      <c r="AX2602" s="36"/>
      <c r="AY2602" s="36"/>
      <c r="AZ2602" s="36"/>
      <c r="BA2602" s="36" t="s">
        <v>255</v>
      </c>
      <c r="BB2602" s="36">
        <v>7</v>
      </c>
      <c r="BC2602" s="93">
        <v>45263</v>
      </c>
      <c r="BD2602" s="93" t="s">
        <v>420</v>
      </c>
    </row>
    <row r="2603" spans="39:56" ht="27" customHeight="1" x14ac:dyDescent="0.25">
      <c r="AM2603" s="36" t="s">
        <v>104</v>
      </c>
      <c r="AN2603" s="89" t="s">
        <v>105</v>
      </c>
      <c r="AO2603" s="90" t="s">
        <v>15</v>
      </c>
      <c r="AP2603" s="170">
        <v>9</v>
      </c>
      <c r="AQ2603" s="36">
        <v>10</v>
      </c>
      <c r="AR2603" s="36">
        <v>10</v>
      </c>
      <c r="AS2603" s="36">
        <v>10</v>
      </c>
      <c r="AT2603" s="36">
        <v>8</v>
      </c>
      <c r="AU2603" s="36">
        <v>8</v>
      </c>
      <c r="AV2603" s="36">
        <v>8</v>
      </c>
      <c r="AW2603" s="36">
        <v>9</v>
      </c>
      <c r="AX2603" s="36"/>
      <c r="AY2603" s="36"/>
      <c r="AZ2603" s="36"/>
      <c r="BA2603" s="36" t="s">
        <v>255</v>
      </c>
      <c r="BB2603" s="36">
        <v>7</v>
      </c>
      <c r="BC2603" s="93">
        <v>45263</v>
      </c>
      <c r="BD2603" s="93" t="s">
        <v>420</v>
      </c>
    </row>
    <row r="2604" spans="39:56" ht="27" customHeight="1" x14ac:dyDescent="0.25">
      <c r="AM2604" s="36" t="s">
        <v>100</v>
      </c>
      <c r="AN2604" s="89" t="s">
        <v>101</v>
      </c>
      <c r="AO2604" s="90" t="s">
        <v>15</v>
      </c>
      <c r="AP2604" s="170">
        <v>10</v>
      </c>
      <c r="AQ2604" s="36">
        <v>10</v>
      </c>
      <c r="AR2604" s="36">
        <v>10</v>
      </c>
      <c r="AS2604" s="36">
        <v>10</v>
      </c>
      <c r="AT2604" s="36">
        <v>10</v>
      </c>
      <c r="AU2604" s="36">
        <v>10</v>
      </c>
      <c r="AV2604" s="36">
        <v>10</v>
      </c>
      <c r="AW2604" s="36">
        <v>10</v>
      </c>
      <c r="AX2604" s="36"/>
      <c r="AY2604" s="36"/>
      <c r="AZ2604" s="36"/>
      <c r="BA2604" s="36" t="s">
        <v>255</v>
      </c>
      <c r="BB2604" s="36">
        <v>7</v>
      </c>
      <c r="BC2604" s="93">
        <v>45263</v>
      </c>
      <c r="BD2604" s="93" t="s">
        <v>420</v>
      </c>
    </row>
    <row r="2605" spans="39:56" ht="27" customHeight="1" x14ac:dyDescent="0.25">
      <c r="AM2605" s="36" t="s">
        <v>96</v>
      </c>
      <c r="AN2605" s="89" t="s">
        <v>97</v>
      </c>
      <c r="AO2605" s="90" t="s">
        <v>15</v>
      </c>
      <c r="AP2605" s="170">
        <v>10</v>
      </c>
      <c r="AQ2605" s="36">
        <v>10</v>
      </c>
      <c r="AR2605" s="36">
        <v>10</v>
      </c>
      <c r="AS2605" s="36">
        <v>10</v>
      </c>
      <c r="AT2605" s="36">
        <v>10</v>
      </c>
      <c r="AU2605" s="36">
        <v>10</v>
      </c>
      <c r="AV2605" s="36">
        <v>10</v>
      </c>
      <c r="AW2605" s="36">
        <v>10</v>
      </c>
      <c r="AX2605" s="36"/>
      <c r="AY2605" s="36"/>
      <c r="AZ2605" s="36"/>
      <c r="BA2605" s="36" t="s">
        <v>255</v>
      </c>
      <c r="BB2605" s="36">
        <v>7</v>
      </c>
      <c r="BC2605" s="93">
        <v>45263</v>
      </c>
      <c r="BD2605" s="93" t="s">
        <v>420</v>
      </c>
    </row>
    <row r="2606" spans="39:56" ht="27" customHeight="1" x14ac:dyDescent="0.25">
      <c r="AM2606" s="36" t="s">
        <v>92</v>
      </c>
      <c r="AN2606" s="89" t="s">
        <v>93</v>
      </c>
      <c r="AO2606" s="90" t="s">
        <v>15</v>
      </c>
      <c r="AP2606" s="170">
        <v>9.5714285714285712</v>
      </c>
      <c r="AQ2606" s="36">
        <v>10</v>
      </c>
      <c r="AR2606" s="36">
        <v>10</v>
      </c>
      <c r="AS2606" s="36">
        <v>9</v>
      </c>
      <c r="AT2606" s="36">
        <v>10</v>
      </c>
      <c r="AU2606" s="36">
        <v>9</v>
      </c>
      <c r="AV2606" s="36">
        <v>9</v>
      </c>
      <c r="AW2606" s="36">
        <v>10</v>
      </c>
      <c r="AX2606" s="36"/>
      <c r="AY2606" s="36"/>
      <c r="AZ2606" s="36"/>
      <c r="BA2606" s="36" t="s">
        <v>255</v>
      </c>
      <c r="BB2606" s="36">
        <v>7</v>
      </c>
      <c r="BC2606" s="93">
        <v>45263</v>
      </c>
      <c r="BD2606" s="93" t="s">
        <v>420</v>
      </c>
    </row>
    <row r="2607" spans="39:56" ht="27" customHeight="1" x14ac:dyDescent="0.25">
      <c r="AM2607" s="36" t="s">
        <v>88</v>
      </c>
      <c r="AN2607" s="89" t="s">
        <v>89</v>
      </c>
      <c r="AO2607" s="90" t="s">
        <v>15</v>
      </c>
      <c r="AP2607" s="170">
        <v>10</v>
      </c>
      <c r="AQ2607" s="36">
        <v>10</v>
      </c>
      <c r="AR2607" s="36">
        <v>10</v>
      </c>
      <c r="AS2607" s="36">
        <v>10</v>
      </c>
      <c r="AT2607" s="36">
        <v>10</v>
      </c>
      <c r="AU2607" s="36">
        <v>10</v>
      </c>
      <c r="AV2607" s="36">
        <v>10</v>
      </c>
      <c r="AW2607" s="36">
        <v>10</v>
      </c>
      <c r="AX2607" s="36"/>
      <c r="AY2607" s="36"/>
      <c r="AZ2607" s="36"/>
      <c r="BA2607" s="36" t="s">
        <v>255</v>
      </c>
      <c r="BB2607" s="36">
        <v>7</v>
      </c>
      <c r="BC2607" s="93">
        <v>45263</v>
      </c>
      <c r="BD2607" s="93" t="s">
        <v>420</v>
      </c>
    </row>
    <row r="2608" spans="39:56" ht="27" customHeight="1" x14ac:dyDescent="0.25">
      <c r="AM2608" s="36" t="s">
        <v>84</v>
      </c>
      <c r="AN2608" s="89" t="s">
        <v>85</v>
      </c>
      <c r="AO2608" s="90" t="s">
        <v>15</v>
      </c>
      <c r="AP2608" s="170">
        <v>10</v>
      </c>
      <c r="AQ2608" s="36">
        <v>10</v>
      </c>
      <c r="AR2608" s="36">
        <v>10</v>
      </c>
      <c r="AS2608" s="36">
        <v>10</v>
      </c>
      <c r="AT2608" s="36">
        <v>10</v>
      </c>
      <c r="AU2608" s="36">
        <v>10</v>
      </c>
      <c r="AV2608" s="36">
        <v>10</v>
      </c>
      <c r="AW2608" s="36">
        <v>10</v>
      </c>
      <c r="AX2608" s="36"/>
      <c r="AY2608" s="36"/>
      <c r="AZ2608" s="36"/>
      <c r="BA2608" s="36" t="s">
        <v>255</v>
      </c>
      <c r="BB2608" s="36">
        <v>7</v>
      </c>
      <c r="BC2608" s="93">
        <v>45263</v>
      </c>
      <c r="BD2608" s="93" t="s">
        <v>420</v>
      </c>
    </row>
    <row r="2609" spans="39:56" ht="27" customHeight="1" x14ac:dyDescent="0.25">
      <c r="AM2609" s="36" t="s">
        <v>80</v>
      </c>
      <c r="AN2609" s="89" t="s">
        <v>81</v>
      </c>
      <c r="AO2609" s="90" t="s">
        <v>15</v>
      </c>
      <c r="AP2609" s="170">
        <v>9.7142857142857135</v>
      </c>
      <c r="AQ2609" s="36">
        <v>10</v>
      </c>
      <c r="AR2609" s="36">
        <v>10</v>
      </c>
      <c r="AS2609" s="36">
        <v>8</v>
      </c>
      <c r="AT2609" s="36">
        <v>10</v>
      </c>
      <c r="AU2609" s="36">
        <v>10</v>
      </c>
      <c r="AV2609" s="36">
        <v>10</v>
      </c>
      <c r="AW2609" s="36">
        <v>10</v>
      </c>
      <c r="AX2609" s="36"/>
      <c r="AY2609" s="36"/>
      <c r="AZ2609" s="36"/>
      <c r="BA2609" s="36" t="s">
        <v>255</v>
      </c>
      <c r="BB2609" s="36">
        <v>7</v>
      </c>
      <c r="BC2609" s="93">
        <v>45263</v>
      </c>
      <c r="BD2609" s="93" t="s">
        <v>420</v>
      </c>
    </row>
    <row r="2610" spans="39:56" ht="27" customHeight="1" x14ac:dyDescent="0.25">
      <c r="AM2610" s="36" t="s">
        <v>76</v>
      </c>
      <c r="AN2610" s="89" t="s">
        <v>77</v>
      </c>
      <c r="AO2610" s="90" t="s">
        <v>15</v>
      </c>
      <c r="AP2610" s="170">
        <v>10</v>
      </c>
      <c r="AQ2610" s="36">
        <v>10</v>
      </c>
      <c r="AR2610" s="36">
        <v>10</v>
      </c>
      <c r="AS2610" s="36">
        <v>10</v>
      </c>
      <c r="AT2610" s="36">
        <v>10</v>
      </c>
      <c r="AU2610" s="36">
        <v>10</v>
      </c>
      <c r="AV2610" s="36">
        <v>10</v>
      </c>
      <c r="AW2610" s="36">
        <v>10</v>
      </c>
      <c r="AX2610" s="36"/>
      <c r="AY2610" s="36"/>
      <c r="AZ2610" s="36"/>
      <c r="BA2610" s="36" t="s">
        <v>255</v>
      </c>
      <c r="BB2610" s="36">
        <v>7</v>
      </c>
      <c r="BC2610" s="93">
        <v>45263</v>
      </c>
      <c r="BD2610" s="93" t="s">
        <v>420</v>
      </c>
    </row>
    <row r="2611" spans="39:56" ht="27" customHeight="1" x14ac:dyDescent="0.25">
      <c r="AM2611" s="36" t="s">
        <v>72</v>
      </c>
      <c r="AN2611" s="89" t="s">
        <v>73</v>
      </c>
      <c r="AO2611" s="90" t="s">
        <v>15</v>
      </c>
      <c r="AP2611" s="170">
        <v>10</v>
      </c>
      <c r="AQ2611" s="36">
        <v>10</v>
      </c>
      <c r="AR2611" s="36">
        <v>10</v>
      </c>
      <c r="AS2611" s="36">
        <v>10</v>
      </c>
      <c r="AT2611" s="36">
        <v>10</v>
      </c>
      <c r="AU2611" s="36">
        <v>10</v>
      </c>
      <c r="AV2611" s="36">
        <v>10</v>
      </c>
      <c r="AW2611" s="36">
        <v>10</v>
      </c>
      <c r="AX2611" s="36"/>
      <c r="AY2611" s="36"/>
      <c r="AZ2611" s="36"/>
      <c r="BA2611" s="36" t="s">
        <v>255</v>
      </c>
      <c r="BB2611" s="36">
        <v>7</v>
      </c>
      <c r="BC2611" s="93">
        <v>45263</v>
      </c>
      <c r="BD2611" s="93" t="s">
        <v>420</v>
      </c>
    </row>
    <row r="2612" spans="39:56" ht="27" customHeight="1" x14ac:dyDescent="0.25">
      <c r="AM2612" s="36" t="s">
        <v>68</v>
      </c>
      <c r="AN2612" s="89" t="s">
        <v>69</v>
      </c>
      <c r="AO2612" s="90" t="s">
        <v>15</v>
      </c>
      <c r="AP2612" s="170">
        <v>10</v>
      </c>
      <c r="AQ2612" s="36">
        <v>10</v>
      </c>
      <c r="AR2612" s="36">
        <v>10</v>
      </c>
      <c r="AS2612" s="36">
        <v>10</v>
      </c>
      <c r="AT2612" s="36">
        <v>10</v>
      </c>
      <c r="AU2612" s="36">
        <v>10</v>
      </c>
      <c r="AV2612" s="36">
        <v>10</v>
      </c>
      <c r="AW2612" s="36">
        <v>10</v>
      </c>
      <c r="AX2612" s="36"/>
      <c r="AY2612" s="36"/>
      <c r="AZ2612" s="36"/>
      <c r="BA2612" s="36" t="s">
        <v>255</v>
      </c>
      <c r="BB2612" s="36">
        <v>7</v>
      </c>
      <c r="BC2612" s="93">
        <v>45263</v>
      </c>
      <c r="BD2612" s="93" t="s">
        <v>420</v>
      </c>
    </row>
    <row r="2613" spans="39:56" ht="27" customHeight="1" x14ac:dyDescent="0.25">
      <c r="AM2613" s="36" t="s">
        <v>64</v>
      </c>
      <c r="AN2613" s="89" t="s">
        <v>65</v>
      </c>
      <c r="AO2613" s="90" t="s">
        <v>15</v>
      </c>
      <c r="AP2613" s="170">
        <v>10</v>
      </c>
      <c r="AQ2613" s="36">
        <v>10</v>
      </c>
      <c r="AR2613" s="36">
        <v>10</v>
      </c>
      <c r="AS2613" s="36">
        <v>10</v>
      </c>
      <c r="AT2613" s="36">
        <v>10</v>
      </c>
      <c r="AU2613" s="36">
        <v>10</v>
      </c>
      <c r="AV2613" s="36">
        <v>10</v>
      </c>
      <c r="AW2613" s="36">
        <v>10</v>
      </c>
      <c r="AX2613" s="36"/>
      <c r="AY2613" s="36"/>
      <c r="AZ2613" s="36"/>
      <c r="BA2613" s="36" t="s">
        <v>255</v>
      </c>
      <c r="BB2613" s="36">
        <v>7</v>
      </c>
      <c r="BC2613" s="93">
        <v>45263</v>
      </c>
      <c r="BD2613" s="93" t="s">
        <v>420</v>
      </c>
    </row>
    <row r="2614" spans="39:56" ht="27" customHeight="1" x14ac:dyDescent="0.25">
      <c r="AM2614" s="36" t="s">
        <v>60</v>
      </c>
      <c r="AN2614" s="89" t="s">
        <v>61</v>
      </c>
      <c r="AO2614" s="90" t="s">
        <v>15</v>
      </c>
      <c r="AP2614" s="170">
        <v>10</v>
      </c>
      <c r="AQ2614" s="36">
        <v>10</v>
      </c>
      <c r="AR2614" s="36">
        <v>10</v>
      </c>
      <c r="AS2614" s="36">
        <v>10</v>
      </c>
      <c r="AT2614" s="36">
        <v>10</v>
      </c>
      <c r="AU2614" s="36">
        <v>10</v>
      </c>
      <c r="AV2614" s="36">
        <v>10</v>
      </c>
      <c r="AW2614" s="36">
        <v>10</v>
      </c>
      <c r="AX2614" s="36"/>
      <c r="AY2614" s="36"/>
      <c r="AZ2614" s="36"/>
      <c r="BA2614" s="36" t="s">
        <v>255</v>
      </c>
      <c r="BB2614" s="36">
        <v>7</v>
      </c>
      <c r="BC2614" s="93">
        <v>45263</v>
      </c>
      <c r="BD2614" s="93" t="s">
        <v>420</v>
      </c>
    </row>
    <row r="2615" spans="39:56" ht="27" customHeight="1" x14ac:dyDescent="0.25">
      <c r="AM2615" s="36" t="s">
        <v>57</v>
      </c>
      <c r="AN2615" s="89" t="s">
        <v>27</v>
      </c>
      <c r="AO2615" s="90" t="s">
        <v>15</v>
      </c>
      <c r="AP2615" s="170">
        <v>10</v>
      </c>
      <c r="AQ2615" s="36">
        <v>10</v>
      </c>
      <c r="AR2615" s="36">
        <v>10</v>
      </c>
      <c r="AS2615" s="36">
        <v>10</v>
      </c>
      <c r="AT2615" s="36">
        <v>10</v>
      </c>
      <c r="AU2615" s="36">
        <v>10</v>
      </c>
      <c r="AV2615" s="36">
        <v>10</v>
      </c>
      <c r="AW2615" s="36">
        <v>10</v>
      </c>
      <c r="AX2615" s="36"/>
      <c r="AY2615" s="36"/>
      <c r="AZ2615" s="36"/>
      <c r="BA2615" s="36" t="s">
        <v>255</v>
      </c>
      <c r="BB2615" s="36">
        <v>7</v>
      </c>
      <c r="BC2615" s="93">
        <v>45263</v>
      </c>
      <c r="BD2615" s="93" t="s">
        <v>420</v>
      </c>
    </row>
    <row r="2616" spans="39:56" ht="27" customHeight="1" x14ac:dyDescent="0.25">
      <c r="AM2616" s="36" t="s">
        <v>54</v>
      </c>
      <c r="AN2616" s="89" t="s">
        <v>24</v>
      </c>
      <c r="AO2616" s="90" t="s">
        <v>15</v>
      </c>
      <c r="AP2616" s="170">
        <v>10</v>
      </c>
      <c r="AQ2616" s="36">
        <v>10</v>
      </c>
      <c r="AR2616" s="36">
        <v>10</v>
      </c>
      <c r="AS2616" s="36">
        <v>10</v>
      </c>
      <c r="AT2616" s="36">
        <v>10</v>
      </c>
      <c r="AU2616" s="36">
        <v>10</v>
      </c>
      <c r="AV2616" s="36">
        <v>10</v>
      </c>
      <c r="AW2616" s="36">
        <v>10</v>
      </c>
      <c r="AX2616" s="36"/>
      <c r="AY2616" s="36"/>
      <c r="AZ2616" s="36"/>
      <c r="BA2616" s="36" t="s">
        <v>255</v>
      </c>
      <c r="BB2616" s="36">
        <v>7</v>
      </c>
      <c r="BC2616" s="93">
        <v>45263</v>
      </c>
      <c r="BD2616" s="93" t="s">
        <v>420</v>
      </c>
    </row>
    <row r="2617" spans="39:56" ht="27" customHeight="1" x14ac:dyDescent="0.25">
      <c r="AM2617" s="36" t="s">
        <v>51</v>
      </c>
      <c r="AN2617" s="89" t="s">
        <v>21</v>
      </c>
      <c r="AO2617" s="90" t="s">
        <v>15</v>
      </c>
      <c r="AP2617" s="170">
        <v>10</v>
      </c>
      <c r="AQ2617" s="36">
        <v>10</v>
      </c>
      <c r="AR2617" s="36">
        <v>10</v>
      </c>
      <c r="AS2617" s="36">
        <v>10</v>
      </c>
      <c r="AT2617" s="36">
        <v>10</v>
      </c>
      <c r="AU2617" s="36">
        <v>10</v>
      </c>
      <c r="AV2617" s="36">
        <v>10</v>
      </c>
      <c r="AW2617" s="36">
        <v>10</v>
      </c>
      <c r="AX2617" s="36"/>
      <c r="AY2617" s="36"/>
      <c r="AZ2617" s="36"/>
      <c r="BA2617" s="36" t="s">
        <v>255</v>
      </c>
      <c r="BB2617" s="36">
        <v>7</v>
      </c>
      <c r="BC2617" s="93">
        <v>45263</v>
      </c>
      <c r="BD2617" s="93" t="s">
        <v>420</v>
      </c>
    </row>
    <row r="2618" spans="39:56" ht="27" customHeight="1" x14ac:dyDescent="0.25">
      <c r="AM2618" s="36" t="s">
        <v>45</v>
      </c>
      <c r="AN2618" s="89" t="s">
        <v>14</v>
      </c>
      <c r="AO2618" s="90" t="s">
        <v>15</v>
      </c>
      <c r="AP2618" s="170">
        <v>10</v>
      </c>
      <c r="AQ2618" s="36">
        <v>10</v>
      </c>
      <c r="AR2618" s="36">
        <v>10</v>
      </c>
      <c r="AS2618" s="36">
        <v>10</v>
      </c>
      <c r="AT2618" s="36">
        <v>10</v>
      </c>
      <c r="AU2618" s="36">
        <v>10</v>
      </c>
      <c r="AV2618" s="36">
        <v>10</v>
      </c>
      <c r="AW2618" s="36">
        <v>10</v>
      </c>
      <c r="AX2618" s="36"/>
      <c r="AY2618" s="36"/>
      <c r="AZ2618" s="36"/>
      <c r="BA2618" s="36" t="s">
        <v>255</v>
      </c>
      <c r="BB2618" s="36">
        <v>7</v>
      </c>
      <c r="BC2618" s="93">
        <v>45263</v>
      </c>
      <c r="BD2618" s="93" t="s">
        <v>420</v>
      </c>
    </row>
    <row r="2619" spans="39:56" ht="27" customHeight="1" x14ac:dyDescent="0.25">
      <c r="AM2619" s="36" t="s">
        <v>256</v>
      </c>
      <c r="AN2619" s="89" t="s">
        <v>257</v>
      </c>
      <c r="AO2619" s="90" t="s">
        <v>126</v>
      </c>
      <c r="AP2619" s="170">
        <v>9.6</v>
      </c>
      <c r="AQ2619" s="36">
        <v>10</v>
      </c>
      <c r="AR2619" s="36">
        <v>10</v>
      </c>
      <c r="AS2619" s="36">
        <v>10</v>
      </c>
      <c r="AT2619" s="36">
        <v>8</v>
      </c>
      <c r="AU2619" s="36"/>
      <c r="AV2619" s="36"/>
      <c r="AW2619" s="36"/>
      <c r="AX2619" s="36"/>
      <c r="AY2619" s="36"/>
      <c r="AZ2619" s="36">
        <v>10</v>
      </c>
      <c r="BA2619" s="36" t="s">
        <v>421</v>
      </c>
      <c r="BB2619" s="36">
        <v>4</v>
      </c>
      <c r="BC2619" s="93">
        <v>45263</v>
      </c>
      <c r="BD2619" s="93" t="s">
        <v>6</v>
      </c>
    </row>
    <row r="2620" spans="39:56" ht="27" customHeight="1" x14ac:dyDescent="0.25">
      <c r="AM2620" s="36" t="s">
        <v>256</v>
      </c>
      <c r="AN2620" s="89" t="s">
        <v>257</v>
      </c>
      <c r="AO2620" s="90" t="s">
        <v>126</v>
      </c>
      <c r="AP2620" s="170">
        <v>10</v>
      </c>
      <c r="AQ2620" s="36">
        <v>10</v>
      </c>
      <c r="AR2620" s="36">
        <v>10</v>
      </c>
      <c r="AS2620" s="36">
        <v>10</v>
      </c>
      <c r="AT2620" s="36">
        <v>10</v>
      </c>
      <c r="AU2620" s="36">
        <v>10</v>
      </c>
      <c r="AV2620" s="36">
        <v>10</v>
      </c>
      <c r="AW2620" s="36"/>
      <c r="AX2620" s="36"/>
      <c r="AY2620" s="36"/>
      <c r="AZ2620" s="36"/>
      <c r="BA2620" s="36" t="s">
        <v>422</v>
      </c>
      <c r="BB2620" s="36">
        <v>3</v>
      </c>
      <c r="BC2620" s="93">
        <v>45263</v>
      </c>
      <c r="BD2620" s="93" t="s">
        <v>35</v>
      </c>
    </row>
    <row r="2621" spans="39:56" ht="27" customHeight="1" x14ac:dyDescent="0.25">
      <c r="AM2621" s="36" t="s">
        <v>163</v>
      </c>
      <c r="AN2621" s="89" t="s">
        <v>164</v>
      </c>
      <c r="AO2621" s="90" t="s">
        <v>126</v>
      </c>
      <c r="AP2621" s="170">
        <v>9.6</v>
      </c>
      <c r="AQ2621" s="36">
        <v>10</v>
      </c>
      <c r="AR2621" s="36">
        <v>10</v>
      </c>
      <c r="AS2621" s="36">
        <v>10</v>
      </c>
      <c r="AT2621" s="36">
        <v>8</v>
      </c>
      <c r="AU2621" s="36"/>
      <c r="AV2621" s="36"/>
      <c r="AW2621" s="36"/>
      <c r="AX2621" s="36"/>
      <c r="AY2621" s="36"/>
      <c r="AZ2621" s="36">
        <v>10</v>
      </c>
      <c r="BA2621" s="36" t="s">
        <v>421</v>
      </c>
      <c r="BB2621" s="36">
        <v>4</v>
      </c>
      <c r="BC2621" s="93">
        <v>45263</v>
      </c>
      <c r="BD2621" s="93" t="s">
        <v>6</v>
      </c>
    </row>
    <row r="2622" spans="39:56" ht="27" customHeight="1" x14ac:dyDescent="0.25">
      <c r="AM2622" s="36" t="s">
        <v>163</v>
      </c>
      <c r="AN2622" s="89" t="s">
        <v>164</v>
      </c>
      <c r="AO2622" s="90" t="s">
        <v>126</v>
      </c>
      <c r="AP2622" s="170">
        <v>10</v>
      </c>
      <c r="AQ2622" s="36">
        <v>10</v>
      </c>
      <c r="AR2622" s="36">
        <v>10</v>
      </c>
      <c r="AS2622" s="36">
        <v>10</v>
      </c>
      <c r="AT2622" s="36">
        <v>10</v>
      </c>
      <c r="AU2622" s="36">
        <v>10</v>
      </c>
      <c r="AV2622" s="36">
        <v>10</v>
      </c>
      <c r="AW2622" s="36"/>
      <c r="AX2622" s="36"/>
      <c r="AY2622" s="36"/>
      <c r="AZ2622" s="36"/>
      <c r="BA2622" s="36" t="s">
        <v>422</v>
      </c>
      <c r="BB2622" s="36">
        <v>3</v>
      </c>
      <c r="BC2622" s="93">
        <v>45263</v>
      </c>
      <c r="BD2622" s="93" t="s">
        <v>35</v>
      </c>
    </row>
    <row r="2623" spans="39:56" ht="27" customHeight="1" x14ac:dyDescent="0.25">
      <c r="AM2623" s="36" t="s">
        <v>161</v>
      </c>
      <c r="AN2623" s="89" t="s">
        <v>162</v>
      </c>
      <c r="AO2623" s="90" t="s">
        <v>126</v>
      </c>
      <c r="AP2623" s="170">
        <v>9.1999999999999993</v>
      </c>
      <c r="AQ2623" s="36">
        <v>10</v>
      </c>
      <c r="AR2623" s="36">
        <v>10</v>
      </c>
      <c r="AS2623" s="36">
        <v>8</v>
      </c>
      <c r="AT2623" s="36">
        <v>8</v>
      </c>
      <c r="AU2623" s="36"/>
      <c r="AV2623" s="36"/>
      <c r="AW2623" s="36"/>
      <c r="AX2623" s="36"/>
      <c r="AY2623" s="36"/>
      <c r="AZ2623" s="36">
        <v>10</v>
      </c>
      <c r="BA2623" s="36" t="s">
        <v>421</v>
      </c>
      <c r="BB2623" s="36">
        <v>4</v>
      </c>
      <c r="BC2623" s="93">
        <v>45263</v>
      </c>
      <c r="BD2623" s="93" t="s">
        <v>6</v>
      </c>
    </row>
    <row r="2624" spans="39:56" ht="27" customHeight="1" x14ac:dyDescent="0.25">
      <c r="AM2624" s="36" t="s">
        <v>161</v>
      </c>
      <c r="AN2624" s="89" t="s">
        <v>162</v>
      </c>
      <c r="AO2624" s="90" t="s">
        <v>126</v>
      </c>
      <c r="AP2624" s="170">
        <v>10</v>
      </c>
      <c r="AQ2624" s="36">
        <v>10</v>
      </c>
      <c r="AR2624" s="36">
        <v>10</v>
      </c>
      <c r="AS2624" s="36">
        <v>10</v>
      </c>
      <c r="AT2624" s="36">
        <v>10</v>
      </c>
      <c r="AU2624" s="36">
        <v>10</v>
      </c>
      <c r="AV2624" s="36">
        <v>10</v>
      </c>
      <c r="AW2624" s="36"/>
      <c r="AX2624" s="36"/>
      <c r="AY2624" s="36"/>
      <c r="AZ2624" s="36"/>
      <c r="BA2624" s="36" t="s">
        <v>422</v>
      </c>
      <c r="BB2624" s="36">
        <v>3</v>
      </c>
      <c r="BC2624" s="93">
        <v>45263</v>
      </c>
      <c r="BD2624" s="93" t="s">
        <v>35</v>
      </c>
    </row>
    <row r="2625" spans="39:56" ht="27" customHeight="1" x14ac:dyDescent="0.25">
      <c r="AM2625" s="36" t="s">
        <v>157</v>
      </c>
      <c r="AN2625" s="89" t="s">
        <v>158</v>
      </c>
      <c r="AO2625" s="90" t="s">
        <v>126</v>
      </c>
      <c r="AP2625" s="170">
        <v>9.4</v>
      </c>
      <c r="AQ2625" s="36">
        <v>10</v>
      </c>
      <c r="AR2625" s="36">
        <v>10</v>
      </c>
      <c r="AS2625" s="36">
        <v>9</v>
      </c>
      <c r="AT2625" s="36">
        <v>8</v>
      </c>
      <c r="AU2625" s="36"/>
      <c r="AV2625" s="36"/>
      <c r="AW2625" s="36"/>
      <c r="AX2625" s="36"/>
      <c r="AY2625" s="36"/>
      <c r="AZ2625" s="36">
        <v>10</v>
      </c>
      <c r="BA2625" s="36" t="s">
        <v>421</v>
      </c>
      <c r="BB2625" s="36">
        <v>4</v>
      </c>
      <c r="BC2625" s="93">
        <v>45263</v>
      </c>
      <c r="BD2625" s="93" t="s">
        <v>6</v>
      </c>
    </row>
    <row r="2626" spans="39:56" ht="27" customHeight="1" x14ac:dyDescent="0.25">
      <c r="AM2626" s="36" t="s">
        <v>157</v>
      </c>
      <c r="AN2626" s="89" t="s">
        <v>158</v>
      </c>
      <c r="AO2626" s="90" t="s">
        <v>126</v>
      </c>
      <c r="AP2626" s="170">
        <v>10</v>
      </c>
      <c r="AQ2626" s="36">
        <v>10</v>
      </c>
      <c r="AR2626" s="36">
        <v>10</v>
      </c>
      <c r="AS2626" s="36">
        <v>10</v>
      </c>
      <c r="AT2626" s="36">
        <v>10</v>
      </c>
      <c r="AU2626" s="36">
        <v>10</v>
      </c>
      <c r="AV2626" s="36">
        <v>10</v>
      </c>
      <c r="AW2626" s="36"/>
      <c r="AX2626" s="36"/>
      <c r="AY2626" s="36"/>
      <c r="AZ2626" s="36"/>
      <c r="BA2626" s="36" t="s">
        <v>422</v>
      </c>
      <c r="BB2626" s="36">
        <v>3</v>
      </c>
      <c r="BC2626" s="93">
        <v>45263</v>
      </c>
      <c r="BD2626" s="93" t="s">
        <v>35</v>
      </c>
    </row>
    <row r="2627" spans="39:56" ht="27" customHeight="1" x14ac:dyDescent="0.25">
      <c r="AM2627" s="36" t="s">
        <v>155</v>
      </c>
      <c r="AN2627" s="89" t="s">
        <v>156</v>
      </c>
      <c r="AO2627" s="90" t="s">
        <v>126</v>
      </c>
      <c r="AP2627" s="170">
        <v>9.4</v>
      </c>
      <c r="AQ2627" s="36">
        <v>10</v>
      </c>
      <c r="AR2627" s="36">
        <v>10</v>
      </c>
      <c r="AS2627" s="36">
        <v>9</v>
      </c>
      <c r="AT2627" s="36">
        <v>8</v>
      </c>
      <c r="AU2627" s="36"/>
      <c r="AV2627" s="36"/>
      <c r="AW2627" s="36"/>
      <c r="AX2627" s="36"/>
      <c r="AY2627" s="36"/>
      <c r="AZ2627" s="36">
        <v>10</v>
      </c>
      <c r="BA2627" s="36" t="s">
        <v>421</v>
      </c>
      <c r="BB2627" s="36">
        <v>4</v>
      </c>
      <c r="BC2627" s="93">
        <v>45263</v>
      </c>
      <c r="BD2627" s="93" t="s">
        <v>6</v>
      </c>
    </row>
    <row r="2628" spans="39:56" ht="27" customHeight="1" x14ac:dyDescent="0.25">
      <c r="AM2628" s="36" t="s">
        <v>155</v>
      </c>
      <c r="AN2628" s="89" t="s">
        <v>156</v>
      </c>
      <c r="AO2628" s="90" t="s">
        <v>126</v>
      </c>
      <c r="AP2628" s="170">
        <v>10</v>
      </c>
      <c r="AQ2628" s="36">
        <v>10</v>
      </c>
      <c r="AR2628" s="36">
        <v>10</v>
      </c>
      <c r="AS2628" s="36">
        <v>10</v>
      </c>
      <c r="AT2628" s="36">
        <v>10</v>
      </c>
      <c r="AU2628" s="36">
        <v>10</v>
      </c>
      <c r="AV2628" s="36">
        <v>10</v>
      </c>
      <c r="AW2628" s="36"/>
      <c r="AX2628" s="36"/>
      <c r="AY2628" s="36"/>
      <c r="AZ2628" s="36"/>
      <c r="BA2628" s="36" t="s">
        <v>422</v>
      </c>
      <c r="BB2628" s="36">
        <v>3</v>
      </c>
      <c r="BC2628" s="93">
        <v>45263</v>
      </c>
      <c r="BD2628" s="93" t="s">
        <v>35</v>
      </c>
    </row>
    <row r="2629" spans="39:56" ht="27" customHeight="1" x14ac:dyDescent="0.25">
      <c r="AM2629" s="36" t="s">
        <v>153</v>
      </c>
      <c r="AN2629" s="89" t="s">
        <v>154</v>
      </c>
      <c r="AO2629" s="90" t="s">
        <v>126</v>
      </c>
      <c r="AP2629" s="170">
        <v>9.6</v>
      </c>
      <c r="AQ2629" s="36">
        <v>10</v>
      </c>
      <c r="AR2629" s="36">
        <v>10</v>
      </c>
      <c r="AS2629" s="36">
        <v>10</v>
      </c>
      <c r="AT2629" s="36">
        <v>8</v>
      </c>
      <c r="AU2629" s="36"/>
      <c r="AV2629" s="36"/>
      <c r="AW2629" s="36"/>
      <c r="AX2629" s="36"/>
      <c r="AY2629" s="36"/>
      <c r="AZ2629" s="36">
        <v>10</v>
      </c>
      <c r="BA2629" s="36" t="s">
        <v>421</v>
      </c>
      <c r="BB2629" s="36">
        <v>4</v>
      </c>
      <c r="BC2629" s="93">
        <v>45263</v>
      </c>
      <c r="BD2629" s="93" t="s">
        <v>6</v>
      </c>
    </row>
    <row r="2630" spans="39:56" ht="27" customHeight="1" x14ac:dyDescent="0.25">
      <c r="AM2630" s="36" t="s">
        <v>153</v>
      </c>
      <c r="AN2630" s="89" t="s">
        <v>154</v>
      </c>
      <c r="AO2630" s="90" t="s">
        <v>126</v>
      </c>
      <c r="AP2630" s="170">
        <v>9.6666666666666661</v>
      </c>
      <c r="AQ2630" s="36">
        <v>10</v>
      </c>
      <c r="AR2630" s="36">
        <v>9</v>
      </c>
      <c r="AS2630" s="36">
        <v>10</v>
      </c>
      <c r="AT2630" s="36">
        <v>9</v>
      </c>
      <c r="AU2630" s="36">
        <v>10</v>
      </c>
      <c r="AV2630" s="36">
        <v>10</v>
      </c>
      <c r="AW2630" s="36"/>
      <c r="AX2630" s="36"/>
      <c r="AY2630" s="36"/>
      <c r="AZ2630" s="36"/>
      <c r="BA2630" s="36" t="s">
        <v>422</v>
      </c>
      <c r="BB2630" s="36">
        <v>3</v>
      </c>
      <c r="BC2630" s="93">
        <v>45263</v>
      </c>
      <c r="BD2630" s="93" t="s">
        <v>35</v>
      </c>
    </row>
    <row r="2631" spans="39:56" ht="27" customHeight="1" x14ac:dyDescent="0.25">
      <c r="AM2631" s="36" t="s">
        <v>149</v>
      </c>
      <c r="AN2631" s="89" t="s">
        <v>150</v>
      </c>
      <c r="AO2631" s="90" t="s">
        <v>126</v>
      </c>
      <c r="AP2631" s="170">
        <v>9.6</v>
      </c>
      <c r="AQ2631" s="36">
        <v>10</v>
      </c>
      <c r="AR2631" s="36">
        <v>10</v>
      </c>
      <c r="AS2631" s="36">
        <v>10</v>
      </c>
      <c r="AT2631" s="36">
        <v>8</v>
      </c>
      <c r="AU2631" s="36"/>
      <c r="AV2631" s="36"/>
      <c r="AW2631" s="36"/>
      <c r="AX2631" s="36"/>
      <c r="AY2631" s="36"/>
      <c r="AZ2631" s="36">
        <v>10</v>
      </c>
      <c r="BA2631" s="36" t="s">
        <v>421</v>
      </c>
      <c r="BB2631" s="36">
        <v>4</v>
      </c>
      <c r="BC2631" s="93">
        <v>45263</v>
      </c>
      <c r="BD2631" s="93" t="s">
        <v>6</v>
      </c>
    </row>
    <row r="2632" spans="39:56" ht="27" customHeight="1" x14ac:dyDescent="0.25">
      <c r="AM2632" s="36" t="s">
        <v>149</v>
      </c>
      <c r="AN2632" s="89" t="s">
        <v>150</v>
      </c>
      <c r="AO2632" s="90" t="s">
        <v>126</v>
      </c>
      <c r="AP2632" s="170">
        <v>10</v>
      </c>
      <c r="AQ2632" s="36">
        <v>10</v>
      </c>
      <c r="AR2632" s="36">
        <v>10</v>
      </c>
      <c r="AS2632" s="36">
        <v>10</v>
      </c>
      <c r="AT2632" s="36">
        <v>10</v>
      </c>
      <c r="AU2632" s="36">
        <v>10</v>
      </c>
      <c r="AV2632" s="36">
        <v>10</v>
      </c>
      <c r="AW2632" s="36"/>
      <c r="AX2632" s="36"/>
      <c r="AY2632" s="36"/>
      <c r="AZ2632" s="36"/>
      <c r="BA2632" s="36" t="s">
        <v>422</v>
      </c>
      <c r="BB2632" s="36">
        <v>3</v>
      </c>
      <c r="BC2632" s="93">
        <v>45263</v>
      </c>
      <c r="BD2632" s="93" t="s">
        <v>35</v>
      </c>
    </row>
    <row r="2633" spans="39:56" ht="27" customHeight="1" x14ac:dyDescent="0.25">
      <c r="AM2633" s="36" t="s">
        <v>147</v>
      </c>
      <c r="AN2633" s="89" t="s">
        <v>148</v>
      </c>
      <c r="AO2633" s="90" t="s">
        <v>126</v>
      </c>
      <c r="AP2633" s="170">
        <v>9.6</v>
      </c>
      <c r="AQ2633" s="36">
        <v>10</v>
      </c>
      <c r="AR2633" s="36">
        <v>10</v>
      </c>
      <c r="AS2633" s="36">
        <v>10</v>
      </c>
      <c r="AT2633" s="36">
        <v>8</v>
      </c>
      <c r="AU2633" s="36"/>
      <c r="AV2633" s="36"/>
      <c r="AW2633" s="36"/>
      <c r="AX2633" s="36"/>
      <c r="AY2633" s="36"/>
      <c r="AZ2633" s="36">
        <v>10</v>
      </c>
      <c r="BA2633" s="36" t="s">
        <v>421</v>
      </c>
      <c r="BB2633" s="36">
        <v>4</v>
      </c>
      <c r="BC2633" s="93">
        <v>45263</v>
      </c>
      <c r="BD2633" s="93" t="s">
        <v>6</v>
      </c>
    </row>
    <row r="2634" spans="39:56" ht="27" customHeight="1" x14ac:dyDescent="0.25">
      <c r="AM2634" s="36" t="s">
        <v>147</v>
      </c>
      <c r="AN2634" s="89" t="s">
        <v>148</v>
      </c>
      <c r="AO2634" s="90" t="s">
        <v>126</v>
      </c>
      <c r="AP2634" s="170">
        <v>10</v>
      </c>
      <c r="AQ2634" s="36">
        <v>10</v>
      </c>
      <c r="AR2634" s="36">
        <v>10</v>
      </c>
      <c r="AS2634" s="36">
        <v>10</v>
      </c>
      <c r="AT2634" s="36">
        <v>10</v>
      </c>
      <c r="AU2634" s="36">
        <v>10</v>
      </c>
      <c r="AV2634" s="36">
        <v>10</v>
      </c>
      <c r="AW2634" s="36"/>
      <c r="AX2634" s="36"/>
      <c r="AY2634" s="36"/>
      <c r="AZ2634" s="36"/>
      <c r="BA2634" s="36" t="s">
        <v>422</v>
      </c>
      <c r="BB2634" s="36">
        <v>3</v>
      </c>
      <c r="BC2634" s="93">
        <v>45263</v>
      </c>
      <c r="BD2634" s="93" t="s">
        <v>35</v>
      </c>
    </row>
    <row r="2635" spans="39:56" ht="27" customHeight="1" x14ac:dyDescent="0.25">
      <c r="AM2635" s="36" t="s">
        <v>145</v>
      </c>
      <c r="AN2635" s="89" t="s">
        <v>146</v>
      </c>
      <c r="AO2635" s="90" t="s">
        <v>126</v>
      </c>
      <c r="AP2635" s="170">
        <v>9.3333333333333339</v>
      </c>
      <c r="AQ2635" s="36">
        <v>10</v>
      </c>
      <c r="AR2635" s="36">
        <v>8</v>
      </c>
      <c r="AS2635" s="36">
        <v>10</v>
      </c>
      <c r="AT2635" s="36">
        <v>8</v>
      </c>
      <c r="AU2635" s="36">
        <v>10</v>
      </c>
      <c r="AV2635" s="36">
        <v>10</v>
      </c>
      <c r="AW2635" s="36"/>
      <c r="AX2635" s="36"/>
      <c r="AY2635" s="36"/>
      <c r="AZ2635" s="36"/>
      <c r="BA2635" s="36" t="s">
        <v>422</v>
      </c>
      <c r="BB2635" s="36">
        <v>3</v>
      </c>
      <c r="BC2635" s="93">
        <v>45263</v>
      </c>
      <c r="BD2635" s="93" t="s">
        <v>35</v>
      </c>
    </row>
    <row r="2636" spans="39:56" ht="27" customHeight="1" x14ac:dyDescent="0.25">
      <c r="AM2636" s="36" t="s">
        <v>145</v>
      </c>
      <c r="AN2636" s="89" t="s">
        <v>146</v>
      </c>
      <c r="AO2636" s="90" t="s">
        <v>126</v>
      </c>
      <c r="AP2636" s="170">
        <v>9.6</v>
      </c>
      <c r="AQ2636" s="36">
        <v>10</v>
      </c>
      <c r="AR2636" s="36">
        <v>10</v>
      </c>
      <c r="AS2636" s="36">
        <v>10</v>
      </c>
      <c r="AT2636" s="36">
        <v>8</v>
      </c>
      <c r="AU2636" s="36"/>
      <c r="AV2636" s="36"/>
      <c r="AW2636" s="36"/>
      <c r="AX2636" s="36"/>
      <c r="AY2636" s="36"/>
      <c r="AZ2636" s="36">
        <v>10</v>
      </c>
      <c r="BA2636" s="36" t="s">
        <v>421</v>
      </c>
      <c r="BB2636" s="36">
        <v>4</v>
      </c>
      <c r="BC2636" s="93">
        <v>45263</v>
      </c>
      <c r="BD2636" s="93" t="s">
        <v>6</v>
      </c>
    </row>
    <row r="2637" spans="39:56" ht="27" customHeight="1" x14ac:dyDescent="0.25">
      <c r="AM2637" s="36" t="s">
        <v>142</v>
      </c>
      <c r="AN2637" s="89" t="s">
        <v>143</v>
      </c>
      <c r="AO2637" s="90" t="s">
        <v>126</v>
      </c>
      <c r="AP2637" s="170">
        <v>9.4</v>
      </c>
      <c r="AQ2637" s="36">
        <v>10</v>
      </c>
      <c r="AR2637" s="36">
        <v>10</v>
      </c>
      <c r="AS2637" s="36">
        <v>9</v>
      </c>
      <c r="AT2637" s="36">
        <v>8</v>
      </c>
      <c r="AU2637" s="36"/>
      <c r="AV2637" s="36"/>
      <c r="AW2637" s="36"/>
      <c r="AX2637" s="36"/>
      <c r="AY2637" s="36"/>
      <c r="AZ2637" s="36">
        <v>10</v>
      </c>
      <c r="BA2637" s="36" t="s">
        <v>421</v>
      </c>
      <c r="BB2637" s="36">
        <v>4</v>
      </c>
      <c r="BC2637" s="93">
        <v>45263</v>
      </c>
      <c r="BD2637" s="93" t="s">
        <v>6</v>
      </c>
    </row>
    <row r="2638" spans="39:56" ht="27" customHeight="1" x14ac:dyDescent="0.25">
      <c r="AM2638" s="36" t="s">
        <v>142</v>
      </c>
      <c r="AN2638" s="89" t="s">
        <v>143</v>
      </c>
      <c r="AO2638" s="90" t="s">
        <v>126</v>
      </c>
      <c r="AP2638" s="170">
        <v>10</v>
      </c>
      <c r="AQ2638" s="36">
        <v>10</v>
      </c>
      <c r="AR2638" s="36">
        <v>10</v>
      </c>
      <c r="AS2638" s="36">
        <v>10</v>
      </c>
      <c r="AT2638" s="36">
        <v>10</v>
      </c>
      <c r="AU2638" s="36">
        <v>10</v>
      </c>
      <c r="AV2638" s="36">
        <v>10</v>
      </c>
      <c r="AW2638" s="36"/>
      <c r="AX2638" s="36"/>
      <c r="AY2638" s="36"/>
      <c r="AZ2638" s="36"/>
      <c r="BA2638" s="36" t="s">
        <v>422</v>
      </c>
      <c r="BB2638" s="36">
        <v>3</v>
      </c>
      <c r="BC2638" s="93">
        <v>45263</v>
      </c>
      <c r="BD2638" s="93" t="s">
        <v>35</v>
      </c>
    </row>
    <row r="2639" spans="39:56" ht="27" customHeight="1" x14ac:dyDescent="0.25">
      <c r="AM2639" s="36" t="s">
        <v>140</v>
      </c>
      <c r="AN2639" s="89" t="s">
        <v>141</v>
      </c>
      <c r="AO2639" s="90" t="s">
        <v>126</v>
      </c>
      <c r="AP2639" s="170">
        <v>9.4</v>
      </c>
      <c r="AQ2639" s="36">
        <v>10</v>
      </c>
      <c r="AR2639" s="36">
        <v>10</v>
      </c>
      <c r="AS2639" s="36">
        <v>9</v>
      </c>
      <c r="AT2639" s="36">
        <v>8</v>
      </c>
      <c r="AU2639" s="36"/>
      <c r="AV2639" s="36"/>
      <c r="AW2639" s="36"/>
      <c r="AX2639" s="36"/>
      <c r="AY2639" s="36"/>
      <c r="AZ2639" s="36">
        <v>10</v>
      </c>
      <c r="BA2639" s="36" t="s">
        <v>421</v>
      </c>
      <c r="BB2639" s="36">
        <v>4</v>
      </c>
      <c r="BC2639" s="93">
        <v>45263</v>
      </c>
      <c r="BD2639" s="93" t="s">
        <v>6</v>
      </c>
    </row>
    <row r="2640" spans="39:56" ht="27" customHeight="1" x14ac:dyDescent="0.25">
      <c r="AM2640" s="36" t="s">
        <v>140</v>
      </c>
      <c r="AN2640" s="89" t="s">
        <v>141</v>
      </c>
      <c r="AO2640" s="90" t="s">
        <v>126</v>
      </c>
      <c r="AP2640" s="170">
        <v>9.6666666666666661</v>
      </c>
      <c r="AQ2640" s="36">
        <v>10</v>
      </c>
      <c r="AR2640" s="36">
        <v>9</v>
      </c>
      <c r="AS2640" s="36">
        <v>10</v>
      </c>
      <c r="AT2640" s="36">
        <v>9</v>
      </c>
      <c r="AU2640" s="36">
        <v>10</v>
      </c>
      <c r="AV2640" s="36">
        <v>10</v>
      </c>
      <c r="AW2640" s="36"/>
      <c r="AX2640" s="36"/>
      <c r="AY2640" s="36"/>
      <c r="AZ2640" s="36"/>
      <c r="BA2640" s="36" t="s">
        <v>422</v>
      </c>
      <c r="BB2640" s="36">
        <v>3</v>
      </c>
      <c r="BC2640" s="93">
        <v>45263</v>
      </c>
      <c r="BD2640" s="93" t="s">
        <v>35</v>
      </c>
    </row>
    <row r="2641" spans="39:56" ht="27" customHeight="1" x14ac:dyDescent="0.25">
      <c r="AM2641" s="36" t="s">
        <v>137</v>
      </c>
      <c r="AN2641" s="89" t="s">
        <v>138</v>
      </c>
      <c r="AO2641" s="90" t="s">
        <v>126</v>
      </c>
      <c r="AP2641" s="170">
        <v>8.4</v>
      </c>
      <c r="AQ2641" s="36">
        <v>10</v>
      </c>
      <c r="AR2641" s="36">
        <v>10</v>
      </c>
      <c r="AS2641" s="36">
        <v>7</v>
      </c>
      <c r="AT2641" s="36">
        <v>7</v>
      </c>
      <c r="AU2641" s="36"/>
      <c r="AV2641" s="36"/>
      <c r="AW2641" s="36"/>
      <c r="AX2641" s="36"/>
      <c r="AY2641" s="36"/>
      <c r="AZ2641" s="36">
        <v>8</v>
      </c>
      <c r="BA2641" s="36" t="s">
        <v>421</v>
      </c>
      <c r="BB2641" s="36">
        <v>4</v>
      </c>
      <c r="BC2641" s="93">
        <v>45263</v>
      </c>
      <c r="BD2641" s="93" t="s">
        <v>6</v>
      </c>
    </row>
    <row r="2642" spans="39:56" ht="27" customHeight="1" x14ac:dyDescent="0.25">
      <c r="AM2642" s="36" t="s">
        <v>137</v>
      </c>
      <c r="AN2642" s="89" t="s">
        <v>138</v>
      </c>
      <c r="AO2642" s="90" t="s">
        <v>126</v>
      </c>
      <c r="AP2642" s="170">
        <v>9.6666666666666661</v>
      </c>
      <c r="AQ2642" s="36">
        <v>10</v>
      </c>
      <c r="AR2642" s="36">
        <v>9</v>
      </c>
      <c r="AS2642" s="36">
        <v>10</v>
      </c>
      <c r="AT2642" s="36">
        <v>9</v>
      </c>
      <c r="AU2642" s="36">
        <v>10</v>
      </c>
      <c r="AV2642" s="36">
        <v>10</v>
      </c>
      <c r="AW2642" s="36"/>
      <c r="AX2642" s="36"/>
      <c r="AY2642" s="36"/>
      <c r="AZ2642" s="36"/>
      <c r="BA2642" s="36" t="s">
        <v>422</v>
      </c>
      <c r="BB2642" s="36">
        <v>3</v>
      </c>
      <c r="BC2642" s="93">
        <v>45263</v>
      </c>
      <c r="BD2642" s="93" t="s">
        <v>35</v>
      </c>
    </row>
    <row r="2643" spans="39:56" ht="27" customHeight="1" x14ac:dyDescent="0.25">
      <c r="AM2643" s="36" t="s">
        <v>135</v>
      </c>
      <c r="AN2643" s="89" t="s">
        <v>136</v>
      </c>
      <c r="AO2643" s="90" t="s">
        <v>126</v>
      </c>
      <c r="AP2643" s="170">
        <v>8.4</v>
      </c>
      <c r="AQ2643" s="36">
        <v>10</v>
      </c>
      <c r="AR2643" s="36">
        <v>10</v>
      </c>
      <c r="AS2643" s="36">
        <v>7</v>
      </c>
      <c r="AT2643" s="36">
        <v>7</v>
      </c>
      <c r="AU2643" s="36"/>
      <c r="AV2643" s="36"/>
      <c r="AW2643" s="36"/>
      <c r="AX2643" s="36"/>
      <c r="AY2643" s="36"/>
      <c r="AZ2643" s="36">
        <v>8</v>
      </c>
      <c r="BA2643" s="36" t="s">
        <v>421</v>
      </c>
      <c r="BB2643" s="36">
        <v>4</v>
      </c>
      <c r="BC2643" s="93">
        <v>45263</v>
      </c>
      <c r="BD2643" s="93" t="s">
        <v>6</v>
      </c>
    </row>
    <row r="2644" spans="39:56" ht="27" customHeight="1" x14ac:dyDescent="0.25">
      <c r="AM2644" s="36" t="s">
        <v>135</v>
      </c>
      <c r="AN2644" s="89" t="s">
        <v>136</v>
      </c>
      <c r="AO2644" s="90" t="s">
        <v>126</v>
      </c>
      <c r="AP2644" s="170">
        <v>9</v>
      </c>
      <c r="AQ2644" s="36">
        <v>10</v>
      </c>
      <c r="AR2644" s="36">
        <v>8</v>
      </c>
      <c r="AS2644" s="36">
        <v>10</v>
      </c>
      <c r="AT2644" s="36">
        <v>8</v>
      </c>
      <c r="AU2644" s="36">
        <v>10</v>
      </c>
      <c r="AV2644" s="36">
        <v>8</v>
      </c>
      <c r="AW2644" s="36"/>
      <c r="AX2644" s="36"/>
      <c r="AY2644" s="36"/>
      <c r="AZ2644" s="36"/>
      <c r="BA2644" s="36" t="s">
        <v>422</v>
      </c>
      <c r="BB2644" s="36">
        <v>3</v>
      </c>
      <c r="BC2644" s="93">
        <v>45263</v>
      </c>
      <c r="BD2644" s="93" t="s">
        <v>35</v>
      </c>
    </row>
    <row r="2645" spans="39:56" ht="27" customHeight="1" x14ac:dyDescent="0.25">
      <c r="AM2645" s="36" t="s">
        <v>133</v>
      </c>
      <c r="AN2645" s="89" t="s">
        <v>134</v>
      </c>
      <c r="AO2645" s="90" t="s">
        <v>126</v>
      </c>
      <c r="AP2645" s="170">
        <v>8.8000000000000007</v>
      </c>
      <c r="AQ2645" s="36">
        <v>10</v>
      </c>
      <c r="AR2645" s="36">
        <v>10</v>
      </c>
      <c r="AS2645" s="36">
        <v>8</v>
      </c>
      <c r="AT2645" s="36">
        <v>8</v>
      </c>
      <c r="AU2645" s="36"/>
      <c r="AV2645" s="36"/>
      <c r="AW2645" s="36"/>
      <c r="AX2645" s="36"/>
      <c r="AY2645" s="36"/>
      <c r="AZ2645" s="36">
        <v>8</v>
      </c>
      <c r="BA2645" s="36" t="s">
        <v>421</v>
      </c>
      <c r="BB2645" s="36">
        <v>4</v>
      </c>
      <c r="BC2645" s="93">
        <v>45263</v>
      </c>
      <c r="BD2645" s="93" t="s">
        <v>6</v>
      </c>
    </row>
    <row r="2646" spans="39:56" ht="27" customHeight="1" x14ac:dyDescent="0.25">
      <c r="AM2646" s="36" t="s">
        <v>133</v>
      </c>
      <c r="AN2646" s="89" t="s">
        <v>134</v>
      </c>
      <c r="AO2646" s="90" t="s">
        <v>126</v>
      </c>
      <c r="AP2646" s="170">
        <v>9.6666666666666661</v>
      </c>
      <c r="AQ2646" s="36">
        <v>10</v>
      </c>
      <c r="AR2646" s="36">
        <v>9</v>
      </c>
      <c r="AS2646" s="36">
        <v>10</v>
      </c>
      <c r="AT2646" s="36">
        <v>9</v>
      </c>
      <c r="AU2646" s="36">
        <v>10</v>
      </c>
      <c r="AV2646" s="36">
        <v>10</v>
      </c>
      <c r="AW2646" s="36"/>
      <c r="AX2646" s="36"/>
      <c r="AY2646" s="36"/>
      <c r="AZ2646" s="36"/>
      <c r="BA2646" s="36" t="s">
        <v>422</v>
      </c>
      <c r="BB2646" s="36">
        <v>3</v>
      </c>
      <c r="BC2646" s="93">
        <v>45263</v>
      </c>
      <c r="BD2646" s="93" t="s">
        <v>35</v>
      </c>
    </row>
    <row r="2647" spans="39:56" ht="27" customHeight="1" x14ac:dyDescent="0.25">
      <c r="AM2647" s="36" t="s">
        <v>131</v>
      </c>
      <c r="AN2647" s="89" t="s">
        <v>132</v>
      </c>
      <c r="AO2647" s="90" t="s">
        <v>126</v>
      </c>
      <c r="AP2647" s="170">
        <v>9.3333333333333339</v>
      </c>
      <c r="AQ2647" s="36">
        <v>10</v>
      </c>
      <c r="AR2647" s="36">
        <v>8</v>
      </c>
      <c r="AS2647" s="36">
        <v>10</v>
      </c>
      <c r="AT2647" s="36">
        <v>8</v>
      </c>
      <c r="AU2647" s="36">
        <v>10</v>
      </c>
      <c r="AV2647" s="36">
        <v>10</v>
      </c>
      <c r="AW2647" s="36"/>
      <c r="AX2647" s="36"/>
      <c r="AY2647" s="36"/>
      <c r="AZ2647" s="36"/>
      <c r="BA2647" s="36" t="s">
        <v>422</v>
      </c>
      <c r="BB2647" s="36">
        <v>3</v>
      </c>
      <c r="BC2647" s="93">
        <v>45263</v>
      </c>
      <c r="BD2647" s="93" t="s">
        <v>35</v>
      </c>
    </row>
    <row r="2648" spans="39:56" ht="27" customHeight="1" x14ac:dyDescent="0.25">
      <c r="AM2648" s="36" t="s">
        <v>131</v>
      </c>
      <c r="AN2648" s="89" t="s">
        <v>132</v>
      </c>
      <c r="AO2648" s="90" t="s">
        <v>126</v>
      </c>
      <c r="AP2648" s="170">
        <v>9.4</v>
      </c>
      <c r="AQ2648" s="36">
        <v>10</v>
      </c>
      <c r="AR2648" s="36">
        <v>10</v>
      </c>
      <c r="AS2648" s="36">
        <v>9</v>
      </c>
      <c r="AT2648" s="36">
        <v>8</v>
      </c>
      <c r="AU2648" s="36"/>
      <c r="AV2648" s="36"/>
      <c r="AW2648" s="36"/>
      <c r="AX2648" s="36"/>
      <c r="AY2648" s="36"/>
      <c r="AZ2648" s="36">
        <v>10</v>
      </c>
      <c r="BA2648" s="36" t="s">
        <v>421</v>
      </c>
      <c r="BB2648" s="36">
        <v>4</v>
      </c>
      <c r="BC2648" s="93">
        <v>45263</v>
      </c>
      <c r="BD2648" s="93" t="s">
        <v>6</v>
      </c>
    </row>
    <row r="2649" spans="39:56" ht="27" customHeight="1" x14ac:dyDescent="0.25">
      <c r="AM2649" s="36" t="s">
        <v>124</v>
      </c>
      <c r="AN2649" s="89" t="s">
        <v>125</v>
      </c>
      <c r="AO2649" s="90" t="s">
        <v>126</v>
      </c>
      <c r="AP2649" s="170">
        <v>9</v>
      </c>
      <c r="AQ2649" s="36">
        <v>10</v>
      </c>
      <c r="AR2649" s="36">
        <v>8</v>
      </c>
      <c r="AS2649" s="36">
        <v>10</v>
      </c>
      <c r="AT2649" s="36">
        <v>8</v>
      </c>
      <c r="AU2649" s="36">
        <v>10</v>
      </c>
      <c r="AV2649" s="36">
        <v>8</v>
      </c>
      <c r="AW2649" s="36"/>
      <c r="AX2649" s="36"/>
      <c r="AY2649" s="36"/>
      <c r="AZ2649" s="36"/>
      <c r="BA2649" s="36" t="s">
        <v>422</v>
      </c>
      <c r="BB2649" s="36">
        <v>3</v>
      </c>
      <c r="BC2649" s="93">
        <v>45263</v>
      </c>
      <c r="BD2649" s="93" t="s">
        <v>35</v>
      </c>
    </row>
    <row r="2650" spans="39:56" ht="27" customHeight="1" x14ac:dyDescent="0.25">
      <c r="AM2650" s="36" t="s">
        <v>124</v>
      </c>
      <c r="AN2650" s="89" t="s">
        <v>125</v>
      </c>
      <c r="AO2650" s="90" t="s">
        <v>126</v>
      </c>
      <c r="AP2650" s="170">
        <v>9.4</v>
      </c>
      <c r="AQ2650" s="36">
        <v>10</v>
      </c>
      <c r="AR2650" s="36">
        <v>10</v>
      </c>
      <c r="AS2650" s="36">
        <v>9</v>
      </c>
      <c r="AT2650" s="36">
        <v>8</v>
      </c>
      <c r="AU2650" s="36"/>
      <c r="AV2650" s="36"/>
      <c r="AW2650" s="36"/>
      <c r="AX2650" s="36"/>
      <c r="AY2650" s="36"/>
      <c r="AZ2650" s="36">
        <v>10</v>
      </c>
      <c r="BA2650" s="36" t="s">
        <v>421</v>
      </c>
      <c r="BB2650" s="36">
        <v>4</v>
      </c>
      <c r="BC2650" s="93">
        <v>45263</v>
      </c>
      <c r="BD2650" s="93" t="s">
        <v>6</v>
      </c>
    </row>
    <row r="2651" spans="39:56" ht="27" customHeight="1" x14ac:dyDescent="0.25">
      <c r="AM2651" s="36">
        <v>23066</v>
      </c>
      <c r="AN2651" s="89" t="s">
        <v>232</v>
      </c>
      <c r="AO2651" s="90" t="s">
        <v>207</v>
      </c>
      <c r="AP2651" s="170">
        <v>9</v>
      </c>
      <c r="AQ2651" s="36"/>
      <c r="AR2651" s="36"/>
      <c r="AS2651" s="36"/>
      <c r="AT2651" s="36"/>
      <c r="AU2651" s="36"/>
      <c r="AV2651" s="36"/>
      <c r="AW2651" s="36"/>
      <c r="AX2651" s="36"/>
      <c r="AY2651" s="36"/>
      <c r="AZ2651" s="36"/>
      <c r="BA2651" s="36" t="s">
        <v>423</v>
      </c>
      <c r="BB2651" s="36">
        <v>7</v>
      </c>
      <c r="BC2651" s="93">
        <v>45263</v>
      </c>
      <c r="BD2651" s="93" t="s">
        <v>324</v>
      </c>
    </row>
    <row r="2652" spans="39:56" ht="27" customHeight="1" x14ac:dyDescent="0.25">
      <c r="AM2652" s="36">
        <v>23063</v>
      </c>
      <c r="AN2652" s="89" t="s">
        <v>225</v>
      </c>
      <c r="AO2652" s="90" t="s">
        <v>207</v>
      </c>
      <c r="AP2652" s="170">
        <v>9</v>
      </c>
      <c r="AQ2652" s="36"/>
      <c r="AR2652" s="36"/>
      <c r="AS2652" s="36"/>
      <c r="AT2652" s="36"/>
      <c r="AU2652" s="36"/>
      <c r="AV2652" s="36"/>
      <c r="AW2652" s="36"/>
      <c r="AX2652" s="36"/>
      <c r="AY2652" s="36"/>
      <c r="AZ2652" s="36"/>
      <c r="BA2652" s="36" t="s">
        <v>423</v>
      </c>
      <c r="BB2652" s="36">
        <v>7</v>
      </c>
      <c r="BC2652" s="93">
        <v>45263</v>
      </c>
      <c r="BD2652" s="93" t="s">
        <v>324</v>
      </c>
    </row>
    <row r="2653" spans="39:56" ht="27" customHeight="1" x14ac:dyDescent="0.25">
      <c r="AM2653" s="36">
        <v>23061</v>
      </c>
      <c r="AN2653" s="89" t="s">
        <v>223</v>
      </c>
      <c r="AO2653" s="90" t="s">
        <v>207</v>
      </c>
      <c r="AP2653" s="170">
        <v>9</v>
      </c>
      <c r="AQ2653" s="36"/>
      <c r="AR2653" s="36"/>
      <c r="AS2653" s="36"/>
      <c r="AT2653" s="36"/>
      <c r="AU2653" s="36"/>
      <c r="AV2653" s="36"/>
      <c r="AW2653" s="36"/>
      <c r="AX2653" s="36"/>
      <c r="AY2653" s="36"/>
      <c r="AZ2653" s="36"/>
      <c r="BA2653" s="36" t="s">
        <v>423</v>
      </c>
      <c r="BB2653" s="36">
        <v>7</v>
      </c>
      <c r="BC2653" s="93">
        <v>45263</v>
      </c>
      <c r="BD2653" s="93" t="s">
        <v>324</v>
      </c>
    </row>
    <row r="2654" spans="39:56" ht="27" customHeight="1" x14ac:dyDescent="0.25">
      <c r="AM2654" s="36">
        <v>23058</v>
      </c>
      <c r="AN2654" s="89" t="s">
        <v>228</v>
      </c>
      <c r="AO2654" s="90" t="s">
        <v>207</v>
      </c>
      <c r="AP2654" s="170">
        <v>9</v>
      </c>
      <c r="AQ2654" s="36"/>
      <c r="AR2654" s="36"/>
      <c r="AS2654" s="36"/>
      <c r="AT2654" s="36"/>
      <c r="AU2654" s="36"/>
      <c r="AV2654" s="36"/>
      <c r="AW2654" s="36"/>
      <c r="AX2654" s="36"/>
      <c r="AY2654" s="36"/>
      <c r="AZ2654" s="36"/>
      <c r="BA2654" s="36" t="s">
        <v>423</v>
      </c>
      <c r="BB2654" s="36">
        <v>7</v>
      </c>
      <c r="BC2654" s="93">
        <v>45263</v>
      </c>
      <c r="BD2654" s="93" t="s">
        <v>324</v>
      </c>
    </row>
    <row r="2655" spans="39:56" ht="27" customHeight="1" x14ac:dyDescent="0.25">
      <c r="AM2655" s="36">
        <v>23054</v>
      </c>
      <c r="AN2655" s="89" t="s">
        <v>224</v>
      </c>
      <c r="AO2655" s="90" t="s">
        <v>207</v>
      </c>
      <c r="AP2655" s="170">
        <v>9</v>
      </c>
      <c r="AQ2655" s="36"/>
      <c r="AR2655" s="36"/>
      <c r="AS2655" s="36"/>
      <c r="AT2655" s="36"/>
      <c r="AU2655" s="36"/>
      <c r="AV2655" s="36"/>
      <c r="AW2655" s="36"/>
      <c r="AX2655" s="36"/>
      <c r="AY2655" s="36"/>
      <c r="AZ2655" s="36"/>
      <c r="BA2655" s="36" t="s">
        <v>423</v>
      </c>
      <c r="BB2655" s="36">
        <v>7</v>
      </c>
      <c r="BC2655" s="93">
        <v>45263</v>
      </c>
      <c r="BD2655" s="93" t="s">
        <v>324</v>
      </c>
    </row>
    <row r="2656" spans="39:56" ht="27" customHeight="1" x14ac:dyDescent="0.25">
      <c r="AM2656" s="36">
        <v>23044</v>
      </c>
      <c r="AN2656" s="89" t="s">
        <v>230</v>
      </c>
      <c r="AO2656" s="90" t="s">
        <v>207</v>
      </c>
      <c r="AP2656" s="170">
        <v>9</v>
      </c>
      <c r="AQ2656" s="36"/>
      <c r="AR2656" s="36"/>
      <c r="AS2656" s="36"/>
      <c r="AT2656" s="36"/>
      <c r="AU2656" s="36"/>
      <c r="AV2656" s="36"/>
      <c r="AW2656" s="36"/>
      <c r="AX2656" s="36"/>
      <c r="AY2656" s="36"/>
      <c r="AZ2656" s="36"/>
      <c r="BA2656" s="36" t="s">
        <v>423</v>
      </c>
      <c r="BB2656" s="36">
        <v>7</v>
      </c>
      <c r="BC2656" s="93">
        <v>45263</v>
      </c>
      <c r="BD2656" s="93" t="s">
        <v>324</v>
      </c>
    </row>
    <row r="2657" spans="39:56" ht="27" customHeight="1" x14ac:dyDescent="0.25">
      <c r="AM2657" s="36">
        <v>23043</v>
      </c>
      <c r="AN2657" s="89" t="s">
        <v>215</v>
      </c>
      <c r="AO2657" s="90" t="s">
        <v>207</v>
      </c>
      <c r="AP2657" s="170">
        <v>9</v>
      </c>
      <c r="AQ2657" s="36"/>
      <c r="AR2657" s="36"/>
      <c r="AS2657" s="36"/>
      <c r="AT2657" s="36"/>
      <c r="AU2657" s="36"/>
      <c r="AV2657" s="36"/>
      <c r="AW2657" s="36"/>
      <c r="AX2657" s="36"/>
      <c r="AY2657" s="36"/>
      <c r="AZ2657" s="36"/>
      <c r="BA2657" s="36" t="s">
        <v>423</v>
      </c>
      <c r="BB2657" s="36">
        <v>7</v>
      </c>
      <c r="BC2657" s="93">
        <v>45263</v>
      </c>
      <c r="BD2657" s="93" t="s">
        <v>324</v>
      </c>
    </row>
    <row r="2658" spans="39:56" ht="27" customHeight="1" x14ac:dyDescent="0.25">
      <c r="AM2658" s="36">
        <v>23042</v>
      </c>
      <c r="AN2658" s="89" t="s">
        <v>222</v>
      </c>
      <c r="AO2658" s="90" t="s">
        <v>207</v>
      </c>
      <c r="AP2658" s="170">
        <v>9</v>
      </c>
      <c r="AQ2658" s="36"/>
      <c r="AR2658" s="36"/>
      <c r="AS2658" s="36"/>
      <c r="AT2658" s="36"/>
      <c r="AU2658" s="36"/>
      <c r="AV2658" s="36"/>
      <c r="AW2658" s="36"/>
      <c r="AX2658" s="36"/>
      <c r="AY2658" s="36"/>
      <c r="AZ2658" s="36"/>
      <c r="BA2658" s="36" t="s">
        <v>423</v>
      </c>
      <c r="BB2658" s="36">
        <v>7</v>
      </c>
      <c r="BC2658" s="93">
        <v>45263</v>
      </c>
      <c r="BD2658" s="93" t="s">
        <v>324</v>
      </c>
    </row>
    <row r="2659" spans="39:56" ht="27" customHeight="1" x14ac:dyDescent="0.25">
      <c r="AM2659" s="36">
        <v>23037</v>
      </c>
      <c r="AN2659" s="89" t="s">
        <v>226</v>
      </c>
      <c r="AO2659" s="90" t="s">
        <v>207</v>
      </c>
      <c r="AP2659" s="170">
        <v>9</v>
      </c>
      <c r="AQ2659" s="36"/>
      <c r="AR2659" s="36"/>
      <c r="AS2659" s="36"/>
      <c r="AT2659" s="36"/>
      <c r="AU2659" s="36"/>
      <c r="AV2659" s="36"/>
      <c r="AW2659" s="36"/>
      <c r="AX2659" s="36"/>
      <c r="AY2659" s="36"/>
      <c r="AZ2659" s="36"/>
      <c r="BA2659" s="36" t="s">
        <v>423</v>
      </c>
      <c r="BB2659" s="36">
        <v>7</v>
      </c>
      <c r="BC2659" s="93">
        <v>45263</v>
      </c>
      <c r="BD2659" s="93" t="s">
        <v>324</v>
      </c>
    </row>
    <row r="2660" spans="39:56" ht="27" customHeight="1" x14ac:dyDescent="0.25">
      <c r="AM2660" s="36">
        <v>23035</v>
      </c>
      <c r="AN2660" s="89" t="s">
        <v>211</v>
      </c>
      <c r="AO2660" s="90" t="s">
        <v>207</v>
      </c>
      <c r="AP2660" s="170">
        <v>9</v>
      </c>
      <c r="AQ2660" s="36"/>
      <c r="AR2660" s="36"/>
      <c r="AS2660" s="36"/>
      <c r="AT2660" s="36"/>
      <c r="AU2660" s="36"/>
      <c r="AV2660" s="36"/>
      <c r="AW2660" s="36"/>
      <c r="AX2660" s="36"/>
      <c r="AY2660" s="36"/>
      <c r="AZ2660" s="36"/>
      <c r="BA2660" s="36" t="s">
        <v>423</v>
      </c>
      <c r="BB2660" s="36">
        <v>7</v>
      </c>
      <c r="BC2660" s="93">
        <v>45263</v>
      </c>
      <c r="BD2660" s="93" t="s">
        <v>324</v>
      </c>
    </row>
    <row r="2661" spans="39:56" ht="27" customHeight="1" x14ac:dyDescent="0.25">
      <c r="AM2661" s="36">
        <v>23032</v>
      </c>
      <c r="AN2661" s="89" t="s">
        <v>220</v>
      </c>
      <c r="AO2661" s="90" t="s">
        <v>207</v>
      </c>
      <c r="AP2661" s="170">
        <v>9</v>
      </c>
      <c r="AQ2661" s="36"/>
      <c r="AR2661" s="36"/>
      <c r="AS2661" s="36"/>
      <c r="AT2661" s="36"/>
      <c r="AU2661" s="36"/>
      <c r="AV2661" s="36"/>
      <c r="AW2661" s="36"/>
      <c r="AX2661" s="36"/>
      <c r="AY2661" s="36"/>
      <c r="AZ2661" s="36"/>
      <c r="BA2661" s="36" t="s">
        <v>423</v>
      </c>
      <c r="BB2661" s="36">
        <v>7</v>
      </c>
      <c r="BC2661" s="93">
        <v>45263</v>
      </c>
      <c r="BD2661" s="93" t="s">
        <v>324</v>
      </c>
    </row>
    <row r="2662" spans="39:56" ht="27" customHeight="1" x14ac:dyDescent="0.25">
      <c r="AM2662" s="36">
        <v>23031</v>
      </c>
      <c r="AN2662" s="89" t="s">
        <v>221</v>
      </c>
      <c r="AO2662" s="90" t="s">
        <v>207</v>
      </c>
      <c r="AP2662" s="170">
        <v>9</v>
      </c>
      <c r="AQ2662" s="36"/>
      <c r="AR2662" s="36"/>
      <c r="AS2662" s="36"/>
      <c r="AT2662" s="36"/>
      <c r="AU2662" s="36"/>
      <c r="AV2662" s="36"/>
      <c r="AW2662" s="36"/>
      <c r="AX2662" s="36"/>
      <c r="AY2662" s="36"/>
      <c r="AZ2662" s="36"/>
      <c r="BA2662" s="36" t="s">
        <v>423</v>
      </c>
      <c r="BB2662" s="36">
        <v>7</v>
      </c>
      <c r="BC2662" s="93">
        <v>45263</v>
      </c>
      <c r="BD2662" s="93" t="s">
        <v>324</v>
      </c>
    </row>
    <row r="2663" spans="39:56" ht="27" customHeight="1" x14ac:dyDescent="0.25">
      <c r="AM2663" s="36">
        <v>23026</v>
      </c>
      <c r="AN2663" s="89" t="s">
        <v>227</v>
      </c>
      <c r="AO2663" s="90" t="s">
        <v>207</v>
      </c>
      <c r="AP2663" s="170">
        <v>9</v>
      </c>
      <c r="AQ2663" s="36"/>
      <c r="AR2663" s="36"/>
      <c r="AS2663" s="36"/>
      <c r="AT2663" s="36"/>
      <c r="AU2663" s="36"/>
      <c r="AV2663" s="36"/>
      <c r="AW2663" s="36"/>
      <c r="AX2663" s="36"/>
      <c r="AY2663" s="36"/>
      <c r="AZ2663" s="36"/>
      <c r="BA2663" s="36" t="s">
        <v>423</v>
      </c>
      <c r="BB2663" s="36">
        <v>7</v>
      </c>
      <c r="BC2663" s="93">
        <v>45263</v>
      </c>
      <c r="BD2663" s="93" t="s">
        <v>324</v>
      </c>
    </row>
    <row r="2664" spans="39:56" ht="27" customHeight="1" x14ac:dyDescent="0.25">
      <c r="AM2664" s="36">
        <v>23021</v>
      </c>
      <c r="AN2664" s="89" t="s">
        <v>209</v>
      </c>
      <c r="AO2664" s="90" t="s">
        <v>207</v>
      </c>
      <c r="AP2664" s="170">
        <v>9</v>
      </c>
      <c r="AQ2664" s="36"/>
      <c r="AR2664" s="36"/>
      <c r="AS2664" s="36"/>
      <c r="AT2664" s="36"/>
      <c r="AU2664" s="36"/>
      <c r="AV2664" s="36"/>
      <c r="AW2664" s="36"/>
      <c r="AX2664" s="36"/>
      <c r="AY2664" s="36"/>
      <c r="AZ2664" s="36"/>
      <c r="BA2664" s="36" t="s">
        <v>423</v>
      </c>
      <c r="BB2664" s="36">
        <v>7</v>
      </c>
      <c r="BC2664" s="93">
        <v>45263</v>
      </c>
      <c r="BD2664" s="93" t="s">
        <v>324</v>
      </c>
    </row>
    <row r="2665" spans="39:56" ht="27" customHeight="1" x14ac:dyDescent="0.25">
      <c r="AM2665" s="36">
        <v>23020</v>
      </c>
      <c r="AN2665" s="89" t="s">
        <v>214</v>
      </c>
      <c r="AO2665" s="90" t="s">
        <v>207</v>
      </c>
      <c r="AP2665" s="170">
        <v>9</v>
      </c>
      <c r="AQ2665" s="36"/>
      <c r="AR2665" s="36"/>
      <c r="AS2665" s="36"/>
      <c r="AT2665" s="36"/>
      <c r="AU2665" s="36"/>
      <c r="AV2665" s="36"/>
      <c r="AW2665" s="36"/>
      <c r="AX2665" s="36"/>
      <c r="AY2665" s="36"/>
      <c r="AZ2665" s="36"/>
      <c r="BA2665" s="36" t="s">
        <v>423</v>
      </c>
      <c r="BB2665" s="36">
        <v>7</v>
      </c>
      <c r="BC2665" s="93">
        <v>45263</v>
      </c>
      <c r="BD2665" s="93" t="s">
        <v>324</v>
      </c>
    </row>
    <row r="2666" spans="39:56" ht="27" customHeight="1" x14ac:dyDescent="0.25">
      <c r="AM2666" s="36">
        <v>23016</v>
      </c>
      <c r="AN2666" s="89" t="s">
        <v>212</v>
      </c>
      <c r="AO2666" s="90" t="s">
        <v>207</v>
      </c>
      <c r="AP2666" s="170">
        <v>9</v>
      </c>
      <c r="AQ2666" s="36"/>
      <c r="AR2666" s="36"/>
      <c r="AS2666" s="36"/>
      <c r="AT2666" s="36"/>
      <c r="AU2666" s="36"/>
      <c r="AV2666" s="36"/>
      <c r="AW2666" s="36"/>
      <c r="AX2666" s="36"/>
      <c r="AY2666" s="36"/>
      <c r="AZ2666" s="36"/>
      <c r="BA2666" s="36" t="s">
        <v>423</v>
      </c>
      <c r="BB2666" s="36">
        <v>7</v>
      </c>
      <c r="BC2666" s="93">
        <v>45263</v>
      </c>
      <c r="BD2666" s="93" t="s">
        <v>324</v>
      </c>
    </row>
    <row r="2667" spans="39:56" ht="27" customHeight="1" x14ac:dyDescent="0.25">
      <c r="AM2667" s="36">
        <v>23015</v>
      </c>
      <c r="AN2667" s="89" t="s">
        <v>216</v>
      </c>
      <c r="AO2667" s="90" t="s">
        <v>207</v>
      </c>
      <c r="AP2667" s="170">
        <v>9</v>
      </c>
      <c r="AQ2667" s="36"/>
      <c r="AR2667" s="36"/>
      <c r="AS2667" s="36"/>
      <c r="AT2667" s="36"/>
      <c r="AU2667" s="36"/>
      <c r="AV2667" s="36"/>
      <c r="AW2667" s="36"/>
      <c r="AX2667" s="36"/>
      <c r="AY2667" s="36"/>
      <c r="AZ2667" s="36"/>
      <c r="BA2667" s="36" t="s">
        <v>423</v>
      </c>
      <c r="BB2667" s="36">
        <v>7</v>
      </c>
      <c r="BC2667" s="93">
        <v>45263</v>
      </c>
      <c r="BD2667" s="93" t="s">
        <v>324</v>
      </c>
    </row>
    <row r="2668" spans="39:56" ht="27" customHeight="1" x14ac:dyDescent="0.25">
      <c r="AM2668" s="36">
        <v>23012</v>
      </c>
      <c r="AN2668" s="89" t="s">
        <v>219</v>
      </c>
      <c r="AO2668" s="90" t="s">
        <v>207</v>
      </c>
      <c r="AP2668" s="170">
        <v>9</v>
      </c>
      <c r="AQ2668" s="36"/>
      <c r="AR2668" s="36"/>
      <c r="AS2668" s="36"/>
      <c r="AT2668" s="36"/>
      <c r="AU2668" s="36"/>
      <c r="AV2668" s="36"/>
      <c r="AW2668" s="36"/>
      <c r="AX2668" s="36"/>
      <c r="AY2668" s="36"/>
      <c r="AZ2668" s="36"/>
      <c r="BA2668" s="36" t="s">
        <v>423</v>
      </c>
      <c r="BB2668" s="36">
        <v>7</v>
      </c>
      <c r="BC2668" s="93">
        <v>45263</v>
      </c>
      <c r="BD2668" s="93" t="s">
        <v>324</v>
      </c>
    </row>
    <row r="2669" spans="39:56" ht="27" customHeight="1" x14ac:dyDescent="0.25">
      <c r="AM2669" s="36">
        <v>23008</v>
      </c>
      <c r="AN2669" s="89" t="s">
        <v>218</v>
      </c>
      <c r="AO2669" s="90" t="s">
        <v>207</v>
      </c>
      <c r="AP2669" s="170">
        <v>9</v>
      </c>
      <c r="AQ2669" s="36"/>
      <c r="AR2669" s="36"/>
      <c r="AS2669" s="36"/>
      <c r="AT2669" s="36"/>
      <c r="AU2669" s="36"/>
      <c r="AV2669" s="36"/>
      <c r="AW2669" s="36"/>
      <c r="AX2669" s="36"/>
      <c r="AY2669" s="36"/>
      <c r="AZ2669" s="36"/>
      <c r="BA2669" s="36" t="s">
        <v>423</v>
      </c>
      <c r="BB2669" s="36">
        <v>7</v>
      </c>
      <c r="BC2669" s="93">
        <v>45263</v>
      </c>
      <c r="BD2669" s="93" t="s">
        <v>324</v>
      </c>
    </row>
    <row r="2670" spans="39:56" ht="27" customHeight="1" x14ac:dyDescent="0.25">
      <c r="AM2670" s="36">
        <v>23007</v>
      </c>
      <c r="AN2670" s="89" t="s">
        <v>217</v>
      </c>
      <c r="AO2670" s="90" t="s">
        <v>207</v>
      </c>
      <c r="AP2670" s="170">
        <v>9</v>
      </c>
      <c r="AQ2670" s="36"/>
      <c r="AR2670" s="36"/>
      <c r="AS2670" s="36"/>
      <c r="AT2670" s="36"/>
      <c r="AU2670" s="36"/>
      <c r="AV2670" s="36"/>
      <c r="AW2670" s="36"/>
      <c r="AX2670" s="36"/>
      <c r="AY2670" s="36"/>
      <c r="AZ2670" s="36"/>
      <c r="BA2670" s="36" t="s">
        <v>423</v>
      </c>
      <c r="BB2670" s="36">
        <v>7</v>
      </c>
      <c r="BC2670" s="93">
        <v>45263</v>
      </c>
      <c r="BD2670" s="93" t="s">
        <v>324</v>
      </c>
    </row>
    <row r="2671" spans="39:56" ht="27" customHeight="1" x14ac:dyDescent="0.25">
      <c r="AM2671" s="36">
        <v>23005</v>
      </c>
      <c r="AN2671" s="89" t="s">
        <v>206</v>
      </c>
      <c r="AO2671" s="90" t="s">
        <v>207</v>
      </c>
      <c r="AP2671" s="170">
        <v>9</v>
      </c>
      <c r="AQ2671" s="36"/>
      <c r="AR2671" s="36"/>
      <c r="AS2671" s="36"/>
      <c r="AT2671" s="36"/>
      <c r="AU2671" s="36"/>
      <c r="AV2671" s="36"/>
      <c r="AW2671" s="36"/>
      <c r="AX2671" s="36"/>
      <c r="AY2671" s="36"/>
      <c r="AZ2671" s="36"/>
      <c r="BA2671" s="36" t="s">
        <v>423</v>
      </c>
      <c r="BB2671" s="36">
        <v>7</v>
      </c>
      <c r="BC2671" s="93">
        <v>45263</v>
      </c>
      <c r="BD2671" s="93" t="s">
        <v>324</v>
      </c>
    </row>
    <row r="2672" spans="39:56" ht="27" customHeight="1" x14ac:dyDescent="0.25">
      <c r="AM2672" s="36">
        <v>23065</v>
      </c>
      <c r="AN2672" s="89" t="s">
        <v>67</v>
      </c>
      <c r="AO2672" s="90" t="s">
        <v>29</v>
      </c>
      <c r="AP2672" s="170">
        <v>7.5</v>
      </c>
      <c r="AQ2672" s="36"/>
      <c r="AR2672" s="36"/>
      <c r="AS2672" s="36"/>
      <c r="AT2672" s="36"/>
      <c r="AU2672" s="36"/>
      <c r="AV2672" s="36"/>
      <c r="AW2672" s="36"/>
      <c r="AX2672" s="36"/>
      <c r="AY2672" s="36"/>
      <c r="AZ2672" s="36"/>
      <c r="BA2672" s="36" t="s">
        <v>424</v>
      </c>
      <c r="BB2672" s="36">
        <v>7</v>
      </c>
      <c r="BC2672" s="93">
        <v>45263</v>
      </c>
      <c r="BD2672" s="93" t="s">
        <v>324</v>
      </c>
    </row>
    <row r="2673" spans="39:56" ht="27" customHeight="1" x14ac:dyDescent="0.25">
      <c r="AM2673" s="36">
        <v>23056</v>
      </c>
      <c r="AN2673" s="89" t="s">
        <v>107</v>
      </c>
      <c r="AO2673" s="90" t="s">
        <v>29</v>
      </c>
      <c r="AP2673" s="170">
        <v>8.5</v>
      </c>
      <c r="AQ2673" s="36"/>
      <c r="AR2673" s="36"/>
      <c r="AS2673" s="36"/>
      <c r="AT2673" s="36"/>
      <c r="AU2673" s="36"/>
      <c r="AV2673" s="36"/>
      <c r="AW2673" s="36"/>
      <c r="AX2673" s="36"/>
      <c r="AY2673" s="36"/>
      <c r="AZ2673" s="36"/>
      <c r="BA2673" s="36" t="s">
        <v>424</v>
      </c>
      <c r="BB2673" s="36">
        <v>7</v>
      </c>
      <c r="BC2673" s="93">
        <v>45263</v>
      </c>
      <c r="BD2673" s="93" t="s">
        <v>324</v>
      </c>
    </row>
    <row r="2674" spans="39:56" ht="27" customHeight="1" x14ac:dyDescent="0.25">
      <c r="AM2674" s="36">
        <v>23053</v>
      </c>
      <c r="AN2674" s="89" t="s">
        <v>119</v>
      </c>
      <c r="AO2674" s="90" t="s">
        <v>29</v>
      </c>
      <c r="AP2674" s="170">
        <v>8.5</v>
      </c>
      <c r="AQ2674" s="36"/>
      <c r="AR2674" s="36"/>
      <c r="AS2674" s="36"/>
      <c r="AT2674" s="36"/>
      <c r="AU2674" s="36"/>
      <c r="AV2674" s="36"/>
      <c r="AW2674" s="36"/>
      <c r="AX2674" s="36"/>
      <c r="AY2674" s="36"/>
      <c r="AZ2674" s="36"/>
      <c r="BA2674" s="36" t="s">
        <v>424</v>
      </c>
      <c r="BB2674" s="36">
        <v>7</v>
      </c>
      <c r="BC2674" s="93">
        <v>45263</v>
      </c>
      <c r="BD2674" s="93" t="s">
        <v>324</v>
      </c>
    </row>
    <row r="2675" spans="39:56" ht="27" customHeight="1" x14ac:dyDescent="0.25">
      <c r="AM2675" s="36">
        <v>23052</v>
      </c>
      <c r="AN2675" s="89" t="s">
        <v>95</v>
      </c>
      <c r="AO2675" s="90" t="s">
        <v>29</v>
      </c>
      <c r="AP2675" s="170">
        <v>7.5</v>
      </c>
      <c r="AQ2675" s="36"/>
      <c r="AR2675" s="36"/>
      <c r="AS2675" s="36"/>
      <c r="AT2675" s="36"/>
      <c r="AU2675" s="36"/>
      <c r="AV2675" s="36"/>
      <c r="AW2675" s="36"/>
      <c r="AX2675" s="36"/>
      <c r="AY2675" s="36"/>
      <c r="AZ2675" s="36"/>
      <c r="BA2675" s="36" t="s">
        <v>424</v>
      </c>
      <c r="BB2675" s="36">
        <v>7</v>
      </c>
      <c r="BC2675" s="93">
        <v>45263</v>
      </c>
      <c r="BD2675" s="93" t="s">
        <v>324</v>
      </c>
    </row>
    <row r="2676" spans="39:56" ht="27" customHeight="1" x14ac:dyDescent="0.25">
      <c r="AM2676" s="36">
        <v>23049</v>
      </c>
      <c r="AN2676" s="89" t="s">
        <v>123</v>
      </c>
      <c r="AO2676" s="90" t="s">
        <v>29</v>
      </c>
      <c r="AP2676" s="170">
        <v>8</v>
      </c>
      <c r="AQ2676" s="36"/>
      <c r="AR2676" s="36"/>
      <c r="AS2676" s="36"/>
      <c r="AT2676" s="36"/>
      <c r="AU2676" s="36"/>
      <c r="AV2676" s="36"/>
      <c r="AW2676" s="36"/>
      <c r="AX2676" s="36"/>
      <c r="AY2676" s="36"/>
      <c r="AZ2676" s="36"/>
      <c r="BA2676" s="36" t="s">
        <v>424</v>
      </c>
      <c r="BB2676" s="36">
        <v>7</v>
      </c>
      <c r="BC2676" s="93">
        <v>45263</v>
      </c>
      <c r="BD2676" s="93" t="s">
        <v>324</v>
      </c>
    </row>
    <row r="2677" spans="39:56" ht="27" customHeight="1" x14ac:dyDescent="0.25">
      <c r="AM2677" s="36">
        <v>23046</v>
      </c>
      <c r="AN2677" s="89" t="s">
        <v>111</v>
      </c>
      <c r="AO2677" s="90" t="s">
        <v>29</v>
      </c>
      <c r="AP2677" s="170">
        <v>8</v>
      </c>
      <c r="AQ2677" s="36"/>
      <c r="AR2677" s="36"/>
      <c r="AS2677" s="36"/>
      <c r="AT2677" s="36"/>
      <c r="AU2677" s="36"/>
      <c r="AV2677" s="36"/>
      <c r="AW2677" s="36"/>
      <c r="AX2677" s="36"/>
      <c r="AY2677" s="36"/>
      <c r="AZ2677" s="36"/>
      <c r="BA2677" s="36" t="s">
        <v>424</v>
      </c>
      <c r="BB2677" s="36">
        <v>7</v>
      </c>
      <c r="BC2677" s="93">
        <v>45263</v>
      </c>
      <c r="BD2677" s="93" t="s">
        <v>324</v>
      </c>
    </row>
    <row r="2678" spans="39:56" ht="27" customHeight="1" x14ac:dyDescent="0.25">
      <c r="AM2678" s="36">
        <v>23041</v>
      </c>
      <c r="AN2678" s="89" t="s">
        <v>79</v>
      </c>
      <c r="AO2678" s="90" t="s">
        <v>29</v>
      </c>
      <c r="AP2678" s="170">
        <v>7.5</v>
      </c>
      <c r="AQ2678" s="36"/>
      <c r="AR2678" s="36"/>
      <c r="AS2678" s="36"/>
      <c r="AT2678" s="36"/>
      <c r="AU2678" s="36"/>
      <c r="AV2678" s="36"/>
      <c r="AW2678" s="36"/>
      <c r="AX2678" s="36"/>
      <c r="AY2678" s="36"/>
      <c r="AZ2678" s="36"/>
      <c r="BA2678" s="36" t="s">
        <v>424</v>
      </c>
      <c r="BB2678" s="36">
        <v>7</v>
      </c>
      <c r="BC2678" s="93">
        <v>45263</v>
      </c>
      <c r="BD2678" s="93" t="s">
        <v>324</v>
      </c>
    </row>
    <row r="2679" spans="39:56" ht="27" customHeight="1" x14ac:dyDescent="0.25">
      <c r="AM2679" s="36">
        <v>23039</v>
      </c>
      <c r="AN2679" s="89" t="s">
        <v>71</v>
      </c>
      <c r="AO2679" s="90" t="s">
        <v>29</v>
      </c>
      <c r="AP2679" s="170">
        <v>8.5</v>
      </c>
      <c r="AQ2679" s="36"/>
      <c r="AR2679" s="36"/>
      <c r="AS2679" s="36"/>
      <c r="AT2679" s="36"/>
      <c r="AU2679" s="36"/>
      <c r="AV2679" s="36"/>
      <c r="AW2679" s="36"/>
      <c r="AX2679" s="36"/>
      <c r="AY2679" s="36"/>
      <c r="AZ2679" s="36"/>
      <c r="BA2679" s="36" t="s">
        <v>424</v>
      </c>
      <c r="BB2679" s="36">
        <v>7</v>
      </c>
      <c r="BC2679" s="93">
        <v>45263</v>
      </c>
      <c r="BD2679" s="93" t="s">
        <v>324</v>
      </c>
    </row>
    <row r="2680" spans="39:56" ht="27" customHeight="1" x14ac:dyDescent="0.25">
      <c r="AM2680" s="36">
        <v>23038</v>
      </c>
      <c r="AN2680" s="89" t="s">
        <v>99</v>
      </c>
      <c r="AO2680" s="90" t="s">
        <v>29</v>
      </c>
      <c r="AP2680" s="170">
        <v>8.5</v>
      </c>
      <c r="AQ2680" s="36"/>
      <c r="AR2680" s="36"/>
      <c r="AS2680" s="36"/>
      <c r="AT2680" s="36"/>
      <c r="AU2680" s="36"/>
      <c r="AV2680" s="36"/>
      <c r="AW2680" s="36"/>
      <c r="AX2680" s="36"/>
      <c r="AY2680" s="36"/>
      <c r="AZ2680" s="36"/>
      <c r="BA2680" s="36" t="s">
        <v>424</v>
      </c>
      <c r="BB2680" s="36">
        <v>7</v>
      </c>
      <c r="BC2680" s="93">
        <v>45263</v>
      </c>
      <c r="BD2680" s="93" t="s">
        <v>324</v>
      </c>
    </row>
    <row r="2681" spans="39:56" ht="27" customHeight="1" x14ac:dyDescent="0.25">
      <c r="AM2681" s="36">
        <v>23036</v>
      </c>
      <c r="AN2681" s="89" t="s">
        <v>63</v>
      </c>
      <c r="AO2681" s="90" t="s">
        <v>29</v>
      </c>
      <c r="AP2681" s="170">
        <v>7.5</v>
      </c>
      <c r="AQ2681" s="36"/>
      <c r="AR2681" s="36"/>
      <c r="AS2681" s="36"/>
      <c r="AT2681" s="36"/>
      <c r="AU2681" s="36"/>
      <c r="AV2681" s="36"/>
      <c r="AW2681" s="36"/>
      <c r="AX2681" s="36"/>
      <c r="AY2681" s="36"/>
      <c r="AZ2681" s="36"/>
      <c r="BA2681" s="36" t="s">
        <v>424</v>
      </c>
      <c r="BB2681" s="36">
        <v>7</v>
      </c>
      <c r="BC2681" s="93">
        <v>45263</v>
      </c>
      <c r="BD2681" s="93" t="s">
        <v>324</v>
      </c>
    </row>
    <row r="2682" spans="39:56" ht="27" customHeight="1" x14ac:dyDescent="0.25">
      <c r="AM2682" s="36">
        <v>23033</v>
      </c>
      <c r="AN2682" s="89" t="s">
        <v>103</v>
      </c>
      <c r="AO2682" s="90" t="s">
        <v>29</v>
      </c>
      <c r="AP2682" s="170">
        <v>8</v>
      </c>
      <c r="AQ2682" s="36"/>
      <c r="AR2682" s="36"/>
      <c r="AS2682" s="36"/>
      <c r="AT2682" s="36"/>
      <c r="AU2682" s="36"/>
      <c r="AV2682" s="36"/>
      <c r="AW2682" s="36"/>
      <c r="AX2682" s="36"/>
      <c r="AY2682" s="36"/>
      <c r="AZ2682" s="36"/>
      <c r="BA2682" s="36" t="s">
        <v>424</v>
      </c>
      <c r="BB2682" s="36">
        <v>7</v>
      </c>
      <c r="BC2682" s="93">
        <v>45263</v>
      </c>
      <c r="BD2682" s="93" t="s">
        <v>324</v>
      </c>
    </row>
    <row r="2683" spans="39:56" ht="27" customHeight="1" x14ac:dyDescent="0.25">
      <c r="AM2683" s="36">
        <v>23028</v>
      </c>
      <c r="AN2683" s="89" t="s">
        <v>56</v>
      </c>
      <c r="AO2683" s="90" t="s">
        <v>29</v>
      </c>
      <c r="AP2683" s="170">
        <v>8</v>
      </c>
      <c r="AQ2683" s="36"/>
      <c r="AR2683" s="36"/>
      <c r="AS2683" s="36"/>
      <c r="AT2683" s="36"/>
      <c r="AU2683" s="36"/>
      <c r="AV2683" s="36"/>
      <c r="AW2683" s="36"/>
      <c r="AX2683" s="36"/>
      <c r="AY2683" s="36"/>
      <c r="AZ2683" s="36"/>
      <c r="BA2683" s="36" t="s">
        <v>424</v>
      </c>
      <c r="BB2683" s="36">
        <v>7</v>
      </c>
      <c r="BC2683" s="93">
        <v>45263</v>
      </c>
      <c r="BD2683" s="93" t="s">
        <v>324</v>
      </c>
    </row>
    <row r="2684" spans="39:56" ht="27" customHeight="1" x14ac:dyDescent="0.25">
      <c r="AM2684" s="36">
        <v>23025</v>
      </c>
      <c r="AN2684" s="89" t="s">
        <v>87</v>
      </c>
      <c r="AO2684" s="90" t="s">
        <v>29</v>
      </c>
      <c r="AP2684" s="170">
        <v>9</v>
      </c>
      <c r="AQ2684" s="36"/>
      <c r="AR2684" s="36"/>
      <c r="AS2684" s="36"/>
      <c r="AT2684" s="36"/>
      <c r="AU2684" s="36"/>
      <c r="AV2684" s="36"/>
      <c r="AW2684" s="36"/>
      <c r="AX2684" s="36"/>
      <c r="AY2684" s="36"/>
      <c r="AZ2684" s="36"/>
      <c r="BA2684" s="36" t="s">
        <v>424</v>
      </c>
      <c r="BB2684" s="36">
        <v>7</v>
      </c>
      <c r="BC2684" s="93">
        <v>45263</v>
      </c>
      <c r="BD2684" s="93" t="s">
        <v>324</v>
      </c>
    </row>
    <row r="2685" spans="39:56" ht="27" customHeight="1" x14ac:dyDescent="0.25">
      <c r="AM2685" s="36">
        <v>23024</v>
      </c>
      <c r="AN2685" s="89" t="s">
        <v>75</v>
      </c>
      <c r="AO2685" s="90" t="s">
        <v>29</v>
      </c>
      <c r="AP2685" s="170">
        <v>8</v>
      </c>
      <c r="AQ2685" s="36"/>
      <c r="AR2685" s="36"/>
      <c r="AS2685" s="36"/>
      <c r="AT2685" s="36"/>
      <c r="AU2685" s="36"/>
      <c r="AV2685" s="36"/>
      <c r="AW2685" s="36"/>
      <c r="AX2685" s="36"/>
      <c r="AY2685" s="36"/>
      <c r="AZ2685" s="36"/>
      <c r="BA2685" s="36" t="s">
        <v>424</v>
      </c>
      <c r="BB2685" s="36">
        <v>7</v>
      </c>
      <c r="BC2685" s="93">
        <v>45263</v>
      </c>
      <c r="BD2685" s="93" t="s">
        <v>324</v>
      </c>
    </row>
    <row r="2686" spans="39:56" ht="27" customHeight="1" x14ac:dyDescent="0.25">
      <c r="AM2686" s="36">
        <v>23023</v>
      </c>
      <c r="AN2686" s="89" t="s">
        <v>115</v>
      </c>
      <c r="AO2686" s="90" t="s">
        <v>29</v>
      </c>
      <c r="AP2686" s="170">
        <v>8</v>
      </c>
      <c r="AQ2686" s="36"/>
      <c r="AR2686" s="36"/>
      <c r="AS2686" s="36"/>
      <c r="AT2686" s="36"/>
      <c r="AU2686" s="36"/>
      <c r="AV2686" s="36"/>
      <c r="AW2686" s="36"/>
      <c r="AX2686" s="36"/>
      <c r="AY2686" s="36"/>
      <c r="AZ2686" s="36"/>
      <c r="BA2686" s="36" t="s">
        <v>424</v>
      </c>
      <c r="BB2686" s="36">
        <v>7</v>
      </c>
      <c r="BC2686" s="93">
        <v>45263</v>
      </c>
      <c r="BD2686" s="93" t="s">
        <v>324</v>
      </c>
    </row>
    <row r="2687" spans="39:56" ht="27" customHeight="1" x14ac:dyDescent="0.25">
      <c r="AM2687" s="36">
        <v>23022</v>
      </c>
      <c r="AN2687" s="89" t="s">
        <v>83</v>
      </c>
      <c r="AO2687" s="90" t="s">
        <v>29</v>
      </c>
      <c r="AP2687" s="170">
        <v>8.5</v>
      </c>
      <c r="AQ2687" s="36"/>
      <c r="AR2687" s="36"/>
      <c r="AS2687" s="36"/>
      <c r="AT2687" s="36"/>
      <c r="AU2687" s="36"/>
      <c r="AV2687" s="36"/>
      <c r="AW2687" s="36"/>
      <c r="AX2687" s="36"/>
      <c r="AY2687" s="36"/>
      <c r="AZ2687" s="36"/>
      <c r="BA2687" s="36" t="s">
        <v>424</v>
      </c>
      <c r="BB2687" s="36">
        <v>7</v>
      </c>
      <c r="BC2687" s="93">
        <v>45263</v>
      </c>
      <c r="BD2687" s="93" t="s">
        <v>324</v>
      </c>
    </row>
    <row r="2688" spans="39:56" ht="27" customHeight="1" x14ac:dyDescent="0.25">
      <c r="AM2688" s="36">
        <v>23019</v>
      </c>
      <c r="AN2688" s="89" t="s">
        <v>53</v>
      </c>
      <c r="AO2688" s="90" t="s">
        <v>29</v>
      </c>
      <c r="AP2688" s="170">
        <v>8</v>
      </c>
      <c r="AQ2688" s="36"/>
      <c r="AR2688" s="36"/>
      <c r="AS2688" s="36"/>
      <c r="AT2688" s="36"/>
      <c r="AU2688" s="36"/>
      <c r="AV2688" s="36"/>
      <c r="AW2688" s="36"/>
      <c r="AX2688" s="36"/>
      <c r="AY2688" s="36"/>
      <c r="AZ2688" s="36"/>
      <c r="BA2688" s="36" t="s">
        <v>424</v>
      </c>
      <c r="BB2688" s="36">
        <v>7</v>
      </c>
      <c r="BC2688" s="93">
        <v>45263</v>
      </c>
      <c r="BD2688" s="93" t="s">
        <v>324</v>
      </c>
    </row>
    <row r="2689" spans="39:56" ht="27" customHeight="1" x14ac:dyDescent="0.25">
      <c r="AM2689" s="36">
        <v>23018</v>
      </c>
      <c r="AN2689" s="89" t="s">
        <v>28</v>
      </c>
      <c r="AO2689" s="90" t="s">
        <v>29</v>
      </c>
      <c r="AP2689" s="170">
        <v>9</v>
      </c>
      <c r="AQ2689" s="36"/>
      <c r="AR2689" s="36"/>
      <c r="AS2689" s="36"/>
      <c r="AT2689" s="36"/>
      <c r="AU2689" s="36"/>
      <c r="AV2689" s="36"/>
      <c r="AW2689" s="36"/>
      <c r="AX2689" s="36"/>
      <c r="AY2689" s="36"/>
      <c r="AZ2689" s="36"/>
      <c r="BA2689" s="36" t="s">
        <v>424</v>
      </c>
      <c r="BB2689" s="36">
        <v>7</v>
      </c>
      <c r="BC2689" s="93">
        <v>45263</v>
      </c>
      <c r="BD2689" s="93" t="s">
        <v>324</v>
      </c>
    </row>
    <row r="2690" spans="39:56" ht="27" customHeight="1" x14ac:dyDescent="0.25">
      <c r="AM2690" s="36">
        <v>23013</v>
      </c>
      <c r="AN2690" s="89" t="s">
        <v>59</v>
      </c>
      <c r="AO2690" s="90" t="s">
        <v>29</v>
      </c>
      <c r="AP2690" s="170">
        <v>8</v>
      </c>
      <c r="AQ2690" s="36"/>
      <c r="AR2690" s="36"/>
      <c r="AS2690" s="36"/>
      <c r="AT2690" s="36"/>
      <c r="AU2690" s="36"/>
      <c r="AV2690" s="36"/>
      <c r="AW2690" s="36"/>
      <c r="AX2690" s="36"/>
      <c r="AY2690" s="36"/>
      <c r="AZ2690" s="36"/>
      <c r="BA2690" s="36" t="s">
        <v>424</v>
      </c>
      <c r="BB2690" s="36">
        <v>7</v>
      </c>
      <c r="BC2690" s="93">
        <v>45263</v>
      </c>
      <c r="BD2690" s="93" t="s">
        <v>324</v>
      </c>
    </row>
    <row r="2691" spans="39:56" ht="27" customHeight="1" x14ac:dyDescent="0.25">
      <c r="AM2691" s="36">
        <v>23010</v>
      </c>
      <c r="AN2691" s="89" t="s">
        <v>91</v>
      </c>
      <c r="AO2691" s="90" t="s">
        <v>29</v>
      </c>
      <c r="AP2691" s="170">
        <v>8</v>
      </c>
      <c r="AQ2691" s="36"/>
      <c r="AR2691" s="36"/>
      <c r="AS2691" s="36"/>
      <c r="AT2691" s="36"/>
      <c r="AU2691" s="36"/>
      <c r="AV2691" s="36"/>
      <c r="AW2691" s="36"/>
      <c r="AX2691" s="36"/>
      <c r="AY2691" s="36"/>
      <c r="AZ2691" s="36"/>
      <c r="BA2691" s="36" t="s">
        <v>424</v>
      </c>
      <c r="BB2691" s="36">
        <v>7</v>
      </c>
      <c r="BC2691" s="93">
        <v>45263</v>
      </c>
      <c r="BD2691" s="93" t="s">
        <v>324</v>
      </c>
    </row>
    <row r="2692" spans="39:56" ht="27" customHeight="1" x14ac:dyDescent="0.25">
      <c r="AM2692" s="36">
        <v>23009</v>
      </c>
      <c r="AN2692" s="89" t="s">
        <v>50</v>
      </c>
      <c r="AO2692" s="90" t="s">
        <v>29</v>
      </c>
      <c r="AP2692" s="170">
        <v>8</v>
      </c>
      <c r="AQ2692" s="36"/>
      <c r="AR2692" s="36"/>
      <c r="AS2692" s="36"/>
      <c r="AT2692" s="36"/>
      <c r="AU2692" s="36"/>
      <c r="AV2692" s="36"/>
      <c r="AW2692" s="36"/>
      <c r="AX2692" s="36"/>
      <c r="AY2692" s="36"/>
      <c r="AZ2692" s="36"/>
      <c r="BA2692" s="36" t="s">
        <v>424</v>
      </c>
      <c r="BB2692" s="36">
        <v>7</v>
      </c>
      <c r="BC2692" s="93">
        <v>45263</v>
      </c>
      <c r="BD2692" s="93" t="s">
        <v>324</v>
      </c>
    </row>
    <row r="2693" spans="39:56" ht="27" customHeight="1" x14ac:dyDescent="0.25">
      <c r="AM2693" s="36">
        <v>23064</v>
      </c>
      <c r="AN2693" s="89" t="s">
        <v>238</v>
      </c>
      <c r="AO2693" s="90" t="s">
        <v>47</v>
      </c>
      <c r="AP2693" s="170">
        <v>9.8000000000000007</v>
      </c>
      <c r="AQ2693" s="36">
        <v>10</v>
      </c>
      <c r="AR2693" s="36">
        <v>10</v>
      </c>
      <c r="AS2693" s="36">
        <v>9</v>
      </c>
      <c r="AT2693" s="36">
        <v>10</v>
      </c>
      <c r="AU2693" s="36">
        <v>10</v>
      </c>
      <c r="AV2693" s="36"/>
      <c r="AW2693" s="36"/>
      <c r="AX2693" s="36"/>
      <c r="AY2693" s="36"/>
      <c r="AZ2693" s="36"/>
      <c r="BA2693" s="36" t="s">
        <v>262</v>
      </c>
      <c r="BB2693" s="36">
        <v>3</v>
      </c>
      <c r="BC2693" s="93">
        <v>45263</v>
      </c>
      <c r="BD2693" s="93" t="s">
        <v>36</v>
      </c>
    </row>
    <row r="2694" spans="39:56" ht="27" customHeight="1" x14ac:dyDescent="0.25">
      <c r="AM2694" s="36">
        <v>23062</v>
      </c>
      <c r="AN2694" s="89" t="s">
        <v>106</v>
      </c>
      <c r="AO2694" s="90" t="s">
        <v>47</v>
      </c>
      <c r="AP2694" s="170">
        <v>9.8000000000000007</v>
      </c>
      <c r="AQ2694" s="36">
        <v>10</v>
      </c>
      <c r="AR2694" s="36">
        <v>10</v>
      </c>
      <c r="AS2694" s="36">
        <v>9</v>
      </c>
      <c r="AT2694" s="36">
        <v>10</v>
      </c>
      <c r="AU2694" s="36">
        <v>10</v>
      </c>
      <c r="AV2694" s="36"/>
      <c r="AW2694" s="36"/>
      <c r="AX2694" s="36"/>
      <c r="AY2694" s="36"/>
      <c r="AZ2694" s="36"/>
      <c r="BA2694" s="36" t="s">
        <v>262</v>
      </c>
      <c r="BB2694" s="36">
        <v>3</v>
      </c>
      <c r="BC2694" s="93">
        <v>45263</v>
      </c>
      <c r="BD2694" s="93" t="s">
        <v>36</v>
      </c>
    </row>
    <row r="2695" spans="39:56" ht="27" customHeight="1" x14ac:dyDescent="0.25">
      <c r="AM2695" s="36">
        <v>23060</v>
      </c>
      <c r="AN2695" s="89" t="s">
        <v>74</v>
      </c>
      <c r="AO2695" s="90" t="s">
        <v>47</v>
      </c>
      <c r="AP2695" s="170">
        <v>9.8000000000000007</v>
      </c>
      <c r="AQ2695" s="36">
        <v>10</v>
      </c>
      <c r="AR2695" s="36">
        <v>10</v>
      </c>
      <c r="AS2695" s="36">
        <v>10</v>
      </c>
      <c r="AT2695" s="36">
        <v>9</v>
      </c>
      <c r="AU2695" s="36">
        <v>10</v>
      </c>
      <c r="AV2695" s="36"/>
      <c r="AW2695" s="36"/>
      <c r="AX2695" s="36"/>
      <c r="AY2695" s="36"/>
      <c r="AZ2695" s="36"/>
      <c r="BA2695" s="36" t="s">
        <v>262</v>
      </c>
      <c r="BB2695" s="36">
        <v>3</v>
      </c>
      <c r="BC2695" s="93">
        <v>45263</v>
      </c>
      <c r="BD2695" s="93" t="s">
        <v>36</v>
      </c>
    </row>
    <row r="2696" spans="39:56" ht="27" customHeight="1" x14ac:dyDescent="0.25">
      <c r="AM2696" s="36">
        <v>23059</v>
      </c>
      <c r="AN2696" s="89" t="s">
        <v>55</v>
      </c>
      <c r="AO2696" s="90" t="s">
        <v>47</v>
      </c>
      <c r="AP2696" s="170">
        <v>9.8000000000000007</v>
      </c>
      <c r="AQ2696" s="36">
        <v>10</v>
      </c>
      <c r="AR2696" s="36">
        <v>10</v>
      </c>
      <c r="AS2696" s="36">
        <v>9</v>
      </c>
      <c r="AT2696" s="36">
        <v>10</v>
      </c>
      <c r="AU2696" s="36">
        <v>10</v>
      </c>
      <c r="AV2696" s="36"/>
      <c r="AW2696" s="36"/>
      <c r="AX2696" s="36"/>
      <c r="AY2696" s="36"/>
      <c r="AZ2696" s="36"/>
      <c r="BA2696" s="36" t="s">
        <v>262</v>
      </c>
      <c r="BB2696" s="36">
        <v>3</v>
      </c>
      <c r="BC2696" s="93">
        <v>45263</v>
      </c>
      <c r="BD2696" s="93" t="s">
        <v>36</v>
      </c>
    </row>
    <row r="2697" spans="39:56" ht="27" customHeight="1" x14ac:dyDescent="0.25">
      <c r="AM2697" s="36">
        <v>23057</v>
      </c>
      <c r="AN2697" s="89" t="s">
        <v>239</v>
      </c>
      <c r="AO2697" s="90" t="s">
        <v>47</v>
      </c>
      <c r="AP2697" s="170">
        <v>9.8000000000000007</v>
      </c>
      <c r="AQ2697" s="36">
        <v>10</v>
      </c>
      <c r="AR2697" s="36">
        <v>10</v>
      </c>
      <c r="AS2697" s="36">
        <v>9</v>
      </c>
      <c r="AT2697" s="36">
        <v>10</v>
      </c>
      <c r="AU2697" s="36">
        <v>10</v>
      </c>
      <c r="AV2697" s="36"/>
      <c r="AW2697" s="36"/>
      <c r="AX2697" s="36"/>
      <c r="AY2697" s="36"/>
      <c r="AZ2697" s="36"/>
      <c r="BA2697" s="36" t="s">
        <v>262</v>
      </c>
      <c r="BB2697" s="36">
        <v>3</v>
      </c>
      <c r="BC2697" s="93">
        <v>45263</v>
      </c>
      <c r="BD2697" s="93" t="s">
        <v>36</v>
      </c>
    </row>
    <row r="2698" spans="39:56" ht="27" customHeight="1" x14ac:dyDescent="0.25">
      <c r="AM2698" s="36">
        <v>23051</v>
      </c>
      <c r="AN2698" s="89" t="s">
        <v>114</v>
      </c>
      <c r="AO2698" s="90" t="s">
        <v>47</v>
      </c>
      <c r="AP2698" s="170">
        <v>9.8000000000000007</v>
      </c>
      <c r="AQ2698" s="36">
        <v>10</v>
      </c>
      <c r="AR2698" s="36">
        <v>10</v>
      </c>
      <c r="AS2698" s="36">
        <v>9</v>
      </c>
      <c r="AT2698" s="36">
        <v>10</v>
      </c>
      <c r="AU2698" s="36">
        <v>10</v>
      </c>
      <c r="AV2698" s="36"/>
      <c r="AW2698" s="36"/>
      <c r="AX2698" s="36"/>
      <c r="AY2698" s="36"/>
      <c r="AZ2698" s="36"/>
      <c r="BA2698" s="36" t="s">
        <v>262</v>
      </c>
      <c r="BB2698" s="36">
        <v>3</v>
      </c>
      <c r="BC2698" s="93">
        <v>45263</v>
      </c>
      <c r="BD2698" s="93" t="s">
        <v>36</v>
      </c>
    </row>
    <row r="2699" spans="39:56" ht="27" customHeight="1" x14ac:dyDescent="0.25">
      <c r="AM2699" s="36">
        <v>23050</v>
      </c>
      <c r="AN2699" s="89" t="s">
        <v>102</v>
      </c>
      <c r="AO2699" s="90" t="s">
        <v>47</v>
      </c>
      <c r="AP2699" s="170">
        <v>9.8000000000000007</v>
      </c>
      <c r="AQ2699" s="36">
        <v>10</v>
      </c>
      <c r="AR2699" s="36">
        <v>10</v>
      </c>
      <c r="AS2699" s="36">
        <v>9</v>
      </c>
      <c r="AT2699" s="36">
        <v>10</v>
      </c>
      <c r="AU2699" s="36">
        <v>10</v>
      </c>
      <c r="AV2699" s="36"/>
      <c r="AW2699" s="36"/>
      <c r="AX2699" s="36"/>
      <c r="AY2699" s="36"/>
      <c r="AZ2699" s="36"/>
      <c r="BA2699" s="36" t="s">
        <v>262</v>
      </c>
      <c r="BB2699" s="36">
        <v>3</v>
      </c>
      <c r="BC2699" s="93">
        <v>45263</v>
      </c>
      <c r="BD2699" s="93" t="s">
        <v>36</v>
      </c>
    </row>
    <row r="2700" spans="39:56" ht="27" customHeight="1" x14ac:dyDescent="0.25">
      <c r="AM2700" s="36">
        <v>23048</v>
      </c>
      <c r="AN2700" s="89" t="s">
        <v>110</v>
      </c>
      <c r="AO2700" s="90" t="s">
        <v>47</v>
      </c>
      <c r="AP2700" s="170">
        <v>9.8000000000000007</v>
      </c>
      <c r="AQ2700" s="36">
        <v>10</v>
      </c>
      <c r="AR2700" s="36">
        <v>10</v>
      </c>
      <c r="AS2700" s="36">
        <v>9</v>
      </c>
      <c r="AT2700" s="36">
        <v>10</v>
      </c>
      <c r="AU2700" s="36">
        <v>10</v>
      </c>
      <c r="AV2700" s="36"/>
      <c r="AW2700" s="36"/>
      <c r="AX2700" s="36"/>
      <c r="AY2700" s="36"/>
      <c r="AZ2700" s="36"/>
      <c r="BA2700" s="36" t="s">
        <v>262</v>
      </c>
      <c r="BB2700" s="36">
        <v>3</v>
      </c>
      <c r="BC2700" s="93">
        <v>45263</v>
      </c>
      <c r="BD2700" s="93" t="s">
        <v>36</v>
      </c>
    </row>
    <row r="2701" spans="39:56" ht="27" customHeight="1" x14ac:dyDescent="0.25">
      <c r="AM2701" s="36">
        <v>23047</v>
      </c>
      <c r="AN2701" s="89" t="s">
        <v>62</v>
      </c>
      <c r="AO2701" s="90" t="s">
        <v>47</v>
      </c>
      <c r="AP2701" s="170">
        <v>9.8000000000000007</v>
      </c>
      <c r="AQ2701" s="36">
        <v>10</v>
      </c>
      <c r="AR2701" s="36">
        <v>10</v>
      </c>
      <c r="AS2701" s="36">
        <v>9</v>
      </c>
      <c r="AT2701" s="36">
        <v>10</v>
      </c>
      <c r="AU2701" s="36">
        <v>10</v>
      </c>
      <c r="AV2701" s="36"/>
      <c r="AW2701" s="36"/>
      <c r="AX2701" s="36"/>
      <c r="AY2701" s="36"/>
      <c r="AZ2701" s="36"/>
      <c r="BA2701" s="36" t="s">
        <v>262</v>
      </c>
      <c r="BB2701" s="36">
        <v>3</v>
      </c>
      <c r="BC2701" s="93">
        <v>45263</v>
      </c>
      <c r="BD2701" s="93" t="s">
        <v>36</v>
      </c>
    </row>
    <row r="2702" spans="39:56" ht="27" customHeight="1" x14ac:dyDescent="0.25">
      <c r="AM2702" s="36">
        <v>23045</v>
      </c>
      <c r="AN2702" s="89" t="s">
        <v>78</v>
      </c>
      <c r="AO2702" s="90" t="s">
        <v>47</v>
      </c>
      <c r="AP2702" s="170">
        <v>9.8000000000000007</v>
      </c>
      <c r="AQ2702" s="36">
        <v>10</v>
      </c>
      <c r="AR2702" s="36">
        <v>10</v>
      </c>
      <c r="AS2702" s="36">
        <v>10</v>
      </c>
      <c r="AT2702" s="36">
        <v>9</v>
      </c>
      <c r="AU2702" s="36">
        <v>10</v>
      </c>
      <c r="AV2702" s="36"/>
      <c r="AW2702" s="36"/>
      <c r="AX2702" s="36"/>
      <c r="AY2702" s="36"/>
      <c r="AZ2702" s="36"/>
      <c r="BA2702" s="36" t="s">
        <v>262</v>
      </c>
      <c r="BB2702" s="36">
        <v>3</v>
      </c>
      <c r="BC2702" s="93">
        <v>45263</v>
      </c>
      <c r="BD2702" s="93" t="s">
        <v>36</v>
      </c>
    </row>
    <row r="2703" spans="39:56" ht="27" customHeight="1" x14ac:dyDescent="0.25">
      <c r="AM2703" s="36">
        <v>23040</v>
      </c>
      <c r="AN2703" s="89" t="s">
        <v>98</v>
      </c>
      <c r="AO2703" s="90" t="s">
        <v>47</v>
      </c>
      <c r="AP2703" s="170">
        <v>9.8000000000000007</v>
      </c>
      <c r="AQ2703" s="36">
        <v>10</v>
      </c>
      <c r="AR2703" s="36">
        <v>10</v>
      </c>
      <c r="AS2703" s="36">
        <v>9</v>
      </c>
      <c r="AT2703" s="36">
        <v>10</v>
      </c>
      <c r="AU2703" s="36">
        <v>10</v>
      </c>
      <c r="AV2703" s="36"/>
      <c r="AW2703" s="36"/>
      <c r="AX2703" s="36"/>
      <c r="AY2703" s="36"/>
      <c r="AZ2703" s="36"/>
      <c r="BA2703" s="36" t="s">
        <v>262</v>
      </c>
      <c r="BB2703" s="36">
        <v>3</v>
      </c>
      <c r="BC2703" s="93">
        <v>45263</v>
      </c>
      <c r="BD2703" s="93" t="s">
        <v>36</v>
      </c>
    </row>
    <row r="2704" spans="39:56" ht="27" customHeight="1" x14ac:dyDescent="0.25">
      <c r="AM2704" s="36">
        <v>23030</v>
      </c>
      <c r="AN2704" s="89" t="s">
        <v>94</v>
      </c>
      <c r="AO2704" s="90" t="s">
        <v>47</v>
      </c>
      <c r="AP2704" s="170">
        <v>9.8000000000000007</v>
      </c>
      <c r="AQ2704" s="36">
        <v>10</v>
      </c>
      <c r="AR2704" s="36">
        <v>10</v>
      </c>
      <c r="AS2704" s="36">
        <v>9</v>
      </c>
      <c r="AT2704" s="36">
        <v>10</v>
      </c>
      <c r="AU2704" s="36">
        <v>10</v>
      </c>
      <c r="AV2704" s="36"/>
      <c r="AW2704" s="36"/>
      <c r="AX2704" s="36"/>
      <c r="AY2704" s="36"/>
      <c r="AZ2704" s="36"/>
      <c r="BA2704" s="36" t="s">
        <v>262</v>
      </c>
      <c r="BB2704" s="36">
        <v>3</v>
      </c>
      <c r="BC2704" s="93">
        <v>45263</v>
      </c>
      <c r="BD2704" s="93" t="s">
        <v>36</v>
      </c>
    </row>
    <row r="2705" spans="39:56" ht="27" customHeight="1" x14ac:dyDescent="0.25">
      <c r="AM2705" s="36">
        <v>23027</v>
      </c>
      <c r="AN2705" s="89" t="s">
        <v>237</v>
      </c>
      <c r="AO2705" s="90" t="s">
        <v>47</v>
      </c>
      <c r="AP2705" s="170">
        <v>9.8000000000000007</v>
      </c>
      <c r="AQ2705" s="36">
        <v>10</v>
      </c>
      <c r="AR2705" s="36">
        <v>10</v>
      </c>
      <c r="AS2705" s="36">
        <v>9</v>
      </c>
      <c r="AT2705" s="36">
        <v>10</v>
      </c>
      <c r="AU2705" s="36">
        <v>10</v>
      </c>
      <c r="AV2705" s="36"/>
      <c r="AW2705" s="36"/>
      <c r="AX2705" s="36"/>
      <c r="AY2705" s="36"/>
      <c r="AZ2705" s="36"/>
      <c r="BA2705" s="36" t="s">
        <v>262</v>
      </c>
      <c r="BB2705" s="36">
        <v>3</v>
      </c>
      <c r="BC2705" s="93">
        <v>45263</v>
      </c>
      <c r="BD2705" s="93" t="s">
        <v>36</v>
      </c>
    </row>
    <row r="2706" spans="39:56" ht="27" customHeight="1" x14ac:dyDescent="0.25">
      <c r="AM2706" s="36">
        <v>23017</v>
      </c>
      <c r="AN2706" s="89" t="s">
        <v>52</v>
      </c>
      <c r="AO2706" s="90" t="s">
        <v>47</v>
      </c>
      <c r="AP2706" s="170">
        <v>9.8000000000000007</v>
      </c>
      <c r="AQ2706" s="36">
        <v>10</v>
      </c>
      <c r="AR2706" s="36">
        <v>10</v>
      </c>
      <c r="AS2706" s="36">
        <v>9</v>
      </c>
      <c r="AT2706" s="36">
        <v>10</v>
      </c>
      <c r="AU2706" s="36">
        <v>10</v>
      </c>
      <c r="AV2706" s="36"/>
      <c r="AW2706" s="36"/>
      <c r="AX2706" s="36"/>
      <c r="AY2706" s="36"/>
      <c r="AZ2706" s="36"/>
      <c r="BA2706" s="36" t="s">
        <v>262</v>
      </c>
      <c r="BB2706" s="36">
        <v>3</v>
      </c>
      <c r="BC2706" s="93">
        <v>45263</v>
      </c>
      <c r="BD2706" s="93" t="s">
        <v>36</v>
      </c>
    </row>
    <row r="2707" spans="39:56" ht="27" customHeight="1" x14ac:dyDescent="0.25">
      <c r="AM2707" s="36">
        <v>23014</v>
      </c>
      <c r="AN2707" s="89" t="s">
        <v>66</v>
      </c>
      <c r="AO2707" s="90" t="s">
        <v>47</v>
      </c>
      <c r="AP2707" s="170">
        <v>9.8000000000000007</v>
      </c>
      <c r="AQ2707" s="36">
        <v>10</v>
      </c>
      <c r="AR2707" s="36">
        <v>10</v>
      </c>
      <c r="AS2707" s="36">
        <v>9</v>
      </c>
      <c r="AT2707" s="36">
        <v>10</v>
      </c>
      <c r="AU2707" s="36">
        <v>10</v>
      </c>
      <c r="AV2707" s="36"/>
      <c r="AW2707" s="36"/>
      <c r="AX2707" s="36"/>
      <c r="AY2707" s="36"/>
      <c r="AZ2707" s="36"/>
      <c r="BA2707" s="36" t="s">
        <v>262</v>
      </c>
      <c r="BB2707" s="36">
        <v>3</v>
      </c>
      <c r="BC2707" s="93">
        <v>45263</v>
      </c>
      <c r="BD2707" s="93" t="s">
        <v>36</v>
      </c>
    </row>
    <row r="2708" spans="39:56" ht="27" customHeight="1" x14ac:dyDescent="0.25">
      <c r="AM2708" s="36">
        <v>23011</v>
      </c>
      <c r="AN2708" s="89" t="s">
        <v>46</v>
      </c>
      <c r="AO2708" s="90" t="s">
        <v>47</v>
      </c>
      <c r="AP2708" s="170">
        <v>9.8000000000000007</v>
      </c>
      <c r="AQ2708" s="36">
        <v>10</v>
      </c>
      <c r="AR2708" s="36">
        <v>10</v>
      </c>
      <c r="AS2708" s="36">
        <v>9</v>
      </c>
      <c r="AT2708" s="36">
        <v>10</v>
      </c>
      <c r="AU2708" s="36">
        <v>10</v>
      </c>
      <c r="AV2708" s="36"/>
      <c r="AW2708" s="36"/>
      <c r="AX2708" s="36"/>
      <c r="AY2708" s="36"/>
      <c r="AZ2708" s="36"/>
      <c r="BA2708" s="36" t="s">
        <v>262</v>
      </c>
      <c r="BB2708" s="36">
        <v>3</v>
      </c>
      <c r="BC2708" s="93">
        <v>45263</v>
      </c>
      <c r="BD2708" s="93" t="s">
        <v>36</v>
      </c>
    </row>
    <row r="2709" spans="39:56" ht="27" customHeight="1" x14ac:dyDescent="0.25">
      <c r="AM2709" s="36">
        <v>23004</v>
      </c>
      <c r="AN2709" s="89" t="s">
        <v>58</v>
      </c>
      <c r="AO2709" s="90" t="s">
        <v>47</v>
      </c>
      <c r="AP2709" s="170">
        <v>9.8000000000000007</v>
      </c>
      <c r="AQ2709" s="36">
        <v>10</v>
      </c>
      <c r="AR2709" s="36">
        <v>10</v>
      </c>
      <c r="AS2709" s="36">
        <v>9</v>
      </c>
      <c r="AT2709" s="36">
        <v>10</v>
      </c>
      <c r="AU2709" s="36">
        <v>10</v>
      </c>
      <c r="AV2709" s="36"/>
      <c r="AW2709" s="36"/>
      <c r="AX2709" s="36"/>
      <c r="AY2709" s="36"/>
      <c r="AZ2709" s="36"/>
      <c r="BA2709" s="36" t="s">
        <v>262</v>
      </c>
      <c r="BB2709" s="36">
        <v>3</v>
      </c>
      <c r="BC2709" s="93">
        <v>45263</v>
      </c>
      <c r="BD2709" s="93" t="s">
        <v>36</v>
      </c>
    </row>
    <row r="2710" spans="39:56" ht="27" customHeight="1" x14ac:dyDescent="0.25">
      <c r="AM2710" s="36">
        <v>23003</v>
      </c>
      <c r="AN2710" s="89" t="s">
        <v>90</v>
      </c>
      <c r="AO2710" s="90" t="s">
        <v>47</v>
      </c>
      <c r="AP2710" s="170">
        <v>9.8000000000000007</v>
      </c>
      <c r="AQ2710" s="36">
        <v>10</v>
      </c>
      <c r="AR2710" s="36">
        <v>10</v>
      </c>
      <c r="AS2710" s="36">
        <v>10</v>
      </c>
      <c r="AT2710" s="36">
        <v>9</v>
      </c>
      <c r="AU2710" s="36">
        <v>10</v>
      </c>
      <c r="AV2710" s="36"/>
      <c r="AW2710" s="36"/>
      <c r="AX2710" s="36"/>
      <c r="AY2710" s="36"/>
      <c r="AZ2710" s="36"/>
      <c r="BA2710" s="36" t="s">
        <v>262</v>
      </c>
      <c r="BB2710" s="36">
        <v>3</v>
      </c>
      <c r="BC2710" s="93">
        <v>45263</v>
      </c>
      <c r="BD2710" s="93" t="s">
        <v>36</v>
      </c>
    </row>
    <row r="2711" spans="39:56" ht="27" customHeight="1" x14ac:dyDescent="0.25">
      <c r="AM2711" s="36">
        <v>23001</v>
      </c>
      <c r="AN2711" s="89" t="s">
        <v>82</v>
      </c>
      <c r="AO2711" s="90" t="s">
        <v>47</v>
      </c>
      <c r="AP2711" s="170">
        <v>9.8000000000000007</v>
      </c>
      <c r="AQ2711" s="36">
        <v>10</v>
      </c>
      <c r="AR2711" s="36">
        <v>10</v>
      </c>
      <c r="AS2711" s="36">
        <v>10</v>
      </c>
      <c r="AT2711" s="36">
        <v>9</v>
      </c>
      <c r="AU2711" s="36">
        <v>10</v>
      </c>
      <c r="AV2711" s="36"/>
      <c r="AW2711" s="36"/>
      <c r="AX2711" s="36"/>
      <c r="AY2711" s="36"/>
      <c r="AZ2711" s="36"/>
      <c r="BA2711" s="36" t="s">
        <v>262</v>
      </c>
      <c r="BB2711" s="36">
        <v>3</v>
      </c>
      <c r="BC2711" s="93">
        <v>45263</v>
      </c>
      <c r="BD2711" s="93" t="s">
        <v>36</v>
      </c>
    </row>
    <row r="2712" spans="39:56" ht="27" customHeight="1" x14ac:dyDescent="0.25">
      <c r="AM2712" s="36">
        <v>22023</v>
      </c>
      <c r="AN2712" s="89" t="s">
        <v>118</v>
      </c>
      <c r="AO2712" s="90" t="s">
        <v>47</v>
      </c>
      <c r="AP2712" s="170">
        <v>9.8000000000000007</v>
      </c>
      <c r="AQ2712" s="36">
        <v>10</v>
      </c>
      <c r="AR2712" s="36">
        <v>10</v>
      </c>
      <c r="AS2712" s="36">
        <v>9</v>
      </c>
      <c r="AT2712" s="36">
        <v>10</v>
      </c>
      <c r="AU2712" s="36">
        <v>10</v>
      </c>
      <c r="AV2712" s="36"/>
      <c r="AW2712" s="36"/>
      <c r="AX2712" s="36"/>
      <c r="AY2712" s="36"/>
      <c r="AZ2712" s="36"/>
      <c r="BA2712" s="36" t="s">
        <v>262</v>
      </c>
      <c r="BB2712" s="36">
        <v>3</v>
      </c>
      <c r="BC2712" s="93">
        <v>45263</v>
      </c>
      <c r="BD2712" s="93" t="s">
        <v>36</v>
      </c>
    </row>
    <row r="2713" spans="39:56" ht="27" customHeight="1" x14ac:dyDescent="0.25">
      <c r="AM2713" s="36" t="s">
        <v>120</v>
      </c>
      <c r="AN2713" s="89" t="s">
        <v>121</v>
      </c>
      <c r="AO2713" s="90" t="s">
        <v>15</v>
      </c>
      <c r="AP2713" s="170">
        <v>9.6</v>
      </c>
      <c r="AQ2713" s="36">
        <v>10</v>
      </c>
      <c r="AR2713" s="36">
        <v>10</v>
      </c>
      <c r="AS2713" s="36">
        <v>9</v>
      </c>
      <c r="AT2713" s="36">
        <v>9</v>
      </c>
      <c r="AU2713" s="36"/>
      <c r="AV2713" s="36"/>
      <c r="AW2713" s="36"/>
      <c r="AX2713" s="36"/>
      <c r="AY2713" s="36"/>
      <c r="AZ2713" s="36">
        <v>10</v>
      </c>
      <c r="BA2713" s="36" t="s">
        <v>421</v>
      </c>
      <c r="BB2713" s="36">
        <v>3</v>
      </c>
      <c r="BC2713" s="93">
        <v>45264</v>
      </c>
      <c r="BD2713" s="93" t="s">
        <v>6</v>
      </c>
    </row>
    <row r="2714" spans="39:56" ht="27" customHeight="1" x14ac:dyDescent="0.25">
      <c r="AM2714" s="36" t="s">
        <v>120</v>
      </c>
      <c r="AN2714" s="89" t="s">
        <v>121</v>
      </c>
      <c r="AO2714" s="90" t="s">
        <v>15</v>
      </c>
      <c r="AP2714" s="170">
        <v>10</v>
      </c>
      <c r="AQ2714" s="36">
        <v>10</v>
      </c>
      <c r="AR2714" s="36">
        <v>10</v>
      </c>
      <c r="AS2714" s="36">
        <v>10</v>
      </c>
      <c r="AT2714" s="36">
        <v>10</v>
      </c>
      <c r="AU2714" s="36">
        <v>10</v>
      </c>
      <c r="AV2714" s="36">
        <v>10</v>
      </c>
      <c r="AW2714" s="36">
        <v>10</v>
      </c>
      <c r="AX2714" s="36"/>
      <c r="AY2714" s="36"/>
      <c r="AZ2714" s="36"/>
      <c r="BA2714" s="36"/>
      <c r="BB2714" s="36">
        <v>4</v>
      </c>
      <c r="BC2714" s="93">
        <v>45264</v>
      </c>
      <c r="BD2714" s="93" t="s">
        <v>35</v>
      </c>
    </row>
    <row r="2715" spans="39:56" ht="27" customHeight="1" x14ac:dyDescent="0.25">
      <c r="AM2715" s="36" t="s">
        <v>116</v>
      </c>
      <c r="AN2715" s="89" t="s">
        <v>117</v>
      </c>
      <c r="AO2715" s="90" t="s">
        <v>15</v>
      </c>
      <c r="AP2715" s="170">
        <v>9.1999999999999993</v>
      </c>
      <c r="AQ2715" s="36">
        <v>10</v>
      </c>
      <c r="AR2715" s="36">
        <v>10</v>
      </c>
      <c r="AS2715" s="36">
        <v>8</v>
      </c>
      <c r="AT2715" s="36">
        <v>8</v>
      </c>
      <c r="AU2715" s="36"/>
      <c r="AV2715" s="36"/>
      <c r="AW2715" s="36"/>
      <c r="AX2715" s="36"/>
      <c r="AY2715" s="36"/>
      <c r="AZ2715" s="36">
        <v>10</v>
      </c>
      <c r="BA2715" s="36" t="s">
        <v>421</v>
      </c>
      <c r="BB2715" s="36">
        <v>3</v>
      </c>
      <c r="BC2715" s="93">
        <v>45264</v>
      </c>
      <c r="BD2715" s="93" t="s">
        <v>6</v>
      </c>
    </row>
    <row r="2716" spans="39:56" ht="27" customHeight="1" x14ac:dyDescent="0.25">
      <c r="AM2716" s="36" t="s">
        <v>116</v>
      </c>
      <c r="AN2716" s="89" t="s">
        <v>117</v>
      </c>
      <c r="AO2716" s="90" t="s">
        <v>15</v>
      </c>
      <c r="AP2716" s="170">
        <v>10</v>
      </c>
      <c r="AQ2716" s="36">
        <v>10</v>
      </c>
      <c r="AR2716" s="36">
        <v>10</v>
      </c>
      <c r="AS2716" s="36">
        <v>10</v>
      </c>
      <c r="AT2716" s="36">
        <v>10</v>
      </c>
      <c r="AU2716" s="36">
        <v>10</v>
      </c>
      <c r="AV2716" s="36">
        <v>10</v>
      </c>
      <c r="AW2716" s="36">
        <v>10</v>
      </c>
      <c r="AX2716" s="36"/>
      <c r="AY2716" s="36"/>
      <c r="AZ2716" s="36"/>
      <c r="BA2716" s="36"/>
      <c r="BB2716" s="36">
        <v>4</v>
      </c>
      <c r="BC2716" s="93">
        <v>45264</v>
      </c>
      <c r="BD2716" s="93" t="s">
        <v>35</v>
      </c>
    </row>
    <row r="2717" spans="39:56" ht="27" customHeight="1" x14ac:dyDescent="0.25">
      <c r="AM2717" s="36" t="s">
        <v>112</v>
      </c>
      <c r="AN2717" s="89" t="s">
        <v>113</v>
      </c>
      <c r="AO2717" s="90" t="s">
        <v>15</v>
      </c>
      <c r="AP2717" s="170">
        <v>9.1999999999999993</v>
      </c>
      <c r="AQ2717" s="36">
        <v>10</v>
      </c>
      <c r="AR2717" s="36">
        <v>10</v>
      </c>
      <c r="AS2717" s="36">
        <v>8</v>
      </c>
      <c r="AT2717" s="36">
        <v>8</v>
      </c>
      <c r="AU2717" s="36"/>
      <c r="AV2717" s="36"/>
      <c r="AW2717" s="36"/>
      <c r="AX2717" s="36"/>
      <c r="AY2717" s="36"/>
      <c r="AZ2717" s="36">
        <v>10</v>
      </c>
      <c r="BA2717" s="36" t="s">
        <v>421</v>
      </c>
      <c r="BB2717" s="36">
        <v>3</v>
      </c>
      <c r="BC2717" s="93">
        <v>45264</v>
      </c>
      <c r="BD2717" s="93" t="s">
        <v>6</v>
      </c>
    </row>
    <row r="2718" spans="39:56" ht="27" customHeight="1" x14ac:dyDescent="0.25">
      <c r="AM2718" s="36" t="s">
        <v>112</v>
      </c>
      <c r="AN2718" s="89" t="s">
        <v>113</v>
      </c>
      <c r="AO2718" s="90" t="s">
        <v>15</v>
      </c>
      <c r="AP2718" s="170">
        <v>10</v>
      </c>
      <c r="AQ2718" s="36">
        <v>10</v>
      </c>
      <c r="AR2718" s="36">
        <v>10</v>
      </c>
      <c r="AS2718" s="36">
        <v>10</v>
      </c>
      <c r="AT2718" s="36">
        <v>10</v>
      </c>
      <c r="AU2718" s="36">
        <v>10</v>
      </c>
      <c r="AV2718" s="36">
        <v>10</v>
      </c>
      <c r="AW2718" s="36">
        <v>10</v>
      </c>
      <c r="AX2718" s="36"/>
      <c r="AY2718" s="36"/>
      <c r="AZ2718" s="36"/>
      <c r="BA2718" s="36"/>
      <c r="BB2718" s="36">
        <v>4</v>
      </c>
      <c r="BC2718" s="93">
        <v>45264</v>
      </c>
      <c r="BD2718" s="93" t="s">
        <v>35</v>
      </c>
    </row>
    <row r="2719" spans="39:56" ht="27" customHeight="1" x14ac:dyDescent="0.25">
      <c r="AM2719" s="36" t="s">
        <v>108</v>
      </c>
      <c r="AN2719" s="89" t="s">
        <v>109</v>
      </c>
      <c r="AO2719" s="90" t="s">
        <v>15</v>
      </c>
      <c r="AP2719" s="170">
        <v>9.1999999999999993</v>
      </c>
      <c r="AQ2719" s="36">
        <v>10</v>
      </c>
      <c r="AR2719" s="36">
        <v>10</v>
      </c>
      <c r="AS2719" s="36">
        <v>8</v>
      </c>
      <c r="AT2719" s="36">
        <v>8</v>
      </c>
      <c r="AU2719" s="36"/>
      <c r="AV2719" s="36"/>
      <c r="AW2719" s="36"/>
      <c r="AX2719" s="36"/>
      <c r="AY2719" s="36"/>
      <c r="AZ2719" s="36">
        <v>10</v>
      </c>
      <c r="BA2719" s="36" t="s">
        <v>421</v>
      </c>
      <c r="BB2719" s="36">
        <v>3</v>
      </c>
      <c r="BC2719" s="93">
        <v>45264</v>
      </c>
      <c r="BD2719" s="93" t="s">
        <v>6</v>
      </c>
    </row>
    <row r="2720" spans="39:56" ht="27" customHeight="1" x14ac:dyDescent="0.25">
      <c r="AM2720" s="36" t="s">
        <v>108</v>
      </c>
      <c r="AN2720" s="89" t="s">
        <v>109</v>
      </c>
      <c r="AO2720" s="90" t="s">
        <v>15</v>
      </c>
      <c r="AP2720" s="170">
        <v>10</v>
      </c>
      <c r="AQ2720" s="36">
        <v>10</v>
      </c>
      <c r="AR2720" s="36">
        <v>10</v>
      </c>
      <c r="AS2720" s="36">
        <v>10</v>
      </c>
      <c r="AT2720" s="36">
        <v>10</v>
      </c>
      <c r="AU2720" s="36">
        <v>10</v>
      </c>
      <c r="AV2720" s="36">
        <v>10</v>
      </c>
      <c r="AW2720" s="36">
        <v>10</v>
      </c>
      <c r="AX2720" s="36"/>
      <c r="AY2720" s="36"/>
      <c r="AZ2720" s="36"/>
      <c r="BA2720" s="36"/>
      <c r="BB2720" s="36">
        <v>4</v>
      </c>
      <c r="BC2720" s="93">
        <v>45264</v>
      </c>
      <c r="BD2720" s="93" t="s">
        <v>35</v>
      </c>
    </row>
    <row r="2721" spans="39:56" ht="27" customHeight="1" x14ac:dyDescent="0.25">
      <c r="AM2721" s="36" t="s">
        <v>104</v>
      </c>
      <c r="AN2721" s="89" t="s">
        <v>105</v>
      </c>
      <c r="AO2721" s="90" t="s">
        <v>15</v>
      </c>
      <c r="AP2721" s="170">
        <v>10</v>
      </c>
      <c r="AQ2721" s="36">
        <v>10</v>
      </c>
      <c r="AR2721" s="36">
        <v>10</v>
      </c>
      <c r="AS2721" s="36">
        <v>10</v>
      </c>
      <c r="AT2721" s="36">
        <v>10</v>
      </c>
      <c r="AU2721" s="36">
        <v>10</v>
      </c>
      <c r="AV2721" s="36">
        <v>10</v>
      </c>
      <c r="AW2721" s="36">
        <v>10</v>
      </c>
      <c r="AX2721" s="36"/>
      <c r="AY2721" s="36"/>
      <c r="AZ2721" s="36"/>
      <c r="BA2721" s="36"/>
      <c r="BB2721" s="36">
        <v>4</v>
      </c>
      <c r="BC2721" s="93">
        <v>45264</v>
      </c>
      <c r="BD2721" s="93" t="s">
        <v>35</v>
      </c>
    </row>
    <row r="2722" spans="39:56" ht="27" customHeight="1" x14ac:dyDescent="0.25">
      <c r="AM2722" s="36" t="s">
        <v>104</v>
      </c>
      <c r="AN2722" s="89" t="s">
        <v>105</v>
      </c>
      <c r="AO2722" s="90" t="s">
        <v>15</v>
      </c>
      <c r="AP2722" s="170">
        <v>10</v>
      </c>
      <c r="AQ2722" s="36">
        <v>10</v>
      </c>
      <c r="AR2722" s="36">
        <v>10</v>
      </c>
      <c r="AS2722" s="36">
        <v>10</v>
      </c>
      <c r="AT2722" s="36">
        <v>10</v>
      </c>
      <c r="AU2722" s="36"/>
      <c r="AV2722" s="36"/>
      <c r="AW2722" s="36"/>
      <c r="AX2722" s="36"/>
      <c r="AY2722" s="36"/>
      <c r="AZ2722" s="36">
        <v>10</v>
      </c>
      <c r="BA2722" s="36" t="s">
        <v>421</v>
      </c>
      <c r="BB2722" s="36">
        <v>3</v>
      </c>
      <c r="BC2722" s="93">
        <v>45264</v>
      </c>
      <c r="BD2722" s="93" t="s">
        <v>6</v>
      </c>
    </row>
    <row r="2723" spans="39:56" ht="27" customHeight="1" x14ac:dyDescent="0.25">
      <c r="AM2723" s="36" t="s">
        <v>100</v>
      </c>
      <c r="AN2723" s="89" t="s">
        <v>101</v>
      </c>
      <c r="AO2723" s="90" t="s">
        <v>15</v>
      </c>
      <c r="AP2723" s="170">
        <v>9.1999999999999993</v>
      </c>
      <c r="AQ2723" s="36">
        <v>10</v>
      </c>
      <c r="AR2723" s="36">
        <v>10</v>
      </c>
      <c r="AS2723" s="36">
        <v>8</v>
      </c>
      <c r="AT2723" s="36">
        <v>8</v>
      </c>
      <c r="AU2723" s="36"/>
      <c r="AV2723" s="36"/>
      <c r="AW2723" s="36"/>
      <c r="AX2723" s="36"/>
      <c r="AY2723" s="36"/>
      <c r="AZ2723" s="36">
        <v>10</v>
      </c>
      <c r="BA2723" s="36" t="s">
        <v>421</v>
      </c>
      <c r="BB2723" s="36">
        <v>3</v>
      </c>
      <c r="BC2723" s="93">
        <v>45264</v>
      </c>
      <c r="BD2723" s="93" t="s">
        <v>6</v>
      </c>
    </row>
    <row r="2724" spans="39:56" ht="27" customHeight="1" x14ac:dyDescent="0.25">
      <c r="AM2724" s="36" t="s">
        <v>100</v>
      </c>
      <c r="AN2724" s="89" t="s">
        <v>101</v>
      </c>
      <c r="AO2724" s="90" t="s">
        <v>15</v>
      </c>
      <c r="AP2724" s="170">
        <v>10</v>
      </c>
      <c r="AQ2724" s="36">
        <v>10</v>
      </c>
      <c r="AR2724" s="36">
        <v>10</v>
      </c>
      <c r="AS2724" s="36">
        <v>10</v>
      </c>
      <c r="AT2724" s="36">
        <v>10</v>
      </c>
      <c r="AU2724" s="36">
        <v>10</v>
      </c>
      <c r="AV2724" s="36">
        <v>10</v>
      </c>
      <c r="AW2724" s="36">
        <v>10</v>
      </c>
      <c r="AX2724" s="36"/>
      <c r="AY2724" s="36"/>
      <c r="AZ2724" s="36"/>
      <c r="BA2724" s="36"/>
      <c r="BB2724" s="36">
        <v>4</v>
      </c>
      <c r="BC2724" s="93">
        <v>45264</v>
      </c>
      <c r="BD2724" s="93" t="s">
        <v>35</v>
      </c>
    </row>
    <row r="2725" spans="39:56" ht="27" customHeight="1" x14ac:dyDescent="0.25">
      <c r="AM2725" s="36" t="s">
        <v>96</v>
      </c>
      <c r="AN2725" s="89" t="s">
        <v>97</v>
      </c>
      <c r="AO2725" s="90" t="s">
        <v>15</v>
      </c>
      <c r="AP2725" s="170">
        <v>8.8000000000000007</v>
      </c>
      <c r="AQ2725" s="36">
        <v>10</v>
      </c>
      <c r="AR2725" s="36">
        <v>10</v>
      </c>
      <c r="AS2725" s="36">
        <v>7</v>
      </c>
      <c r="AT2725" s="36">
        <v>7</v>
      </c>
      <c r="AU2725" s="36"/>
      <c r="AV2725" s="36"/>
      <c r="AW2725" s="36"/>
      <c r="AX2725" s="36"/>
      <c r="AY2725" s="36"/>
      <c r="AZ2725" s="36">
        <v>10</v>
      </c>
      <c r="BA2725" s="36" t="s">
        <v>421</v>
      </c>
      <c r="BB2725" s="36">
        <v>3</v>
      </c>
      <c r="BC2725" s="93">
        <v>45264</v>
      </c>
      <c r="BD2725" s="93" t="s">
        <v>6</v>
      </c>
    </row>
    <row r="2726" spans="39:56" ht="27" customHeight="1" x14ac:dyDescent="0.25">
      <c r="AM2726" s="36" t="s">
        <v>96</v>
      </c>
      <c r="AN2726" s="89" t="s">
        <v>97</v>
      </c>
      <c r="AO2726" s="90" t="s">
        <v>15</v>
      </c>
      <c r="AP2726" s="170">
        <v>10</v>
      </c>
      <c r="AQ2726" s="36">
        <v>10</v>
      </c>
      <c r="AR2726" s="36">
        <v>10</v>
      </c>
      <c r="AS2726" s="36">
        <v>10</v>
      </c>
      <c r="AT2726" s="36">
        <v>10</v>
      </c>
      <c r="AU2726" s="36">
        <v>10</v>
      </c>
      <c r="AV2726" s="36">
        <v>10</v>
      </c>
      <c r="AW2726" s="36">
        <v>10</v>
      </c>
      <c r="AX2726" s="36"/>
      <c r="AY2726" s="36"/>
      <c r="AZ2726" s="36"/>
      <c r="BA2726" s="36"/>
      <c r="BB2726" s="36">
        <v>4</v>
      </c>
      <c r="BC2726" s="93">
        <v>45264</v>
      </c>
      <c r="BD2726" s="93" t="s">
        <v>35</v>
      </c>
    </row>
    <row r="2727" spans="39:56" ht="27" customHeight="1" x14ac:dyDescent="0.25">
      <c r="AM2727" s="36" t="s">
        <v>92</v>
      </c>
      <c r="AN2727" s="89" t="s">
        <v>93</v>
      </c>
      <c r="AO2727" s="90" t="s">
        <v>15</v>
      </c>
      <c r="AP2727" s="170">
        <v>9.6</v>
      </c>
      <c r="AQ2727" s="36">
        <v>10</v>
      </c>
      <c r="AR2727" s="36">
        <v>10</v>
      </c>
      <c r="AS2727" s="36">
        <v>9</v>
      </c>
      <c r="AT2727" s="36">
        <v>9</v>
      </c>
      <c r="AU2727" s="36"/>
      <c r="AV2727" s="36"/>
      <c r="AW2727" s="36"/>
      <c r="AX2727" s="36"/>
      <c r="AY2727" s="36"/>
      <c r="AZ2727" s="36">
        <v>10</v>
      </c>
      <c r="BA2727" s="36" t="s">
        <v>421</v>
      </c>
      <c r="BB2727" s="36">
        <v>3</v>
      </c>
      <c r="BC2727" s="93">
        <v>45264</v>
      </c>
      <c r="BD2727" s="93" t="s">
        <v>6</v>
      </c>
    </row>
    <row r="2728" spans="39:56" ht="27" customHeight="1" x14ac:dyDescent="0.25">
      <c r="AM2728" s="36" t="s">
        <v>92</v>
      </c>
      <c r="AN2728" s="89" t="s">
        <v>93</v>
      </c>
      <c r="AO2728" s="90" t="s">
        <v>15</v>
      </c>
      <c r="AP2728" s="170">
        <v>10</v>
      </c>
      <c r="AQ2728" s="36">
        <v>10</v>
      </c>
      <c r="AR2728" s="36">
        <v>10</v>
      </c>
      <c r="AS2728" s="36">
        <v>10</v>
      </c>
      <c r="AT2728" s="36">
        <v>10</v>
      </c>
      <c r="AU2728" s="36">
        <v>10</v>
      </c>
      <c r="AV2728" s="36">
        <v>10</v>
      </c>
      <c r="AW2728" s="36">
        <v>10</v>
      </c>
      <c r="AX2728" s="36"/>
      <c r="AY2728" s="36"/>
      <c r="AZ2728" s="36"/>
      <c r="BA2728" s="36"/>
      <c r="BB2728" s="36">
        <v>4</v>
      </c>
      <c r="BC2728" s="93">
        <v>45264</v>
      </c>
      <c r="BD2728" s="93" t="s">
        <v>35</v>
      </c>
    </row>
    <row r="2729" spans="39:56" ht="27" customHeight="1" x14ac:dyDescent="0.25">
      <c r="AM2729" s="36" t="s">
        <v>88</v>
      </c>
      <c r="AN2729" s="89" t="s">
        <v>89</v>
      </c>
      <c r="AO2729" s="90" t="s">
        <v>15</v>
      </c>
      <c r="AP2729" s="170">
        <v>10</v>
      </c>
      <c r="AQ2729" s="36">
        <v>10</v>
      </c>
      <c r="AR2729" s="36">
        <v>10</v>
      </c>
      <c r="AS2729" s="36">
        <v>10</v>
      </c>
      <c r="AT2729" s="36">
        <v>10</v>
      </c>
      <c r="AU2729" s="36">
        <v>10</v>
      </c>
      <c r="AV2729" s="36">
        <v>10</v>
      </c>
      <c r="AW2729" s="36">
        <v>10</v>
      </c>
      <c r="AX2729" s="36"/>
      <c r="AY2729" s="36"/>
      <c r="AZ2729" s="36"/>
      <c r="BA2729" s="36"/>
      <c r="BB2729" s="36">
        <v>4</v>
      </c>
      <c r="BC2729" s="93">
        <v>45264</v>
      </c>
      <c r="BD2729" s="93" t="s">
        <v>35</v>
      </c>
    </row>
    <row r="2730" spans="39:56" ht="27" customHeight="1" x14ac:dyDescent="0.25">
      <c r="AM2730" s="36" t="s">
        <v>88</v>
      </c>
      <c r="AN2730" s="89" t="s">
        <v>89</v>
      </c>
      <c r="AO2730" s="90" t="s">
        <v>15</v>
      </c>
      <c r="AP2730" s="170">
        <v>10</v>
      </c>
      <c r="AQ2730" s="36">
        <v>10</v>
      </c>
      <c r="AR2730" s="36">
        <v>10</v>
      </c>
      <c r="AS2730" s="36">
        <v>10</v>
      </c>
      <c r="AT2730" s="36">
        <v>10</v>
      </c>
      <c r="AU2730" s="36"/>
      <c r="AV2730" s="36"/>
      <c r="AW2730" s="36"/>
      <c r="AX2730" s="36"/>
      <c r="AY2730" s="36"/>
      <c r="AZ2730" s="36">
        <v>10</v>
      </c>
      <c r="BA2730" s="36" t="s">
        <v>421</v>
      </c>
      <c r="BB2730" s="36">
        <v>3</v>
      </c>
      <c r="BC2730" s="93">
        <v>45264</v>
      </c>
      <c r="BD2730" s="93" t="s">
        <v>6</v>
      </c>
    </row>
    <row r="2731" spans="39:56" ht="27" customHeight="1" x14ac:dyDescent="0.25">
      <c r="AM2731" s="36" t="s">
        <v>84</v>
      </c>
      <c r="AN2731" s="89" t="s">
        <v>85</v>
      </c>
      <c r="AO2731" s="90" t="s">
        <v>15</v>
      </c>
      <c r="AP2731" s="170">
        <v>10</v>
      </c>
      <c r="AQ2731" s="36">
        <v>10</v>
      </c>
      <c r="AR2731" s="36">
        <v>10</v>
      </c>
      <c r="AS2731" s="36">
        <v>10</v>
      </c>
      <c r="AT2731" s="36">
        <v>10</v>
      </c>
      <c r="AU2731" s="36">
        <v>10</v>
      </c>
      <c r="AV2731" s="36">
        <v>10</v>
      </c>
      <c r="AW2731" s="36">
        <v>10</v>
      </c>
      <c r="AX2731" s="36"/>
      <c r="AY2731" s="36"/>
      <c r="AZ2731" s="36"/>
      <c r="BA2731" s="36"/>
      <c r="BB2731" s="36">
        <v>4</v>
      </c>
      <c r="BC2731" s="93">
        <v>45264</v>
      </c>
      <c r="BD2731" s="93" t="s">
        <v>35</v>
      </c>
    </row>
    <row r="2732" spans="39:56" ht="27" customHeight="1" x14ac:dyDescent="0.25">
      <c r="AM2732" s="36" t="s">
        <v>84</v>
      </c>
      <c r="AN2732" s="89" t="s">
        <v>85</v>
      </c>
      <c r="AO2732" s="90" t="s">
        <v>15</v>
      </c>
      <c r="AP2732" s="170">
        <v>10</v>
      </c>
      <c r="AQ2732" s="36">
        <v>10</v>
      </c>
      <c r="AR2732" s="36">
        <v>10</v>
      </c>
      <c r="AS2732" s="36">
        <v>10</v>
      </c>
      <c r="AT2732" s="36">
        <v>10</v>
      </c>
      <c r="AU2732" s="36"/>
      <c r="AV2732" s="36"/>
      <c r="AW2732" s="36"/>
      <c r="AX2732" s="36"/>
      <c r="AY2732" s="36"/>
      <c r="AZ2732" s="36">
        <v>10</v>
      </c>
      <c r="BA2732" s="36" t="s">
        <v>421</v>
      </c>
      <c r="BB2732" s="36">
        <v>3</v>
      </c>
      <c r="BC2732" s="93">
        <v>45264</v>
      </c>
      <c r="BD2732" s="93" t="s">
        <v>6</v>
      </c>
    </row>
    <row r="2733" spans="39:56" ht="27" customHeight="1" x14ac:dyDescent="0.25">
      <c r="AM2733" s="36" t="s">
        <v>80</v>
      </c>
      <c r="AN2733" s="89" t="s">
        <v>81</v>
      </c>
      <c r="AO2733" s="90" t="s">
        <v>15</v>
      </c>
      <c r="AP2733" s="170">
        <v>9.1999999999999993</v>
      </c>
      <c r="AQ2733" s="36">
        <v>10</v>
      </c>
      <c r="AR2733" s="36">
        <v>10</v>
      </c>
      <c r="AS2733" s="36">
        <v>8</v>
      </c>
      <c r="AT2733" s="36">
        <v>8</v>
      </c>
      <c r="AU2733" s="36"/>
      <c r="AV2733" s="36"/>
      <c r="AW2733" s="36"/>
      <c r="AX2733" s="36"/>
      <c r="AY2733" s="36"/>
      <c r="AZ2733" s="36">
        <v>10</v>
      </c>
      <c r="BA2733" s="36" t="s">
        <v>421</v>
      </c>
      <c r="BB2733" s="36">
        <v>3</v>
      </c>
      <c r="BC2733" s="93">
        <v>45264</v>
      </c>
      <c r="BD2733" s="93" t="s">
        <v>6</v>
      </c>
    </row>
    <row r="2734" spans="39:56" ht="27" customHeight="1" x14ac:dyDescent="0.25">
      <c r="AM2734" s="36" t="s">
        <v>80</v>
      </c>
      <c r="AN2734" s="89" t="s">
        <v>81</v>
      </c>
      <c r="AO2734" s="90" t="s">
        <v>15</v>
      </c>
      <c r="AP2734" s="170">
        <v>10</v>
      </c>
      <c r="AQ2734" s="36">
        <v>10</v>
      </c>
      <c r="AR2734" s="36">
        <v>10</v>
      </c>
      <c r="AS2734" s="36">
        <v>10</v>
      </c>
      <c r="AT2734" s="36">
        <v>10</v>
      </c>
      <c r="AU2734" s="36">
        <v>10</v>
      </c>
      <c r="AV2734" s="36">
        <v>10</v>
      </c>
      <c r="AW2734" s="36">
        <v>10</v>
      </c>
      <c r="AX2734" s="36"/>
      <c r="AY2734" s="36"/>
      <c r="AZ2734" s="36"/>
      <c r="BA2734" s="36"/>
      <c r="BB2734" s="36">
        <v>4</v>
      </c>
      <c r="BC2734" s="93">
        <v>45264</v>
      </c>
      <c r="BD2734" s="93" t="s">
        <v>35</v>
      </c>
    </row>
    <row r="2735" spans="39:56" ht="27" customHeight="1" x14ac:dyDescent="0.25">
      <c r="AM2735" s="36" t="s">
        <v>76</v>
      </c>
      <c r="AN2735" s="89" t="s">
        <v>77</v>
      </c>
      <c r="AO2735" s="90" t="s">
        <v>15</v>
      </c>
      <c r="AP2735" s="170">
        <v>9.6</v>
      </c>
      <c r="AQ2735" s="36">
        <v>10</v>
      </c>
      <c r="AR2735" s="36">
        <v>10</v>
      </c>
      <c r="AS2735" s="36">
        <v>9</v>
      </c>
      <c r="AT2735" s="36">
        <v>9</v>
      </c>
      <c r="AU2735" s="36"/>
      <c r="AV2735" s="36"/>
      <c r="AW2735" s="36"/>
      <c r="AX2735" s="36"/>
      <c r="AY2735" s="36"/>
      <c r="AZ2735" s="36">
        <v>10</v>
      </c>
      <c r="BA2735" s="36" t="s">
        <v>421</v>
      </c>
      <c r="BB2735" s="36">
        <v>3</v>
      </c>
      <c r="BC2735" s="93">
        <v>45264</v>
      </c>
      <c r="BD2735" s="93" t="s">
        <v>6</v>
      </c>
    </row>
    <row r="2736" spans="39:56" ht="27" customHeight="1" x14ac:dyDescent="0.25">
      <c r="AM2736" s="36" t="s">
        <v>76</v>
      </c>
      <c r="AN2736" s="89" t="s">
        <v>77</v>
      </c>
      <c r="AO2736" s="90" t="s">
        <v>15</v>
      </c>
      <c r="AP2736" s="170">
        <v>10</v>
      </c>
      <c r="AQ2736" s="36">
        <v>10</v>
      </c>
      <c r="AR2736" s="36">
        <v>10</v>
      </c>
      <c r="AS2736" s="36">
        <v>10</v>
      </c>
      <c r="AT2736" s="36">
        <v>10</v>
      </c>
      <c r="AU2736" s="36">
        <v>10</v>
      </c>
      <c r="AV2736" s="36">
        <v>10</v>
      </c>
      <c r="AW2736" s="36">
        <v>10</v>
      </c>
      <c r="AX2736" s="36"/>
      <c r="AY2736" s="36"/>
      <c r="AZ2736" s="36"/>
      <c r="BA2736" s="36"/>
      <c r="BB2736" s="36">
        <v>4</v>
      </c>
      <c r="BC2736" s="93">
        <v>45264</v>
      </c>
      <c r="BD2736" s="93" t="s">
        <v>35</v>
      </c>
    </row>
    <row r="2737" spans="39:56" ht="27" customHeight="1" x14ac:dyDescent="0.25">
      <c r="AM2737" s="36" t="s">
        <v>72</v>
      </c>
      <c r="AN2737" s="89" t="s">
        <v>73</v>
      </c>
      <c r="AO2737" s="90" t="s">
        <v>15</v>
      </c>
      <c r="AP2737" s="170">
        <v>10</v>
      </c>
      <c r="AQ2737" s="36">
        <v>10</v>
      </c>
      <c r="AR2737" s="36">
        <v>10</v>
      </c>
      <c r="AS2737" s="36">
        <v>10</v>
      </c>
      <c r="AT2737" s="36">
        <v>10</v>
      </c>
      <c r="AU2737" s="36">
        <v>10</v>
      </c>
      <c r="AV2737" s="36">
        <v>10</v>
      </c>
      <c r="AW2737" s="36">
        <v>10</v>
      </c>
      <c r="AX2737" s="36"/>
      <c r="AY2737" s="36"/>
      <c r="AZ2737" s="36"/>
      <c r="BA2737" s="36"/>
      <c r="BB2737" s="36">
        <v>4</v>
      </c>
      <c r="BC2737" s="93">
        <v>45264</v>
      </c>
      <c r="BD2737" s="93" t="s">
        <v>35</v>
      </c>
    </row>
    <row r="2738" spans="39:56" ht="27" customHeight="1" x14ac:dyDescent="0.25">
      <c r="AM2738" s="36" t="s">
        <v>72</v>
      </c>
      <c r="AN2738" s="89" t="s">
        <v>73</v>
      </c>
      <c r="AO2738" s="90" t="s">
        <v>15</v>
      </c>
      <c r="AP2738" s="170">
        <v>10</v>
      </c>
      <c r="AQ2738" s="36">
        <v>10</v>
      </c>
      <c r="AR2738" s="36">
        <v>10</v>
      </c>
      <c r="AS2738" s="36">
        <v>10</v>
      </c>
      <c r="AT2738" s="36">
        <v>10</v>
      </c>
      <c r="AU2738" s="36"/>
      <c r="AV2738" s="36"/>
      <c r="AW2738" s="36"/>
      <c r="AX2738" s="36"/>
      <c r="AY2738" s="36"/>
      <c r="AZ2738" s="36">
        <v>10</v>
      </c>
      <c r="BA2738" s="36" t="s">
        <v>421</v>
      </c>
      <c r="BB2738" s="36">
        <v>3</v>
      </c>
      <c r="BC2738" s="93">
        <v>45264</v>
      </c>
      <c r="BD2738" s="93" t="s">
        <v>6</v>
      </c>
    </row>
    <row r="2739" spans="39:56" ht="27" customHeight="1" x14ac:dyDescent="0.25">
      <c r="AM2739" s="36" t="s">
        <v>68</v>
      </c>
      <c r="AN2739" s="89" t="s">
        <v>69</v>
      </c>
      <c r="AO2739" s="90" t="s">
        <v>15</v>
      </c>
      <c r="AP2739" s="170">
        <v>10</v>
      </c>
      <c r="AQ2739" s="36">
        <v>10</v>
      </c>
      <c r="AR2739" s="36">
        <v>10</v>
      </c>
      <c r="AS2739" s="36">
        <v>10</v>
      </c>
      <c r="AT2739" s="36">
        <v>10</v>
      </c>
      <c r="AU2739" s="36">
        <v>10</v>
      </c>
      <c r="AV2739" s="36">
        <v>10</v>
      </c>
      <c r="AW2739" s="36">
        <v>10</v>
      </c>
      <c r="AX2739" s="36"/>
      <c r="AY2739" s="36"/>
      <c r="AZ2739" s="36"/>
      <c r="BA2739" s="36"/>
      <c r="BB2739" s="36">
        <v>4</v>
      </c>
      <c r="BC2739" s="93">
        <v>45264</v>
      </c>
      <c r="BD2739" s="93" t="s">
        <v>35</v>
      </c>
    </row>
    <row r="2740" spans="39:56" ht="27" customHeight="1" x14ac:dyDescent="0.25">
      <c r="AM2740" s="36" t="s">
        <v>68</v>
      </c>
      <c r="AN2740" s="89" t="s">
        <v>69</v>
      </c>
      <c r="AO2740" s="90" t="s">
        <v>15</v>
      </c>
      <c r="AP2740" s="170">
        <v>10</v>
      </c>
      <c r="AQ2740" s="36">
        <v>10</v>
      </c>
      <c r="AR2740" s="36">
        <v>10</v>
      </c>
      <c r="AS2740" s="36">
        <v>10</v>
      </c>
      <c r="AT2740" s="36">
        <v>10</v>
      </c>
      <c r="AU2740" s="36"/>
      <c r="AV2740" s="36"/>
      <c r="AW2740" s="36"/>
      <c r="AX2740" s="36"/>
      <c r="AY2740" s="36"/>
      <c r="AZ2740" s="36">
        <v>10</v>
      </c>
      <c r="BA2740" s="36" t="s">
        <v>421</v>
      </c>
      <c r="BB2740" s="36">
        <v>3</v>
      </c>
      <c r="BC2740" s="93">
        <v>45264</v>
      </c>
      <c r="BD2740" s="93" t="s">
        <v>6</v>
      </c>
    </row>
    <row r="2741" spans="39:56" ht="27" customHeight="1" x14ac:dyDescent="0.25">
      <c r="AM2741" s="36" t="s">
        <v>64</v>
      </c>
      <c r="AN2741" s="89" t="s">
        <v>65</v>
      </c>
      <c r="AO2741" s="90" t="s">
        <v>15</v>
      </c>
      <c r="AP2741" s="170">
        <v>10</v>
      </c>
      <c r="AQ2741" s="36">
        <v>10</v>
      </c>
      <c r="AR2741" s="36">
        <v>10</v>
      </c>
      <c r="AS2741" s="36">
        <v>10</v>
      </c>
      <c r="AT2741" s="36">
        <v>10</v>
      </c>
      <c r="AU2741" s="36">
        <v>10</v>
      </c>
      <c r="AV2741" s="36">
        <v>10</v>
      </c>
      <c r="AW2741" s="36">
        <v>10</v>
      </c>
      <c r="AX2741" s="36"/>
      <c r="AY2741" s="36"/>
      <c r="AZ2741" s="36"/>
      <c r="BA2741" s="36"/>
      <c r="BB2741" s="36">
        <v>4</v>
      </c>
      <c r="BC2741" s="93">
        <v>45264</v>
      </c>
      <c r="BD2741" s="93" t="s">
        <v>35</v>
      </c>
    </row>
    <row r="2742" spans="39:56" ht="27" customHeight="1" x14ac:dyDescent="0.25">
      <c r="AM2742" s="36" t="s">
        <v>64</v>
      </c>
      <c r="AN2742" s="89" t="s">
        <v>65</v>
      </c>
      <c r="AO2742" s="90" t="s">
        <v>15</v>
      </c>
      <c r="AP2742" s="170">
        <v>10</v>
      </c>
      <c r="AQ2742" s="36">
        <v>10</v>
      </c>
      <c r="AR2742" s="36">
        <v>10</v>
      </c>
      <c r="AS2742" s="36">
        <v>10</v>
      </c>
      <c r="AT2742" s="36">
        <v>10</v>
      </c>
      <c r="AU2742" s="36"/>
      <c r="AV2742" s="36"/>
      <c r="AW2742" s="36"/>
      <c r="AX2742" s="36"/>
      <c r="AY2742" s="36"/>
      <c r="AZ2742" s="36">
        <v>10</v>
      </c>
      <c r="BA2742" s="36" t="s">
        <v>421</v>
      </c>
      <c r="BB2742" s="36">
        <v>3</v>
      </c>
      <c r="BC2742" s="93">
        <v>45264</v>
      </c>
      <c r="BD2742" s="93" t="s">
        <v>6</v>
      </c>
    </row>
    <row r="2743" spans="39:56" ht="27" customHeight="1" x14ac:dyDescent="0.25">
      <c r="AM2743" s="36" t="s">
        <v>60</v>
      </c>
      <c r="AN2743" s="89" t="s">
        <v>61</v>
      </c>
      <c r="AO2743" s="90" t="s">
        <v>15</v>
      </c>
      <c r="AP2743" s="170">
        <v>8.8000000000000007</v>
      </c>
      <c r="AQ2743" s="36">
        <v>10</v>
      </c>
      <c r="AR2743" s="36">
        <v>10</v>
      </c>
      <c r="AS2743" s="36">
        <v>7</v>
      </c>
      <c r="AT2743" s="36">
        <v>7</v>
      </c>
      <c r="AU2743" s="36"/>
      <c r="AV2743" s="36"/>
      <c r="AW2743" s="36"/>
      <c r="AX2743" s="36"/>
      <c r="AY2743" s="36"/>
      <c r="AZ2743" s="36">
        <v>10</v>
      </c>
      <c r="BA2743" s="36" t="s">
        <v>421</v>
      </c>
      <c r="BB2743" s="36">
        <v>3</v>
      </c>
      <c r="BC2743" s="93">
        <v>45264</v>
      </c>
      <c r="BD2743" s="93" t="s">
        <v>6</v>
      </c>
    </row>
    <row r="2744" spans="39:56" ht="27" customHeight="1" x14ac:dyDescent="0.25">
      <c r="AM2744" s="36" t="s">
        <v>60</v>
      </c>
      <c r="AN2744" s="89" t="s">
        <v>61</v>
      </c>
      <c r="AO2744" s="90" t="s">
        <v>15</v>
      </c>
      <c r="AP2744" s="170">
        <v>10</v>
      </c>
      <c r="AQ2744" s="36">
        <v>10</v>
      </c>
      <c r="AR2744" s="36">
        <v>10</v>
      </c>
      <c r="AS2744" s="36">
        <v>10</v>
      </c>
      <c r="AT2744" s="36">
        <v>10</v>
      </c>
      <c r="AU2744" s="36">
        <v>10</v>
      </c>
      <c r="AV2744" s="36">
        <v>10</v>
      </c>
      <c r="AW2744" s="36">
        <v>10</v>
      </c>
      <c r="AX2744" s="36"/>
      <c r="AY2744" s="36"/>
      <c r="AZ2744" s="36"/>
      <c r="BA2744" s="36"/>
      <c r="BB2744" s="36">
        <v>4</v>
      </c>
      <c r="BC2744" s="93">
        <v>45264</v>
      </c>
      <c r="BD2744" s="93" t="s">
        <v>35</v>
      </c>
    </row>
    <row r="2745" spans="39:56" ht="27" customHeight="1" x14ac:dyDescent="0.25">
      <c r="AM2745" s="36" t="s">
        <v>57</v>
      </c>
      <c r="AN2745" s="89" t="s">
        <v>27</v>
      </c>
      <c r="AO2745" s="90" t="s">
        <v>15</v>
      </c>
      <c r="AP2745" s="170">
        <v>10</v>
      </c>
      <c r="AQ2745" s="36">
        <v>10</v>
      </c>
      <c r="AR2745" s="36">
        <v>10</v>
      </c>
      <c r="AS2745" s="36">
        <v>10</v>
      </c>
      <c r="AT2745" s="36">
        <v>10</v>
      </c>
      <c r="AU2745" s="36">
        <v>10</v>
      </c>
      <c r="AV2745" s="36">
        <v>10</v>
      </c>
      <c r="AW2745" s="36">
        <v>10</v>
      </c>
      <c r="AX2745" s="36"/>
      <c r="AY2745" s="36"/>
      <c r="AZ2745" s="36"/>
      <c r="BA2745" s="36"/>
      <c r="BB2745" s="36">
        <v>4</v>
      </c>
      <c r="BC2745" s="93">
        <v>45264</v>
      </c>
      <c r="BD2745" s="93" t="s">
        <v>35</v>
      </c>
    </row>
    <row r="2746" spans="39:56" ht="27" customHeight="1" x14ac:dyDescent="0.25">
      <c r="AM2746" s="36" t="s">
        <v>57</v>
      </c>
      <c r="AN2746" s="89" t="s">
        <v>27</v>
      </c>
      <c r="AO2746" s="90" t="s">
        <v>15</v>
      </c>
      <c r="AP2746" s="170">
        <v>10</v>
      </c>
      <c r="AQ2746" s="36">
        <v>10</v>
      </c>
      <c r="AR2746" s="36">
        <v>10</v>
      </c>
      <c r="AS2746" s="36">
        <v>10</v>
      </c>
      <c r="AT2746" s="36">
        <v>10</v>
      </c>
      <c r="AU2746" s="36"/>
      <c r="AV2746" s="36"/>
      <c r="AW2746" s="36"/>
      <c r="AX2746" s="36"/>
      <c r="AY2746" s="36"/>
      <c r="AZ2746" s="36">
        <v>10</v>
      </c>
      <c r="BA2746" s="36" t="s">
        <v>421</v>
      </c>
      <c r="BB2746" s="36">
        <v>3</v>
      </c>
      <c r="BC2746" s="93">
        <v>45264</v>
      </c>
      <c r="BD2746" s="93" t="s">
        <v>6</v>
      </c>
    </row>
    <row r="2747" spans="39:56" ht="27" customHeight="1" x14ac:dyDescent="0.25">
      <c r="AM2747" s="36" t="s">
        <v>54</v>
      </c>
      <c r="AN2747" s="89" t="s">
        <v>24</v>
      </c>
      <c r="AO2747" s="90" t="s">
        <v>15</v>
      </c>
      <c r="AP2747" s="170">
        <v>8.8000000000000007</v>
      </c>
      <c r="AQ2747" s="36">
        <v>10</v>
      </c>
      <c r="AR2747" s="36">
        <v>10</v>
      </c>
      <c r="AS2747" s="36">
        <v>7</v>
      </c>
      <c r="AT2747" s="36">
        <v>7</v>
      </c>
      <c r="AU2747" s="36"/>
      <c r="AV2747" s="36"/>
      <c r="AW2747" s="36"/>
      <c r="AX2747" s="36"/>
      <c r="AY2747" s="36"/>
      <c r="AZ2747" s="36">
        <v>10</v>
      </c>
      <c r="BA2747" s="36" t="s">
        <v>421</v>
      </c>
      <c r="BB2747" s="36">
        <v>3</v>
      </c>
      <c r="BC2747" s="93">
        <v>45264</v>
      </c>
      <c r="BD2747" s="93" t="s">
        <v>6</v>
      </c>
    </row>
    <row r="2748" spans="39:56" ht="27" customHeight="1" x14ac:dyDescent="0.25">
      <c r="AM2748" s="36" t="s">
        <v>54</v>
      </c>
      <c r="AN2748" s="89" t="s">
        <v>24</v>
      </c>
      <c r="AO2748" s="90" t="s">
        <v>15</v>
      </c>
      <c r="AP2748" s="170">
        <v>10</v>
      </c>
      <c r="AQ2748" s="36">
        <v>10</v>
      </c>
      <c r="AR2748" s="36">
        <v>10</v>
      </c>
      <c r="AS2748" s="36">
        <v>10</v>
      </c>
      <c r="AT2748" s="36">
        <v>10</v>
      </c>
      <c r="AU2748" s="36">
        <v>10</v>
      </c>
      <c r="AV2748" s="36">
        <v>10</v>
      </c>
      <c r="AW2748" s="36">
        <v>10</v>
      </c>
      <c r="AX2748" s="36"/>
      <c r="AY2748" s="36"/>
      <c r="AZ2748" s="36"/>
      <c r="BA2748" s="36"/>
      <c r="BB2748" s="36">
        <v>4</v>
      </c>
      <c r="BC2748" s="93">
        <v>45264</v>
      </c>
      <c r="BD2748" s="93" t="s">
        <v>35</v>
      </c>
    </row>
    <row r="2749" spans="39:56" ht="27" customHeight="1" x14ac:dyDescent="0.25">
      <c r="AM2749" s="36" t="s">
        <v>51</v>
      </c>
      <c r="AN2749" s="89" t="s">
        <v>21</v>
      </c>
      <c r="AO2749" s="90" t="s">
        <v>15</v>
      </c>
      <c r="AP2749" s="170">
        <v>9.6</v>
      </c>
      <c r="AQ2749" s="36">
        <v>10</v>
      </c>
      <c r="AR2749" s="36">
        <v>10</v>
      </c>
      <c r="AS2749" s="36">
        <v>9</v>
      </c>
      <c r="AT2749" s="36">
        <v>9</v>
      </c>
      <c r="AU2749" s="36"/>
      <c r="AV2749" s="36"/>
      <c r="AW2749" s="36"/>
      <c r="AX2749" s="36"/>
      <c r="AY2749" s="36"/>
      <c r="AZ2749" s="36">
        <v>10</v>
      </c>
      <c r="BA2749" s="36" t="s">
        <v>421</v>
      </c>
      <c r="BB2749" s="36">
        <v>3</v>
      </c>
      <c r="BC2749" s="93">
        <v>45264</v>
      </c>
      <c r="BD2749" s="93" t="s">
        <v>6</v>
      </c>
    </row>
    <row r="2750" spans="39:56" ht="27" customHeight="1" x14ac:dyDescent="0.25">
      <c r="AM2750" s="36" t="s">
        <v>51</v>
      </c>
      <c r="AN2750" s="89" t="s">
        <v>21</v>
      </c>
      <c r="AO2750" s="90" t="s">
        <v>15</v>
      </c>
      <c r="AP2750" s="170">
        <v>10</v>
      </c>
      <c r="AQ2750" s="36">
        <v>10</v>
      </c>
      <c r="AR2750" s="36">
        <v>10</v>
      </c>
      <c r="AS2750" s="36">
        <v>10</v>
      </c>
      <c r="AT2750" s="36">
        <v>10</v>
      </c>
      <c r="AU2750" s="36">
        <v>10</v>
      </c>
      <c r="AV2750" s="36">
        <v>10</v>
      </c>
      <c r="AW2750" s="36">
        <v>10</v>
      </c>
      <c r="AX2750" s="36"/>
      <c r="AY2750" s="36"/>
      <c r="AZ2750" s="36"/>
      <c r="BA2750" s="36"/>
      <c r="BB2750" s="36">
        <v>4</v>
      </c>
      <c r="BC2750" s="93">
        <v>45264</v>
      </c>
      <c r="BD2750" s="93" t="s">
        <v>35</v>
      </c>
    </row>
    <row r="2751" spans="39:56" ht="27" customHeight="1" x14ac:dyDescent="0.25">
      <c r="AM2751" s="36" t="s">
        <v>45</v>
      </c>
      <c r="AN2751" s="89" t="s">
        <v>14</v>
      </c>
      <c r="AO2751" s="90" t="s">
        <v>15</v>
      </c>
      <c r="AP2751" s="170">
        <v>10</v>
      </c>
      <c r="AQ2751" s="36">
        <v>10</v>
      </c>
      <c r="AR2751" s="36">
        <v>10</v>
      </c>
      <c r="AS2751" s="36">
        <v>10</v>
      </c>
      <c r="AT2751" s="36">
        <v>10</v>
      </c>
      <c r="AU2751" s="36">
        <v>10</v>
      </c>
      <c r="AV2751" s="36">
        <v>10</v>
      </c>
      <c r="AW2751" s="36">
        <v>10</v>
      </c>
      <c r="AX2751" s="36"/>
      <c r="AY2751" s="36"/>
      <c r="AZ2751" s="36"/>
      <c r="BA2751" s="36"/>
      <c r="BB2751" s="36">
        <v>4</v>
      </c>
      <c r="BC2751" s="93">
        <v>45264</v>
      </c>
      <c r="BD2751" s="93" t="s">
        <v>35</v>
      </c>
    </row>
    <row r="2752" spans="39:56" ht="27" customHeight="1" x14ac:dyDescent="0.25">
      <c r="AM2752" s="36" t="s">
        <v>45</v>
      </c>
      <c r="AN2752" s="89" t="s">
        <v>14</v>
      </c>
      <c r="AO2752" s="90" t="s">
        <v>15</v>
      </c>
      <c r="AP2752" s="170">
        <v>10</v>
      </c>
      <c r="AQ2752" s="36">
        <v>10</v>
      </c>
      <c r="AR2752" s="36">
        <v>10</v>
      </c>
      <c r="AS2752" s="36">
        <v>10</v>
      </c>
      <c r="AT2752" s="36">
        <v>10</v>
      </c>
      <c r="AU2752" s="36"/>
      <c r="AV2752" s="36"/>
      <c r="AW2752" s="36"/>
      <c r="AX2752" s="36"/>
      <c r="AY2752" s="36"/>
      <c r="AZ2752" s="36">
        <v>10</v>
      </c>
      <c r="BA2752" s="36" t="s">
        <v>421</v>
      </c>
      <c r="BB2752" s="36">
        <v>3</v>
      </c>
      <c r="BC2752" s="93">
        <v>45264</v>
      </c>
      <c r="BD2752" s="93" t="s">
        <v>6</v>
      </c>
    </row>
    <row r="2753" spans="39:56" ht="27" customHeight="1" x14ac:dyDescent="0.25">
      <c r="AM2753" s="36" t="s">
        <v>204</v>
      </c>
      <c r="AN2753" s="89" t="s">
        <v>205</v>
      </c>
      <c r="AO2753" s="90" t="s">
        <v>167</v>
      </c>
      <c r="AP2753" s="170">
        <v>10</v>
      </c>
      <c r="AQ2753" s="36"/>
      <c r="AR2753" s="36"/>
      <c r="AS2753" s="36"/>
      <c r="AT2753" s="36"/>
      <c r="AU2753" s="36"/>
      <c r="AV2753" s="36"/>
      <c r="AW2753" s="36"/>
      <c r="AX2753" s="36"/>
      <c r="AY2753" s="36"/>
      <c r="AZ2753" s="36"/>
      <c r="BA2753" s="36" t="s">
        <v>425</v>
      </c>
      <c r="BB2753" s="36">
        <v>7</v>
      </c>
      <c r="BC2753" s="93">
        <v>45264</v>
      </c>
      <c r="BD2753" s="93" t="s">
        <v>324</v>
      </c>
    </row>
    <row r="2754" spans="39:56" ht="27" customHeight="1" x14ac:dyDescent="0.25">
      <c r="AM2754" s="36" t="s">
        <v>202</v>
      </c>
      <c r="AN2754" s="89" t="s">
        <v>203</v>
      </c>
      <c r="AO2754" s="90" t="s">
        <v>167</v>
      </c>
      <c r="AP2754" s="170">
        <v>10</v>
      </c>
      <c r="AQ2754" s="36"/>
      <c r="AR2754" s="36"/>
      <c r="AS2754" s="36"/>
      <c r="AT2754" s="36"/>
      <c r="AU2754" s="36"/>
      <c r="AV2754" s="36"/>
      <c r="AW2754" s="36"/>
      <c r="AX2754" s="36"/>
      <c r="AY2754" s="36"/>
      <c r="AZ2754" s="36"/>
      <c r="BA2754" s="36" t="s">
        <v>425</v>
      </c>
      <c r="BB2754" s="36">
        <v>7</v>
      </c>
      <c r="BC2754" s="93">
        <v>45264</v>
      </c>
      <c r="BD2754" s="93" t="s">
        <v>324</v>
      </c>
    </row>
    <row r="2755" spans="39:56" ht="27" customHeight="1" x14ac:dyDescent="0.25">
      <c r="AM2755" s="36" t="s">
        <v>200</v>
      </c>
      <c r="AN2755" s="89" t="s">
        <v>201</v>
      </c>
      <c r="AO2755" s="90" t="s">
        <v>167</v>
      </c>
      <c r="AP2755" s="170">
        <v>10</v>
      </c>
      <c r="AQ2755" s="36"/>
      <c r="AR2755" s="36"/>
      <c r="AS2755" s="36"/>
      <c r="AT2755" s="36"/>
      <c r="AU2755" s="36"/>
      <c r="AV2755" s="36"/>
      <c r="AW2755" s="36"/>
      <c r="AX2755" s="36"/>
      <c r="AY2755" s="36"/>
      <c r="AZ2755" s="36"/>
      <c r="BA2755" s="36" t="s">
        <v>425</v>
      </c>
      <c r="BB2755" s="36">
        <v>7</v>
      </c>
      <c r="BC2755" s="93">
        <v>45264</v>
      </c>
      <c r="BD2755" s="93" t="s">
        <v>324</v>
      </c>
    </row>
    <row r="2756" spans="39:56" ht="27" customHeight="1" x14ac:dyDescent="0.25">
      <c r="AM2756" s="36" t="s">
        <v>198</v>
      </c>
      <c r="AN2756" s="89" t="s">
        <v>199</v>
      </c>
      <c r="AO2756" s="90" t="s">
        <v>167</v>
      </c>
      <c r="AP2756" s="170">
        <v>10</v>
      </c>
      <c r="AQ2756" s="36"/>
      <c r="AR2756" s="36"/>
      <c r="AS2756" s="36"/>
      <c r="AT2756" s="36"/>
      <c r="AU2756" s="36"/>
      <c r="AV2756" s="36"/>
      <c r="AW2756" s="36"/>
      <c r="AX2756" s="36"/>
      <c r="AY2756" s="36"/>
      <c r="AZ2756" s="36"/>
      <c r="BA2756" s="36" t="s">
        <v>425</v>
      </c>
      <c r="BB2756" s="36">
        <v>7</v>
      </c>
      <c r="BC2756" s="93">
        <v>45264</v>
      </c>
      <c r="BD2756" s="93" t="s">
        <v>324</v>
      </c>
    </row>
    <row r="2757" spans="39:56" ht="27" customHeight="1" x14ac:dyDescent="0.25">
      <c r="AM2757" s="36" t="s">
        <v>196</v>
      </c>
      <c r="AN2757" s="89" t="s">
        <v>197</v>
      </c>
      <c r="AO2757" s="90" t="s">
        <v>167</v>
      </c>
      <c r="AP2757" s="170">
        <v>10</v>
      </c>
      <c r="AQ2757" s="36"/>
      <c r="AR2757" s="36"/>
      <c r="AS2757" s="36"/>
      <c r="AT2757" s="36"/>
      <c r="AU2757" s="36"/>
      <c r="AV2757" s="36"/>
      <c r="AW2757" s="36"/>
      <c r="AX2757" s="36"/>
      <c r="AY2757" s="36"/>
      <c r="AZ2757" s="36"/>
      <c r="BA2757" s="36" t="s">
        <v>425</v>
      </c>
      <c r="BB2757" s="36">
        <v>7</v>
      </c>
      <c r="BC2757" s="93">
        <v>45264</v>
      </c>
      <c r="BD2757" s="93" t="s">
        <v>324</v>
      </c>
    </row>
    <row r="2758" spans="39:56" ht="27" customHeight="1" x14ac:dyDescent="0.25">
      <c r="AM2758" s="36" t="s">
        <v>194</v>
      </c>
      <c r="AN2758" s="89" t="s">
        <v>195</v>
      </c>
      <c r="AO2758" s="90" t="s">
        <v>167</v>
      </c>
      <c r="AP2758" s="170">
        <v>10</v>
      </c>
      <c r="AQ2758" s="36"/>
      <c r="AR2758" s="36"/>
      <c r="AS2758" s="36"/>
      <c r="AT2758" s="36"/>
      <c r="AU2758" s="36"/>
      <c r="AV2758" s="36"/>
      <c r="AW2758" s="36"/>
      <c r="AX2758" s="36"/>
      <c r="AY2758" s="36"/>
      <c r="AZ2758" s="36"/>
      <c r="BA2758" s="36" t="s">
        <v>425</v>
      </c>
      <c r="BB2758" s="36">
        <v>7</v>
      </c>
      <c r="BC2758" s="93">
        <v>45264</v>
      </c>
      <c r="BD2758" s="93" t="s">
        <v>324</v>
      </c>
    </row>
    <row r="2759" spans="39:56" ht="27" customHeight="1" x14ac:dyDescent="0.25">
      <c r="AM2759" s="36" t="s">
        <v>192</v>
      </c>
      <c r="AN2759" s="89" t="s">
        <v>193</v>
      </c>
      <c r="AO2759" s="90" t="s">
        <v>167</v>
      </c>
      <c r="AP2759" s="170">
        <v>10</v>
      </c>
      <c r="AQ2759" s="36"/>
      <c r="AR2759" s="36"/>
      <c r="AS2759" s="36"/>
      <c r="AT2759" s="36"/>
      <c r="AU2759" s="36"/>
      <c r="AV2759" s="36"/>
      <c r="AW2759" s="36"/>
      <c r="AX2759" s="36"/>
      <c r="AY2759" s="36"/>
      <c r="AZ2759" s="36"/>
      <c r="BA2759" s="36" t="s">
        <v>425</v>
      </c>
      <c r="BB2759" s="36">
        <v>7</v>
      </c>
      <c r="BC2759" s="93">
        <v>45264</v>
      </c>
      <c r="BD2759" s="93" t="s">
        <v>324</v>
      </c>
    </row>
    <row r="2760" spans="39:56" ht="27" customHeight="1" x14ac:dyDescent="0.25">
      <c r="AM2760" s="36" t="s">
        <v>190</v>
      </c>
      <c r="AN2760" s="89" t="s">
        <v>191</v>
      </c>
      <c r="AO2760" s="90" t="s">
        <v>167</v>
      </c>
      <c r="AP2760" s="170">
        <v>10</v>
      </c>
      <c r="AQ2760" s="36"/>
      <c r="AR2760" s="36"/>
      <c r="AS2760" s="36"/>
      <c r="AT2760" s="36"/>
      <c r="AU2760" s="36"/>
      <c r="AV2760" s="36"/>
      <c r="AW2760" s="36"/>
      <c r="AX2760" s="36"/>
      <c r="AY2760" s="36"/>
      <c r="AZ2760" s="36"/>
      <c r="BA2760" s="36" t="s">
        <v>425</v>
      </c>
      <c r="BB2760" s="36">
        <v>7</v>
      </c>
      <c r="BC2760" s="93">
        <v>45264</v>
      </c>
      <c r="BD2760" s="93" t="s">
        <v>324</v>
      </c>
    </row>
    <row r="2761" spans="39:56" ht="27" customHeight="1" x14ac:dyDescent="0.25">
      <c r="AM2761" s="36" t="s">
        <v>188</v>
      </c>
      <c r="AN2761" s="89" t="s">
        <v>189</v>
      </c>
      <c r="AO2761" s="90" t="s">
        <v>167</v>
      </c>
      <c r="AP2761" s="170">
        <v>10</v>
      </c>
      <c r="AQ2761" s="36"/>
      <c r="AR2761" s="36"/>
      <c r="AS2761" s="36"/>
      <c r="AT2761" s="36"/>
      <c r="AU2761" s="36"/>
      <c r="AV2761" s="36"/>
      <c r="AW2761" s="36"/>
      <c r="AX2761" s="36"/>
      <c r="AY2761" s="36"/>
      <c r="AZ2761" s="36"/>
      <c r="BA2761" s="36" t="s">
        <v>425</v>
      </c>
      <c r="BB2761" s="36">
        <v>7</v>
      </c>
      <c r="BC2761" s="93">
        <v>45264</v>
      </c>
      <c r="BD2761" s="93" t="s">
        <v>324</v>
      </c>
    </row>
    <row r="2762" spans="39:56" ht="27" customHeight="1" x14ac:dyDescent="0.25">
      <c r="AM2762" s="36" t="s">
        <v>184</v>
      </c>
      <c r="AN2762" s="89" t="s">
        <v>185</v>
      </c>
      <c r="AO2762" s="90" t="s">
        <v>167</v>
      </c>
      <c r="AP2762" s="170">
        <v>10</v>
      </c>
      <c r="AQ2762" s="36"/>
      <c r="AR2762" s="36"/>
      <c r="AS2762" s="36"/>
      <c r="AT2762" s="36"/>
      <c r="AU2762" s="36"/>
      <c r="AV2762" s="36"/>
      <c r="AW2762" s="36"/>
      <c r="AX2762" s="36"/>
      <c r="AY2762" s="36"/>
      <c r="AZ2762" s="36"/>
      <c r="BA2762" s="36" t="s">
        <v>425</v>
      </c>
      <c r="BB2762" s="36">
        <v>7</v>
      </c>
      <c r="BC2762" s="93">
        <v>45264</v>
      </c>
      <c r="BD2762" s="93" t="s">
        <v>324</v>
      </c>
    </row>
    <row r="2763" spans="39:56" ht="27" customHeight="1" x14ac:dyDescent="0.25">
      <c r="AM2763" s="36" t="s">
        <v>182</v>
      </c>
      <c r="AN2763" s="89" t="s">
        <v>183</v>
      </c>
      <c r="AO2763" s="90" t="s">
        <v>167</v>
      </c>
      <c r="AP2763" s="170">
        <v>10</v>
      </c>
      <c r="AQ2763" s="36"/>
      <c r="AR2763" s="36"/>
      <c r="AS2763" s="36"/>
      <c r="AT2763" s="36"/>
      <c r="AU2763" s="36"/>
      <c r="AV2763" s="36"/>
      <c r="AW2763" s="36"/>
      <c r="AX2763" s="36"/>
      <c r="AY2763" s="36"/>
      <c r="AZ2763" s="36"/>
      <c r="BA2763" s="36" t="s">
        <v>425</v>
      </c>
      <c r="BB2763" s="36">
        <v>7</v>
      </c>
      <c r="BC2763" s="93">
        <v>45264</v>
      </c>
      <c r="BD2763" s="93" t="s">
        <v>324</v>
      </c>
    </row>
    <row r="2764" spans="39:56" ht="27" customHeight="1" x14ac:dyDescent="0.25">
      <c r="AM2764" s="36" t="s">
        <v>180</v>
      </c>
      <c r="AN2764" s="89" t="s">
        <v>181</v>
      </c>
      <c r="AO2764" s="90" t="s">
        <v>167</v>
      </c>
      <c r="AP2764" s="170">
        <v>10</v>
      </c>
      <c r="AQ2764" s="36"/>
      <c r="AR2764" s="36"/>
      <c r="AS2764" s="36"/>
      <c r="AT2764" s="36"/>
      <c r="AU2764" s="36"/>
      <c r="AV2764" s="36"/>
      <c r="AW2764" s="36"/>
      <c r="AX2764" s="36"/>
      <c r="AY2764" s="36"/>
      <c r="AZ2764" s="36"/>
      <c r="BA2764" s="36" t="s">
        <v>425</v>
      </c>
      <c r="BB2764" s="36">
        <v>7</v>
      </c>
      <c r="BC2764" s="93">
        <v>45264</v>
      </c>
      <c r="BD2764" s="93" t="s">
        <v>324</v>
      </c>
    </row>
    <row r="2765" spans="39:56" ht="27" customHeight="1" x14ac:dyDescent="0.25">
      <c r="AM2765" s="36" t="s">
        <v>178</v>
      </c>
      <c r="AN2765" s="89" t="s">
        <v>179</v>
      </c>
      <c r="AO2765" s="90" t="s">
        <v>167</v>
      </c>
      <c r="AP2765" s="170">
        <v>10</v>
      </c>
      <c r="AQ2765" s="36"/>
      <c r="AR2765" s="36"/>
      <c r="AS2765" s="36"/>
      <c r="AT2765" s="36"/>
      <c r="AU2765" s="36"/>
      <c r="AV2765" s="36"/>
      <c r="AW2765" s="36"/>
      <c r="AX2765" s="36"/>
      <c r="AY2765" s="36"/>
      <c r="AZ2765" s="36"/>
      <c r="BA2765" s="36" t="s">
        <v>425</v>
      </c>
      <c r="BB2765" s="36">
        <v>7</v>
      </c>
      <c r="BC2765" s="93">
        <v>45264</v>
      </c>
      <c r="BD2765" s="93" t="s">
        <v>324</v>
      </c>
    </row>
    <row r="2766" spans="39:56" ht="27" customHeight="1" x14ac:dyDescent="0.25">
      <c r="AM2766" s="36" t="s">
        <v>176</v>
      </c>
      <c r="AN2766" s="89" t="s">
        <v>177</v>
      </c>
      <c r="AO2766" s="90" t="s">
        <v>167</v>
      </c>
      <c r="AP2766" s="170">
        <v>10</v>
      </c>
      <c r="AQ2766" s="36"/>
      <c r="AR2766" s="36"/>
      <c r="AS2766" s="36"/>
      <c r="AT2766" s="36"/>
      <c r="AU2766" s="36"/>
      <c r="AV2766" s="36"/>
      <c r="AW2766" s="36"/>
      <c r="AX2766" s="36"/>
      <c r="AY2766" s="36"/>
      <c r="AZ2766" s="36"/>
      <c r="BA2766" s="36" t="s">
        <v>425</v>
      </c>
      <c r="BB2766" s="36">
        <v>7</v>
      </c>
      <c r="BC2766" s="93">
        <v>45264</v>
      </c>
      <c r="BD2766" s="93" t="s">
        <v>324</v>
      </c>
    </row>
    <row r="2767" spans="39:56" ht="27" customHeight="1" x14ac:dyDescent="0.25">
      <c r="AM2767" s="36" t="s">
        <v>174</v>
      </c>
      <c r="AN2767" s="89" t="s">
        <v>175</v>
      </c>
      <c r="AO2767" s="90" t="s">
        <v>167</v>
      </c>
      <c r="AP2767" s="170">
        <v>10</v>
      </c>
      <c r="AQ2767" s="36"/>
      <c r="AR2767" s="36"/>
      <c r="AS2767" s="36"/>
      <c r="AT2767" s="36"/>
      <c r="AU2767" s="36"/>
      <c r="AV2767" s="36"/>
      <c r="AW2767" s="36"/>
      <c r="AX2767" s="36"/>
      <c r="AY2767" s="36"/>
      <c r="AZ2767" s="36"/>
      <c r="BA2767" s="36" t="s">
        <v>425</v>
      </c>
      <c r="BB2767" s="36">
        <v>7</v>
      </c>
      <c r="BC2767" s="93">
        <v>45264</v>
      </c>
      <c r="BD2767" s="93" t="s">
        <v>324</v>
      </c>
    </row>
    <row r="2768" spans="39:56" ht="27" customHeight="1" x14ac:dyDescent="0.25">
      <c r="AM2768" s="36" t="s">
        <v>172</v>
      </c>
      <c r="AN2768" s="89" t="s">
        <v>173</v>
      </c>
      <c r="AO2768" s="90" t="s">
        <v>167</v>
      </c>
      <c r="AP2768" s="170">
        <v>10</v>
      </c>
      <c r="AQ2768" s="36"/>
      <c r="AR2768" s="36"/>
      <c r="AS2768" s="36"/>
      <c r="AT2768" s="36"/>
      <c r="AU2768" s="36"/>
      <c r="AV2768" s="36"/>
      <c r="AW2768" s="36"/>
      <c r="AX2768" s="36"/>
      <c r="AY2768" s="36"/>
      <c r="AZ2768" s="36"/>
      <c r="BA2768" s="36" t="s">
        <v>425</v>
      </c>
      <c r="BB2768" s="36">
        <v>7</v>
      </c>
      <c r="BC2768" s="93">
        <v>45264</v>
      </c>
      <c r="BD2768" s="93" t="s">
        <v>324</v>
      </c>
    </row>
    <row r="2769" spans="39:56" ht="27" customHeight="1" x14ac:dyDescent="0.25">
      <c r="AM2769" s="36" t="s">
        <v>168</v>
      </c>
      <c r="AN2769" s="89" t="s">
        <v>169</v>
      </c>
      <c r="AO2769" s="90" t="s">
        <v>167</v>
      </c>
      <c r="AP2769" s="170">
        <v>10</v>
      </c>
      <c r="AQ2769" s="36"/>
      <c r="AR2769" s="36"/>
      <c r="AS2769" s="36"/>
      <c r="AT2769" s="36"/>
      <c r="AU2769" s="36"/>
      <c r="AV2769" s="36"/>
      <c r="AW2769" s="36"/>
      <c r="AX2769" s="36"/>
      <c r="AY2769" s="36"/>
      <c r="AZ2769" s="36"/>
      <c r="BA2769" s="36" t="s">
        <v>425</v>
      </c>
      <c r="BB2769" s="36">
        <v>7</v>
      </c>
      <c r="BC2769" s="93">
        <v>45264</v>
      </c>
      <c r="BD2769" s="93" t="s">
        <v>324</v>
      </c>
    </row>
    <row r="2770" spans="39:56" ht="27" customHeight="1" x14ac:dyDescent="0.25">
      <c r="AM2770" s="36" t="s">
        <v>165</v>
      </c>
      <c r="AN2770" s="89" t="s">
        <v>166</v>
      </c>
      <c r="AO2770" s="90" t="s">
        <v>167</v>
      </c>
      <c r="AP2770" s="170">
        <v>10</v>
      </c>
      <c r="AQ2770" s="36"/>
      <c r="AR2770" s="36"/>
      <c r="AS2770" s="36"/>
      <c r="AT2770" s="36"/>
      <c r="AU2770" s="36"/>
      <c r="AV2770" s="36"/>
      <c r="AW2770" s="36"/>
      <c r="AX2770" s="36"/>
      <c r="AY2770" s="36"/>
      <c r="AZ2770" s="36"/>
      <c r="BA2770" s="36" t="s">
        <v>425</v>
      </c>
      <c r="BB2770" s="36">
        <v>7</v>
      </c>
      <c r="BC2770" s="93">
        <v>45264</v>
      </c>
      <c r="BD2770" s="93" t="s">
        <v>324</v>
      </c>
    </row>
    <row r="2771" spans="39:56" ht="27" customHeight="1" x14ac:dyDescent="0.25">
      <c r="AM2771" s="36">
        <v>23060</v>
      </c>
      <c r="AN2771" s="89" t="s">
        <v>74</v>
      </c>
      <c r="AO2771" s="90" t="s">
        <v>47</v>
      </c>
      <c r="AP2771" s="170">
        <v>9.5</v>
      </c>
      <c r="AQ2771" s="36"/>
      <c r="AR2771" s="36"/>
      <c r="AS2771" s="36"/>
      <c r="AT2771" s="36"/>
      <c r="AU2771" s="36"/>
      <c r="AV2771" s="36"/>
      <c r="AW2771" s="36"/>
      <c r="AX2771" s="36"/>
      <c r="AY2771" s="36"/>
      <c r="AZ2771" s="36"/>
      <c r="BA2771" s="36" t="s">
        <v>426</v>
      </c>
      <c r="BB2771" s="36">
        <v>7</v>
      </c>
      <c r="BC2771" s="93">
        <v>45264</v>
      </c>
      <c r="BD2771" s="93" t="s">
        <v>324</v>
      </c>
    </row>
    <row r="2772" spans="39:56" ht="27" customHeight="1" x14ac:dyDescent="0.25">
      <c r="AM2772" s="36">
        <v>23059</v>
      </c>
      <c r="AN2772" s="89" t="s">
        <v>55</v>
      </c>
      <c r="AO2772" s="90" t="s">
        <v>47</v>
      </c>
      <c r="AP2772" s="170">
        <v>10</v>
      </c>
      <c r="AQ2772" s="36"/>
      <c r="AR2772" s="36"/>
      <c r="AS2772" s="36"/>
      <c r="AT2772" s="36"/>
      <c r="AU2772" s="36"/>
      <c r="AV2772" s="36"/>
      <c r="AW2772" s="36"/>
      <c r="AX2772" s="36"/>
      <c r="AY2772" s="36"/>
      <c r="AZ2772" s="36"/>
      <c r="BA2772" s="36" t="s">
        <v>426</v>
      </c>
      <c r="BB2772" s="36">
        <v>7</v>
      </c>
      <c r="BC2772" s="93">
        <v>45264</v>
      </c>
      <c r="BD2772" s="93" t="s">
        <v>324</v>
      </c>
    </row>
    <row r="2773" spans="39:56" ht="27" customHeight="1" x14ac:dyDescent="0.25">
      <c r="AM2773" s="36">
        <v>23057</v>
      </c>
      <c r="AN2773" s="89" t="s">
        <v>239</v>
      </c>
      <c r="AO2773" s="90" t="s">
        <v>47</v>
      </c>
      <c r="AP2773" s="170">
        <v>8</v>
      </c>
      <c r="AQ2773" s="36"/>
      <c r="AR2773" s="36"/>
      <c r="AS2773" s="36"/>
      <c r="AT2773" s="36"/>
      <c r="AU2773" s="36"/>
      <c r="AV2773" s="36"/>
      <c r="AW2773" s="36"/>
      <c r="AX2773" s="36"/>
      <c r="AY2773" s="36"/>
      <c r="AZ2773" s="36"/>
      <c r="BA2773" s="36" t="s">
        <v>426</v>
      </c>
      <c r="BB2773" s="36">
        <v>7</v>
      </c>
      <c r="BC2773" s="93">
        <v>45264</v>
      </c>
      <c r="BD2773" s="93" t="s">
        <v>324</v>
      </c>
    </row>
    <row r="2774" spans="39:56" ht="27" customHeight="1" x14ac:dyDescent="0.25">
      <c r="AM2774" s="36">
        <v>23051</v>
      </c>
      <c r="AN2774" s="89" t="s">
        <v>114</v>
      </c>
      <c r="AO2774" s="90" t="s">
        <v>47</v>
      </c>
      <c r="AP2774" s="170">
        <v>9</v>
      </c>
      <c r="AQ2774" s="36"/>
      <c r="AR2774" s="36"/>
      <c r="AS2774" s="36"/>
      <c r="AT2774" s="36"/>
      <c r="AU2774" s="36"/>
      <c r="AV2774" s="36"/>
      <c r="AW2774" s="36"/>
      <c r="AX2774" s="36"/>
      <c r="AY2774" s="36"/>
      <c r="AZ2774" s="36"/>
      <c r="BA2774" s="36" t="s">
        <v>426</v>
      </c>
      <c r="BB2774" s="36">
        <v>7</v>
      </c>
      <c r="BC2774" s="93">
        <v>45264</v>
      </c>
      <c r="BD2774" s="93" t="s">
        <v>324</v>
      </c>
    </row>
    <row r="2775" spans="39:56" ht="27" customHeight="1" x14ac:dyDescent="0.25">
      <c r="AM2775" s="36">
        <v>23050</v>
      </c>
      <c r="AN2775" s="89" t="s">
        <v>102</v>
      </c>
      <c r="AO2775" s="90" t="s">
        <v>47</v>
      </c>
      <c r="AP2775" s="170">
        <v>7.5</v>
      </c>
      <c r="AQ2775" s="36"/>
      <c r="AR2775" s="36"/>
      <c r="AS2775" s="36"/>
      <c r="AT2775" s="36"/>
      <c r="AU2775" s="36"/>
      <c r="AV2775" s="36"/>
      <c r="AW2775" s="36"/>
      <c r="AX2775" s="36"/>
      <c r="AY2775" s="36"/>
      <c r="AZ2775" s="36"/>
      <c r="BA2775" s="36" t="s">
        <v>426</v>
      </c>
      <c r="BB2775" s="36">
        <v>7</v>
      </c>
      <c r="BC2775" s="93">
        <v>45264</v>
      </c>
      <c r="BD2775" s="93" t="s">
        <v>324</v>
      </c>
    </row>
    <row r="2776" spans="39:56" ht="27" customHeight="1" x14ac:dyDescent="0.25">
      <c r="AM2776" s="36">
        <v>23048</v>
      </c>
      <c r="AN2776" s="89" t="s">
        <v>110</v>
      </c>
      <c r="AO2776" s="90" t="s">
        <v>47</v>
      </c>
      <c r="AP2776" s="170">
        <v>9.5</v>
      </c>
      <c r="AQ2776" s="36"/>
      <c r="AR2776" s="36"/>
      <c r="AS2776" s="36"/>
      <c r="AT2776" s="36"/>
      <c r="AU2776" s="36"/>
      <c r="AV2776" s="36"/>
      <c r="AW2776" s="36"/>
      <c r="AX2776" s="36"/>
      <c r="AY2776" s="36"/>
      <c r="AZ2776" s="36"/>
      <c r="BA2776" s="36" t="s">
        <v>426</v>
      </c>
      <c r="BB2776" s="36">
        <v>7</v>
      </c>
      <c r="BC2776" s="93">
        <v>45264</v>
      </c>
      <c r="BD2776" s="93" t="s">
        <v>324</v>
      </c>
    </row>
    <row r="2777" spans="39:56" ht="27" customHeight="1" x14ac:dyDescent="0.25">
      <c r="AM2777" s="36">
        <v>23047</v>
      </c>
      <c r="AN2777" s="89" t="s">
        <v>62</v>
      </c>
      <c r="AO2777" s="90" t="s">
        <v>47</v>
      </c>
      <c r="AP2777" s="170">
        <v>10</v>
      </c>
      <c r="AQ2777" s="36"/>
      <c r="AR2777" s="36"/>
      <c r="AS2777" s="36"/>
      <c r="AT2777" s="36"/>
      <c r="AU2777" s="36"/>
      <c r="AV2777" s="36"/>
      <c r="AW2777" s="36"/>
      <c r="AX2777" s="36"/>
      <c r="AY2777" s="36"/>
      <c r="AZ2777" s="36"/>
      <c r="BA2777" s="36" t="s">
        <v>426</v>
      </c>
      <c r="BB2777" s="36">
        <v>7</v>
      </c>
      <c r="BC2777" s="93">
        <v>45264</v>
      </c>
      <c r="BD2777" s="93" t="s">
        <v>324</v>
      </c>
    </row>
    <row r="2778" spans="39:56" ht="27" customHeight="1" x14ac:dyDescent="0.25">
      <c r="AM2778" s="36">
        <v>23045</v>
      </c>
      <c r="AN2778" s="89" t="s">
        <v>78</v>
      </c>
      <c r="AO2778" s="90" t="s">
        <v>47</v>
      </c>
      <c r="AP2778" s="170">
        <v>10</v>
      </c>
      <c r="AQ2778" s="36"/>
      <c r="AR2778" s="36"/>
      <c r="AS2778" s="36"/>
      <c r="AT2778" s="36"/>
      <c r="AU2778" s="36"/>
      <c r="AV2778" s="36"/>
      <c r="AW2778" s="36"/>
      <c r="AX2778" s="36"/>
      <c r="AY2778" s="36"/>
      <c r="AZ2778" s="36"/>
      <c r="BA2778" s="36" t="s">
        <v>426</v>
      </c>
      <c r="BB2778" s="36">
        <v>7</v>
      </c>
      <c r="BC2778" s="93">
        <v>45264</v>
      </c>
      <c r="BD2778" s="93" t="s">
        <v>324</v>
      </c>
    </row>
    <row r="2779" spans="39:56" ht="27" customHeight="1" x14ac:dyDescent="0.25">
      <c r="AM2779" s="36">
        <v>23040</v>
      </c>
      <c r="AN2779" s="89" t="s">
        <v>98</v>
      </c>
      <c r="AO2779" s="90" t="s">
        <v>47</v>
      </c>
      <c r="AP2779" s="170">
        <v>9.5</v>
      </c>
      <c r="AQ2779" s="36"/>
      <c r="AR2779" s="36"/>
      <c r="AS2779" s="36"/>
      <c r="AT2779" s="36"/>
      <c r="AU2779" s="36"/>
      <c r="AV2779" s="36"/>
      <c r="AW2779" s="36"/>
      <c r="AX2779" s="36"/>
      <c r="AY2779" s="36"/>
      <c r="AZ2779" s="36"/>
      <c r="BA2779" s="36" t="s">
        <v>426</v>
      </c>
      <c r="BB2779" s="36">
        <v>7</v>
      </c>
      <c r="BC2779" s="93">
        <v>45264</v>
      </c>
      <c r="BD2779" s="93" t="s">
        <v>324</v>
      </c>
    </row>
    <row r="2780" spans="39:56" ht="27" customHeight="1" x14ac:dyDescent="0.25">
      <c r="AM2780" s="36">
        <v>23034</v>
      </c>
      <c r="AN2780" s="89" t="s">
        <v>86</v>
      </c>
      <c r="AO2780" s="90" t="s">
        <v>47</v>
      </c>
      <c r="AP2780" s="170">
        <v>9</v>
      </c>
      <c r="AQ2780" s="36"/>
      <c r="AR2780" s="36"/>
      <c r="AS2780" s="36"/>
      <c r="AT2780" s="36"/>
      <c r="AU2780" s="36"/>
      <c r="AV2780" s="36"/>
      <c r="AW2780" s="36"/>
      <c r="AX2780" s="36"/>
      <c r="AY2780" s="36"/>
      <c r="AZ2780" s="36"/>
      <c r="BA2780" s="36" t="s">
        <v>426</v>
      </c>
      <c r="BB2780" s="36">
        <v>7</v>
      </c>
      <c r="BC2780" s="93">
        <v>45264</v>
      </c>
      <c r="BD2780" s="93" t="s">
        <v>324</v>
      </c>
    </row>
    <row r="2781" spans="39:56" ht="27" customHeight="1" x14ac:dyDescent="0.25">
      <c r="AM2781" s="36">
        <v>23030</v>
      </c>
      <c r="AN2781" s="89" t="s">
        <v>94</v>
      </c>
      <c r="AO2781" s="90" t="s">
        <v>47</v>
      </c>
      <c r="AP2781" s="170">
        <v>8.5</v>
      </c>
      <c r="AQ2781" s="36"/>
      <c r="AR2781" s="36"/>
      <c r="AS2781" s="36"/>
      <c r="AT2781" s="36"/>
      <c r="AU2781" s="36"/>
      <c r="AV2781" s="36"/>
      <c r="AW2781" s="36"/>
      <c r="AX2781" s="36"/>
      <c r="AY2781" s="36"/>
      <c r="AZ2781" s="36"/>
      <c r="BA2781" s="36" t="s">
        <v>426</v>
      </c>
      <c r="BB2781" s="36">
        <v>7</v>
      </c>
      <c r="BC2781" s="93">
        <v>45264</v>
      </c>
      <c r="BD2781" s="93" t="s">
        <v>324</v>
      </c>
    </row>
    <row r="2782" spans="39:56" ht="27" customHeight="1" x14ac:dyDescent="0.25">
      <c r="AM2782" s="36">
        <v>23029</v>
      </c>
      <c r="AN2782" s="89" t="s">
        <v>70</v>
      </c>
      <c r="AO2782" s="90" t="s">
        <v>47</v>
      </c>
      <c r="AP2782" s="170">
        <v>7</v>
      </c>
      <c r="AQ2782" s="36"/>
      <c r="AR2782" s="36"/>
      <c r="AS2782" s="36"/>
      <c r="AT2782" s="36"/>
      <c r="AU2782" s="36"/>
      <c r="AV2782" s="36"/>
      <c r="AW2782" s="36"/>
      <c r="AX2782" s="36"/>
      <c r="AY2782" s="36"/>
      <c r="AZ2782" s="36"/>
      <c r="BA2782" s="36" t="s">
        <v>426</v>
      </c>
      <c r="BB2782" s="36">
        <v>7</v>
      </c>
      <c r="BC2782" s="93">
        <v>45264</v>
      </c>
      <c r="BD2782" s="93" t="s">
        <v>324</v>
      </c>
    </row>
    <row r="2783" spans="39:56" ht="27" customHeight="1" x14ac:dyDescent="0.25">
      <c r="AM2783" s="36">
        <v>23027</v>
      </c>
      <c r="AN2783" s="89" t="s">
        <v>237</v>
      </c>
      <c r="AO2783" s="90" t="s">
        <v>47</v>
      </c>
      <c r="AP2783" s="170">
        <v>10</v>
      </c>
      <c r="AQ2783" s="36"/>
      <c r="AR2783" s="36"/>
      <c r="AS2783" s="36"/>
      <c r="AT2783" s="36"/>
      <c r="AU2783" s="36"/>
      <c r="AV2783" s="36"/>
      <c r="AW2783" s="36"/>
      <c r="AX2783" s="36"/>
      <c r="AY2783" s="36"/>
      <c r="AZ2783" s="36"/>
      <c r="BA2783" s="36" t="s">
        <v>426</v>
      </c>
      <c r="BB2783" s="36">
        <v>7</v>
      </c>
      <c r="BC2783" s="93">
        <v>45264</v>
      </c>
      <c r="BD2783" s="93" t="s">
        <v>324</v>
      </c>
    </row>
    <row r="2784" spans="39:56" ht="27" customHeight="1" x14ac:dyDescent="0.25">
      <c r="AM2784" s="36">
        <v>23017</v>
      </c>
      <c r="AN2784" s="89" t="s">
        <v>52</v>
      </c>
      <c r="AO2784" s="90" t="s">
        <v>47</v>
      </c>
      <c r="AP2784" s="170">
        <v>8</v>
      </c>
      <c r="AQ2784" s="36"/>
      <c r="AR2784" s="36"/>
      <c r="AS2784" s="36"/>
      <c r="AT2784" s="36"/>
      <c r="AU2784" s="36"/>
      <c r="AV2784" s="36"/>
      <c r="AW2784" s="36"/>
      <c r="AX2784" s="36"/>
      <c r="AY2784" s="36"/>
      <c r="AZ2784" s="36"/>
      <c r="BA2784" s="36" t="s">
        <v>426</v>
      </c>
      <c r="BB2784" s="36">
        <v>7</v>
      </c>
      <c r="BC2784" s="93">
        <v>45264</v>
      </c>
      <c r="BD2784" s="93" t="s">
        <v>324</v>
      </c>
    </row>
    <row r="2785" spans="39:56" ht="27" customHeight="1" x14ac:dyDescent="0.25">
      <c r="AM2785" s="36">
        <v>23014</v>
      </c>
      <c r="AN2785" s="89" t="s">
        <v>66</v>
      </c>
      <c r="AO2785" s="90" t="s">
        <v>47</v>
      </c>
      <c r="AP2785" s="170">
        <v>10</v>
      </c>
      <c r="AQ2785" s="36"/>
      <c r="AR2785" s="36"/>
      <c r="AS2785" s="36"/>
      <c r="AT2785" s="36"/>
      <c r="AU2785" s="36"/>
      <c r="AV2785" s="36"/>
      <c r="AW2785" s="36"/>
      <c r="AX2785" s="36"/>
      <c r="AY2785" s="36"/>
      <c r="AZ2785" s="36"/>
      <c r="BA2785" s="36" t="s">
        <v>426</v>
      </c>
      <c r="BB2785" s="36">
        <v>7</v>
      </c>
      <c r="BC2785" s="93">
        <v>45264</v>
      </c>
      <c r="BD2785" s="93" t="s">
        <v>324</v>
      </c>
    </row>
    <row r="2786" spans="39:56" ht="27" customHeight="1" x14ac:dyDescent="0.25">
      <c r="AM2786" s="36">
        <v>23011</v>
      </c>
      <c r="AN2786" s="89" t="s">
        <v>46</v>
      </c>
      <c r="AO2786" s="90" t="s">
        <v>47</v>
      </c>
      <c r="AP2786" s="170">
        <v>8.5</v>
      </c>
      <c r="AQ2786" s="36"/>
      <c r="AR2786" s="36"/>
      <c r="AS2786" s="36"/>
      <c r="AT2786" s="36"/>
      <c r="AU2786" s="36"/>
      <c r="AV2786" s="36"/>
      <c r="AW2786" s="36"/>
      <c r="AX2786" s="36"/>
      <c r="AY2786" s="36"/>
      <c r="AZ2786" s="36"/>
      <c r="BA2786" s="36" t="s">
        <v>426</v>
      </c>
      <c r="BB2786" s="36">
        <v>7</v>
      </c>
      <c r="BC2786" s="93">
        <v>45264</v>
      </c>
      <c r="BD2786" s="93" t="s">
        <v>324</v>
      </c>
    </row>
    <row r="2787" spans="39:56" ht="27" customHeight="1" x14ac:dyDescent="0.25">
      <c r="AM2787" s="36">
        <v>23004</v>
      </c>
      <c r="AN2787" s="89" t="s">
        <v>58</v>
      </c>
      <c r="AO2787" s="90" t="s">
        <v>47</v>
      </c>
      <c r="AP2787" s="170">
        <v>8.5</v>
      </c>
      <c r="AQ2787" s="36"/>
      <c r="AR2787" s="36"/>
      <c r="AS2787" s="36"/>
      <c r="AT2787" s="36"/>
      <c r="AU2787" s="36"/>
      <c r="AV2787" s="36"/>
      <c r="AW2787" s="36"/>
      <c r="AX2787" s="36"/>
      <c r="AY2787" s="36"/>
      <c r="AZ2787" s="36"/>
      <c r="BA2787" s="36" t="s">
        <v>426</v>
      </c>
      <c r="BB2787" s="36">
        <v>7</v>
      </c>
      <c r="BC2787" s="93">
        <v>45264</v>
      </c>
      <c r="BD2787" s="93" t="s">
        <v>324</v>
      </c>
    </row>
    <row r="2788" spans="39:56" ht="27" customHeight="1" x14ac:dyDescent="0.25">
      <c r="AM2788" s="36">
        <v>23003</v>
      </c>
      <c r="AN2788" s="89" t="s">
        <v>90</v>
      </c>
      <c r="AO2788" s="90" t="s">
        <v>47</v>
      </c>
      <c r="AP2788" s="170">
        <v>7</v>
      </c>
      <c r="AQ2788" s="36"/>
      <c r="AR2788" s="36"/>
      <c r="AS2788" s="36"/>
      <c r="AT2788" s="36"/>
      <c r="AU2788" s="36"/>
      <c r="AV2788" s="36"/>
      <c r="AW2788" s="36"/>
      <c r="AX2788" s="36"/>
      <c r="AY2788" s="36"/>
      <c r="AZ2788" s="36"/>
      <c r="BA2788" s="36" t="s">
        <v>426</v>
      </c>
      <c r="BB2788" s="36">
        <v>7</v>
      </c>
      <c r="BC2788" s="93">
        <v>45264</v>
      </c>
      <c r="BD2788" s="93" t="s">
        <v>324</v>
      </c>
    </row>
    <row r="2789" spans="39:56" ht="27" customHeight="1" x14ac:dyDescent="0.25">
      <c r="AM2789" s="36">
        <v>23001</v>
      </c>
      <c r="AN2789" s="89" t="s">
        <v>82</v>
      </c>
      <c r="AO2789" s="90" t="s">
        <v>47</v>
      </c>
      <c r="AP2789" s="170">
        <v>9</v>
      </c>
      <c r="AQ2789" s="36"/>
      <c r="AR2789" s="36"/>
      <c r="AS2789" s="36"/>
      <c r="AT2789" s="36"/>
      <c r="AU2789" s="36"/>
      <c r="AV2789" s="36"/>
      <c r="AW2789" s="36"/>
      <c r="AX2789" s="36"/>
      <c r="AY2789" s="36"/>
      <c r="AZ2789" s="36"/>
      <c r="BA2789" s="36" t="s">
        <v>426</v>
      </c>
      <c r="BB2789" s="36">
        <v>7</v>
      </c>
      <c r="BC2789" s="93">
        <v>45264</v>
      </c>
      <c r="BD2789" s="93" t="s">
        <v>324</v>
      </c>
    </row>
    <row r="2790" spans="39:56" ht="27" customHeight="1" x14ac:dyDescent="0.25">
      <c r="AM2790" s="36">
        <v>22023</v>
      </c>
      <c r="AN2790" s="89" t="s">
        <v>118</v>
      </c>
      <c r="AO2790" s="90" t="s">
        <v>47</v>
      </c>
      <c r="AP2790" s="170">
        <v>9.5</v>
      </c>
      <c r="AQ2790" s="36"/>
      <c r="AR2790" s="36"/>
      <c r="AS2790" s="36"/>
      <c r="AT2790" s="36"/>
      <c r="AU2790" s="36"/>
      <c r="AV2790" s="36"/>
      <c r="AW2790" s="36"/>
      <c r="AX2790" s="36"/>
      <c r="AY2790" s="36"/>
      <c r="AZ2790" s="36"/>
      <c r="BA2790" s="36" t="s">
        <v>426</v>
      </c>
      <c r="BB2790" s="36">
        <v>7</v>
      </c>
      <c r="BC2790" s="93">
        <v>45264</v>
      </c>
      <c r="BD2790" s="93" t="s">
        <v>324</v>
      </c>
    </row>
    <row r="2791" spans="39:56" ht="27" customHeight="1" x14ac:dyDescent="0.25">
      <c r="AM2791" s="36" t="s">
        <v>120</v>
      </c>
      <c r="AN2791" s="89" t="s">
        <v>121</v>
      </c>
      <c r="AO2791" s="90" t="s">
        <v>15</v>
      </c>
      <c r="AP2791" s="170">
        <v>10</v>
      </c>
      <c r="AQ2791" s="36"/>
      <c r="AR2791" s="36"/>
      <c r="AS2791" s="36"/>
      <c r="AT2791" s="36"/>
      <c r="AU2791" s="36"/>
      <c r="AV2791" s="36"/>
      <c r="AW2791" s="36"/>
      <c r="AX2791" s="36"/>
      <c r="AY2791" s="36"/>
      <c r="AZ2791" s="36"/>
      <c r="BA2791" s="36" t="s">
        <v>427</v>
      </c>
      <c r="BB2791" s="36">
        <v>9</v>
      </c>
      <c r="BC2791" s="93">
        <v>45265</v>
      </c>
      <c r="BD2791" s="93" t="s">
        <v>324</v>
      </c>
    </row>
    <row r="2792" spans="39:56" ht="27" customHeight="1" x14ac:dyDescent="0.25">
      <c r="AM2792" s="36" t="s">
        <v>116</v>
      </c>
      <c r="AN2792" s="89" t="s">
        <v>117</v>
      </c>
      <c r="AO2792" s="90" t="s">
        <v>15</v>
      </c>
      <c r="AP2792" s="170">
        <v>10</v>
      </c>
      <c r="AQ2792" s="36"/>
      <c r="AR2792" s="36"/>
      <c r="AS2792" s="36"/>
      <c r="AT2792" s="36"/>
      <c r="AU2792" s="36"/>
      <c r="AV2792" s="36"/>
      <c r="AW2792" s="36"/>
      <c r="AX2792" s="36"/>
      <c r="AY2792" s="36"/>
      <c r="AZ2792" s="36"/>
      <c r="BA2792" s="36" t="s">
        <v>427</v>
      </c>
      <c r="BB2792" s="36">
        <v>9</v>
      </c>
      <c r="BC2792" s="93">
        <v>45265</v>
      </c>
      <c r="BD2792" s="93" t="s">
        <v>324</v>
      </c>
    </row>
    <row r="2793" spans="39:56" ht="27" customHeight="1" x14ac:dyDescent="0.25">
      <c r="AM2793" s="36" t="s">
        <v>112</v>
      </c>
      <c r="AN2793" s="89" t="s">
        <v>113</v>
      </c>
      <c r="AO2793" s="90" t="s">
        <v>15</v>
      </c>
      <c r="AP2793" s="170">
        <v>10</v>
      </c>
      <c r="AQ2793" s="36"/>
      <c r="AR2793" s="36"/>
      <c r="AS2793" s="36"/>
      <c r="AT2793" s="36"/>
      <c r="AU2793" s="36"/>
      <c r="AV2793" s="36"/>
      <c r="AW2793" s="36"/>
      <c r="AX2793" s="36"/>
      <c r="AY2793" s="36"/>
      <c r="AZ2793" s="36"/>
      <c r="BA2793" s="36" t="s">
        <v>427</v>
      </c>
      <c r="BB2793" s="36">
        <v>9</v>
      </c>
      <c r="BC2793" s="93">
        <v>45265</v>
      </c>
      <c r="BD2793" s="93" t="s">
        <v>324</v>
      </c>
    </row>
    <row r="2794" spans="39:56" ht="27" customHeight="1" x14ac:dyDescent="0.25">
      <c r="AM2794" s="36" t="s">
        <v>108</v>
      </c>
      <c r="AN2794" s="89" t="s">
        <v>109</v>
      </c>
      <c r="AO2794" s="90" t="s">
        <v>15</v>
      </c>
      <c r="AP2794" s="170">
        <v>10</v>
      </c>
      <c r="AQ2794" s="36"/>
      <c r="AR2794" s="36"/>
      <c r="AS2794" s="36"/>
      <c r="AT2794" s="36"/>
      <c r="AU2794" s="36"/>
      <c r="AV2794" s="36"/>
      <c r="AW2794" s="36"/>
      <c r="AX2794" s="36"/>
      <c r="AY2794" s="36"/>
      <c r="AZ2794" s="36"/>
      <c r="BA2794" s="36" t="s">
        <v>427</v>
      </c>
      <c r="BB2794" s="36">
        <v>9</v>
      </c>
      <c r="BC2794" s="93">
        <v>45265</v>
      </c>
      <c r="BD2794" s="93" t="s">
        <v>324</v>
      </c>
    </row>
    <row r="2795" spans="39:56" ht="27" customHeight="1" x14ac:dyDescent="0.25">
      <c r="AM2795" s="36" t="s">
        <v>104</v>
      </c>
      <c r="AN2795" s="89" t="s">
        <v>105</v>
      </c>
      <c r="AO2795" s="90" t="s">
        <v>15</v>
      </c>
      <c r="AP2795" s="170">
        <v>9.5</v>
      </c>
      <c r="AQ2795" s="36"/>
      <c r="AR2795" s="36"/>
      <c r="AS2795" s="36"/>
      <c r="AT2795" s="36"/>
      <c r="AU2795" s="36"/>
      <c r="AV2795" s="36"/>
      <c r="AW2795" s="36"/>
      <c r="AX2795" s="36"/>
      <c r="AY2795" s="36"/>
      <c r="AZ2795" s="36"/>
      <c r="BA2795" s="36" t="s">
        <v>427</v>
      </c>
      <c r="BB2795" s="36">
        <v>9</v>
      </c>
      <c r="BC2795" s="93">
        <v>45265</v>
      </c>
      <c r="BD2795" s="93" t="s">
        <v>324</v>
      </c>
    </row>
    <row r="2796" spans="39:56" ht="27" customHeight="1" x14ac:dyDescent="0.25">
      <c r="AM2796" s="36" t="s">
        <v>100</v>
      </c>
      <c r="AN2796" s="89" t="s">
        <v>101</v>
      </c>
      <c r="AO2796" s="90" t="s">
        <v>15</v>
      </c>
      <c r="AP2796" s="170">
        <v>9.5</v>
      </c>
      <c r="AQ2796" s="36"/>
      <c r="AR2796" s="36"/>
      <c r="AS2796" s="36"/>
      <c r="AT2796" s="36"/>
      <c r="AU2796" s="36"/>
      <c r="AV2796" s="36"/>
      <c r="AW2796" s="36"/>
      <c r="AX2796" s="36"/>
      <c r="AY2796" s="36"/>
      <c r="AZ2796" s="36"/>
      <c r="BA2796" s="36" t="s">
        <v>427</v>
      </c>
      <c r="BB2796" s="36">
        <v>9</v>
      </c>
      <c r="BC2796" s="93">
        <v>45265</v>
      </c>
      <c r="BD2796" s="93" t="s">
        <v>324</v>
      </c>
    </row>
    <row r="2797" spans="39:56" ht="27" customHeight="1" x14ac:dyDescent="0.25">
      <c r="AM2797" s="36" t="s">
        <v>92</v>
      </c>
      <c r="AN2797" s="89" t="s">
        <v>93</v>
      </c>
      <c r="AO2797" s="90" t="s">
        <v>15</v>
      </c>
      <c r="AP2797" s="170">
        <v>10</v>
      </c>
      <c r="AQ2797" s="36"/>
      <c r="AR2797" s="36"/>
      <c r="AS2797" s="36"/>
      <c r="AT2797" s="36"/>
      <c r="AU2797" s="36"/>
      <c r="AV2797" s="36"/>
      <c r="AW2797" s="36"/>
      <c r="AX2797" s="36"/>
      <c r="AY2797" s="36"/>
      <c r="AZ2797" s="36"/>
      <c r="BA2797" s="36" t="s">
        <v>139</v>
      </c>
      <c r="BB2797" s="36">
        <v>9</v>
      </c>
      <c r="BC2797" s="93">
        <v>45265</v>
      </c>
      <c r="BD2797" s="93" t="s">
        <v>324</v>
      </c>
    </row>
    <row r="2798" spans="39:56" ht="27" customHeight="1" x14ac:dyDescent="0.25">
      <c r="AM2798" s="36" t="s">
        <v>88</v>
      </c>
      <c r="AN2798" s="89" t="s">
        <v>89</v>
      </c>
      <c r="AO2798" s="90" t="s">
        <v>15</v>
      </c>
      <c r="AP2798" s="170">
        <v>9.5</v>
      </c>
      <c r="AQ2798" s="36"/>
      <c r="AR2798" s="36"/>
      <c r="AS2798" s="36"/>
      <c r="AT2798" s="36"/>
      <c r="AU2798" s="36"/>
      <c r="AV2798" s="36"/>
      <c r="AW2798" s="36"/>
      <c r="AX2798" s="36"/>
      <c r="AY2798" s="36"/>
      <c r="AZ2798" s="36"/>
      <c r="BA2798" s="36" t="s">
        <v>427</v>
      </c>
      <c r="BB2798" s="36">
        <v>9</v>
      </c>
      <c r="BC2798" s="93">
        <v>45265</v>
      </c>
      <c r="BD2798" s="93" t="s">
        <v>324</v>
      </c>
    </row>
    <row r="2799" spans="39:56" ht="27" customHeight="1" x14ac:dyDescent="0.25">
      <c r="AM2799" s="36" t="s">
        <v>84</v>
      </c>
      <c r="AN2799" s="89" t="s">
        <v>85</v>
      </c>
      <c r="AO2799" s="90" t="s">
        <v>15</v>
      </c>
      <c r="AP2799" s="170">
        <v>8.5</v>
      </c>
      <c r="AQ2799" s="36"/>
      <c r="AR2799" s="36"/>
      <c r="AS2799" s="36"/>
      <c r="AT2799" s="36"/>
      <c r="AU2799" s="36"/>
      <c r="AV2799" s="36"/>
      <c r="AW2799" s="36"/>
      <c r="AX2799" s="36"/>
      <c r="AY2799" s="36"/>
      <c r="AZ2799" s="36"/>
      <c r="BA2799" s="36" t="s">
        <v>427</v>
      </c>
      <c r="BB2799" s="36">
        <v>9</v>
      </c>
      <c r="BC2799" s="93">
        <v>45265</v>
      </c>
      <c r="BD2799" s="93" t="s">
        <v>324</v>
      </c>
    </row>
    <row r="2800" spans="39:56" ht="27" customHeight="1" x14ac:dyDescent="0.25">
      <c r="AM2800" s="36" t="s">
        <v>80</v>
      </c>
      <c r="AN2800" s="89" t="s">
        <v>81</v>
      </c>
      <c r="AO2800" s="90" t="s">
        <v>15</v>
      </c>
      <c r="AP2800" s="170">
        <v>10</v>
      </c>
      <c r="AQ2800" s="36"/>
      <c r="AR2800" s="36"/>
      <c r="AS2800" s="36"/>
      <c r="AT2800" s="36"/>
      <c r="AU2800" s="36"/>
      <c r="AV2800" s="36"/>
      <c r="AW2800" s="36"/>
      <c r="AX2800" s="36"/>
      <c r="AY2800" s="36"/>
      <c r="AZ2800" s="36"/>
      <c r="BA2800" s="36" t="s">
        <v>427</v>
      </c>
      <c r="BB2800" s="36">
        <v>9</v>
      </c>
      <c r="BC2800" s="93">
        <v>45265</v>
      </c>
      <c r="BD2800" s="93" t="s">
        <v>324</v>
      </c>
    </row>
    <row r="2801" spans="39:56" ht="27" customHeight="1" x14ac:dyDescent="0.25">
      <c r="AM2801" s="36" t="s">
        <v>76</v>
      </c>
      <c r="AN2801" s="89" t="s">
        <v>77</v>
      </c>
      <c r="AO2801" s="90" t="s">
        <v>15</v>
      </c>
      <c r="AP2801" s="170">
        <v>9.5</v>
      </c>
      <c r="AQ2801" s="36"/>
      <c r="AR2801" s="36"/>
      <c r="AS2801" s="36"/>
      <c r="AT2801" s="36"/>
      <c r="AU2801" s="36"/>
      <c r="AV2801" s="36"/>
      <c r="AW2801" s="36"/>
      <c r="AX2801" s="36"/>
      <c r="AY2801" s="36"/>
      <c r="AZ2801" s="36"/>
      <c r="BA2801" s="36" t="s">
        <v>427</v>
      </c>
      <c r="BB2801" s="36">
        <v>9</v>
      </c>
      <c r="BC2801" s="93">
        <v>45265</v>
      </c>
      <c r="BD2801" s="93" t="s">
        <v>324</v>
      </c>
    </row>
    <row r="2802" spans="39:56" ht="27" customHeight="1" x14ac:dyDescent="0.25">
      <c r="AM2802" s="36" t="s">
        <v>72</v>
      </c>
      <c r="AN2802" s="89" t="s">
        <v>73</v>
      </c>
      <c r="AO2802" s="90" t="s">
        <v>15</v>
      </c>
      <c r="AP2802" s="170">
        <v>9.5</v>
      </c>
      <c r="AQ2802" s="36"/>
      <c r="AR2802" s="36"/>
      <c r="AS2802" s="36"/>
      <c r="AT2802" s="36"/>
      <c r="AU2802" s="36"/>
      <c r="AV2802" s="36"/>
      <c r="AW2802" s="36"/>
      <c r="AX2802" s="36"/>
      <c r="AY2802" s="36"/>
      <c r="AZ2802" s="36"/>
      <c r="BA2802" s="36" t="s">
        <v>427</v>
      </c>
      <c r="BB2802" s="36">
        <v>9</v>
      </c>
      <c r="BC2802" s="93">
        <v>45265</v>
      </c>
      <c r="BD2802" s="93" t="s">
        <v>324</v>
      </c>
    </row>
    <row r="2803" spans="39:56" ht="27" customHeight="1" x14ac:dyDescent="0.25">
      <c r="AM2803" s="36" t="s">
        <v>68</v>
      </c>
      <c r="AN2803" s="89" t="s">
        <v>69</v>
      </c>
      <c r="AO2803" s="90" t="s">
        <v>15</v>
      </c>
      <c r="AP2803" s="170">
        <v>9.5</v>
      </c>
      <c r="AQ2803" s="36"/>
      <c r="AR2803" s="36"/>
      <c r="AS2803" s="36"/>
      <c r="AT2803" s="36"/>
      <c r="AU2803" s="36"/>
      <c r="AV2803" s="36"/>
      <c r="AW2803" s="36"/>
      <c r="AX2803" s="36"/>
      <c r="AY2803" s="36"/>
      <c r="AZ2803" s="36"/>
      <c r="BA2803" s="36" t="s">
        <v>427</v>
      </c>
      <c r="BB2803" s="36">
        <v>9</v>
      </c>
      <c r="BC2803" s="93">
        <v>45265</v>
      </c>
      <c r="BD2803" s="93" t="s">
        <v>324</v>
      </c>
    </row>
    <row r="2804" spans="39:56" ht="27" customHeight="1" x14ac:dyDescent="0.25">
      <c r="AM2804" s="36" t="s">
        <v>64</v>
      </c>
      <c r="AN2804" s="89" t="s">
        <v>65</v>
      </c>
      <c r="AO2804" s="90" t="s">
        <v>15</v>
      </c>
      <c r="AP2804" s="170">
        <v>10</v>
      </c>
      <c r="AQ2804" s="36"/>
      <c r="AR2804" s="36"/>
      <c r="AS2804" s="36"/>
      <c r="AT2804" s="36"/>
      <c r="AU2804" s="36"/>
      <c r="AV2804" s="36"/>
      <c r="AW2804" s="36"/>
      <c r="AX2804" s="36"/>
      <c r="AY2804" s="36"/>
      <c r="AZ2804" s="36"/>
      <c r="BA2804" s="36" t="s">
        <v>427</v>
      </c>
      <c r="BB2804" s="36">
        <v>9</v>
      </c>
      <c r="BC2804" s="93">
        <v>45265</v>
      </c>
      <c r="BD2804" s="93" t="s">
        <v>324</v>
      </c>
    </row>
    <row r="2805" spans="39:56" ht="27" customHeight="1" x14ac:dyDescent="0.25">
      <c r="AM2805" s="36" t="s">
        <v>60</v>
      </c>
      <c r="AN2805" s="89" t="s">
        <v>61</v>
      </c>
      <c r="AO2805" s="90" t="s">
        <v>15</v>
      </c>
      <c r="AP2805" s="170">
        <v>10</v>
      </c>
      <c r="AQ2805" s="36"/>
      <c r="AR2805" s="36"/>
      <c r="AS2805" s="36"/>
      <c r="AT2805" s="36"/>
      <c r="AU2805" s="36"/>
      <c r="AV2805" s="36"/>
      <c r="AW2805" s="36"/>
      <c r="AX2805" s="36"/>
      <c r="AY2805" s="36"/>
      <c r="AZ2805" s="36"/>
      <c r="BA2805" s="36" t="s">
        <v>427</v>
      </c>
      <c r="BB2805" s="36">
        <v>9</v>
      </c>
      <c r="BC2805" s="93">
        <v>45265</v>
      </c>
      <c r="BD2805" s="93" t="s">
        <v>324</v>
      </c>
    </row>
    <row r="2806" spans="39:56" ht="27" customHeight="1" x14ac:dyDescent="0.25">
      <c r="AM2806" s="36" t="s">
        <v>57</v>
      </c>
      <c r="AN2806" s="89" t="s">
        <v>27</v>
      </c>
      <c r="AO2806" s="90" t="s">
        <v>15</v>
      </c>
      <c r="AP2806" s="170">
        <v>9.5</v>
      </c>
      <c r="AQ2806" s="36"/>
      <c r="AR2806" s="36"/>
      <c r="AS2806" s="36"/>
      <c r="AT2806" s="36"/>
      <c r="AU2806" s="36"/>
      <c r="AV2806" s="36"/>
      <c r="AW2806" s="36"/>
      <c r="AX2806" s="36"/>
      <c r="AY2806" s="36"/>
      <c r="AZ2806" s="36"/>
      <c r="BA2806" s="36" t="s">
        <v>427</v>
      </c>
      <c r="BB2806" s="36">
        <v>9</v>
      </c>
      <c r="BC2806" s="93">
        <v>45265</v>
      </c>
      <c r="BD2806" s="93" t="s">
        <v>324</v>
      </c>
    </row>
    <row r="2807" spans="39:56" ht="27" customHeight="1" x14ac:dyDescent="0.25">
      <c r="AM2807" s="36" t="s">
        <v>54</v>
      </c>
      <c r="AN2807" s="89" t="s">
        <v>24</v>
      </c>
      <c r="AO2807" s="90" t="s">
        <v>15</v>
      </c>
      <c r="AP2807" s="170">
        <v>10</v>
      </c>
      <c r="AQ2807" s="36"/>
      <c r="AR2807" s="36"/>
      <c r="AS2807" s="36"/>
      <c r="AT2807" s="36"/>
      <c r="AU2807" s="36"/>
      <c r="AV2807" s="36"/>
      <c r="AW2807" s="36"/>
      <c r="AX2807" s="36"/>
      <c r="AY2807" s="36"/>
      <c r="AZ2807" s="36"/>
      <c r="BA2807" s="36" t="s">
        <v>427</v>
      </c>
      <c r="BB2807" s="36">
        <v>9</v>
      </c>
      <c r="BC2807" s="93">
        <v>45265</v>
      </c>
      <c r="BD2807" s="93" t="s">
        <v>324</v>
      </c>
    </row>
    <row r="2808" spans="39:56" ht="27" customHeight="1" x14ac:dyDescent="0.25">
      <c r="AM2808" s="36" t="s">
        <v>51</v>
      </c>
      <c r="AN2808" s="89" t="s">
        <v>21</v>
      </c>
      <c r="AO2808" s="90" t="s">
        <v>15</v>
      </c>
      <c r="AP2808" s="170">
        <v>10</v>
      </c>
      <c r="AQ2808" s="36"/>
      <c r="AR2808" s="36"/>
      <c r="AS2808" s="36"/>
      <c r="AT2808" s="36"/>
      <c r="AU2808" s="36"/>
      <c r="AV2808" s="36"/>
      <c r="AW2808" s="36"/>
      <c r="AX2808" s="36"/>
      <c r="AY2808" s="36"/>
      <c r="AZ2808" s="36"/>
      <c r="BA2808" s="36" t="s">
        <v>427</v>
      </c>
      <c r="BB2808" s="36">
        <v>9</v>
      </c>
      <c r="BC2808" s="93">
        <v>45265</v>
      </c>
      <c r="BD2808" s="93" t="s">
        <v>324</v>
      </c>
    </row>
    <row r="2809" spans="39:56" ht="27" customHeight="1" x14ac:dyDescent="0.25">
      <c r="AM2809" s="36" t="s">
        <v>45</v>
      </c>
      <c r="AN2809" s="89" t="s">
        <v>14</v>
      </c>
      <c r="AO2809" s="90" t="s">
        <v>15</v>
      </c>
      <c r="AP2809" s="170">
        <v>9.5</v>
      </c>
      <c r="AQ2809" s="36"/>
      <c r="AR2809" s="36"/>
      <c r="AS2809" s="36"/>
      <c r="AT2809" s="36"/>
      <c r="AU2809" s="36"/>
      <c r="AV2809" s="36"/>
      <c r="AW2809" s="36"/>
      <c r="AX2809" s="36"/>
      <c r="AY2809" s="36"/>
      <c r="AZ2809" s="36"/>
      <c r="BA2809" s="36" t="s">
        <v>427</v>
      </c>
      <c r="BB2809" s="36">
        <v>9</v>
      </c>
      <c r="BC2809" s="93">
        <v>45265</v>
      </c>
      <c r="BD2809" s="93" t="s">
        <v>324</v>
      </c>
    </row>
    <row r="2810" spans="39:56" ht="27" customHeight="1" x14ac:dyDescent="0.25">
      <c r="AM2810" s="36" t="s">
        <v>204</v>
      </c>
      <c r="AN2810" s="89" t="s">
        <v>205</v>
      </c>
      <c r="AO2810" s="90" t="s">
        <v>167</v>
      </c>
      <c r="AP2810" s="170">
        <v>10</v>
      </c>
      <c r="AQ2810" s="36">
        <v>10</v>
      </c>
      <c r="AR2810" s="36">
        <v>10</v>
      </c>
      <c r="AS2810" s="36">
        <v>10</v>
      </c>
      <c r="AT2810" s="36">
        <v>10</v>
      </c>
      <c r="AU2810" s="36"/>
      <c r="AV2810" s="36"/>
      <c r="AW2810" s="36"/>
      <c r="AX2810" s="36"/>
      <c r="AY2810" s="36"/>
      <c r="AZ2810" s="36">
        <v>10</v>
      </c>
      <c r="BA2810" s="36" t="s">
        <v>421</v>
      </c>
      <c r="BB2810" s="36">
        <v>3</v>
      </c>
      <c r="BC2810" s="93">
        <v>45265</v>
      </c>
      <c r="BD2810" s="93" t="s">
        <v>6</v>
      </c>
    </row>
    <row r="2811" spans="39:56" ht="27" customHeight="1" x14ac:dyDescent="0.25">
      <c r="AM2811" s="36" t="s">
        <v>202</v>
      </c>
      <c r="AN2811" s="89" t="s">
        <v>203</v>
      </c>
      <c r="AO2811" s="90" t="s">
        <v>167</v>
      </c>
      <c r="AP2811" s="170">
        <v>9.1999999999999993</v>
      </c>
      <c r="AQ2811" s="36">
        <v>10</v>
      </c>
      <c r="AR2811" s="36">
        <v>10</v>
      </c>
      <c r="AS2811" s="36">
        <v>8</v>
      </c>
      <c r="AT2811" s="36">
        <v>8</v>
      </c>
      <c r="AU2811" s="36"/>
      <c r="AV2811" s="36"/>
      <c r="AW2811" s="36"/>
      <c r="AX2811" s="36"/>
      <c r="AY2811" s="36"/>
      <c r="AZ2811" s="36">
        <v>10</v>
      </c>
      <c r="BA2811" s="36" t="s">
        <v>421</v>
      </c>
      <c r="BB2811" s="36">
        <v>3</v>
      </c>
      <c r="BC2811" s="93">
        <v>45265</v>
      </c>
      <c r="BD2811" s="93" t="s">
        <v>6</v>
      </c>
    </row>
    <row r="2812" spans="39:56" ht="27" customHeight="1" x14ac:dyDescent="0.25">
      <c r="AM2812" s="36" t="s">
        <v>200</v>
      </c>
      <c r="AN2812" s="89" t="s">
        <v>201</v>
      </c>
      <c r="AO2812" s="90" t="s">
        <v>167</v>
      </c>
      <c r="AP2812" s="170">
        <v>9.6</v>
      </c>
      <c r="AQ2812" s="36">
        <v>10</v>
      </c>
      <c r="AR2812" s="36">
        <v>10</v>
      </c>
      <c r="AS2812" s="36">
        <v>9</v>
      </c>
      <c r="AT2812" s="36">
        <v>9</v>
      </c>
      <c r="AU2812" s="36"/>
      <c r="AV2812" s="36"/>
      <c r="AW2812" s="36"/>
      <c r="AX2812" s="36"/>
      <c r="AY2812" s="36"/>
      <c r="AZ2812" s="36">
        <v>10</v>
      </c>
      <c r="BA2812" s="36" t="s">
        <v>421</v>
      </c>
      <c r="BB2812" s="36">
        <v>3</v>
      </c>
      <c r="BC2812" s="93">
        <v>45265</v>
      </c>
      <c r="BD2812" s="93" t="s">
        <v>6</v>
      </c>
    </row>
    <row r="2813" spans="39:56" ht="27" customHeight="1" x14ac:dyDescent="0.25">
      <c r="AM2813" s="36" t="s">
        <v>198</v>
      </c>
      <c r="AN2813" s="89" t="s">
        <v>199</v>
      </c>
      <c r="AO2813" s="90" t="s">
        <v>167</v>
      </c>
      <c r="AP2813" s="170">
        <v>10</v>
      </c>
      <c r="AQ2813" s="36">
        <v>10</v>
      </c>
      <c r="AR2813" s="36">
        <v>10</v>
      </c>
      <c r="AS2813" s="36">
        <v>10</v>
      </c>
      <c r="AT2813" s="36">
        <v>10</v>
      </c>
      <c r="AU2813" s="36"/>
      <c r="AV2813" s="36"/>
      <c r="AW2813" s="36"/>
      <c r="AX2813" s="36"/>
      <c r="AY2813" s="36"/>
      <c r="AZ2813" s="36">
        <v>10</v>
      </c>
      <c r="BA2813" s="36" t="s">
        <v>421</v>
      </c>
      <c r="BB2813" s="36">
        <v>3</v>
      </c>
      <c r="BC2813" s="93">
        <v>45265</v>
      </c>
      <c r="BD2813" s="93" t="s">
        <v>6</v>
      </c>
    </row>
    <row r="2814" spans="39:56" ht="27" customHeight="1" x14ac:dyDescent="0.25">
      <c r="AM2814" s="36" t="s">
        <v>196</v>
      </c>
      <c r="AN2814" s="89" t="s">
        <v>197</v>
      </c>
      <c r="AO2814" s="90" t="s">
        <v>167</v>
      </c>
      <c r="AP2814" s="170">
        <v>10</v>
      </c>
      <c r="AQ2814" s="36">
        <v>10</v>
      </c>
      <c r="AR2814" s="36">
        <v>10</v>
      </c>
      <c r="AS2814" s="36">
        <v>10</v>
      </c>
      <c r="AT2814" s="36">
        <v>10</v>
      </c>
      <c r="AU2814" s="36"/>
      <c r="AV2814" s="36"/>
      <c r="AW2814" s="36"/>
      <c r="AX2814" s="36"/>
      <c r="AY2814" s="36"/>
      <c r="AZ2814" s="36">
        <v>10</v>
      </c>
      <c r="BA2814" s="36" t="s">
        <v>421</v>
      </c>
      <c r="BB2814" s="36">
        <v>3</v>
      </c>
      <c r="BC2814" s="93">
        <v>45265</v>
      </c>
      <c r="BD2814" s="93" t="s">
        <v>6</v>
      </c>
    </row>
    <row r="2815" spans="39:56" ht="27" customHeight="1" x14ac:dyDescent="0.25">
      <c r="AM2815" s="36" t="s">
        <v>194</v>
      </c>
      <c r="AN2815" s="89" t="s">
        <v>195</v>
      </c>
      <c r="AO2815" s="90" t="s">
        <v>167</v>
      </c>
      <c r="AP2815" s="170">
        <v>9.6</v>
      </c>
      <c r="AQ2815" s="36">
        <v>10</v>
      </c>
      <c r="AR2815" s="36">
        <v>10</v>
      </c>
      <c r="AS2815" s="36">
        <v>9</v>
      </c>
      <c r="AT2815" s="36">
        <v>9</v>
      </c>
      <c r="AU2815" s="36"/>
      <c r="AV2815" s="36"/>
      <c r="AW2815" s="36"/>
      <c r="AX2815" s="36"/>
      <c r="AY2815" s="36"/>
      <c r="AZ2815" s="36">
        <v>10</v>
      </c>
      <c r="BA2815" s="36" t="s">
        <v>421</v>
      </c>
      <c r="BB2815" s="36">
        <v>3</v>
      </c>
      <c r="BC2815" s="93">
        <v>45265</v>
      </c>
      <c r="BD2815" s="93" t="s">
        <v>6</v>
      </c>
    </row>
    <row r="2816" spans="39:56" ht="27" customHeight="1" x14ac:dyDescent="0.25">
      <c r="AM2816" s="36" t="s">
        <v>192</v>
      </c>
      <c r="AN2816" s="89" t="s">
        <v>193</v>
      </c>
      <c r="AO2816" s="90" t="s">
        <v>167</v>
      </c>
      <c r="AP2816" s="170">
        <v>10</v>
      </c>
      <c r="AQ2816" s="36">
        <v>10</v>
      </c>
      <c r="AR2816" s="36">
        <v>10</v>
      </c>
      <c r="AS2816" s="36">
        <v>10</v>
      </c>
      <c r="AT2816" s="36">
        <v>10</v>
      </c>
      <c r="AU2816" s="36"/>
      <c r="AV2816" s="36"/>
      <c r="AW2816" s="36"/>
      <c r="AX2816" s="36"/>
      <c r="AY2816" s="36"/>
      <c r="AZ2816" s="36">
        <v>10</v>
      </c>
      <c r="BA2816" s="36" t="s">
        <v>421</v>
      </c>
      <c r="BB2816" s="36">
        <v>3</v>
      </c>
      <c r="BC2816" s="93">
        <v>45265</v>
      </c>
      <c r="BD2816" s="93" t="s">
        <v>6</v>
      </c>
    </row>
    <row r="2817" spans="39:56" ht="27" customHeight="1" x14ac:dyDescent="0.25">
      <c r="AM2817" s="36" t="s">
        <v>190</v>
      </c>
      <c r="AN2817" s="89" t="s">
        <v>191</v>
      </c>
      <c r="AO2817" s="90" t="s">
        <v>167</v>
      </c>
      <c r="AP2817" s="170">
        <v>10</v>
      </c>
      <c r="AQ2817" s="36">
        <v>10</v>
      </c>
      <c r="AR2817" s="36">
        <v>10</v>
      </c>
      <c r="AS2817" s="36">
        <v>10</v>
      </c>
      <c r="AT2817" s="36">
        <v>10</v>
      </c>
      <c r="AU2817" s="36"/>
      <c r="AV2817" s="36"/>
      <c r="AW2817" s="36"/>
      <c r="AX2817" s="36"/>
      <c r="AY2817" s="36"/>
      <c r="AZ2817" s="36">
        <v>10</v>
      </c>
      <c r="BA2817" s="36" t="s">
        <v>421</v>
      </c>
      <c r="BB2817" s="36">
        <v>3</v>
      </c>
      <c r="BC2817" s="93">
        <v>45265</v>
      </c>
      <c r="BD2817" s="93" t="s">
        <v>6</v>
      </c>
    </row>
    <row r="2818" spans="39:56" ht="27" customHeight="1" x14ac:dyDescent="0.25">
      <c r="AM2818" s="36" t="s">
        <v>188</v>
      </c>
      <c r="AN2818" s="89" t="s">
        <v>189</v>
      </c>
      <c r="AO2818" s="90" t="s">
        <v>167</v>
      </c>
      <c r="AP2818" s="170">
        <v>10</v>
      </c>
      <c r="AQ2818" s="36">
        <v>10</v>
      </c>
      <c r="AR2818" s="36">
        <v>10</v>
      </c>
      <c r="AS2818" s="36">
        <v>10</v>
      </c>
      <c r="AT2818" s="36">
        <v>10</v>
      </c>
      <c r="AU2818" s="36"/>
      <c r="AV2818" s="36"/>
      <c r="AW2818" s="36"/>
      <c r="AX2818" s="36"/>
      <c r="AY2818" s="36"/>
      <c r="AZ2818" s="36">
        <v>10</v>
      </c>
      <c r="BA2818" s="36" t="s">
        <v>421</v>
      </c>
      <c r="BB2818" s="36">
        <v>3</v>
      </c>
      <c r="BC2818" s="93">
        <v>45265</v>
      </c>
      <c r="BD2818" s="93" t="s">
        <v>6</v>
      </c>
    </row>
    <row r="2819" spans="39:56" ht="27" customHeight="1" x14ac:dyDescent="0.25">
      <c r="AM2819" s="36" t="s">
        <v>186</v>
      </c>
      <c r="AN2819" s="89" t="s">
        <v>187</v>
      </c>
      <c r="AO2819" s="90" t="s">
        <v>167</v>
      </c>
      <c r="AP2819" s="170">
        <v>9.6</v>
      </c>
      <c r="AQ2819" s="36">
        <v>10</v>
      </c>
      <c r="AR2819" s="36">
        <v>10</v>
      </c>
      <c r="AS2819" s="36">
        <v>9</v>
      </c>
      <c r="AT2819" s="36">
        <v>9</v>
      </c>
      <c r="AU2819" s="36"/>
      <c r="AV2819" s="36"/>
      <c r="AW2819" s="36"/>
      <c r="AX2819" s="36"/>
      <c r="AY2819" s="36"/>
      <c r="AZ2819" s="36">
        <v>10</v>
      </c>
      <c r="BA2819" s="36" t="s">
        <v>421</v>
      </c>
      <c r="BB2819" s="36">
        <v>3</v>
      </c>
      <c r="BC2819" s="93">
        <v>45265</v>
      </c>
      <c r="BD2819" s="93" t="s">
        <v>6</v>
      </c>
    </row>
    <row r="2820" spans="39:56" ht="27" customHeight="1" x14ac:dyDescent="0.25">
      <c r="AM2820" s="36" t="s">
        <v>184</v>
      </c>
      <c r="AN2820" s="89" t="s">
        <v>185</v>
      </c>
      <c r="AO2820" s="90" t="s">
        <v>167</v>
      </c>
      <c r="AP2820" s="170">
        <v>9.6</v>
      </c>
      <c r="AQ2820" s="36">
        <v>10</v>
      </c>
      <c r="AR2820" s="36">
        <v>10</v>
      </c>
      <c r="AS2820" s="36">
        <v>9</v>
      </c>
      <c r="AT2820" s="36">
        <v>9</v>
      </c>
      <c r="AU2820" s="36"/>
      <c r="AV2820" s="36"/>
      <c r="AW2820" s="36"/>
      <c r="AX2820" s="36"/>
      <c r="AY2820" s="36"/>
      <c r="AZ2820" s="36">
        <v>10</v>
      </c>
      <c r="BA2820" s="36" t="s">
        <v>421</v>
      </c>
      <c r="BB2820" s="36">
        <v>3</v>
      </c>
      <c r="BC2820" s="93">
        <v>45265</v>
      </c>
      <c r="BD2820" s="93" t="s">
        <v>6</v>
      </c>
    </row>
    <row r="2821" spans="39:56" ht="27" customHeight="1" x14ac:dyDescent="0.25">
      <c r="AM2821" s="36" t="s">
        <v>182</v>
      </c>
      <c r="AN2821" s="89" t="s">
        <v>183</v>
      </c>
      <c r="AO2821" s="90" t="s">
        <v>167</v>
      </c>
      <c r="AP2821" s="170">
        <v>10</v>
      </c>
      <c r="AQ2821" s="36">
        <v>10</v>
      </c>
      <c r="AR2821" s="36">
        <v>10</v>
      </c>
      <c r="AS2821" s="36">
        <v>10</v>
      </c>
      <c r="AT2821" s="36">
        <v>10</v>
      </c>
      <c r="AU2821" s="36"/>
      <c r="AV2821" s="36"/>
      <c r="AW2821" s="36"/>
      <c r="AX2821" s="36"/>
      <c r="AY2821" s="36"/>
      <c r="AZ2821" s="36">
        <v>10</v>
      </c>
      <c r="BA2821" s="36" t="s">
        <v>421</v>
      </c>
      <c r="BB2821" s="36">
        <v>3</v>
      </c>
      <c r="BC2821" s="93">
        <v>45265</v>
      </c>
      <c r="BD2821" s="93" t="s">
        <v>6</v>
      </c>
    </row>
    <row r="2822" spans="39:56" ht="27" customHeight="1" x14ac:dyDescent="0.25">
      <c r="AM2822" s="36" t="s">
        <v>180</v>
      </c>
      <c r="AN2822" s="89" t="s">
        <v>181</v>
      </c>
      <c r="AO2822" s="90" t="s">
        <v>167</v>
      </c>
      <c r="AP2822" s="170">
        <v>10</v>
      </c>
      <c r="AQ2822" s="36">
        <v>10</v>
      </c>
      <c r="AR2822" s="36">
        <v>10</v>
      </c>
      <c r="AS2822" s="36">
        <v>10</v>
      </c>
      <c r="AT2822" s="36">
        <v>10</v>
      </c>
      <c r="AU2822" s="36"/>
      <c r="AV2822" s="36"/>
      <c r="AW2822" s="36"/>
      <c r="AX2822" s="36"/>
      <c r="AY2822" s="36"/>
      <c r="AZ2822" s="36">
        <v>10</v>
      </c>
      <c r="BA2822" s="36" t="s">
        <v>421</v>
      </c>
      <c r="BB2822" s="36">
        <v>3</v>
      </c>
      <c r="BC2822" s="93">
        <v>45265</v>
      </c>
      <c r="BD2822" s="93" t="s">
        <v>6</v>
      </c>
    </row>
    <row r="2823" spans="39:56" ht="27" customHeight="1" x14ac:dyDescent="0.25">
      <c r="AM2823" s="36" t="s">
        <v>178</v>
      </c>
      <c r="AN2823" s="89" t="s">
        <v>179</v>
      </c>
      <c r="AO2823" s="90" t="s">
        <v>167</v>
      </c>
      <c r="AP2823" s="170">
        <v>10</v>
      </c>
      <c r="AQ2823" s="36">
        <v>10</v>
      </c>
      <c r="AR2823" s="36">
        <v>10</v>
      </c>
      <c r="AS2823" s="36">
        <v>10</v>
      </c>
      <c r="AT2823" s="36">
        <v>10</v>
      </c>
      <c r="AU2823" s="36"/>
      <c r="AV2823" s="36"/>
      <c r="AW2823" s="36"/>
      <c r="AX2823" s="36"/>
      <c r="AY2823" s="36"/>
      <c r="AZ2823" s="36">
        <v>10</v>
      </c>
      <c r="BA2823" s="36" t="s">
        <v>421</v>
      </c>
      <c r="BB2823" s="36">
        <v>3</v>
      </c>
      <c r="BC2823" s="93">
        <v>45265</v>
      </c>
      <c r="BD2823" s="93" t="s">
        <v>6</v>
      </c>
    </row>
    <row r="2824" spans="39:56" ht="27" customHeight="1" x14ac:dyDescent="0.25">
      <c r="AM2824" s="36" t="s">
        <v>176</v>
      </c>
      <c r="AN2824" s="89" t="s">
        <v>177</v>
      </c>
      <c r="AO2824" s="90" t="s">
        <v>167</v>
      </c>
      <c r="AP2824" s="170">
        <v>9.6</v>
      </c>
      <c r="AQ2824" s="36">
        <v>10</v>
      </c>
      <c r="AR2824" s="36">
        <v>10</v>
      </c>
      <c r="AS2824" s="36">
        <v>9</v>
      </c>
      <c r="AT2824" s="36">
        <v>9</v>
      </c>
      <c r="AU2824" s="36"/>
      <c r="AV2824" s="36"/>
      <c r="AW2824" s="36"/>
      <c r="AX2824" s="36"/>
      <c r="AY2824" s="36"/>
      <c r="AZ2824" s="36">
        <v>10</v>
      </c>
      <c r="BA2824" s="36" t="s">
        <v>421</v>
      </c>
      <c r="BB2824" s="36">
        <v>3</v>
      </c>
      <c r="BC2824" s="93">
        <v>45265</v>
      </c>
      <c r="BD2824" s="93" t="s">
        <v>6</v>
      </c>
    </row>
    <row r="2825" spans="39:56" ht="27" customHeight="1" x14ac:dyDescent="0.25">
      <c r="AM2825" s="36" t="s">
        <v>174</v>
      </c>
      <c r="AN2825" s="89" t="s">
        <v>175</v>
      </c>
      <c r="AO2825" s="90" t="s">
        <v>167</v>
      </c>
      <c r="AP2825" s="170">
        <v>10</v>
      </c>
      <c r="AQ2825" s="36">
        <v>10</v>
      </c>
      <c r="AR2825" s="36">
        <v>10</v>
      </c>
      <c r="AS2825" s="36">
        <v>10</v>
      </c>
      <c r="AT2825" s="36">
        <v>10</v>
      </c>
      <c r="AU2825" s="36"/>
      <c r="AV2825" s="36"/>
      <c r="AW2825" s="36"/>
      <c r="AX2825" s="36"/>
      <c r="AY2825" s="36"/>
      <c r="AZ2825" s="36">
        <v>10</v>
      </c>
      <c r="BA2825" s="36" t="s">
        <v>421</v>
      </c>
      <c r="BB2825" s="36">
        <v>3</v>
      </c>
      <c r="BC2825" s="93">
        <v>45265</v>
      </c>
      <c r="BD2825" s="93" t="s">
        <v>6</v>
      </c>
    </row>
    <row r="2826" spans="39:56" ht="27" customHeight="1" x14ac:dyDescent="0.25">
      <c r="AM2826" s="36" t="s">
        <v>172</v>
      </c>
      <c r="AN2826" s="89" t="s">
        <v>173</v>
      </c>
      <c r="AO2826" s="90" t="s">
        <v>167</v>
      </c>
      <c r="AP2826" s="170">
        <v>10</v>
      </c>
      <c r="AQ2826" s="36">
        <v>10</v>
      </c>
      <c r="AR2826" s="36">
        <v>10</v>
      </c>
      <c r="AS2826" s="36">
        <v>10</v>
      </c>
      <c r="AT2826" s="36">
        <v>10</v>
      </c>
      <c r="AU2826" s="36"/>
      <c r="AV2826" s="36"/>
      <c r="AW2826" s="36"/>
      <c r="AX2826" s="36"/>
      <c r="AY2826" s="36"/>
      <c r="AZ2826" s="36">
        <v>10</v>
      </c>
      <c r="BA2826" s="36" t="s">
        <v>421</v>
      </c>
      <c r="BB2826" s="36">
        <v>3</v>
      </c>
      <c r="BC2826" s="93">
        <v>45265</v>
      </c>
      <c r="BD2826" s="93" t="s">
        <v>6</v>
      </c>
    </row>
    <row r="2827" spans="39:56" ht="27" customHeight="1" x14ac:dyDescent="0.25">
      <c r="AM2827" s="36" t="s">
        <v>168</v>
      </c>
      <c r="AN2827" s="89" t="s">
        <v>169</v>
      </c>
      <c r="AO2827" s="90" t="s">
        <v>167</v>
      </c>
      <c r="AP2827" s="170">
        <v>10</v>
      </c>
      <c r="AQ2827" s="36">
        <v>10</v>
      </c>
      <c r="AR2827" s="36">
        <v>10</v>
      </c>
      <c r="AS2827" s="36">
        <v>10</v>
      </c>
      <c r="AT2827" s="36">
        <v>10</v>
      </c>
      <c r="AU2827" s="36"/>
      <c r="AV2827" s="36"/>
      <c r="AW2827" s="36"/>
      <c r="AX2827" s="36"/>
      <c r="AY2827" s="36"/>
      <c r="AZ2827" s="36">
        <v>10</v>
      </c>
      <c r="BA2827" s="36" t="s">
        <v>421</v>
      </c>
      <c r="BB2827" s="36">
        <v>3</v>
      </c>
      <c r="BC2827" s="93">
        <v>45265</v>
      </c>
      <c r="BD2827" s="93" t="s">
        <v>6</v>
      </c>
    </row>
    <row r="2828" spans="39:56" ht="27" customHeight="1" x14ac:dyDescent="0.25">
      <c r="AM2828" s="36" t="s">
        <v>165</v>
      </c>
      <c r="AN2828" s="89" t="s">
        <v>166</v>
      </c>
      <c r="AO2828" s="90" t="s">
        <v>167</v>
      </c>
      <c r="AP2828" s="170">
        <v>9.6</v>
      </c>
      <c r="AQ2828" s="36">
        <v>10</v>
      </c>
      <c r="AR2828" s="36">
        <v>10</v>
      </c>
      <c r="AS2828" s="36">
        <v>9</v>
      </c>
      <c r="AT2828" s="36">
        <v>9</v>
      </c>
      <c r="AU2828" s="36"/>
      <c r="AV2828" s="36"/>
      <c r="AW2828" s="36"/>
      <c r="AX2828" s="36"/>
      <c r="AY2828" s="36"/>
      <c r="AZ2828" s="36">
        <v>10</v>
      </c>
      <c r="BA2828" s="36" t="s">
        <v>421</v>
      </c>
      <c r="BB2828" s="36">
        <v>3</v>
      </c>
      <c r="BC2828" s="93">
        <v>45265</v>
      </c>
      <c r="BD2828" s="93" t="s">
        <v>6</v>
      </c>
    </row>
    <row r="2829" spans="39:56" ht="27" customHeight="1" x14ac:dyDescent="0.25">
      <c r="AM2829" s="36">
        <v>23066</v>
      </c>
      <c r="AN2829" s="89" t="s">
        <v>232</v>
      </c>
      <c r="AO2829" s="90" t="s">
        <v>207</v>
      </c>
      <c r="AP2829" s="170">
        <v>10</v>
      </c>
      <c r="AQ2829" s="36">
        <v>10</v>
      </c>
      <c r="AR2829" s="36">
        <v>10</v>
      </c>
      <c r="AS2829" s="36">
        <v>10</v>
      </c>
      <c r="AT2829" s="36">
        <v>10</v>
      </c>
      <c r="AU2829" s="36"/>
      <c r="AV2829" s="36"/>
      <c r="AW2829" s="36"/>
      <c r="AX2829" s="36"/>
      <c r="AY2829" s="36"/>
      <c r="AZ2829" s="36">
        <v>10</v>
      </c>
      <c r="BA2829" s="36" t="s">
        <v>428</v>
      </c>
      <c r="BB2829" s="36">
        <v>4</v>
      </c>
      <c r="BC2829" s="93">
        <v>45265</v>
      </c>
      <c r="BD2829" s="93" t="s">
        <v>6</v>
      </c>
    </row>
    <row r="2830" spans="39:56" ht="27" customHeight="1" x14ac:dyDescent="0.25">
      <c r="AM2830" s="36">
        <v>23066</v>
      </c>
      <c r="AN2830" s="89" t="s">
        <v>232</v>
      </c>
      <c r="AO2830" s="90" t="s">
        <v>207</v>
      </c>
      <c r="AP2830" s="170">
        <v>10</v>
      </c>
      <c r="AQ2830" s="36">
        <v>10</v>
      </c>
      <c r="AR2830" s="36">
        <v>10</v>
      </c>
      <c r="AS2830" s="36">
        <v>10</v>
      </c>
      <c r="AT2830" s="36">
        <v>10</v>
      </c>
      <c r="AU2830" s="36">
        <v>10</v>
      </c>
      <c r="AV2830" s="36">
        <v>10</v>
      </c>
      <c r="AW2830" s="36">
        <v>10</v>
      </c>
      <c r="AX2830" s="36"/>
      <c r="AY2830" s="36"/>
      <c r="AZ2830" s="36"/>
      <c r="BA2830" s="36" t="s">
        <v>255</v>
      </c>
      <c r="BB2830" s="36">
        <v>3</v>
      </c>
      <c r="BC2830" s="93">
        <v>45265</v>
      </c>
      <c r="BD2830" s="93" t="s">
        <v>420</v>
      </c>
    </row>
    <row r="2831" spans="39:56" ht="27" customHeight="1" x14ac:dyDescent="0.25">
      <c r="AM2831" s="36">
        <v>23063</v>
      </c>
      <c r="AN2831" s="89" t="s">
        <v>225</v>
      </c>
      <c r="AO2831" s="90" t="s">
        <v>207</v>
      </c>
      <c r="AP2831" s="170">
        <v>9.6</v>
      </c>
      <c r="AQ2831" s="36">
        <v>10</v>
      </c>
      <c r="AR2831" s="36">
        <v>10</v>
      </c>
      <c r="AS2831" s="36">
        <v>9</v>
      </c>
      <c r="AT2831" s="36">
        <v>9</v>
      </c>
      <c r="AU2831" s="36"/>
      <c r="AV2831" s="36"/>
      <c r="AW2831" s="36"/>
      <c r="AX2831" s="36"/>
      <c r="AY2831" s="36"/>
      <c r="AZ2831" s="36">
        <v>10</v>
      </c>
      <c r="BA2831" s="36" t="s">
        <v>428</v>
      </c>
      <c r="BB2831" s="36">
        <v>4</v>
      </c>
      <c r="BC2831" s="93">
        <v>45265</v>
      </c>
      <c r="BD2831" s="93" t="s">
        <v>6</v>
      </c>
    </row>
    <row r="2832" spans="39:56" ht="27" customHeight="1" x14ac:dyDescent="0.25">
      <c r="AM2832" s="36">
        <v>23063</v>
      </c>
      <c r="AN2832" s="89" t="s">
        <v>225</v>
      </c>
      <c r="AO2832" s="90" t="s">
        <v>207</v>
      </c>
      <c r="AP2832" s="170">
        <v>10</v>
      </c>
      <c r="AQ2832" s="36">
        <v>10</v>
      </c>
      <c r="AR2832" s="36">
        <v>10</v>
      </c>
      <c r="AS2832" s="36">
        <v>10</v>
      </c>
      <c r="AT2832" s="36">
        <v>10</v>
      </c>
      <c r="AU2832" s="36">
        <v>10</v>
      </c>
      <c r="AV2832" s="36">
        <v>10</v>
      </c>
      <c r="AW2832" s="36">
        <v>10</v>
      </c>
      <c r="AX2832" s="36"/>
      <c r="AY2832" s="36"/>
      <c r="AZ2832" s="36"/>
      <c r="BA2832" s="36" t="s">
        <v>255</v>
      </c>
      <c r="BB2832" s="36">
        <v>3</v>
      </c>
      <c r="BC2832" s="93">
        <v>45265</v>
      </c>
      <c r="BD2832" s="93" t="s">
        <v>420</v>
      </c>
    </row>
    <row r="2833" spans="39:56" ht="27" customHeight="1" x14ac:dyDescent="0.25">
      <c r="AM2833" s="36">
        <v>23061</v>
      </c>
      <c r="AN2833" s="89" t="s">
        <v>223</v>
      </c>
      <c r="AO2833" s="90" t="s">
        <v>207</v>
      </c>
      <c r="AP2833" s="170">
        <v>10</v>
      </c>
      <c r="AQ2833" s="36">
        <v>10</v>
      </c>
      <c r="AR2833" s="36">
        <v>10</v>
      </c>
      <c r="AS2833" s="36">
        <v>10</v>
      </c>
      <c r="AT2833" s="36">
        <v>10</v>
      </c>
      <c r="AU2833" s="36"/>
      <c r="AV2833" s="36"/>
      <c r="AW2833" s="36"/>
      <c r="AX2833" s="36"/>
      <c r="AY2833" s="36"/>
      <c r="AZ2833" s="36">
        <v>10</v>
      </c>
      <c r="BA2833" s="36" t="s">
        <v>428</v>
      </c>
      <c r="BB2833" s="36">
        <v>4</v>
      </c>
      <c r="BC2833" s="93">
        <v>45265</v>
      </c>
      <c r="BD2833" s="93" t="s">
        <v>6</v>
      </c>
    </row>
    <row r="2834" spans="39:56" ht="27" customHeight="1" x14ac:dyDescent="0.25">
      <c r="AM2834" s="36">
        <v>23061</v>
      </c>
      <c r="AN2834" s="89" t="s">
        <v>223</v>
      </c>
      <c r="AO2834" s="90" t="s">
        <v>207</v>
      </c>
      <c r="AP2834" s="170">
        <v>10</v>
      </c>
      <c r="AQ2834" s="36">
        <v>10</v>
      </c>
      <c r="AR2834" s="36">
        <v>10</v>
      </c>
      <c r="AS2834" s="36">
        <v>10</v>
      </c>
      <c r="AT2834" s="36">
        <v>10</v>
      </c>
      <c r="AU2834" s="36">
        <v>10</v>
      </c>
      <c r="AV2834" s="36">
        <v>10</v>
      </c>
      <c r="AW2834" s="36">
        <v>10</v>
      </c>
      <c r="AX2834" s="36"/>
      <c r="AY2834" s="36"/>
      <c r="AZ2834" s="36"/>
      <c r="BA2834" s="36" t="s">
        <v>255</v>
      </c>
      <c r="BB2834" s="36">
        <v>3</v>
      </c>
      <c r="BC2834" s="93">
        <v>45265</v>
      </c>
      <c r="BD2834" s="93" t="s">
        <v>420</v>
      </c>
    </row>
    <row r="2835" spans="39:56" ht="27" customHeight="1" x14ac:dyDescent="0.25">
      <c r="AM2835" s="36">
        <v>23058</v>
      </c>
      <c r="AN2835" s="89" t="s">
        <v>228</v>
      </c>
      <c r="AO2835" s="90" t="s">
        <v>207</v>
      </c>
      <c r="AP2835" s="170">
        <v>9.6</v>
      </c>
      <c r="AQ2835" s="36">
        <v>10</v>
      </c>
      <c r="AR2835" s="36">
        <v>10</v>
      </c>
      <c r="AS2835" s="36">
        <v>9</v>
      </c>
      <c r="AT2835" s="36">
        <v>9</v>
      </c>
      <c r="AU2835" s="36"/>
      <c r="AV2835" s="36"/>
      <c r="AW2835" s="36"/>
      <c r="AX2835" s="36"/>
      <c r="AY2835" s="36"/>
      <c r="AZ2835" s="36">
        <v>10</v>
      </c>
      <c r="BA2835" s="36" t="s">
        <v>428</v>
      </c>
      <c r="BB2835" s="36">
        <v>4</v>
      </c>
      <c r="BC2835" s="93">
        <v>45265</v>
      </c>
      <c r="BD2835" s="93" t="s">
        <v>6</v>
      </c>
    </row>
    <row r="2836" spans="39:56" ht="27" customHeight="1" x14ac:dyDescent="0.25">
      <c r="AM2836" s="36">
        <v>23058</v>
      </c>
      <c r="AN2836" s="89" t="s">
        <v>228</v>
      </c>
      <c r="AO2836" s="90" t="s">
        <v>207</v>
      </c>
      <c r="AP2836" s="170">
        <v>10</v>
      </c>
      <c r="AQ2836" s="36">
        <v>10</v>
      </c>
      <c r="AR2836" s="36">
        <v>10</v>
      </c>
      <c r="AS2836" s="36">
        <v>10</v>
      </c>
      <c r="AT2836" s="36">
        <v>10</v>
      </c>
      <c r="AU2836" s="36">
        <v>10</v>
      </c>
      <c r="AV2836" s="36">
        <v>10</v>
      </c>
      <c r="AW2836" s="36">
        <v>10</v>
      </c>
      <c r="AX2836" s="36"/>
      <c r="AY2836" s="36"/>
      <c r="AZ2836" s="36"/>
      <c r="BA2836" s="36" t="s">
        <v>255</v>
      </c>
      <c r="BB2836" s="36">
        <v>3</v>
      </c>
      <c r="BC2836" s="93">
        <v>45265</v>
      </c>
      <c r="BD2836" s="93" t="s">
        <v>420</v>
      </c>
    </row>
    <row r="2837" spans="39:56" ht="27" customHeight="1" x14ac:dyDescent="0.25">
      <c r="AM2837" s="36">
        <v>23054</v>
      </c>
      <c r="AN2837" s="89" t="s">
        <v>224</v>
      </c>
      <c r="AO2837" s="90" t="s">
        <v>207</v>
      </c>
      <c r="AP2837" s="170">
        <v>9.6</v>
      </c>
      <c r="AQ2837" s="36">
        <v>10</v>
      </c>
      <c r="AR2837" s="36">
        <v>10</v>
      </c>
      <c r="AS2837" s="36">
        <v>9</v>
      </c>
      <c r="AT2837" s="36">
        <v>9</v>
      </c>
      <c r="AU2837" s="36"/>
      <c r="AV2837" s="36"/>
      <c r="AW2837" s="36"/>
      <c r="AX2837" s="36"/>
      <c r="AY2837" s="36"/>
      <c r="AZ2837" s="36">
        <v>10</v>
      </c>
      <c r="BA2837" s="36" t="s">
        <v>428</v>
      </c>
      <c r="BB2837" s="36">
        <v>4</v>
      </c>
      <c r="BC2837" s="93">
        <v>45265</v>
      </c>
      <c r="BD2837" s="93" t="s">
        <v>6</v>
      </c>
    </row>
    <row r="2838" spans="39:56" ht="27" customHeight="1" x14ac:dyDescent="0.25">
      <c r="AM2838" s="36">
        <v>23054</v>
      </c>
      <c r="AN2838" s="89" t="s">
        <v>224</v>
      </c>
      <c r="AO2838" s="90" t="s">
        <v>207</v>
      </c>
      <c r="AP2838" s="170">
        <v>10</v>
      </c>
      <c r="AQ2838" s="36">
        <v>10</v>
      </c>
      <c r="AR2838" s="36">
        <v>10</v>
      </c>
      <c r="AS2838" s="36">
        <v>10</v>
      </c>
      <c r="AT2838" s="36">
        <v>10</v>
      </c>
      <c r="AU2838" s="36">
        <v>10</v>
      </c>
      <c r="AV2838" s="36">
        <v>10</v>
      </c>
      <c r="AW2838" s="36">
        <v>10</v>
      </c>
      <c r="AX2838" s="36"/>
      <c r="AY2838" s="36"/>
      <c r="AZ2838" s="36"/>
      <c r="BA2838" s="36" t="s">
        <v>255</v>
      </c>
      <c r="BB2838" s="36">
        <v>3</v>
      </c>
      <c r="BC2838" s="93">
        <v>45265</v>
      </c>
      <c r="BD2838" s="93" t="s">
        <v>420</v>
      </c>
    </row>
    <row r="2839" spans="39:56" ht="27" customHeight="1" x14ac:dyDescent="0.25">
      <c r="AM2839" s="36">
        <v>23044</v>
      </c>
      <c r="AN2839" s="89" t="s">
        <v>230</v>
      </c>
      <c r="AO2839" s="90" t="s">
        <v>207</v>
      </c>
      <c r="AP2839" s="170">
        <v>9.6</v>
      </c>
      <c r="AQ2839" s="36">
        <v>10</v>
      </c>
      <c r="AR2839" s="36">
        <v>10</v>
      </c>
      <c r="AS2839" s="36">
        <v>9</v>
      </c>
      <c r="AT2839" s="36">
        <v>9</v>
      </c>
      <c r="AU2839" s="36"/>
      <c r="AV2839" s="36"/>
      <c r="AW2839" s="36"/>
      <c r="AX2839" s="36"/>
      <c r="AY2839" s="36"/>
      <c r="AZ2839" s="36">
        <v>10</v>
      </c>
      <c r="BA2839" s="36" t="s">
        <v>428</v>
      </c>
      <c r="BB2839" s="36">
        <v>4</v>
      </c>
      <c r="BC2839" s="93">
        <v>45265</v>
      </c>
      <c r="BD2839" s="93" t="s">
        <v>6</v>
      </c>
    </row>
    <row r="2840" spans="39:56" ht="27" customHeight="1" x14ac:dyDescent="0.25">
      <c r="AM2840" s="36">
        <v>23044</v>
      </c>
      <c r="AN2840" s="89" t="s">
        <v>230</v>
      </c>
      <c r="AO2840" s="90" t="s">
        <v>207</v>
      </c>
      <c r="AP2840" s="170">
        <v>10</v>
      </c>
      <c r="AQ2840" s="36">
        <v>10</v>
      </c>
      <c r="AR2840" s="36">
        <v>10</v>
      </c>
      <c r="AS2840" s="36">
        <v>10</v>
      </c>
      <c r="AT2840" s="36">
        <v>10</v>
      </c>
      <c r="AU2840" s="36">
        <v>10</v>
      </c>
      <c r="AV2840" s="36">
        <v>10</v>
      </c>
      <c r="AW2840" s="36">
        <v>10</v>
      </c>
      <c r="AX2840" s="36"/>
      <c r="AY2840" s="36"/>
      <c r="AZ2840" s="36"/>
      <c r="BA2840" s="36" t="s">
        <v>255</v>
      </c>
      <c r="BB2840" s="36">
        <v>3</v>
      </c>
      <c r="BC2840" s="93">
        <v>45265</v>
      </c>
      <c r="BD2840" s="93" t="s">
        <v>420</v>
      </c>
    </row>
    <row r="2841" spans="39:56" ht="27" customHeight="1" x14ac:dyDescent="0.25">
      <c r="AM2841" s="36">
        <v>23043</v>
      </c>
      <c r="AN2841" s="89" t="s">
        <v>215</v>
      </c>
      <c r="AO2841" s="90" t="s">
        <v>207</v>
      </c>
      <c r="AP2841" s="170">
        <v>10</v>
      </c>
      <c r="AQ2841" s="36">
        <v>10</v>
      </c>
      <c r="AR2841" s="36">
        <v>10</v>
      </c>
      <c r="AS2841" s="36">
        <v>10</v>
      </c>
      <c r="AT2841" s="36">
        <v>10</v>
      </c>
      <c r="AU2841" s="36"/>
      <c r="AV2841" s="36"/>
      <c r="AW2841" s="36"/>
      <c r="AX2841" s="36"/>
      <c r="AY2841" s="36"/>
      <c r="AZ2841" s="36">
        <v>10</v>
      </c>
      <c r="BA2841" s="36" t="s">
        <v>428</v>
      </c>
      <c r="BB2841" s="36">
        <v>4</v>
      </c>
      <c r="BC2841" s="93">
        <v>45265</v>
      </c>
      <c r="BD2841" s="93" t="s">
        <v>6</v>
      </c>
    </row>
    <row r="2842" spans="39:56" ht="27" customHeight="1" x14ac:dyDescent="0.25">
      <c r="AM2842" s="36">
        <v>23043</v>
      </c>
      <c r="AN2842" s="89" t="s">
        <v>215</v>
      </c>
      <c r="AO2842" s="90" t="s">
        <v>207</v>
      </c>
      <c r="AP2842" s="170">
        <v>10</v>
      </c>
      <c r="AQ2842" s="36">
        <v>10</v>
      </c>
      <c r="AR2842" s="36">
        <v>10</v>
      </c>
      <c r="AS2842" s="36">
        <v>10</v>
      </c>
      <c r="AT2842" s="36">
        <v>10</v>
      </c>
      <c r="AU2842" s="36">
        <v>10</v>
      </c>
      <c r="AV2842" s="36">
        <v>10</v>
      </c>
      <c r="AW2842" s="36">
        <v>10</v>
      </c>
      <c r="AX2842" s="36"/>
      <c r="AY2842" s="36"/>
      <c r="AZ2842" s="36"/>
      <c r="BA2842" s="36" t="s">
        <v>255</v>
      </c>
      <c r="BB2842" s="36">
        <v>3</v>
      </c>
      <c r="BC2842" s="93">
        <v>45265</v>
      </c>
      <c r="BD2842" s="93" t="s">
        <v>420</v>
      </c>
    </row>
    <row r="2843" spans="39:56" ht="27" customHeight="1" x14ac:dyDescent="0.25">
      <c r="AM2843" s="36">
        <v>23042</v>
      </c>
      <c r="AN2843" s="89" t="s">
        <v>222</v>
      </c>
      <c r="AO2843" s="90" t="s">
        <v>207</v>
      </c>
      <c r="AP2843" s="170">
        <v>10</v>
      </c>
      <c r="AQ2843" s="36">
        <v>10</v>
      </c>
      <c r="AR2843" s="36">
        <v>10</v>
      </c>
      <c r="AS2843" s="36">
        <v>10</v>
      </c>
      <c r="AT2843" s="36">
        <v>10</v>
      </c>
      <c r="AU2843" s="36"/>
      <c r="AV2843" s="36"/>
      <c r="AW2843" s="36"/>
      <c r="AX2843" s="36"/>
      <c r="AY2843" s="36"/>
      <c r="AZ2843" s="36">
        <v>10</v>
      </c>
      <c r="BA2843" s="36" t="s">
        <v>428</v>
      </c>
      <c r="BB2843" s="36">
        <v>4</v>
      </c>
      <c r="BC2843" s="93">
        <v>45265</v>
      </c>
      <c r="BD2843" s="93" t="s">
        <v>6</v>
      </c>
    </row>
    <row r="2844" spans="39:56" ht="27" customHeight="1" x14ac:dyDescent="0.25">
      <c r="AM2844" s="36">
        <v>23042</v>
      </c>
      <c r="AN2844" s="89" t="s">
        <v>222</v>
      </c>
      <c r="AO2844" s="90" t="s">
        <v>207</v>
      </c>
      <c r="AP2844" s="170">
        <v>10</v>
      </c>
      <c r="AQ2844" s="36">
        <v>10</v>
      </c>
      <c r="AR2844" s="36">
        <v>10</v>
      </c>
      <c r="AS2844" s="36">
        <v>10</v>
      </c>
      <c r="AT2844" s="36">
        <v>10</v>
      </c>
      <c r="AU2844" s="36">
        <v>10</v>
      </c>
      <c r="AV2844" s="36">
        <v>10</v>
      </c>
      <c r="AW2844" s="36">
        <v>10</v>
      </c>
      <c r="AX2844" s="36"/>
      <c r="AY2844" s="36"/>
      <c r="AZ2844" s="36"/>
      <c r="BA2844" s="36" t="s">
        <v>255</v>
      </c>
      <c r="BB2844" s="36">
        <v>3</v>
      </c>
      <c r="BC2844" s="93">
        <v>45265</v>
      </c>
      <c r="BD2844" s="93" t="s">
        <v>420</v>
      </c>
    </row>
    <row r="2845" spans="39:56" ht="27" customHeight="1" x14ac:dyDescent="0.25">
      <c r="AM2845" s="36">
        <v>23037</v>
      </c>
      <c r="AN2845" s="89" t="s">
        <v>226</v>
      </c>
      <c r="AO2845" s="90" t="s">
        <v>207</v>
      </c>
      <c r="AP2845" s="170">
        <v>9.6</v>
      </c>
      <c r="AQ2845" s="36">
        <v>10</v>
      </c>
      <c r="AR2845" s="36">
        <v>10</v>
      </c>
      <c r="AS2845" s="36">
        <v>9</v>
      </c>
      <c r="AT2845" s="36">
        <v>9</v>
      </c>
      <c r="AU2845" s="36"/>
      <c r="AV2845" s="36"/>
      <c r="AW2845" s="36"/>
      <c r="AX2845" s="36"/>
      <c r="AY2845" s="36"/>
      <c r="AZ2845" s="36">
        <v>10</v>
      </c>
      <c r="BA2845" s="36" t="s">
        <v>428</v>
      </c>
      <c r="BB2845" s="36">
        <v>4</v>
      </c>
      <c r="BC2845" s="93">
        <v>45265</v>
      </c>
      <c r="BD2845" s="93" t="s">
        <v>6</v>
      </c>
    </row>
    <row r="2846" spans="39:56" ht="27" customHeight="1" x14ac:dyDescent="0.25">
      <c r="AM2846" s="36">
        <v>23037</v>
      </c>
      <c r="AN2846" s="89" t="s">
        <v>226</v>
      </c>
      <c r="AO2846" s="90" t="s">
        <v>207</v>
      </c>
      <c r="AP2846" s="170">
        <v>10</v>
      </c>
      <c r="AQ2846" s="36">
        <v>10</v>
      </c>
      <c r="AR2846" s="36">
        <v>10</v>
      </c>
      <c r="AS2846" s="36">
        <v>10</v>
      </c>
      <c r="AT2846" s="36">
        <v>10</v>
      </c>
      <c r="AU2846" s="36">
        <v>10</v>
      </c>
      <c r="AV2846" s="36">
        <v>10</v>
      </c>
      <c r="AW2846" s="36">
        <v>10</v>
      </c>
      <c r="AX2846" s="36"/>
      <c r="AY2846" s="36"/>
      <c r="AZ2846" s="36"/>
      <c r="BA2846" s="36" t="s">
        <v>255</v>
      </c>
      <c r="BB2846" s="36">
        <v>3</v>
      </c>
      <c r="BC2846" s="93">
        <v>45265</v>
      </c>
      <c r="BD2846" s="93" t="s">
        <v>420</v>
      </c>
    </row>
    <row r="2847" spans="39:56" ht="27" customHeight="1" x14ac:dyDescent="0.25">
      <c r="AM2847" s="36">
        <v>23035</v>
      </c>
      <c r="AN2847" s="89" t="s">
        <v>211</v>
      </c>
      <c r="AO2847" s="90" t="s">
        <v>207</v>
      </c>
      <c r="AP2847" s="170">
        <v>10</v>
      </c>
      <c r="AQ2847" s="36">
        <v>10</v>
      </c>
      <c r="AR2847" s="36">
        <v>10</v>
      </c>
      <c r="AS2847" s="36">
        <v>10</v>
      </c>
      <c r="AT2847" s="36">
        <v>10</v>
      </c>
      <c r="AU2847" s="36"/>
      <c r="AV2847" s="36"/>
      <c r="AW2847" s="36"/>
      <c r="AX2847" s="36"/>
      <c r="AY2847" s="36"/>
      <c r="AZ2847" s="36">
        <v>10</v>
      </c>
      <c r="BA2847" s="36" t="s">
        <v>428</v>
      </c>
      <c r="BB2847" s="36">
        <v>4</v>
      </c>
      <c r="BC2847" s="93">
        <v>45265</v>
      </c>
      <c r="BD2847" s="93" t="s">
        <v>6</v>
      </c>
    </row>
    <row r="2848" spans="39:56" ht="27" customHeight="1" x14ac:dyDescent="0.25">
      <c r="AM2848" s="36">
        <v>23035</v>
      </c>
      <c r="AN2848" s="89" t="s">
        <v>211</v>
      </c>
      <c r="AO2848" s="90" t="s">
        <v>207</v>
      </c>
      <c r="AP2848" s="170">
        <v>10</v>
      </c>
      <c r="AQ2848" s="36">
        <v>10</v>
      </c>
      <c r="AR2848" s="36">
        <v>10</v>
      </c>
      <c r="AS2848" s="36">
        <v>10</v>
      </c>
      <c r="AT2848" s="36">
        <v>10</v>
      </c>
      <c r="AU2848" s="36">
        <v>10</v>
      </c>
      <c r="AV2848" s="36">
        <v>10</v>
      </c>
      <c r="AW2848" s="36">
        <v>10</v>
      </c>
      <c r="AX2848" s="36"/>
      <c r="AY2848" s="36"/>
      <c r="AZ2848" s="36"/>
      <c r="BA2848" s="36" t="s">
        <v>255</v>
      </c>
      <c r="BB2848" s="36">
        <v>3</v>
      </c>
      <c r="BC2848" s="93">
        <v>45265</v>
      </c>
      <c r="BD2848" s="93" t="s">
        <v>420</v>
      </c>
    </row>
    <row r="2849" spans="39:56" ht="27" customHeight="1" x14ac:dyDescent="0.25">
      <c r="AM2849" s="36">
        <v>23032</v>
      </c>
      <c r="AN2849" s="89" t="s">
        <v>220</v>
      </c>
      <c r="AO2849" s="90" t="s">
        <v>207</v>
      </c>
      <c r="AP2849" s="170">
        <v>9.8000000000000007</v>
      </c>
      <c r="AQ2849" s="36">
        <v>10</v>
      </c>
      <c r="AR2849" s="36">
        <v>10</v>
      </c>
      <c r="AS2849" s="36">
        <v>10</v>
      </c>
      <c r="AT2849" s="36">
        <v>9</v>
      </c>
      <c r="AU2849" s="36"/>
      <c r="AV2849" s="36"/>
      <c r="AW2849" s="36"/>
      <c r="AX2849" s="36"/>
      <c r="AY2849" s="36"/>
      <c r="AZ2849" s="36">
        <v>10</v>
      </c>
      <c r="BA2849" s="36" t="s">
        <v>428</v>
      </c>
      <c r="BB2849" s="36">
        <v>4</v>
      </c>
      <c r="BC2849" s="93">
        <v>45265</v>
      </c>
      <c r="BD2849" s="93" t="s">
        <v>6</v>
      </c>
    </row>
    <row r="2850" spans="39:56" ht="27" customHeight="1" x14ac:dyDescent="0.25">
      <c r="AM2850" s="36">
        <v>23032</v>
      </c>
      <c r="AN2850" s="89" t="s">
        <v>220</v>
      </c>
      <c r="AO2850" s="90" t="s">
        <v>207</v>
      </c>
      <c r="AP2850" s="170">
        <v>10</v>
      </c>
      <c r="AQ2850" s="36">
        <v>10</v>
      </c>
      <c r="AR2850" s="36">
        <v>10</v>
      </c>
      <c r="AS2850" s="36">
        <v>10</v>
      </c>
      <c r="AT2850" s="36">
        <v>10</v>
      </c>
      <c r="AU2850" s="36">
        <v>10</v>
      </c>
      <c r="AV2850" s="36">
        <v>10</v>
      </c>
      <c r="AW2850" s="36">
        <v>10</v>
      </c>
      <c r="AX2850" s="36"/>
      <c r="AY2850" s="36"/>
      <c r="AZ2850" s="36"/>
      <c r="BA2850" s="36" t="s">
        <v>255</v>
      </c>
      <c r="BB2850" s="36">
        <v>3</v>
      </c>
      <c r="BC2850" s="93">
        <v>45265</v>
      </c>
      <c r="BD2850" s="93" t="s">
        <v>420</v>
      </c>
    </row>
    <row r="2851" spans="39:56" ht="27" customHeight="1" x14ac:dyDescent="0.25">
      <c r="AM2851" s="36">
        <v>23031</v>
      </c>
      <c r="AN2851" s="89" t="s">
        <v>221</v>
      </c>
      <c r="AO2851" s="90" t="s">
        <v>207</v>
      </c>
      <c r="AP2851" s="170">
        <v>10</v>
      </c>
      <c r="AQ2851" s="36">
        <v>10</v>
      </c>
      <c r="AR2851" s="36">
        <v>10</v>
      </c>
      <c r="AS2851" s="36">
        <v>10</v>
      </c>
      <c r="AT2851" s="36">
        <v>10</v>
      </c>
      <c r="AU2851" s="36"/>
      <c r="AV2851" s="36"/>
      <c r="AW2851" s="36"/>
      <c r="AX2851" s="36"/>
      <c r="AY2851" s="36"/>
      <c r="AZ2851" s="36">
        <v>10</v>
      </c>
      <c r="BA2851" s="36" t="s">
        <v>428</v>
      </c>
      <c r="BB2851" s="36">
        <v>4</v>
      </c>
      <c r="BC2851" s="93">
        <v>45265</v>
      </c>
      <c r="BD2851" s="93" t="s">
        <v>6</v>
      </c>
    </row>
    <row r="2852" spans="39:56" ht="27" customHeight="1" x14ac:dyDescent="0.25">
      <c r="AM2852" s="36">
        <v>23031</v>
      </c>
      <c r="AN2852" s="89" t="s">
        <v>221</v>
      </c>
      <c r="AO2852" s="90" t="s">
        <v>207</v>
      </c>
      <c r="AP2852" s="170">
        <v>10</v>
      </c>
      <c r="AQ2852" s="36">
        <v>10</v>
      </c>
      <c r="AR2852" s="36">
        <v>10</v>
      </c>
      <c r="AS2852" s="36">
        <v>10</v>
      </c>
      <c r="AT2852" s="36">
        <v>10</v>
      </c>
      <c r="AU2852" s="36">
        <v>10</v>
      </c>
      <c r="AV2852" s="36">
        <v>10</v>
      </c>
      <c r="AW2852" s="36">
        <v>10</v>
      </c>
      <c r="AX2852" s="36"/>
      <c r="AY2852" s="36"/>
      <c r="AZ2852" s="36"/>
      <c r="BA2852" s="36" t="s">
        <v>255</v>
      </c>
      <c r="BB2852" s="36">
        <v>3</v>
      </c>
      <c r="BC2852" s="93">
        <v>45265</v>
      </c>
      <c r="BD2852" s="93" t="s">
        <v>420</v>
      </c>
    </row>
    <row r="2853" spans="39:56" ht="27" customHeight="1" x14ac:dyDescent="0.25">
      <c r="AM2853" s="36">
        <v>23026</v>
      </c>
      <c r="AN2853" s="89" t="s">
        <v>227</v>
      </c>
      <c r="AO2853" s="90" t="s">
        <v>207</v>
      </c>
      <c r="AP2853" s="170">
        <v>10</v>
      </c>
      <c r="AQ2853" s="36">
        <v>10</v>
      </c>
      <c r="AR2853" s="36">
        <v>10</v>
      </c>
      <c r="AS2853" s="36">
        <v>10</v>
      </c>
      <c r="AT2853" s="36">
        <v>10</v>
      </c>
      <c r="AU2853" s="36"/>
      <c r="AV2853" s="36"/>
      <c r="AW2853" s="36"/>
      <c r="AX2853" s="36"/>
      <c r="AY2853" s="36"/>
      <c r="AZ2853" s="36">
        <v>10</v>
      </c>
      <c r="BA2853" s="36" t="s">
        <v>428</v>
      </c>
      <c r="BB2853" s="36">
        <v>4</v>
      </c>
      <c r="BC2853" s="93">
        <v>45265</v>
      </c>
      <c r="BD2853" s="93" t="s">
        <v>6</v>
      </c>
    </row>
    <row r="2854" spans="39:56" ht="27" customHeight="1" x14ac:dyDescent="0.25">
      <c r="AM2854" s="36">
        <v>23026</v>
      </c>
      <c r="AN2854" s="89" t="s">
        <v>227</v>
      </c>
      <c r="AO2854" s="90" t="s">
        <v>207</v>
      </c>
      <c r="AP2854" s="170">
        <v>10</v>
      </c>
      <c r="AQ2854" s="36">
        <v>10</v>
      </c>
      <c r="AR2854" s="36">
        <v>10</v>
      </c>
      <c r="AS2854" s="36">
        <v>10</v>
      </c>
      <c r="AT2854" s="36">
        <v>10</v>
      </c>
      <c r="AU2854" s="36">
        <v>10</v>
      </c>
      <c r="AV2854" s="36">
        <v>10</v>
      </c>
      <c r="AW2854" s="36">
        <v>10</v>
      </c>
      <c r="AX2854" s="36"/>
      <c r="AY2854" s="36"/>
      <c r="AZ2854" s="36"/>
      <c r="BA2854" s="36" t="s">
        <v>255</v>
      </c>
      <c r="BB2854" s="36">
        <v>3</v>
      </c>
      <c r="BC2854" s="93">
        <v>45265</v>
      </c>
      <c r="BD2854" s="93" t="s">
        <v>420</v>
      </c>
    </row>
    <row r="2855" spans="39:56" ht="27" customHeight="1" x14ac:dyDescent="0.25">
      <c r="AM2855" s="36">
        <v>23021</v>
      </c>
      <c r="AN2855" s="89" t="s">
        <v>209</v>
      </c>
      <c r="AO2855" s="90" t="s">
        <v>207</v>
      </c>
      <c r="AP2855" s="170">
        <v>10</v>
      </c>
      <c r="AQ2855" s="36">
        <v>10</v>
      </c>
      <c r="AR2855" s="36">
        <v>10</v>
      </c>
      <c r="AS2855" s="36">
        <v>10</v>
      </c>
      <c r="AT2855" s="36">
        <v>10</v>
      </c>
      <c r="AU2855" s="36"/>
      <c r="AV2855" s="36"/>
      <c r="AW2855" s="36"/>
      <c r="AX2855" s="36"/>
      <c r="AY2855" s="36"/>
      <c r="AZ2855" s="36">
        <v>10</v>
      </c>
      <c r="BA2855" s="36" t="s">
        <v>428</v>
      </c>
      <c r="BB2855" s="36">
        <v>4</v>
      </c>
      <c r="BC2855" s="93">
        <v>45265</v>
      </c>
      <c r="BD2855" s="93" t="s">
        <v>6</v>
      </c>
    </row>
    <row r="2856" spans="39:56" ht="27" customHeight="1" x14ac:dyDescent="0.25">
      <c r="AM2856" s="36">
        <v>23021</v>
      </c>
      <c r="AN2856" s="89" t="s">
        <v>209</v>
      </c>
      <c r="AO2856" s="90" t="s">
        <v>207</v>
      </c>
      <c r="AP2856" s="170">
        <v>10</v>
      </c>
      <c r="AQ2856" s="36">
        <v>10</v>
      </c>
      <c r="AR2856" s="36">
        <v>10</v>
      </c>
      <c r="AS2856" s="36">
        <v>10</v>
      </c>
      <c r="AT2856" s="36">
        <v>10</v>
      </c>
      <c r="AU2856" s="36">
        <v>10</v>
      </c>
      <c r="AV2856" s="36">
        <v>10</v>
      </c>
      <c r="AW2856" s="36">
        <v>10</v>
      </c>
      <c r="AX2856" s="36"/>
      <c r="AY2856" s="36"/>
      <c r="AZ2856" s="36"/>
      <c r="BA2856" s="36" t="s">
        <v>255</v>
      </c>
      <c r="BB2856" s="36">
        <v>3</v>
      </c>
      <c r="BC2856" s="93">
        <v>45265</v>
      </c>
      <c r="BD2856" s="93" t="s">
        <v>420</v>
      </c>
    </row>
    <row r="2857" spans="39:56" ht="27" customHeight="1" x14ac:dyDescent="0.25">
      <c r="AM2857" s="36">
        <v>23020</v>
      </c>
      <c r="AN2857" s="89" t="s">
        <v>214</v>
      </c>
      <c r="AO2857" s="90" t="s">
        <v>207</v>
      </c>
      <c r="AP2857" s="170">
        <v>10</v>
      </c>
      <c r="AQ2857" s="36">
        <v>10</v>
      </c>
      <c r="AR2857" s="36">
        <v>10</v>
      </c>
      <c r="AS2857" s="36">
        <v>10</v>
      </c>
      <c r="AT2857" s="36">
        <v>10</v>
      </c>
      <c r="AU2857" s="36"/>
      <c r="AV2857" s="36"/>
      <c r="AW2857" s="36"/>
      <c r="AX2857" s="36"/>
      <c r="AY2857" s="36"/>
      <c r="AZ2857" s="36">
        <v>10</v>
      </c>
      <c r="BA2857" s="36" t="s">
        <v>428</v>
      </c>
      <c r="BB2857" s="36">
        <v>4</v>
      </c>
      <c r="BC2857" s="93">
        <v>45265</v>
      </c>
      <c r="BD2857" s="93" t="s">
        <v>6</v>
      </c>
    </row>
    <row r="2858" spans="39:56" ht="27" customHeight="1" x14ac:dyDescent="0.25">
      <c r="AM2858" s="36">
        <v>23020</v>
      </c>
      <c r="AN2858" s="89" t="s">
        <v>214</v>
      </c>
      <c r="AO2858" s="90" t="s">
        <v>207</v>
      </c>
      <c r="AP2858" s="170">
        <v>10</v>
      </c>
      <c r="AQ2858" s="36">
        <v>10</v>
      </c>
      <c r="AR2858" s="36">
        <v>10</v>
      </c>
      <c r="AS2858" s="36">
        <v>10</v>
      </c>
      <c r="AT2858" s="36">
        <v>10</v>
      </c>
      <c r="AU2858" s="36">
        <v>10</v>
      </c>
      <c r="AV2858" s="36">
        <v>10</v>
      </c>
      <c r="AW2858" s="36">
        <v>10</v>
      </c>
      <c r="AX2858" s="36"/>
      <c r="AY2858" s="36"/>
      <c r="AZ2858" s="36"/>
      <c r="BA2858" s="36" t="s">
        <v>255</v>
      </c>
      <c r="BB2858" s="36">
        <v>3</v>
      </c>
      <c r="BC2858" s="93">
        <v>45265</v>
      </c>
      <c r="BD2858" s="93" t="s">
        <v>420</v>
      </c>
    </row>
    <row r="2859" spans="39:56" ht="27" customHeight="1" x14ac:dyDescent="0.25">
      <c r="AM2859" s="36">
        <v>23016</v>
      </c>
      <c r="AN2859" s="89" t="s">
        <v>212</v>
      </c>
      <c r="AO2859" s="90" t="s">
        <v>207</v>
      </c>
      <c r="AP2859" s="170">
        <v>10</v>
      </c>
      <c r="AQ2859" s="36">
        <v>10</v>
      </c>
      <c r="AR2859" s="36">
        <v>10</v>
      </c>
      <c r="AS2859" s="36">
        <v>10</v>
      </c>
      <c r="AT2859" s="36">
        <v>10</v>
      </c>
      <c r="AU2859" s="36"/>
      <c r="AV2859" s="36"/>
      <c r="AW2859" s="36"/>
      <c r="AX2859" s="36"/>
      <c r="AY2859" s="36"/>
      <c r="AZ2859" s="36">
        <v>10</v>
      </c>
      <c r="BA2859" s="36" t="s">
        <v>428</v>
      </c>
      <c r="BB2859" s="36">
        <v>4</v>
      </c>
      <c r="BC2859" s="93">
        <v>45265</v>
      </c>
      <c r="BD2859" s="93" t="s">
        <v>6</v>
      </c>
    </row>
    <row r="2860" spans="39:56" ht="27" customHeight="1" x14ac:dyDescent="0.25">
      <c r="AM2860" s="36">
        <v>23016</v>
      </c>
      <c r="AN2860" s="89" t="s">
        <v>212</v>
      </c>
      <c r="AO2860" s="90" t="s">
        <v>207</v>
      </c>
      <c r="AP2860" s="170">
        <v>10</v>
      </c>
      <c r="AQ2860" s="36">
        <v>10</v>
      </c>
      <c r="AR2860" s="36">
        <v>10</v>
      </c>
      <c r="AS2860" s="36">
        <v>10</v>
      </c>
      <c r="AT2860" s="36">
        <v>10</v>
      </c>
      <c r="AU2860" s="36">
        <v>10</v>
      </c>
      <c r="AV2860" s="36">
        <v>10</v>
      </c>
      <c r="AW2860" s="36">
        <v>10</v>
      </c>
      <c r="AX2860" s="36"/>
      <c r="AY2860" s="36"/>
      <c r="AZ2860" s="36"/>
      <c r="BA2860" s="36" t="s">
        <v>255</v>
      </c>
      <c r="BB2860" s="36">
        <v>3</v>
      </c>
      <c r="BC2860" s="93">
        <v>45265</v>
      </c>
      <c r="BD2860" s="93" t="s">
        <v>420</v>
      </c>
    </row>
    <row r="2861" spans="39:56" ht="27" customHeight="1" x14ac:dyDescent="0.25">
      <c r="AM2861" s="36">
        <v>23015</v>
      </c>
      <c r="AN2861" s="89" t="s">
        <v>216</v>
      </c>
      <c r="AO2861" s="90" t="s">
        <v>207</v>
      </c>
      <c r="AP2861" s="170">
        <v>10</v>
      </c>
      <c r="AQ2861" s="36">
        <v>10</v>
      </c>
      <c r="AR2861" s="36">
        <v>10</v>
      </c>
      <c r="AS2861" s="36">
        <v>10</v>
      </c>
      <c r="AT2861" s="36">
        <v>10</v>
      </c>
      <c r="AU2861" s="36"/>
      <c r="AV2861" s="36"/>
      <c r="AW2861" s="36"/>
      <c r="AX2861" s="36"/>
      <c r="AY2861" s="36"/>
      <c r="AZ2861" s="36">
        <v>10</v>
      </c>
      <c r="BA2861" s="36" t="s">
        <v>428</v>
      </c>
      <c r="BB2861" s="36">
        <v>4</v>
      </c>
      <c r="BC2861" s="93">
        <v>45265</v>
      </c>
      <c r="BD2861" s="93" t="s">
        <v>6</v>
      </c>
    </row>
    <row r="2862" spans="39:56" ht="27" customHeight="1" x14ac:dyDescent="0.25">
      <c r="AM2862" s="36">
        <v>23015</v>
      </c>
      <c r="AN2862" s="89" t="s">
        <v>216</v>
      </c>
      <c r="AO2862" s="90" t="s">
        <v>207</v>
      </c>
      <c r="AP2862" s="170">
        <v>10</v>
      </c>
      <c r="AQ2862" s="36">
        <v>10</v>
      </c>
      <c r="AR2862" s="36">
        <v>10</v>
      </c>
      <c r="AS2862" s="36">
        <v>10</v>
      </c>
      <c r="AT2862" s="36">
        <v>10</v>
      </c>
      <c r="AU2862" s="36">
        <v>10</v>
      </c>
      <c r="AV2862" s="36">
        <v>10</v>
      </c>
      <c r="AW2862" s="36">
        <v>10</v>
      </c>
      <c r="AX2862" s="36"/>
      <c r="AY2862" s="36"/>
      <c r="AZ2862" s="36"/>
      <c r="BA2862" s="36" t="s">
        <v>255</v>
      </c>
      <c r="BB2862" s="36">
        <v>3</v>
      </c>
      <c r="BC2862" s="93">
        <v>45265</v>
      </c>
      <c r="BD2862" s="93" t="s">
        <v>420</v>
      </c>
    </row>
    <row r="2863" spans="39:56" ht="27" customHeight="1" x14ac:dyDescent="0.25">
      <c r="AM2863" s="36">
        <v>23012</v>
      </c>
      <c r="AN2863" s="89" t="s">
        <v>219</v>
      </c>
      <c r="AO2863" s="90" t="s">
        <v>207</v>
      </c>
      <c r="AP2863" s="170">
        <v>10</v>
      </c>
      <c r="AQ2863" s="36">
        <v>10</v>
      </c>
      <c r="AR2863" s="36">
        <v>10</v>
      </c>
      <c r="AS2863" s="36">
        <v>10</v>
      </c>
      <c r="AT2863" s="36">
        <v>10</v>
      </c>
      <c r="AU2863" s="36"/>
      <c r="AV2863" s="36"/>
      <c r="AW2863" s="36"/>
      <c r="AX2863" s="36"/>
      <c r="AY2863" s="36"/>
      <c r="AZ2863" s="36">
        <v>10</v>
      </c>
      <c r="BA2863" s="36" t="s">
        <v>428</v>
      </c>
      <c r="BB2863" s="36">
        <v>4</v>
      </c>
      <c r="BC2863" s="93">
        <v>45265</v>
      </c>
      <c r="BD2863" s="93" t="s">
        <v>6</v>
      </c>
    </row>
    <row r="2864" spans="39:56" ht="27" customHeight="1" x14ac:dyDescent="0.25">
      <c r="AM2864" s="36">
        <v>23012</v>
      </c>
      <c r="AN2864" s="89" t="s">
        <v>219</v>
      </c>
      <c r="AO2864" s="90" t="s">
        <v>207</v>
      </c>
      <c r="AP2864" s="170">
        <v>10</v>
      </c>
      <c r="AQ2864" s="36">
        <v>10</v>
      </c>
      <c r="AR2864" s="36">
        <v>10</v>
      </c>
      <c r="AS2864" s="36">
        <v>10</v>
      </c>
      <c r="AT2864" s="36">
        <v>10</v>
      </c>
      <c r="AU2864" s="36">
        <v>10</v>
      </c>
      <c r="AV2864" s="36">
        <v>10</v>
      </c>
      <c r="AW2864" s="36">
        <v>10</v>
      </c>
      <c r="AX2864" s="36"/>
      <c r="AY2864" s="36"/>
      <c r="AZ2864" s="36"/>
      <c r="BA2864" s="36" t="s">
        <v>255</v>
      </c>
      <c r="BB2864" s="36">
        <v>3</v>
      </c>
      <c r="BC2864" s="93">
        <v>45265</v>
      </c>
      <c r="BD2864" s="93" t="s">
        <v>420</v>
      </c>
    </row>
    <row r="2865" spans="39:56" ht="27" customHeight="1" x14ac:dyDescent="0.25">
      <c r="AM2865" s="36">
        <v>23008</v>
      </c>
      <c r="AN2865" s="89" t="s">
        <v>218</v>
      </c>
      <c r="AO2865" s="90" t="s">
        <v>207</v>
      </c>
      <c r="AP2865" s="170">
        <v>10</v>
      </c>
      <c r="AQ2865" s="36">
        <v>10</v>
      </c>
      <c r="AR2865" s="36">
        <v>10</v>
      </c>
      <c r="AS2865" s="36">
        <v>10</v>
      </c>
      <c r="AT2865" s="36">
        <v>10</v>
      </c>
      <c r="AU2865" s="36"/>
      <c r="AV2865" s="36"/>
      <c r="AW2865" s="36"/>
      <c r="AX2865" s="36"/>
      <c r="AY2865" s="36"/>
      <c r="AZ2865" s="36">
        <v>10</v>
      </c>
      <c r="BA2865" s="36" t="s">
        <v>428</v>
      </c>
      <c r="BB2865" s="36">
        <v>4</v>
      </c>
      <c r="BC2865" s="93">
        <v>45265</v>
      </c>
      <c r="BD2865" s="93" t="s">
        <v>6</v>
      </c>
    </row>
    <row r="2866" spans="39:56" ht="27" customHeight="1" x14ac:dyDescent="0.25">
      <c r="AM2866" s="36">
        <v>23008</v>
      </c>
      <c r="AN2866" s="89" t="s">
        <v>218</v>
      </c>
      <c r="AO2866" s="90" t="s">
        <v>207</v>
      </c>
      <c r="AP2866" s="170">
        <v>10</v>
      </c>
      <c r="AQ2866" s="36">
        <v>10</v>
      </c>
      <c r="AR2866" s="36">
        <v>10</v>
      </c>
      <c r="AS2866" s="36">
        <v>10</v>
      </c>
      <c r="AT2866" s="36">
        <v>10</v>
      </c>
      <c r="AU2866" s="36">
        <v>10</v>
      </c>
      <c r="AV2866" s="36">
        <v>10</v>
      </c>
      <c r="AW2866" s="36">
        <v>10</v>
      </c>
      <c r="AX2866" s="36"/>
      <c r="AY2866" s="36"/>
      <c r="AZ2866" s="36"/>
      <c r="BA2866" s="36" t="s">
        <v>255</v>
      </c>
      <c r="BB2866" s="36">
        <v>3</v>
      </c>
      <c r="BC2866" s="93">
        <v>45265</v>
      </c>
      <c r="BD2866" s="93" t="s">
        <v>420</v>
      </c>
    </row>
    <row r="2867" spans="39:56" ht="27" customHeight="1" x14ac:dyDescent="0.25">
      <c r="AM2867" s="36">
        <v>23006</v>
      </c>
      <c r="AN2867" s="89" t="s">
        <v>213</v>
      </c>
      <c r="AO2867" s="90" t="s">
        <v>207</v>
      </c>
      <c r="AP2867" s="170">
        <v>10</v>
      </c>
      <c r="AQ2867" s="36">
        <v>10</v>
      </c>
      <c r="AR2867" s="36">
        <v>10</v>
      </c>
      <c r="AS2867" s="36">
        <v>10</v>
      </c>
      <c r="AT2867" s="36">
        <v>10</v>
      </c>
      <c r="AU2867" s="36"/>
      <c r="AV2867" s="36"/>
      <c r="AW2867" s="36"/>
      <c r="AX2867" s="36"/>
      <c r="AY2867" s="36"/>
      <c r="AZ2867" s="36">
        <v>10</v>
      </c>
      <c r="BA2867" s="36" t="s">
        <v>428</v>
      </c>
      <c r="BB2867" s="36">
        <v>4</v>
      </c>
      <c r="BC2867" s="93">
        <v>45265</v>
      </c>
      <c r="BD2867" s="93" t="s">
        <v>6</v>
      </c>
    </row>
    <row r="2868" spans="39:56" ht="27" customHeight="1" x14ac:dyDescent="0.25">
      <c r="AM2868" s="36">
        <v>23006</v>
      </c>
      <c r="AN2868" s="89" t="s">
        <v>213</v>
      </c>
      <c r="AO2868" s="90" t="s">
        <v>207</v>
      </c>
      <c r="AP2868" s="170">
        <v>10</v>
      </c>
      <c r="AQ2868" s="36">
        <v>10</v>
      </c>
      <c r="AR2868" s="36">
        <v>10</v>
      </c>
      <c r="AS2868" s="36">
        <v>10</v>
      </c>
      <c r="AT2868" s="36">
        <v>10</v>
      </c>
      <c r="AU2868" s="36">
        <v>10</v>
      </c>
      <c r="AV2868" s="36">
        <v>10</v>
      </c>
      <c r="AW2868" s="36">
        <v>10</v>
      </c>
      <c r="AX2868" s="36"/>
      <c r="AY2868" s="36"/>
      <c r="AZ2868" s="36"/>
      <c r="BA2868" s="36" t="s">
        <v>255</v>
      </c>
      <c r="BB2868" s="36">
        <v>3</v>
      </c>
      <c r="BC2868" s="93">
        <v>45265</v>
      </c>
      <c r="BD2868" s="93" t="s">
        <v>420</v>
      </c>
    </row>
    <row r="2869" spans="39:56" ht="27" customHeight="1" x14ac:dyDescent="0.25">
      <c r="AM2869" s="36">
        <v>23005</v>
      </c>
      <c r="AN2869" s="89" t="s">
        <v>206</v>
      </c>
      <c r="AO2869" s="90" t="s">
        <v>207</v>
      </c>
      <c r="AP2869" s="170">
        <v>10</v>
      </c>
      <c r="AQ2869" s="36">
        <v>10</v>
      </c>
      <c r="AR2869" s="36">
        <v>10</v>
      </c>
      <c r="AS2869" s="36">
        <v>10</v>
      </c>
      <c r="AT2869" s="36">
        <v>10</v>
      </c>
      <c r="AU2869" s="36"/>
      <c r="AV2869" s="36"/>
      <c r="AW2869" s="36"/>
      <c r="AX2869" s="36"/>
      <c r="AY2869" s="36"/>
      <c r="AZ2869" s="36">
        <v>10</v>
      </c>
      <c r="BA2869" s="36" t="s">
        <v>428</v>
      </c>
      <c r="BB2869" s="36">
        <v>4</v>
      </c>
      <c r="BC2869" s="93">
        <v>45265</v>
      </c>
      <c r="BD2869" s="93" t="s">
        <v>6</v>
      </c>
    </row>
    <row r="2870" spans="39:56" ht="27" customHeight="1" x14ac:dyDescent="0.25">
      <c r="AM2870" s="36">
        <v>23005</v>
      </c>
      <c r="AN2870" s="89" t="s">
        <v>206</v>
      </c>
      <c r="AO2870" s="90" t="s">
        <v>207</v>
      </c>
      <c r="AP2870" s="170">
        <v>10</v>
      </c>
      <c r="AQ2870" s="36">
        <v>10</v>
      </c>
      <c r="AR2870" s="36">
        <v>10</v>
      </c>
      <c r="AS2870" s="36">
        <v>10</v>
      </c>
      <c r="AT2870" s="36">
        <v>10</v>
      </c>
      <c r="AU2870" s="36">
        <v>10</v>
      </c>
      <c r="AV2870" s="36">
        <v>10</v>
      </c>
      <c r="AW2870" s="36">
        <v>10</v>
      </c>
      <c r="AX2870" s="36"/>
      <c r="AY2870" s="36"/>
      <c r="AZ2870" s="36"/>
      <c r="BA2870" s="36" t="s">
        <v>255</v>
      </c>
      <c r="BB2870" s="36">
        <v>3</v>
      </c>
      <c r="BC2870" s="93">
        <v>45265</v>
      </c>
      <c r="BD2870" s="93" t="s">
        <v>420</v>
      </c>
    </row>
    <row r="2871" spans="39:56" ht="27" customHeight="1" x14ac:dyDescent="0.25">
      <c r="AM2871" s="36">
        <v>23064</v>
      </c>
      <c r="AN2871" s="89" t="s">
        <v>238</v>
      </c>
      <c r="AO2871" s="90" t="s">
        <v>47</v>
      </c>
      <c r="AP2871" s="170">
        <v>10</v>
      </c>
      <c r="AQ2871" s="36">
        <v>10</v>
      </c>
      <c r="AR2871" s="36">
        <v>10</v>
      </c>
      <c r="AS2871" s="36">
        <v>10</v>
      </c>
      <c r="AT2871" s="36">
        <v>10</v>
      </c>
      <c r="AU2871" s="36">
        <v>10</v>
      </c>
      <c r="AV2871" s="36">
        <v>10</v>
      </c>
      <c r="AW2871" s="36">
        <v>10</v>
      </c>
      <c r="AX2871" s="36"/>
      <c r="AY2871" s="36"/>
      <c r="AZ2871" s="36"/>
      <c r="BA2871" s="36" t="s">
        <v>255</v>
      </c>
      <c r="BB2871" s="36">
        <v>4</v>
      </c>
      <c r="BC2871" s="93">
        <v>45265</v>
      </c>
      <c r="BD2871" s="93" t="s">
        <v>420</v>
      </c>
    </row>
    <row r="2872" spans="39:56" ht="27" customHeight="1" x14ac:dyDescent="0.25">
      <c r="AM2872" s="36">
        <v>23062</v>
      </c>
      <c r="AN2872" s="89" t="s">
        <v>106</v>
      </c>
      <c r="AO2872" s="90" t="s">
        <v>47</v>
      </c>
      <c r="AP2872" s="170">
        <v>10</v>
      </c>
      <c r="AQ2872" s="36">
        <v>10</v>
      </c>
      <c r="AR2872" s="36">
        <v>10</v>
      </c>
      <c r="AS2872" s="36">
        <v>10</v>
      </c>
      <c r="AT2872" s="36">
        <v>10</v>
      </c>
      <c r="AU2872" s="36">
        <v>10</v>
      </c>
      <c r="AV2872" s="36">
        <v>10</v>
      </c>
      <c r="AW2872" s="36">
        <v>10</v>
      </c>
      <c r="AX2872" s="36"/>
      <c r="AY2872" s="36"/>
      <c r="AZ2872" s="36"/>
      <c r="BA2872" s="36" t="s">
        <v>255</v>
      </c>
      <c r="BB2872" s="36">
        <v>4</v>
      </c>
      <c r="BC2872" s="93">
        <v>45265</v>
      </c>
      <c r="BD2872" s="93" t="s">
        <v>420</v>
      </c>
    </row>
    <row r="2873" spans="39:56" ht="27" customHeight="1" x14ac:dyDescent="0.25">
      <c r="AM2873" s="36">
        <v>23060</v>
      </c>
      <c r="AN2873" s="89" t="s">
        <v>74</v>
      </c>
      <c r="AO2873" s="90" t="s">
        <v>47</v>
      </c>
      <c r="AP2873" s="170">
        <v>10</v>
      </c>
      <c r="AQ2873" s="36">
        <v>10</v>
      </c>
      <c r="AR2873" s="36">
        <v>10</v>
      </c>
      <c r="AS2873" s="36">
        <v>10</v>
      </c>
      <c r="AT2873" s="36">
        <v>10</v>
      </c>
      <c r="AU2873" s="36">
        <v>10</v>
      </c>
      <c r="AV2873" s="36">
        <v>10</v>
      </c>
      <c r="AW2873" s="36">
        <v>10</v>
      </c>
      <c r="AX2873" s="36"/>
      <c r="AY2873" s="36"/>
      <c r="AZ2873" s="36"/>
      <c r="BA2873" s="36" t="s">
        <v>255</v>
      </c>
      <c r="BB2873" s="36">
        <v>4</v>
      </c>
      <c r="BC2873" s="93">
        <v>45265</v>
      </c>
      <c r="BD2873" s="93" t="s">
        <v>420</v>
      </c>
    </row>
    <row r="2874" spans="39:56" ht="27" customHeight="1" x14ac:dyDescent="0.25">
      <c r="AM2874" s="36">
        <v>23059</v>
      </c>
      <c r="AN2874" s="89" t="s">
        <v>55</v>
      </c>
      <c r="AO2874" s="90" t="s">
        <v>47</v>
      </c>
      <c r="AP2874" s="170">
        <v>10</v>
      </c>
      <c r="AQ2874" s="36">
        <v>10</v>
      </c>
      <c r="AR2874" s="36">
        <v>10</v>
      </c>
      <c r="AS2874" s="36">
        <v>10</v>
      </c>
      <c r="AT2874" s="36">
        <v>10</v>
      </c>
      <c r="AU2874" s="36">
        <v>10</v>
      </c>
      <c r="AV2874" s="36">
        <v>10</v>
      </c>
      <c r="AW2874" s="36">
        <v>10</v>
      </c>
      <c r="AX2874" s="36"/>
      <c r="AY2874" s="36"/>
      <c r="AZ2874" s="36"/>
      <c r="BA2874" s="36" t="s">
        <v>255</v>
      </c>
      <c r="BB2874" s="36">
        <v>4</v>
      </c>
      <c r="BC2874" s="93">
        <v>45265</v>
      </c>
      <c r="BD2874" s="93" t="s">
        <v>420</v>
      </c>
    </row>
    <row r="2875" spans="39:56" ht="27" customHeight="1" x14ac:dyDescent="0.25">
      <c r="AM2875" s="36">
        <v>23057</v>
      </c>
      <c r="AN2875" s="89" t="s">
        <v>239</v>
      </c>
      <c r="AO2875" s="90" t="s">
        <v>47</v>
      </c>
      <c r="AP2875" s="170">
        <v>10</v>
      </c>
      <c r="AQ2875" s="36">
        <v>10</v>
      </c>
      <c r="AR2875" s="36">
        <v>10</v>
      </c>
      <c r="AS2875" s="36">
        <v>10</v>
      </c>
      <c r="AT2875" s="36">
        <v>10</v>
      </c>
      <c r="AU2875" s="36">
        <v>10</v>
      </c>
      <c r="AV2875" s="36">
        <v>10</v>
      </c>
      <c r="AW2875" s="36">
        <v>10</v>
      </c>
      <c r="AX2875" s="36"/>
      <c r="AY2875" s="36"/>
      <c r="AZ2875" s="36"/>
      <c r="BA2875" s="36" t="s">
        <v>255</v>
      </c>
      <c r="BB2875" s="36">
        <v>4</v>
      </c>
      <c r="BC2875" s="93">
        <v>45265</v>
      </c>
      <c r="BD2875" s="93" t="s">
        <v>420</v>
      </c>
    </row>
    <row r="2876" spans="39:56" ht="27" customHeight="1" x14ac:dyDescent="0.25">
      <c r="AM2876" s="36">
        <v>23051</v>
      </c>
      <c r="AN2876" s="89" t="s">
        <v>114</v>
      </c>
      <c r="AO2876" s="90" t="s">
        <v>47</v>
      </c>
      <c r="AP2876" s="170">
        <v>10</v>
      </c>
      <c r="AQ2876" s="36">
        <v>10</v>
      </c>
      <c r="AR2876" s="36">
        <v>10</v>
      </c>
      <c r="AS2876" s="36">
        <v>10</v>
      </c>
      <c r="AT2876" s="36">
        <v>10</v>
      </c>
      <c r="AU2876" s="36">
        <v>10</v>
      </c>
      <c r="AV2876" s="36">
        <v>10</v>
      </c>
      <c r="AW2876" s="36">
        <v>10</v>
      </c>
      <c r="AX2876" s="36"/>
      <c r="AY2876" s="36"/>
      <c r="AZ2876" s="36"/>
      <c r="BA2876" s="36" t="s">
        <v>255</v>
      </c>
      <c r="BB2876" s="36">
        <v>4</v>
      </c>
      <c r="BC2876" s="93">
        <v>45265</v>
      </c>
      <c r="BD2876" s="93" t="s">
        <v>420</v>
      </c>
    </row>
    <row r="2877" spans="39:56" ht="27" customHeight="1" x14ac:dyDescent="0.25">
      <c r="AM2877" s="36">
        <v>23050</v>
      </c>
      <c r="AN2877" s="89" t="s">
        <v>102</v>
      </c>
      <c r="AO2877" s="90" t="s">
        <v>47</v>
      </c>
      <c r="AP2877" s="170">
        <v>10</v>
      </c>
      <c r="AQ2877" s="36">
        <v>10</v>
      </c>
      <c r="AR2877" s="36">
        <v>10</v>
      </c>
      <c r="AS2877" s="36">
        <v>10</v>
      </c>
      <c r="AT2877" s="36">
        <v>10</v>
      </c>
      <c r="AU2877" s="36">
        <v>10</v>
      </c>
      <c r="AV2877" s="36">
        <v>10</v>
      </c>
      <c r="AW2877" s="36">
        <v>10</v>
      </c>
      <c r="AX2877" s="36"/>
      <c r="AY2877" s="36"/>
      <c r="AZ2877" s="36"/>
      <c r="BA2877" s="36" t="s">
        <v>255</v>
      </c>
      <c r="BB2877" s="36">
        <v>4</v>
      </c>
      <c r="BC2877" s="93">
        <v>45265</v>
      </c>
      <c r="BD2877" s="93" t="s">
        <v>420</v>
      </c>
    </row>
    <row r="2878" spans="39:56" ht="27" customHeight="1" x14ac:dyDescent="0.25">
      <c r="AM2878" s="36">
        <v>23048</v>
      </c>
      <c r="AN2878" s="89" t="s">
        <v>110</v>
      </c>
      <c r="AO2878" s="90" t="s">
        <v>47</v>
      </c>
      <c r="AP2878" s="170">
        <v>10</v>
      </c>
      <c r="AQ2878" s="36">
        <v>10</v>
      </c>
      <c r="AR2878" s="36">
        <v>10</v>
      </c>
      <c r="AS2878" s="36">
        <v>10</v>
      </c>
      <c r="AT2878" s="36">
        <v>10</v>
      </c>
      <c r="AU2878" s="36">
        <v>10</v>
      </c>
      <c r="AV2878" s="36">
        <v>10</v>
      </c>
      <c r="AW2878" s="36">
        <v>10</v>
      </c>
      <c r="AX2878" s="36"/>
      <c r="AY2878" s="36"/>
      <c r="AZ2878" s="36"/>
      <c r="BA2878" s="36" t="s">
        <v>255</v>
      </c>
      <c r="BB2878" s="36">
        <v>4</v>
      </c>
      <c r="BC2878" s="93">
        <v>45265</v>
      </c>
      <c r="BD2878" s="93" t="s">
        <v>420</v>
      </c>
    </row>
    <row r="2879" spans="39:56" ht="27" customHeight="1" x14ac:dyDescent="0.25">
      <c r="AM2879" s="36">
        <v>23047</v>
      </c>
      <c r="AN2879" s="89" t="s">
        <v>62</v>
      </c>
      <c r="AO2879" s="90" t="s">
        <v>47</v>
      </c>
      <c r="AP2879" s="170">
        <v>10</v>
      </c>
      <c r="AQ2879" s="36">
        <v>10</v>
      </c>
      <c r="AR2879" s="36">
        <v>10</v>
      </c>
      <c r="AS2879" s="36">
        <v>10</v>
      </c>
      <c r="AT2879" s="36">
        <v>10</v>
      </c>
      <c r="AU2879" s="36">
        <v>10</v>
      </c>
      <c r="AV2879" s="36">
        <v>10</v>
      </c>
      <c r="AW2879" s="36">
        <v>10</v>
      </c>
      <c r="AX2879" s="36"/>
      <c r="AY2879" s="36"/>
      <c r="AZ2879" s="36"/>
      <c r="BA2879" s="36" t="s">
        <v>255</v>
      </c>
      <c r="BB2879" s="36">
        <v>4</v>
      </c>
      <c r="BC2879" s="93">
        <v>45265</v>
      </c>
      <c r="BD2879" s="93" t="s">
        <v>420</v>
      </c>
    </row>
    <row r="2880" spans="39:56" ht="27" customHeight="1" x14ac:dyDescent="0.25">
      <c r="AM2880" s="36">
        <v>23045</v>
      </c>
      <c r="AN2880" s="89" t="s">
        <v>78</v>
      </c>
      <c r="AO2880" s="90" t="s">
        <v>47</v>
      </c>
      <c r="AP2880" s="170">
        <v>10</v>
      </c>
      <c r="AQ2880" s="36">
        <v>10</v>
      </c>
      <c r="AR2880" s="36">
        <v>10</v>
      </c>
      <c r="AS2880" s="36">
        <v>10</v>
      </c>
      <c r="AT2880" s="36">
        <v>10</v>
      </c>
      <c r="AU2880" s="36">
        <v>10</v>
      </c>
      <c r="AV2880" s="36">
        <v>10</v>
      </c>
      <c r="AW2880" s="36">
        <v>10</v>
      </c>
      <c r="AX2880" s="36"/>
      <c r="AY2880" s="36"/>
      <c r="AZ2880" s="36"/>
      <c r="BA2880" s="36" t="s">
        <v>255</v>
      </c>
      <c r="BB2880" s="36">
        <v>4</v>
      </c>
      <c r="BC2880" s="93">
        <v>45265</v>
      </c>
      <c r="BD2880" s="93" t="s">
        <v>420</v>
      </c>
    </row>
    <row r="2881" spans="39:56" ht="27" customHeight="1" x14ac:dyDescent="0.25">
      <c r="AM2881" s="36">
        <v>23040</v>
      </c>
      <c r="AN2881" s="89" t="s">
        <v>98</v>
      </c>
      <c r="AO2881" s="90" t="s">
        <v>47</v>
      </c>
      <c r="AP2881" s="170">
        <v>10</v>
      </c>
      <c r="AQ2881" s="36">
        <v>10</v>
      </c>
      <c r="AR2881" s="36">
        <v>10</v>
      </c>
      <c r="AS2881" s="36">
        <v>10</v>
      </c>
      <c r="AT2881" s="36">
        <v>10</v>
      </c>
      <c r="AU2881" s="36">
        <v>10</v>
      </c>
      <c r="AV2881" s="36">
        <v>10</v>
      </c>
      <c r="AW2881" s="36">
        <v>10</v>
      </c>
      <c r="AX2881" s="36"/>
      <c r="AY2881" s="36"/>
      <c r="AZ2881" s="36"/>
      <c r="BA2881" s="36" t="s">
        <v>255</v>
      </c>
      <c r="BB2881" s="36">
        <v>4</v>
      </c>
      <c r="BC2881" s="93">
        <v>45265</v>
      </c>
      <c r="BD2881" s="93" t="s">
        <v>420</v>
      </c>
    </row>
    <row r="2882" spans="39:56" ht="27" customHeight="1" x14ac:dyDescent="0.25">
      <c r="AM2882" s="36">
        <v>23030</v>
      </c>
      <c r="AN2882" s="89" t="s">
        <v>94</v>
      </c>
      <c r="AO2882" s="90" t="s">
        <v>47</v>
      </c>
      <c r="AP2882" s="170">
        <v>10</v>
      </c>
      <c r="AQ2882" s="36">
        <v>10</v>
      </c>
      <c r="AR2882" s="36">
        <v>10</v>
      </c>
      <c r="AS2882" s="36">
        <v>10</v>
      </c>
      <c r="AT2882" s="36">
        <v>10</v>
      </c>
      <c r="AU2882" s="36">
        <v>10</v>
      </c>
      <c r="AV2882" s="36">
        <v>10</v>
      </c>
      <c r="AW2882" s="36">
        <v>10</v>
      </c>
      <c r="AX2882" s="36"/>
      <c r="AY2882" s="36"/>
      <c r="AZ2882" s="36"/>
      <c r="BA2882" s="36" t="s">
        <v>255</v>
      </c>
      <c r="BB2882" s="36">
        <v>4</v>
      </c>
      <c r="BC2882" s="93">
        <v>45265</v>
      </c>
      <c r="BD2882" s="93" t="s">
        <v>420</v>
      </c>
    </row>
    <row r="2883" spans="39:56" ht="27" customHeight="1" x14ac:dyDescent="0.25">
      <c r="AM2883" s="36">
        <v>23027</v>
      </c>
      <c r="AN2883" s="89" t="s">
        <v>237</v>
      </c>
      <c r="AO2883" s="90" t="s">
        <v>47</v>
      </c>
      <c r="AP2883" s="170">
        <v>10</v>
      </c>
      <c r="AQ2883" s="36">
        <v>10</v>
      </c>
      <c r="AR2883" s="36">
        <v>10</v>
      </c>
      <c r="AS2883" s="36">
        <v>10</v>
      </c>
      <c r="AT2883" s="36">
        <v>10</v>
      </c>
      <c r="AU2883" s="36">
        <v>10</v>
      </c>
      <c r="AV2883" s="36">
        <v>10</v>
      </c>
      <c r="AW2883" s="36">
        <v>10</v>
      </c>
      <c r="AX2883" s="36"/>
      <c r="AY2883" s="36"/>
      <c r="AZ2883" s="36"/>
      <c r="BA2883" s="36" t="s">
        <v>255</v>
      </c>
      <c r="BB2883" s="36">
        <v>4</v>
      </c>
      <c r="BC2883" s="93">
        <v>45265</v>
      </c>
      <c r="BD2883" s="93" t="s">
        <v>420</v>
      </c>
    </row>
    <row r="2884" spans="39:56" ht="27" customHeight="1" x14ac:dyDescent="0.25">
      <c r="AM2884" s="36">
        <v>23017</v>
      </c>
      <c r="AN2884" s="89" t="s">
        <v>52</v>
      </c>
      <c r="AO2884" s="90" t="s">
        <v>47</v>
      </c>
      <c r="AP2884" s="170">
        <v>10</v>
      </c>
      <c r="AQ2884" s="36">
        <v>10</v>
      </c>
      <c r="AR2884" s="36">
        <v>10</v>
      </c>
      <c r="AS2884" s="36">
        <v>10</v>
      </c>
      <c r="AT2884" s="36">
        <v>10</v>
      </c>
      <c r="AU2884" s="36">
        <v>10</v>
      </c>
      <c r="AV2884" s="36">
        <v>10</v>
      </c>
      <c r="AW2884" s="36">
        <v>10</v>
      </c>
      <c r="AX2884" s="36"/>
      <c r="AY2884" s="36"/>
      <c r="AZ2884" s="36"/>
      <c r="BA2884" s="36" t="s">
        <v>255</v>
      </c>
      <c r="BB2884" s="36">
        <v>4</v>
      </c>
      <c r="BC2884" s="93">
        <v>45265</v>
      </c>
      <c r="BD2884" s="93" t="s">
        <v>420</v>
      </c>
    </row>
    <row r="2885" spans="39:56" ht="27" customHeight="1" x14ac:dyDescent="0.25">
      <c r="AM2885" s="36">
        <v>23014</v>
      </c>
      <c r="AN2885" s="89" t="s">
        <v>66</v>
      </c>
      <c r="AO2885" s="90" t="s">
        <v>47</v>
      </c>
      <c r="AP2885" s="170">
        <v>10</v>
      </c>
      <c r="AQ2885" s="36">
        <v>10</v>
      </c>
      <c r="AR2885" s="36">
        <v>10</v>
      </c>
      <c r="AS2885" s="36">
        <v>10</v>
      </c>
      <c r="AT2885" s="36">
        <v>10</v>
      </c>
      <c r="AU2885" s="36">
        <v>10</v>
      </c>
      <c r="AV2885" s="36">
        <v>10</v>
      </c>
      <c r="AW2885" s="36">
        <v>10</v>
      </c>
      <c r="AX2885" s="36"/>
      <c r="AY2885" s="36"/>
      <c r="AZ2885" s="36"/>
      <c r="BA2885" s="36" t="s">
        <v>255</v>
      </c>
      <c r="BB2885" s="36">
        <v>4</v>
      </c>
      <c r="BC2885" s="93">
        <v>45265</v>
      </c>
      <c r="BD2885" s="93" t="s">
        <v>420</v>
      </c>
    </row>
    <row r="2886" spans="39:56" ht="27" customHeight="1" x14ac:dyDescent="0.25">
      <c r="AM2886" s="36">
        <v>23011</v>
      </c>
      <c r="AN2886" s="89" t="s">
        <v>46</v>
      </c>
      <c r="AO2886" s="90" t="s">
        <v>47</v>
      </c>
      <c r="AP2886" s="170">
        <v>10</v>
      </c>
      <c r="AQ2886" s="36">
        <v>10</v>
      </c>
      <c r="AR2886" s="36">
        <v>10</v>
      </c>
      <c r="AS2886" s="36">
        <v>10</v>
      </c>
      <c r="AT2886" s="36">
        <v>10</v>
      </c>
      <c r="AU2886" s="36">
        <v>10</v>
      </c>
      <c r="AV2886" s="36">
        <v>10</v>
      </c>
      <c r="AW2886" s="36">
        <v>10</v>
      </c>
      <c r="AX2886" s="36"/>
      <c r="AY2886" s="36"/>
      <c r="AZ2886" s="36"/>
      <c r="BA2886" s="36" t="s">
        <v>255</v>
      </c>
      <c r="BB2886" s="36">
        <v>4</v>
      </c>
      <c r="BC2886" s="93">
        <v>45265</v>
      </c>
      <c r="BD2886" s="93" t="s">
        <v>420</v>
      </c>
    </row>
    <row r="2887" spans="39:56" ht="27" customHeight="1" x14ac:dyDescent="0.25">
      <c r="AM2887" s="36">
        <v>23004</v>
      </c>
      <c r="AN2887" s="89" t="s">
        <v>58</v>
      </c>
      <c r="AO2887" s="90" t="s">
        <v>47</v>
      </c>
      <c r="AP2887" s="170">
        <v>10</v>
      </c>
      <c r="AQ2887" s="36">
        <v>10</v>
      </c>
      <c r="AR2887" s="36">
        <v>10</v>
      </c>
      <c r="AS2887" s="36">
        <v>10</v>
      </c>
      <c r="AT2887" s="36">
        <v>10</v>
      </c>
      <c r="AU2887" s="36">
        <v>10</v>
      </c>
      <c r="AV2887" s="36">
        <v>10</v>
      </c>
      <c r="AW2887" s="36">
        <v>10</v>
      </c>
      <c r="AX2887" s="36"/>
      <c r="AY2887" s="36"/>
      <c r="AZ2887" s="36"/>
      <c r="BA2887" s="36" t="s">
        <v>255</v>
      </c>
      <c r="BB2887" s="36">
        <v>4</v>
      </c>
      <c r="BC2887" s="93">
        <v>45265</v>
      </c>
      <c r="BD2887" s="93" t="s">
        <v>420</v>
      </c>
    </row>
    <row r="2888" spans="39:56" ht="27" customHeight="1" x14ac:dyDescent="0.25">
      <c r="AM2888" s="36">
        <v>23003</v>
      </c>
      <c r="AN2888" s="89" t="s">
        <v>90</v>
      </c>
      <c r="AO2888" s="90" t="s">
        <v>47</v>
      </c>
      <c r="AP2888" s="170">
        <v>10</v>
      </c>
      <c r="AQ2888" s="36">
        <v>10</v>
      </c>
      <c r="AR2888" s="36">
        <v>10</v>
      </c>
      <c r="AS2888" s="36">
        <v>10</v>
      </c>
      <c r="AT2888" s="36">
        <v>10</v>
      </c>
      <c r="AU2888" s="36">
        <v>10</v>
      </c>
      <c r="AV2888" s="36">
        <v>10</v>
      </c>
      <c r="AW2888" s="36">
        <v>10</v>
      </c>
      <c r="AX2888" s="36"/>
      <c r="AY2888" s="36"/>
      <c r="AZ2888" s="36"/>
      <c r="BA2888" s="36" t="s">
        <v>255</v>
      </c>
      <c r="BB2888" s="36">
        <v>4</v>
      </c>
      <c r="BC2888" s="93">
        <v>45265</v>
      </c>
      <c r="BD2888" s="93" t="s">
        <v>420</v>
      </c>
    </row>
    <row r="2889" spans="39:56" ht="27" customHeight="1" x14ac:dyDescent="0.25">
      <c r="AM2889" s="36">
        <v>23001</v>
      </c>
      <c r="AN2889" s="89" t="s">
        <v>82</v>
      </c>
      <c r="AO2889" s="90" t="s">
        <v>47</v>
      </c>
      <c r="AP2889" s="170">
        <v>10</v>
      </c>
      <c r="AQ2889" s="36">
        <v>10</v>
      </c>
      <c r="AR2889" s="36">
        <v>10</v>
      </c>
      <c r="AS2889" s="36">
        <v>10</v>
      </c>
      <c r="AT2889" s="36">
        <v>10</v>
      </c>
      <c r="AU2889" s="36">
        <v>10</v>
      </c>
      <c r="AV2889" s="36">
        <v>10</v>
      </c>
      <c r="AW2889" s="36">
        <v>10</v>
      </c>
      <c r="AX2889" s="36"/>
      <c r="AY2889" s="36"/>
      <c r="AZ2889" s="36"/>
      <c r="BA2889" s="36" t="s">
        <v>255</v>
      </c>
      <c r="BB2889" s="36">
        <v>4</v>
      </c>
      <c r="BC2889" s="93">
        <v>45265</v>
      </c>
      <c r="BD2889" s="93" t="s">
        <v>420</v>
      </c>
    </row>
    <row r="2890" spans="39:56" ht="27" customHeight="1" x14ac:dyDescent="0.25">
      <c r="AM2890" s="36">
        <v>22023</v>
      </c>
      <c r="AN2890" s="89" t="s">
        <v>118</v>
      </c>
      <c r="AO2890" s="90" t="s">
        <v>47</v>
      </c>
      <c r="AP2890" s="170">
        <v>10</v>
      </c>
      <c r="AQ2890" s="36">
        <v>10</v>
      </c>
      <c r="AR2890" s="36">
        <v>10</v>
      </c>
      <c r="AS2890" s="36">
        <v>10</v>
      </c>
      <c r="AT2890" s="36">
        <v>10</v>
      </c>
      <c r="AU2890" s="36">
        <v>10</v>
      </c>
      <c r="AV2890" s="36">
        <v>10</v>
      </c>
      <c r="AW2890" s="36">
        <v>10</v>
      </c>
      <c r="AX2890" s="36"/>
      <c r="AY2890" s="36"/>
      <c r="AZ2890" s="36"/>
      <c r="BA2890" s="36" t="s">
        <v>255</v>
      </c>
      <c r="BB2890" s="36">
        <v>4</v>
      </c>
      <c r="BC2890" s="93">
        <v>45265</v>
      </c>
      <c r="BD2890" s="93" t="s">
        <v>420</v>
      </c>
    </row>
    <row r="2891" spans="39:56" ht="27" customHeight="1" x14ac:dyDescent="0.25">
      <c r="AM2891" s="36" t="s">
        <v>120</v>
      </c>
      <c r="AN2891" s="89" t="s">
        <v>121</v>
      </c>
      <c r="AO2891" s="90" t="s">
        <v>15</v>
      </c>
      <c r="AP2891" s="170">
        <v>10</v>
      </c>
      <c r="AQ2891" s="36">
        <v>10</v>
      </c>
      <c r="AR2891" s="36">
        <v>10</v>
      </c>
      <c r="AS2891" s="36">
        <v>10</v>
      </c>
      <c r="AT2891" s="36">
        <v>10</v>
      </c>
      <c r="AU2891" s="36">
        <v>10</v>
      </c>
      <c r="AV2891" s="36">
        <v>10</v>
      </c>
      <c r="AW2891" s="36">
        <v>10</v>
      </c>
      <c r="AX2891" s="36"/>
      <c r="AY2891" s="36"/>
      <c r="AZ2891" s="36"/>
      <c r="BA2891" s="36"/>
      <c r="BB2891" s="36">
        <v>4</v>
      </c>
      <c r="BC2891" s="93">
        <v>45266</v>
      </c>
      <c r="BD2891" s="93" t="s">
        <v>420</v>
      </c>
    </row>
    <row r="2892" spans="39:56" ht="27" customHeight="1" x14ac:dyDescent="0.25">
      <c r="AM2892" s="36" t="s">
        <v>116</v>
      </c>
      <c r="AN2892" s="89" t="s">
        <v>117</v>
      </c>
      <c r="AO2892" s="90" t="s">
        <v>15</v>
      </c>
      <c r="AP2892" s="170">
        <v>10</v>
      </c>
      <c r="AQ2892" s="36">
        <v>10</v>
      </c>
      <c r="AR2892" s="36">
        <v>10</v>
      </c>
      <c r="AS2892" s="36">
        <v>10</v>
      </c>
      <c r="AT2892" s="36">
        <v>10</v>
      </c>
      <c r="AU2892" s="36">
        <v>10</v>
      </c>
      <c r="AV2892" s="36">
        <v>10</v>
      </c>
      <c r="AW2892" s="36">
        <v>10</v>
      </c>
      <c r="AX2892" s="36"/>
      <c r="AY2892" s="36"/>
      <c r="AZ2892" s="36"/>
      <c r="BA2892" s="36"/>
      <c r="BB2892" s="36">
        <v>4</v>
      </c>
      <c r="BC2892" s="93">
        <v>45266</v>
      </c>
      <c r="BD2892" s="93" t="s">
        <v>420</v>
      </c>
    </row>
    <row r="2893" spans="39:56" ht="27" customHeight="1" x14ac:dyDescent="0.25">
      <c r="AM2893" s="36" t="s">
        <v>112</v>
      </c>
      <c r="AN2893" s="89" t="s">
        <v>113</v>
      </c>
      <c r="AO2893" s="90" t="s">
        <v>15</v>
      </c>
      <c r="AP2893" s="170">
        <v>10</v>
      </c>
      <c r="AQ2893" s="36">
        <v>10</v>
      </c>
      <c r="AR2893" s="36">
        <v>10</v>
      </c>
      <c r="AS2893" s="36">
        <v>10</v>
      </c>
      <c r="AT2893" s="36">
        <v>10</v>
      </c>
      <c r="AU2893" s="36">
        <v>10</v>
      </c>
      <c r="AV2893" s="36">
        <v>10</v>
      </c>
      <c r="AW2893" s="36">
        <v>10</v>
      </c>
      <c r="AX2893" s="36"/>
      <c r="AY2893" s="36"/>
      <c r="AZ2893" s="36"/>
      <c r="BA2893" s="36"/>
      <c r="BB2893" s="36">
        <v>4</v>
      </c>
      <c r="BC2893" s="93">
        <v>45266</v>
      </c>
      <c r="BD2893" s="93" t="s">
        <v>420</v>
      </c>
    </row>
    <row r="2894" spans="39:56" ht="27" customHeight="1" x14ac:dyDescent="0.25">
      <c r="AM2894" s="36" t="s">
        <v>108</v>
      </c>
      <c r="AN2894" s="89" t="s">
        <v>109</v>
      </c>
      <c r="AO2894" s="90" t="s">
        <v>15</v>
      </c>
      <c r="AP2894" s="170">
        <v>10</v>
      </c>
      <c r="AQ2894" s="36">
        <v>10</v>
      </c>
      <c r="AR2894" s="36">
        <v>10</v>
      </c>
      <c r="AS2894" s="36">
        <v>10</v>
      </c>
      <c r="AT2894" s="36">
        <v>10</v>
      </c>
      <c r="AU2894" s="36">
        <v>10</v>
      </c>
      <c r="AV2894" s="36">
        <v>10</v>
      </c>
      <c r="AW2894" s="36">
        <v>10</v>
      </c>
      <c r="AX2894" s="36"/>
      <c r="AY2894" s="36"/>
      <c r="AZ2894" s="36"/>
      <c r="BA2894" s="36"/>
      <c r="BB2894" s="36">
        <v>4</v>
      </c>
      <c r="BC2894" s="93">
        <v>45266</v>
      </c>
      <c r="BD2894" s="93" t="s">
        <v>420</v>
      </c>
    </row>
    <row r="2895" spans="39:56" ht="27" customHeight="1" x14ac:dyDescent="0.25">
      <c r="AM2895" s="36" t="s">
        <v>104</v>
      </c>
      <c r="AN2895" s="89" t="s">
        <v>105</v>
      </c>
      <c r="AO2895" s="90" t="s">
        <v>15</v>
      </c>
      <c r="AP2895" s="170">
        <v>10</v>
      </c>
      <c r="AQ2895" s="36">
        <v>10</v>
      </c>
      <c r="AR2895" s="36">
        <v>10</v>
      </c>
      <c r="AS2895" s="36">
        <v>10</v>
      </c>
      <c r="AT2895" s="36">
        <v>10</v>
      </c>
      <c r="AU2895" s="36">
        <v>10</v>
      </c>
      <c r="AV2895" s="36">
        <v>10</v>
      </c>
      <c r="AW2895" s="36">
        <v>10</v>
      </c>
      <c r="AX2895" s="36"/>
      <c r="AY2895" s="36"/>
      <c r="AZ2895" s="36"/>
      <c r="BA2895" s="36"/>
      <c r="BB2895" s="36">
        <v>4</v>
      </c>
      <c r="BC2895" s="93">
        <v>45266</v>
      </c>
      <c r="BD2895" s="93" t="s">
        <v>420</v>
      </c>
    </row>
    <row r="2896" spans="39:56" ht="27" customHeight="1" x14ac:dyDescent="0.25">
      <c r="AM2896" s="36" t="s">
        <v>100</v>
      </c>
      <c r="AN2896" s="89" t="s">
        <v>101</v>
      </c>
      <c r="AO2896" s="90" t="s">
        <v>15</v>
      </c>
      <c r="AP2896" s="170">
        <v>10</v>
      </c>
      <c r="AQ2896" s="36">
        <v>10</v>
      </c>
      <c r="AR2896" s="36">
        <v>10</v>
      </c>
      <c r="AS2896" s="36">
        <v>10</v>
      </c>
      <c r="AT2896" s="36">
        <v>10</v>
      </c>
      <c r="AU2896" s="36">
        <v>10</v>
      </c>
      <c r="AV2896" s="36">
        <v>10</v>
      </c>
      <c r="AW2896" s="36">
        <v>10</v>
      </c>
      <c r="AX2896" s="36"/>
      <c r="AY2896" s="36"/>
      <c r="AZ2896" s="36"/>
      <c r="BA2896" s="36"/>
      <c r="BB2896" s="36">
        <v>4</v>
      </c>
      <c r="BC2896" s="93">
        <v>45266</v>
      </c>
      <c r="BD2896" s="93" t="s">
        <v>420</v>
      </c>
    </row>
    <row r="2897" spans="39:56" ht="27" customHeight="1" x14ac:dyDescent="0.25">
      <c r="AM2897" s="36" t="s">
        <v>92</v>
      </c>
      <c r="AN2897" s="89" t="s">
        <v>93</v>
      </c>
      <c r="AO2897" s="90" t="s">
        <v>15</v>
      </c>
      <c r="AP2897" s="170">
        <v>10</v>
      </c>
      <c r="AQ2897" s="36">
        <v>10</v>
      </c>
      <c r="AR2897" s="36">
        <v>10</v>
      </c>
      <c r="AS2897" s="36">
        <v>10</v>
      </c>
      <c r="AT2897" s="36">
        <v>10</v>
      </c>
      <c r="AU2897" s="36">
        <v>10</v>
      </c>
      <c r="AV2897" s="36">
        <v>10</v>
      </c>
      <c r="AW2897" s="36">
        <v>10</v>
      </c>
      <c r="AX2897" s="36"/>
      <c r="AY2897" s="36"/>
      <c r="AZ2897" s="36"/>
      <c r="BA2897" s="36"/>
      <c r="BB2897" s="36">
        <v>4</v>
      </c>
      <c r="BC2897" s="93">
        <v>45266</v>
      </c>
      <c r="BD2897" s="93" t="s">
        <v>420</v>
      </c>
    </row>
    <row r="2898" spans="39:56" ht="27" customHeight="1" x14ac:dyDescent="0.25">
      <c r="AM2898" s="36" t="s">
        <v>88</v>
      </c>
      <c r="AN2898" s="89" t="s">
        <v>89</v>
      </c>
      <c r="AO2898" s="90" t="s">
        <v>15</v>
      </c>
      <c r="AP2898" s="170">
        <v>10</v>
      </c>
      <c r="AQ2898" s="36">
        <v>10</v>
      </c>
      <c r="AR2898" s="36">
        <v>10</v>
      </c>
      <c r="AS2898" s="36">
        <v>10</v>
      </c>
      <c r="AT2898" s="36">
        <v>10</v>
      </c>
      <c r="AU2898" s="36">
        <v>10</v>
      </c>
      <c r="AV2898" s="36">
        <v>10</v>
      </c>
      <c r="AW2898" s="36">
        <v>10</v>
      </c>
      <c r="AX2898" s="36"/>
      <c r="AY2898" s="36"/>
      <c r="AZ2898" s="36"/>
      <c r="BA2898" s="36"/>
      <c r="BB2898" s="36">
        <v>4</v>
      </c>
      <c r="BC2898" s="93">
        <v>45266</v>
      </c>
      <c r="BD2898" s="93" t="s">
        <v>420</v>
      </c>
    </row>
    <row r="2899" spans="39:56" ht="27" customHeight="1" x14ac:dyDescent="0.25">
      <c r="AM2899" s="36" t="s">
        <v>84</v>
      </c>
      <c r="AN2899" s="89" t="s">
        <v>85</v>
      </c>
      <c r="AO2899" s="90" t="s">
        <v>15</v>
      </c>
      <c r="AP2899" s="170">
        <v>10</v>
      </c>
      <c r="AQ2899" s="36">
        <v>10</v>
      </c>
      <c r="AR2899" s="36">
        <v>10</v>
      </c>
      <c r="AS2899" s="36">
        <v>10</v>
      </c>
      <c r="AT2899" s="36">
        <v>10</v>
      </c>
      <c r="AU2899" s="36">
        <v>10</v>
      </c>
      <c r="AV2899" s="36">
        <v>10</v>
      </c>
      <c r="AW2899" s="36">
        <v>10</v>
      </c>
      <c r="AX2899" s="36"/>
      <c r="AY2899" s="36"/>
      <c r="AZ2899" s="36"/>
      <c r="BA2899" s="36"/>
      <c r="BB2899" s="36">
        <v>4</v>
      </c>
      <c r="BC2899" s="93">
        <v>45266</v>
      </c>
      <c r="BD2899" s="93" t="s">
        <v>420</v>
      </c>
    </row>
    <row r="2900" spans="39:56" ht="27" customHeight="1" x14ac:dyDescent="0.25">
      <c r="AM2900" s="36" t="s">
        <v>80</v>
      </c>
      <c r="AN2900" s="89" t="s">
        <v>81</v>
      </c>
      <c r="AO2900" s="90" t="s">
        <v>15</v>
      </c>
      <c r="AP2900" s="170">
        <v>10</v>
      </c>
      <c r="AQ2900" s="36">
        <v>10</v>
      </c>
      <c r="AR2900" s="36">
        <v>10</v>
      </c>
      <c r="AS2900" s="36">
        <v>10</v>
      </c>
      <c r="AT2900" s="36">
        <v>10</v>
      </c>
      <c r="AU2900" s="36">
        <v>10</v>
      </c>
      <c r="AV2900" s="36">
        <v>10</v>
      </c>
      <c r="AW2900" s="36">
        <v>10</v>
      </c>
      <c r="AX2900" s="36"/>
      <c r="AY2900" s="36"/>
      <c r="AZ2900" s="36"/>
      <c r="BA2900" s="36"/>
      <c r="BB2900" s="36">
        <v>4</v>
      </c>
      <c r="BC2900" s="93">
        <v>45266</v>
      </c>
      <c r="BD2900" s="93" t="s">
        <v>420</v>
      </c>
    </row>
    <row r="2901" spans="39:56" ht="27" customHeight="1" x14ac:dyDescent="0.25">
      <c r="AM2901" s="36" t="s">
        <v>76</v>
      </c>
      <c r="AN2901" s="89" t="s">
        <v>77</v>
      </c>
      <c r="AO2901" s="90" t="s">
        <v>15</v>
      </c>
      <c r="AP2901" s="170">
        <v>10</v>
      </c>
      <c r="AQ2901" s="36">
        <v>10</v>
      </c>
      <c r="AR2901" s="36">
        <v>10</v>
      </c>
      <c r="AS2901" s="36">
        <v>10</v>
      </c>
      <c r="AT2901" s="36">
        <v>10</v>
      </c>
      <c r="AU2901" s="36">
        <v>10</v>
      </c>
      <c r="AV2901" s="36">
        <v>10</v>
      </c>
      <c r="AW2901" s="36">
        <v>10</v>
      </c>
      <c r="AX2901" s="36"/>
      <c r="AY2901" s="36"/>
      <c r="AZ2901" s="36"/>
      <c r="BA2901" s="36"/>
      <c r="BB2901" s="36">
        <v>4</v>
      </c>
      <c r="BC2901" s="93">
        <v>45266</v>
      </c>
      <c r="BD2901" s="93" t="s">
        <v>420</v>
      </c>
    </row>
    <row r="2902" spans="39:56" ht="27" customHeight="1" x14ac:dyDescent="0.25">
      <c r="AM2902" s="36" t="s">
        <v>72</v>
      </c>
      <c r="AN2902" s="89" t="s">
        <v>73</v>
      </c>
      <c r="AO2902" s="90" t="s">
        <v>15</v>
      </c>
      <c r="AP2902" s="170">
        <v>10</v>
      </c>
      <c r="AQ2902" s="36">
        <v>10</v>
      </c>
      <c r="AR2902" s="36">
        <v>10</v>
      </c>
      <c r="AS2902" s="36">
        <v>10</v>
      </c>
      <c r="AT2902" s="36">
        <v>10</v>
      </c>
      <c r="AU2902" s="36">
        <v>10</v>
      </c>
      <c r="AV2902" s="36">
        <v>10</v>
      </c>
      <c r="AW2902" s="36">
        <v>10</v>
      </c>
      <c r="AX2902" s="36"/>
      <c r="AY2902" s="36"/>
      <c r="AZ2902" s="36"/>
      <c r="BA2902" s="36"/>
      <c r="BB2902" s="36">
        <v>4</v>
      </c>
      <c r="BC2902" s="93">
        <v>45266</v>
      </c>
      <c r="BD2902" s="93" t="s">
        <v>420</v>
      </c>
    </row>
    <row r="2903" spans="39:56" ht="27" customHeight="1" x14ac:dyDescent="0.25">
      <c r="AM2903" s="36" t="s">
        <v>68</v>
      </c>
      <c r="AN2903" s="89" t="s">
        <v>69</v>
      </c>
      <c r="AO2903" s="90" t="s">
        <v>15</v>
      </c>
      <c r="AP2903" s="170">
        <v>10</v>
      </c>
      <c r="AQ2903" s="36">
        <v>10</v>
      </c>
      <c r="AR2903" s="36">
        <v>10</v>
      </c>
      <c r="AS2903" s="36">
        <v>10</v>
      </c>
      <c r="AT2903" s="36">
        <v>10</v>
      </c>
      <c r="AU2903" s="36">
        <v>10</v>
      </c>
      <c r="AV2903" s="36">
        <v>10</v>
      </c>
      <c r="AW2903" s="36">
        <v>10</v>
      </c>
      <c r="AX2903" s="36"/>
      <c r="AY2903" s="36"/>
      <c r="AZ2903" s="36"/>
      <c r="BA2903" s="36"/>
      <c r="BB2903" s="36">
        <v>4</v>
      </c>
      <c r="BC2903" s="93">
        <v>45266</v>
      </c>
      <c r="BD2903" s="93" t="s">
        <v>420</v>
      </c>
    </row>
    <row r="2904" spans="39:56" ht="27" customHeight="1" x14ac:dyDescent="0.25">
      <c r="AM2904" s="36" t="s">
        <v>60</v>
      </c>
      <c r="AN2904" s="89" t="s">
        <v>61</v>
      </c>
      <c r="AO2904" s="90" t="s">
        <v>15</v>
      </c>
      <c r="AP2904" s="170">
        <v>10</v>
      </c>
      <c r="AQ2904" s="36">
        <v>10</v>
      </c>
      <c r="AR2904" s="36">
        <v>10</v>
      </c>
      <c r="AS2904" s="36">
        <v>10</v>
      </c>
      <c r="AT2904" s="36">
        <v>10</v>
      </c>
      <c r="AU2904" s="36">
        <v>10</v>
      </c>
      <c r="AV2904" s="36">
        <v>10</v>
      </c>
      <c r="AW2904" s="36">
        <v>10</v>
      </c>
      <c r="AX2904" s="36"/>
      <c r="AY2904" s="36"/>
      <c r="AZ2904" s="36"/>
      <c r="BA2904" s="36"/>
      <c r="BB2904" s="36">
        <v>4</v>
      </c>
      <c r="BC2904" s="93">
        <v>45266</v>
      </c>
      <c r="BD2904" s="93" t="s">
        <v>420</v>
      </c>
    </row>
    <row r="2905" spans="39:56" ht="27" customHeight="1" x14ac:dyDescent="0.25">
      <c r="AM2905" s="36" t="s">
        <v>57</v>
      </c>
      <c r="AN2905" s="89" t="s">
        <v>27</v>
      </c>
      <c r="AO2905" s="90" t="s">
        <v>15</v>
      </c>
      <c r="AP2905" s="170">
        <v>10</v>
      </c>
      <c r="AQ2905" s="36">
        <v>10</v>
      </c>
      <c r="AR2905" s="36">
        <v>10</v>
      </c>
      <c r="AS2905" s="36">
        <v>10</v>
      </c>
      <c r="AT2905" s="36">
        <v>10</v>
      </c>
      <c r="AU2905" s="36">
        <v>10</v>
      </c>
      <c r="AV2905" s="36">
        <v>10</v>
      </c>
      <c r="AW2905" s="36">
        <v>10</v>
      </c>
      <c r="AX2905" s="36"/>
      <c r="AY2905" s="36"/>
      <c r="AZ2905" s="36"/>
      <c r="BA2905" s="36"/>
      <c r="BB2905" s="36">
        <v>4</v>
      </c>
      <c r="BC2905" s="93">
        <v>45266</v>
      </c>
      <c r="BD2905" s="93" t="s">
        <v>420</v>
      </c>
    </row>
    <row r="2906" spans="39:56" ht="27" customHeight="1" x14ac:dyDescent="0.25">
      <c r="AM2906" s="36" t="s">
        <v>54</v>
      </c>
      <c r="AN2906" s="89" t="s">
        <v>24</v>
      </c>
      <c r="AO2906" s="90" t="s">
        <v>15</v>
      </c>
      <c r="AP2906" s="170">
        <v>10</v>
      </c>
      <c r="AQ2906" s="36">
        <v>10</v>
      </c>
      <c r="AR2906" s="36">
        <v>10</v>
      </c>
      <c r="AS2906" s="36">
        <v>10</v>
      </c>
      <c r="AT2906" s="36">
        <v>10</v>
      </c>
      <c r="AU2906" s="36">
        <v>10</v>
      </c>
      <c r="AV2906" s="36">
        <v>10</v>
      </c>
      <c r="AW2906" s="36">
        <v>10</v>
      </c>
      <c r="AX2906" s="36"/>
      <c r="AY2906" s="36"/>
      <c r="AZ2906" s="36"/>
      <c r="BA2906" s="36"/>
      <c r="BB2906" s="36">
        <v>4</v>
      </c>
      <c r="BC2906" s="93">
        <v>45266</v>
      </c>
      <c r="BD2906" s="93" t="s">
        <v>420</v>
      </c>
    </row>
    <row r="2907" spans="39:56" ht="27" customHeight="1" x14ac:dyDescent="0.25">
      <c r="AM2907" s="36" t="s">
        <v>51</v>
      </c>
      <c r="AN2907" s="89" t="s">
        <v>21</v>
      </c>
      <c r="AO2907" s="90" t="s">
        <v>15</v>
      </c>
      <c r="AP2907" s="170">
        <v>10</v>
      </c>
      <c r="AQ2907" s="36">
        <v>10</v>
      </c>
      <c r="AR2907" s="36">
        <v>10</v>
      </c>
      <c r="AS2907" s="36">
        <v>10</v>
      </c>
      <c r="AT2907" s="36">
        <v>10</v>
      </c>
      <c r="AU2907" s="36">
        <v>10</v>
      </c>
      <c r="AV2907" s="36">
        <v>10</v>
      </c>
      <c r="AW2907" s="36">
        <v>10</v>
      </c>
      <c r="AX2907" s="36"/>
      <c r="AY2907" s="36"/>
      <c r="AZ2907" s="36"/>
      <c r="BA2907" s="36"/>
      <c r="BB2907" s="36">
        <v>4</v>
      </c>
      <c r="BC2907" s="93">
        <v>45266</v>
      </c>
      <c r="BD2907" s="93" t="s">
        <v>420</v>
      </c>
    </row>
    <row r="2908" spans="39:56" ht="27" customHeight="1" x14ac:dyDescent="0.25">
      <c r="AM2908" s="36" t="s">
        <v>45</v>
      </c>
      <c r="AN2908" s="89" t="s">
        <v>14</v>
      </c>
      <c r="AO2908" s="90" t="s">
        <v>15</v>
      </c>
      <c r="AP2908" s="170">
        <v>10</v>
      </c>
      <c r="AQ2908" s="36">
        <v>10</v>
      </c>
      <c r="AR2908" s="36">
        <v>10</v>
      </c>
      <c r="AS2908" s="36">
        <v>10</v>
      </c>
      <c r="AT2908" s="36">
        <v>10</v>
      </c>
      <c r="AU2908" s="36">
        <v>10</v>
      </c>
      <c r="AV2908" s="36">
        <v>10</v>
      </c>
      <c r="AW2908" s="36">
        <v>10</v>
      </c>
      <c r="AX2908" s="36"/>
      <c r="AY2908" s="36"/>
      <c r="AZ2908" s="36"/>
      <c r="BA2908" s="36"/>
      <c r="BB2908" s="36">
        <v>4</v>
      </c>
      <c r="BC2908" s="93">
        <v>45266</v>
      </c>
      <c r="BD2908" s="93" t="s">
        <v>420</v>
      </c>
    </row>
    <row r="2909" spans="39:56" ht="27" customHeight="1" x14ac:dyDescent="0.25">
      <c r="AM2909" s="36" t="s">
        <v>256</v>
      </c>
      <c r="AN2909" s="89" t="s">
        <v>257</v>
      </c>
      <c r="AO2909" s="90" t="s">
        <v>126</v>
      </c>
      <c r="AP2909" s="170">
        <v>9.5714285714285712</v>
      </c>
      <c r="AQ2909" s="36">
        <v>10</v>
      </c>
      <c r="AR2909" s="36">
        <v>10</v>
      </c>
      <c r="AS2909" s="36">
        <v>9</v>
      </c>
      <c r="AT2909" s="36">
        <v>9</v>
      </c>
      <c r="AU2909" s="36">
        <v>9</v>
      </c>
      <c r="AV2909" s="36">
        <v>10</v>
      </c>
      <c r="AW2909" s="36">
        <v>10</v>
      </c>
      <c r="AX2909" s="36"/>
      <c r="AY2909" s="36"/>
      <c r="AZ2909" s="36"/>
      <c r="BA2909" s="36" t="s">
        <v>255</v>
      </c>
      <c r="BB2909" s="36">
        <v>4</v>
      </c>
      <c r="BC2909" s="93">
        <v>45266</v>
      </c>
      <c r="BD2909" s="93" t="s">
        <v>420</v>
      </c>
    </row>
    <row r="2910" spans="39:56" ht="27" customHeight="1" x14ac:dyDescent="0.25">
      <c r="AM2910" s="36" t="s">
        <v>163</v>
      </c>
      <c r="AN2910" s="89" t="s">
        <v>164</v>
      </c>
      <c r="AO2910" s="90" t="s">
        <v>126</v>
      </c>
      <c r="AP2910" s="170">
        <v>9.5714285714285712</v>
      </c>
      <c r="AQ2910" s="36">
        <v>10</v>
      </c>
      <c r="AR2910" s="36">
        <v>10</v>
      </c>
      <c r="AS2910" s="36">
        <v>9</v>
      </c>
      <c r="AT2910" s="36">
        <v>9</v>
      </c>
      <c r="AU2910" s="36">
        <v>9</v>
      </c>
      <c r="AV2910" s="36">
        <v>10</v>
      </c>
      <c r="AW2910" s="36">
        <v>10</v>
      </c>
      <c r="AX2910" s="36"/>
      <c r="AY2910" s="36"/>
      <c r="AZ2910" s="36"/>
      <c r="BA2910" s="36" t="s">
        <v>255</v>
      </c>
      <c r="BB2910" s="36">
        <v>4</v>
      </c>
      <c r="BC2910" s="93">
        <v>45266</v>
      </c>
      <c r="BD2910" s="93" t="s">
        <v>420</v>
      </c>
    </row>
    <row r="2911" spans="39:56" ht="27" customHeight="1" x14ac:dyDescent="0.25">
      <c r="AM2911" s="36" t="s">
        <v>163</v>
      </c>
      <c r="AN2911" s="89" t="s">
        <v>164</v>
      </c>
      <c r="AO2911" s="90" t="s">
        <v>126</v>
      </c>
      <c r="AP2911" s="170">
        <v>9.5714285714285712</v>
      </c>
      <c r="AQ2911" s="36">
        <v>10</v>
      </c>
      <c r="AR2911" s="36">
        <v>10</v>
      </c>
      <c r="AS2911" s="36">
        <v>9</v>
      </c>
      <c r="AT2911" s="36">
        <v>9</v>
      </c>
      <c r="AU2911" s="36">
        <v>9</v>
      </c>
      <c r="AV2911" s="36">
        <v>10</v>
      </c>
      <c r="AW2911" s="36">
        <v>10</v>
      </c>
      <c r="AX2911" s="36"/>
      <c r="AY2911" s="36"/>
      <c r="AZ2911" s="36"/>
      <c r="BA2911" s="36" t="s">
        <v>255</v>
      </c>
      <c r="BB2911" s="36">
        <v>4</v>
      </c>
      <c r="BC2911" s="93">
        <v>45266</v>
      </c>
      <c r="BD2911" s="93" t="s">
        <v>420</v>
      </c>
    </row>
    <row r="2912" spans="39:56" ht="27" customHeight="1" x14ac:dyDescent="0.25">
      <c r="AM2912" s="36" t="s">
        <v>161</v>
      </c>
      <c r="AN2912" s="89" t="s">
        <v>162</v>
      </c>
      <c r="AO2912" s="90" t="s">
        <v>126</v>
      </c>
      <c r="AP2912" s="170">
        <v>9.5714285714285712</v>
      </c>
      <c r="AQ2912" s="36">
        <v>10</v>
      </c>
      <c r="AR2912" s="36">
        <v>10</v>
      </c>
      <c r="AS2912" s="36">
        <v>9</v>
      </c>
      <c r="AT2912" s="36">
        <v>9</v>
      </c>
      <c r="AU2912" s="36">
        <v>9</v>
      </c>
      <c r="AV2912" s="36">
        <v>10</v>
      </c>
      <c r="AW2912" s="36">
        <v>10</v>
      </c>
      <c r="AX2912" s="36"/>
      <c r="AY2912" s="36"/>
      <c r="AZ2912" s="36"/>
      <c r="BA2912" s="36" t="s">
        <v>255</v>
      </c>
      <c r="BB2912" s="36">
        <v>4</v>
      </c>
      <c r="BC2912" s="93">
        <v>45266</v>
      </c>
      <c r="BD2912" s="93" t="s">
        <v>420</v>
      </c>
    </row>
    <row r="2913" spans="39:56" ht="27" customHeight="1" x14ac:dyDescent="0.25">
      <c r="AM2913" s="36" t="s">
        <v>159</v>
      </c>
      <c r="AN2913" s="89" t="s">
        <v>160</v>
      </c>
      <c r="AO2913" s="90" t="s">
        <v>126</v>
      </c>
      <c r="AP2913" s="170">
        <v>9.5714285714285712</v>
      </c>
      <c r="AQ2913" s="36">
        <v>10</v>
      </c>
      <c r="AR2913" s="36">
        <v>10</v>
      </c>
      <c r="AS2913" s="36">
        <v>9</v>
      </c>
      <c r="AT2913" s="36">
        <v>9</v>
      </c>
      <c r="AU2913" s="36">
        <v>9</v>
      </c>
      <c r="AV2913" s="36">
        <v>10</v>
      </c>
      <c r="AW2913" s="36">
        <v>10</v>
      </c>
      <c r="AX2913" s="36"/>
      <c r="AY2913" s="36"/>
      <c r="AZ2913" s="36"/>
      <c r="BA2913" s="36" t="s">
        <v>255</v>
      </c>
      <c r="BB2913" s="36">
        <v>4</v>
      </c>
      <c r="BC2913" s="93">
        <v>45266</v>
      </c>
      <c r="BD2913" s="93" t="s">
        <v>420</v>
      </c>
    </row>
    <row r="2914" spans="39:56" ht="27" customHeight="1" x14ac:dyDescent="0.25">
      <c r="AM2914" s="36" t="s">
        <v>157</v>
      </c>
      <c r="AN2914" s="89" t="s">
        <v>158</v>
      </c>
      <c r="AO2914" s="90" t="s">
        <v>126</v>
      </c>
      <c r="AP2914" s="170">
        <v>9.5714285714285712</v>
      </c>
      <c r="AQ2914" s="36">
        <v>10</v>
      </c>
      <c r="AR2914" s="36">
        <v>10</v>
      </c>
      <c r="AS2914" s="36">
        <v>9</v>
      </c>
      <c r="AT2914" s="36">
        <v>9</v>
      </c>
      <c r="AU2914" s="36">
        <v>9</v>
      </c>
      <c r="AV2914" s="36">
        <v>10</v>
      </c>
      <c r="AW2914" s="36">
        <v>10</v>
      </c>
      <c r="AX2914" s="36"/>
      <c r="AY2914" s="36"/>
      <c r="AZ2914" s="36"/>
      <c r="BA2914" s="36" t="s">
        <v>255</v>
      </c>
      <c r="BB2914" s="36">
        <v>4</v>
      </c>
      <c r="BC2914" s="93">
        <v>45266</v>
      </c>
      <c r="BD2914" s="93" t="s">
        <v>420</v>
      </c>
    </row>
    <row r="2915" spans="39:56" ht="27" customHeight="1" x14ac:dyDescent="0.25">
      <c r="AM2915" s="36" t="s">
        <v>157</v>
      </c>
      <c r="AN2915" s="89" t="s">
        <v>158</v>
      </c>
      <c r="AO2915" s="90" t="s">
        <v>126</v>
      </c>
      <c r="AP2915" s="170">
        <v>9.5714285714285712</v>
      </c>
      <c r="AQ2915" s="36">
        <v>10</v>
      </c>
      <c r="AR2915" s="36">
        <v>10</v>
      </c>
      <c r="AS2915" s="36">
        <v>9</v>
      </c>
      <c r="AT2915" s="36">
        <v>9</v>
      </c>
      <c r="AU2915" s="36">
        <v>9</v>
      </c>
      <c r="AV2915" s="36">
        <v>10</v>
      </c>
      <c r="AW2915" s="36">
        <v>10</v>
      </c>
      <c r="AX2915" s="36"/>
      <c r="AY2915" s="36"/>
      <c r="AZ2915" s="36"/>
      <c r="BA2915" s="36" t="s">
        <v>255</v>
      </c>
      <c r="BB2915" s="36">
        <v>4</v>
      </c>
      <c r="BC2915" s="93">
        <v>45266</v>
      </c>
      <c r="BD2915" s="93" t="s">
        <v>420</v>
      </c>
    </row>
    <row r="2916" spans="39:56" ht="27" customHeight="1" x14ac:dyDescent="0.25">
      <c r="AM2916" s="36" t="s">
        <v>155</v>
      </c>
      <c r="AN2916" s="89" t="s">
        <v>156</v>
      </c>
      <c r="AO2916" s="90" t="s">
        <v>126</v>
      </c>
      <c r="AP2916" s="170">
        <v>9.5714285714285712</v>
      </c>
      <c r="AQ2916" s="36">
        <v>10</v>
      </c>
      <c r="AR2916" s="36">
        <v>10</v>
      </c>
      <c r="AS2916" s="36">
        <v>9</v>
      </c>
      <c r="AT2916" s="36">
        <v>9</v>
      </c>
      <c r="AU2916" s="36">
        <v>9</v>
      </c>
      <c r="AV2916" s="36">
        <v>10</v>
      </c>
      <c r="AW2916" s="36">
        <v>10</v>
      </c>
      <c r="AX2916" s="36"/>
      <c r="AY2916" s="36"/>
      <c r="AZ2916" s="36"/>
      <c r="BA2916" s="36" t="s">
        <v>255</v>
      </c>
      <c r="BB2916" s="36">
        <v>4</v>
      </c>
      <c r="BC2916" s="93">
        <v>45266</v>
      </c>
      <c r="BD2916" s="93" t="s">
        <v>420</v>
      </c>
    </row>
    <row r="2917" spans="39:56" ht="27" customHeight="1" x14ac:dyDescent="0.25">
      <c r="AM2917" s="36" t="s">
        <v>153</v>
      </c>
      <c r="AN2917" s="89" t="s">
        <v>154</v>
      </c>
      <c r="AO2917" s="90" t="s">
        <v>126</v>
      </c>
      <c r="AP2917" s="170">
        <v>9.5714285714285712</v>
      </c>
      <c r="AQ2917" s="36">
        <v>10</v>
      </c>
      <c r="AR2917" s="36">
        <v>10</v>
      </c>
      <c r="AS2917" s="36">
        <v>9</v>
      </c>
      <c r="AT2917" s="36">
        <v>9</v>
      </c>
      <c r="AU2917" s="36">
        <v>9</v>
      </c>
      <c r="AV2917" s="36">
        <v>10</v>
      </c>
      <c r="AW2917" s="36">
        <v>10</v>
      </c>
      <c r="AX2917" s="36"/>
      <c r="AY2917" s="36"/>
      <c r="AZ2917" s="36"/>
      <c r="BA2917" s="36" t="s">
        <v>255</v>
      </c>
      <c r="BB2917" s="36">
        <v>4</v>
      </c>
      <c r="BC2917" s="93">
        <v>45266</v>
      </c>
      <c r="BD2917" s="93" t="s">
        <v>420</v>
      </c>
    </row>
    <row r="2918" spans="39:56" ht="27" customHeight="1" x14ac:dyDescent="0.25">
      <c r="AM2918" s="36" t="s">
        <v>153</v>
      </c>
      <c r="AN2918" s="89" t="s">
        <v>154</v>
      </c>
      <c r="AO2918" s="90" t="s">
        <v>126</v>
      </c>
      <c r="AP2918" s="170">
        <v>9.5714285714285712</v>
      </c>
      <c r="AQ2918" s="36">
        <v>10</v>
      </c>
      <c r="AR2918" s="36">
        <v>10</v>
      </c>
      <c r="AS2918" s="36">
        <v>9</v>
      </c>
      <c r="AT2918" s="36">
        <v>9</v>
      </c>
      <c r="AU2918" s="36">
        <v>9</v>
      </c>
      <c r="AV2918" s="36">
        <v>10</v>
      </c>
      <c r="AW2918" s="36">
        <v>10</v>
      </c>
      <c r="AX2918" s="36"/>
      <c r="AY2918" s="36"/>
      <c r="AZ2918" s="36"/>
      <c r="BA2918" s="36" t="s">
        <v>255</v>
      </c>
      <c r="BB2918" s="36">
        <v>4</v>
      </c>
      <c r="BC2918" s="93">
        <v>45266</v>
      </c>
      <c r="BD2918" s="93" t="s">
        <v>420</v>
      </c>
    </row>
    <row r="2919" spans="39:56" ht="27" customHeight="1" x14ac:dyDescent="0.25">
      <c r="AM2919" s="36" t="s">
        <v>149</v>
      </c>
      <c r="AN2919" s="89" t="s">
        <v>150</v>
      </c>
      <c r="AO2919" s="90" t="s">
        <v>126</v>
      </c>
      <c r="AP2919" s="170">
        <v>9.5714285714285712</v>
      </c>
      <c r="AQ2919" s="36">
        <v>10</v>
      </c>
      <c r="AR2919" s="36">
        <v>10</v>
      </c>
      <c r="AS2919" s="36">
        <v>9</v>
      </c>
      <c r="AT2919" s="36">
        <v>9</v>
      </c>
      <c r="AU2919" s="36">
        <v>9</v>
      </c>
      <c r="AV2919" s="36">
        <v>10</v>
      </c>
      <c r="AW2919" s="36">
        <v>10</v>
      </c>
      <c r="AX2919" s="36"/>
      <c r="AY2919" s="36"/>
      <c r="AZ2919" s="36"/>
      <c r="BA2919" s="36" t="s">
        <v>255</v>
      </c>
      <c r="BB2919" s="36">
        <v>4</v>
      </c>
      <c r="BC2919" s="93">
        <v>45266</v>
      </c>
      <c r="BD2919" s="93" t="s">
        <v>420</v>
      </c>
    </row>
    <row r="2920" spans="39:56" ht="27" customHeight="1" x14ac:dyDescent="0.25">
      <c r="AM2920" s="36" t="s">
        <v>149</v>
      </c>
      <c r="AN2920" s="89" t="s">
        <v>150</v>
      </c>
      <c r="AO2920" s="90" t="s">
        <v>126</v>
      </c>
      <c r="AP2920" s="170">
        <v>9.5714285714285712</v>
      </c>
      <c r="AQ2920" s="36">
        <v>10</v>
      </c>
      <c r="AR2920" s="36">
        <v>10</v>
      </c>
      <c r="AS2920" s="36">
        <v>9</v>
      </c>
      <c r="AT2920" s="36">
        <v>9</v>
      </c>
      <c r="AU2920" s="36">
        <v>9</v>
      </c>
      <c r="AV2920" s="36">
        <v>10</v>
      </c>
      <c r="AW2920" s="36">
        <v>10</v>
      </c>
      <c r="AX2920" s="36"/>
      <c r="AY2920" s="36"/>
      <c r="AZ2920" s="36"/>
      <c r="BA2920" s="36" t="s">
        <v>255</v>
      </c>
      <c r="BB2920" s="36">
        <v>4</v>
      </c>
      <c r="BC2920" s="93">
        <v>45266</v>
      </c>
      <c r="BD2920" s="93" t="s">
        <v>420</v>
      </c>
    </row>
    <row r="2921" spans="39:56" ht="27" customHeight="1" x14ac:dyDescent="0.25">
      <c r="AM2921" s="36" t="s">
        <v>147</v>
      </c>
      <c r="AN2921" s="89" t="s">
        <v>148</v>
      </c>
      <c r="AO2921" s="90" t="s">
        <v>126</v>
      </c>
      <c r="AP2921" s="170">
        <v>9.5714285714285712</v>
      </c>
      <c r="AQ2921" s="36">
        <v>10</v>
      </c>
      <c r="AR2921" s="36">
        <v>10</v>
      </c>
      <c r="AS2921" s="36">
        <v>9</v>
      </c>
      <c r="AT2921" s="36">
        <v>9</v>
      </c>
      <c r="AU2921" s="36">
        <v>9</v>
      </c>
      <c r="AV2921" s="36">
        <v>10</v>
      </c>
      <c r="AW2921" s="36">
        <v>10</v>
      </c>
      <c r="AX2921" s="36"/>
      <c r="AY2921" s="36"/>
      <c r="AZ2921" s="36"/>
      <c r="BA2921" s="36" t="s">
        <v>255</v>
      </c>
      <c r="BB2921" s="36">
        <v>4</v>
      </c>
      <c r="BC2921" s="93">
        <v>45266</v>
      </c>
      <c r="BD2921" s="93" t="s">
        <v>420</v>
      </c>
    </row>
    <row r="2922" spans="39:56" ht="27" customHeight="1" x14ac:dyDescent="0.25">
      <c r="AM2922" s="36" t="s">
        <v>147</v>
      </c>
      <c r="AN2922" s="89" t="s">
        <v>148</v>
      </c>
      <c r="AO2922" s="90" t="s">
        <v>126</v>
      </c>
      <c r="AP2922" s="170">
        <v>9.5714285714285712</v>
      </c>
      <c r="AQ2922" s="36">
        <v>10</v>
      </c>
      <c r="AR2922" s="36">
        <v>10</v>
      </c>
      <c r="AS2922" s="36">
        <v>9</v>
      </c>
      <c r="AT2922" s="36">
        <v>9</v>
      </c>
      <c r="AU2922" s="36">
        <v>9</v>
      </c>
      <c r="AV2922" s="36">
        <v>10</v>
      </c>
      <c r="AW2922" s="36">
        <v>10</v>
      </c>
      <c r="AX2922" s="36"/>
      <c r="AY2922" s="36"/>
      <c r="AZ2922" s="36"/>
      <c r="BA2922" s="36" t="s">
        <v>255</v>
      </c>
      <c r="BB2922" s="36">
        <v>4</v>
      </c>
      <c r="BC2922" s="93">
        <v>45266</v>
      </c>
      <c r="BD2922" s="93" t="s">
        <v>420</v>
      </c>
    </row>
    <row r="2923" spans="39:56" ht="27" customHeight="1" x14ac:dyDescent="0.25">
      <c r="AM2923" s="36" t="s">
        <v>145</v>
      </c>
      <c r="AN2923" s="89" t="s">
        <v>146</v>
      </c>
      <c r="AO2923" s="90" t="s">
        <v>126</v>
      </c>
      <c r="AP2923" s="170">
        <v>9.5714285714285712</v>
      </c>
      <c r="AQ2923" s="36">
        <v>10</v>
      </c>
      <c r="AR2923" s="36">
        <v>10</v>
      </c>
      <c r="AS2923" s="36">
        <v>9</v>
      </c>
      <c r="AT2923" s="36">
        <v>9</v>
      </c>
      <c r="AU2923" s="36">
        <v>9</v>
      </c>
      <c r="AV2923" s="36">
        <v>10</v>
      </c>
      <c r="AW2923" s="36">
        <v>10</v>
      </c>
      <c r="AX2923" s="36"/>
      <c r="AY2923" s="36"/>
      <c r="AZ2923" s="36"/>
      <c r="BA2923" s="36" t="s">
        <v>255</v>
      </c>
      <c r="BB2923" s="36">
        <v>4</v>
      </c>
      <c r="BC2923" s="93">
        <v>45266</v>
      </c>
      <c r="BD2923" s="93" t="s">
        <v>420</v>
      </c>
    </row>
    <row r="2924" spans="39:56" ht="27" customHeight="1" x14ac:dyDescent="0.25">
      <c r="AM2924" s="36" t="s">
        <v>142</v>
      </c>
      <c r="AN2924" s="89" t="s">
        <v>143</v>
      </c>
      <c r="AO2924" s="90" t="s">
        <v>126</v>
      </c>
      <c r="AP2924" s="170">
        <v>9.5714285714285712</v>
      </c>
      <c r="AQ2924" s="36">
        <v>10</v>
      </c>
      <c r="AR2924" s="36">
        <v>10</v>
      </c>
      <c r="AS2924" s="36">
        <v>9</v>
      </c>
      <c r="AT2924" s="36">
        <v>9</v>
      </c>
      <c r="AU2924" s="36">
        <v>9</v>
      </c>
      <c r="AV2924" s="36">
        <v>10</v>
      </c>
      <c r="AW2924" s="36">
        <v>10</v>
      </c>
      <c r="AX2924" s="36"/>
      <c r="AY2924" s="36"/>
      <c r="AZ2924" s="36"/>
      <c r="BA2924" s="36" t="s">
        <v>255</v>
      </c>
      <c r="BB2924" s="36">
        <v>4</v>
      </c>
      <c r="BC2924" s="93">
        <v>45266</v>
      </c>
      <c r="BD2924" s="93" t="s">
        <v>420</v>
      </c>
    </row>
    <row r="2925" spans="39:56" ht="27" customHeight="1" x14ac:dyDescent="0.25">
      <c r="AM2925" s="36" t="s">
        <v>140</v>
      </c>
      <c r="AN2925" s="89" t="s">
        <v>141</v>
      </c>
      <c r="AO2925" s="90" t="s">
        <v>126</v>
      </c>
      <c r="AP2925" s="170">
        <v>9.5714285714285712</v>
      </c>
      <c r="AQ2925" s="36">
        <v>10</v>
      </c>
      <c r="AR2925" s="36">
        <v>10</v>
      </c>
      <c r="AS2925" s="36">
        <v>9</v>
      </c>
      <c r="AT2925" s="36">
        <v>9</v>
      </c>
      <c r="AU2925" s="36">
        <v>9</v>
      </c>
      <c r="AV2925" s="36">
        <v>10</v>
      </c>
      <c r="AW2925" s="36">
        <v>10</v>
      </c>
      <c r="AX2925" s="36"/>
      <c r="AY2925" s="36"/>
      <c r="AZ2925" s="36"/>
      <c r="BA2925" s="36" t="s">
        <v>255</v>
      </c>
      <c r="BB2925" s="36">
        <v>4</v>
      </c>
      <c r="BC2925" s="93">
        <v>45266</v>
      </c>
      <c r="BD2925" s="93" t="s">
        <v>420</v>
      </c>
    </row>
    <row r="2926" spans="39:56" ht="27" customHeight="1" x14ac:dyDescent="0.25">
      <c r="AM2926" s="36" t="s">
        <v>140</v>
      </c>
      <c r="AN2926" s="89" t="s">
        <v>141</v>
      </c>
      <c r="AO2926" s="90" t="s">
        <v>126</v>
      </c>
      <c r="AP2926" s="170">
        <v>10</v>
      </c>
      <c r="AQ2926" s="36">
        <v>10</v>
      </c>
      <c r="AR2926" s="36">
        <v>10</v>
      </c>
      <c r="AS2926" s="36">
        <v>10</v>
      </c>
      <c r="AT2926" s="36">
        <v>10</v>
      </c>
      <c r="AU2926" s="36">
        <v>10</v>
      </c>
      <c r="AV2926" s="36">
        <v>10</v>
      </c>
      <c r="AW2926" s="36">
        <v>10</v>
      </c>
      <c r="AX2926" s="36"/>
      <c r="AY2926" s="36"/>
      <c r="AZ2926" s="36"/>
      <c r="BA2926" s="36" t="s">
        <v>255</v>
      </c>
      <c r="BB2926" s="36">
        <v>4</v>
      </c>
      <c r="BC2926" s="93">
        <v>45266</v>
      </c>
      <c r="BD2926" s="93" t="s">
        <v>420</v>
      </c>
    </row>
    <row r="2927" spans="39:56" ht="27" customHeight="1" x14ac:dyDescent="0.25">
      <c r="AM2927" s="36" t="s">
        <v>137</v>
      </c>
      <c r="AN2927" s="89" t="s">
        <v>138</v>
      </c>
      <c r="AO2927" s="90" t="s">
        <v>126</v>
      </c>
      <c r="AP2927" s="170">
        <v>9.5714285714285712</v>
      </c>
      <c r="AQ2927" s="36">
        <v>10</v>
      </c>
      <c r="AR2927" s="36">
        <v>10</v>
      </c>
      <c r="AS2927" s="36">
        <v>9</v>
      </c>
      <c r="AT2927" s="36">
        <v>9</v>
      </c>
      <c r="AU2927" s="36">
        <v>9</v>
      </c>
      <c r="AV2927" s="36">
        <v>10</v>
      </c>
      <c r="AW2927" s="36">
        <v>10</v>
      </c>
      <c r="AX2927" s="36"/>
      <c r="AY2927" s="36"/>
      <c r="AZ2927" s="36"/>
      <c r="BA2927" s="36" t="s">
        <v>255</v>
      </c>
      <c r="BB2927" s="36">
        <v>4</v>
      </c>
      <c r="BC2927" s="93">
        <v>45266</v>
      </c>
      <c r="BD2927" s="93" t="s">
        <v>420</v>
      </c>
    </row>
    <row r="2928" spans="39:56" ht="27" customHeight="1" x14ac:dyDescent="0.25">
      <c r="AM2928" s="36" t="s">
        <v>137</v>
      </c>
      <c r="AN2928" s="89" t="s">
        <v>138</v>
      </c>
      <c r="AO2928" s="90" t="s">
        <v>126</v>
      </c>
      <c r="AP2928" s="170">
        <v>9.5714285714285712</v>
      </c>
      <c r="AQ2928" s="36">
        <v>10</v>
      </c>
      <c r="AR2928" s="36">
        <v>10</v>
      </c>
      <c r="AS2928" s="36">
        <v>9</v>
      </c>
      <c r="AT2928" s="36">
        <v>9</v>
      </c>
      <c r="AU2928" s="36">
        <v>9</v>
      </c>
      <c r="AV2928" s="36">
        <v>10</v>
      </c>
      <c r="AW2928" s="36">
        <v>10</v>
      </c>
      <c r="AX2928" s="36"/>
      <c r="AY2928" s="36"/>
      <c r="AZ2928" s="36"/>
      <c r="BA2928" s="36" t="s">
        <v>255</v>
      </c>
      <c r="BB2928" s="36">
        <v>4</v>
      </c>
      <c r="BC2928" s="93">
        <v>45266</v>
      </c>
      <c r="BD2928" s="93" t="s">
        <v>420</v>
      </c>
    </row>
    <row r="2929" spans="39:56" ht="27" customHeight="1" x14ac:dyDescent="0.25">
      <c r="AM2929" s="36" t="s">
        <v>135</v>
      </c>
      <c r="AN2929" s="89" t="s">
        <v>136</v>
      </c>
      <c r="AO2929" s="90" t="s">
        <v>126</v>
      </c>
      <c r="AP2929" s="170">
        <v>9.5714285714285712</v>
      </c>
      <c r="AQ2929" s="36">
        <v>10</v>
      </c>
      <c r="AR2929" s="36">
        <v>10</v>
      </c>
      <c r="AS2929" s="36">
        <v>9</v>
      </c>
      <c r="AT2929" s="36">
        <v>9</v>
      </c>
      <c r="AU2929" s="36">
        <v>9</v>
      </c>
      <c r="AV2929" s="36">
        <v>10</v>
      </c>
      <c r="AW2929" s="36">
        <v>10</v>
      </c>
      <c r="AX2929" s="36"/>
      <c r="AY2929" s="36"/>
      <c r="AZ2929" s="36"/>
      <c r="BA2929" s="36" t="s">
        <v>255</v>
      </c>
      <c r="BB2929" s="36">
        <v>4</v>
      </c>
      <c r="BC2929" s="93">
        <v>45266</v>
      </c>
      <c r="BD2929" s="93" t="s">
        <v>420</v>
      </c>
    </row>
    <row r="2930" spans="39:56" ht="27" customHeight="1" x14ac:dyDescent="0.25">
      <c r="AM2930" s="36" t="s">
        <v>135</v>
      </c>
      <c r="AN2930" s="89" t="s">
        <v>136</v>
      </c>
      <c r="AO2930" s="90" t="s">
        <v>126</v>
      </c>
      <c r="AP2930" s="170">
        <v>9.5714285714285712</v>
      </c>
      <c r="AQ2930" s="36">
        <v>10</v>
      </c>
      <c r="AR2930" s="36">
        <v>10</v>
      </c>
      <c r="AS2930" s="36">
        <v>9</v>
      </c>
      <c r="AT2930" s="36">
        <v>9</v>
      </c>
      <c r="AU2930" s="36">
        <v>9</v>
      </c>
      <c r="AV2930" s="36">
        <v>10</v>
      </c>
      <c r="AW2930" s="36">
        <v>10</v>
      </c>
      <c r="AX2930" s="36"/>
      <c r="AY2930" s="36"/>
      <c r="AZ2930" s="36"/>
      <c r="BA2930" s="36" t="s">
        <v>255</v>
      </c>
      <c r="BB2930" s="36">
        <v>4</v>
      </c>
      <c r="BC2930" s="93">
        <v>45266</v>
      </c>
      <c r="BD2930" s="93" t="s">
        <v>420</v>
      </c>
    </row>
    <row r="2931" spans="39:56" ht="27" customHeight="1" x14ac:dyDescent="0.25">
      <c r="AM2931" s="36" t="s">
        <v>133</v>
      </c>
      <c r="AN2931" s="89" t="s">
        <v>134</v>
      </c>
      <c r="AO2931" s="90" t="s">
        <v>126</v>
      </c>
      <c r="AP2931" s="170">
        <v>9.5714285714285712</v>
      </c>
      <c r="AQ2931" s="36">
        <v>10</v>
      </c>
      <c r="AR2931" s="36">
        <v>10</v>
      </c>
      <c r="AS2931" s="36">
        <v>9</v>
      </c>
      <c r="AT2931" s="36">
        <v>9</v>
      </c>
      <c r="AU2931" s="36">
        <v>9</v>
      </c>
      <c r="AV2931" s="36">
        <v>10</v>
      </c>
      <c r="AW2931" s="36">
        <v>10</v>
      </c>
      <c r="AX2931" s="36"/>
      <c r="AY2931" s="36"/>
      <c r="AZ2931" s="36"/>
      <c r="BA2931" s="36" t="s">
        <v>255</v>
      </c>
      <c r="BB2931" s="36">
        <v>4</v>
      </c>
      <c r="BC2931" s="93">
        <v>45266</v>
      </c>
      <c r="BD2931" s="93" t="s">
        <v>420</v>
      </c>
    </row>
    <row r="2932" spans="39:56" ht="27" customHeight="1" x14ac:dyDescent="0.25">
      <c r="AM2932" s="36" t="s">
        <v>133</v>
      </c>
      <c r="AN2932" s="89" t="s">
        <v>134</v>
      </c>
      <c r="AO2932" s="90" t="s">
        <v>126</v>
      </c>
      <c r="AP2932" s="170">
        <v>10</v>
      </c>
      <c r="AQ2932" s="36">
        <v>10</v>
      </c>
      <c r="AR2932" s="36">
        <v>10</v>
      </c>
      <c r="AS2932" s="36">
        <v>10</v>
      </c>
      <c r="AT2932" s="36">
        <v>10</v>
      </c>
      <c r="AU2932" s="36">
        <v>10</v>
      </c>
      <c r="AV2932" s="36">
        <v>10</v>
      </c>
      <c r="AW2932" s="36">
        <v>10</v>
      </c>
      <c r="AX2932" s="36"/>
      <c r="AY2932" s="36"/>
      <c r="AZ2932" s="36"/>
      <c r="BA2932" s="36" t="s">
        <v>255</v>
      </c>
      <c r="BB2932" s="36">
        <v>4</v>
      </c>
      <c r="BC2932" s="93">
        <v>45266</v>
      </c>
      <c r="BD2932" s="93" t="s">
        <v>420</v>
      </c>
    </row>
    <row r="2933" spans="39:56" ht="27" customHeight="1" x14ac:dyDescent="0.25">
      <c r="AM2933" s="36" t="s">
        <v>131</v>
      </c>
      <c r="AN2933" s="89" t="s">
        <v>132</v>
      </c>
      <c r="AO2933" s="90" t="s">
        <v>126</v>
      </c>
      <c r="AP2933" s="170">
        <v>9.5714285714285712</v>
      </c>
      <c r="AQ2933" s="36">
        <v>10</v>
      </c>
      <c r="AR2933" s="36">
        <v>10</v>
      </c>
      <c r="AS2933" s="36">
        <v>9</v>
      </c>
      <c r="AT2933" s="36">
        <v>9</v>
      </c>
      <c r="AU2933" s="36">
        <v>9</v>
      </c>
      <c r="AV2933" s="36">
        <v>10</v>
      </c>
      <c r="AW2933" s="36">
        <v>10</v>
      </c>
      <c r="AX2933" s="36"/>
      <c r="AY2933" s="36"/>
      <c r="AZ2933" s="36"/>
      <c r="BA2933" s="36" t="s">
        <v>255</v>
      </c>
      <c r="BB2933" s="36">
        <v>4</v>
      </c>
      <c r="BC2933" s="93">
        <v>45266</v>
      </c>
      <c r="BD2933" s="93" t="s">
        <v>420</v>
      </c>
    </row>
    <row r="2934" spans="39:56" ht="27" customHeight="1" x14ac:dyDescent="0.25">
      <c r="AM2934" s="36" t="s">
        <v>131</v>
      </c>
      <c r="AN2934" s="89" t="s">
        <v>132</v>
      </c>
      <c r="AO2934" s="90" t="s">
        <v>126</v>
      </c>
      <c r="AP2934" s="170">
        <v>9.5714285714285712</v>
      </c>
      <c r="AQ2934" s="36">
        <v>10</v>
      </c>
      <c r="AR2934" s="36">
        <v>10</v>
      </c>
      <c r="AS2934" s="36">
        <v>9</v>
      </c>
      <c r="AT2934" s="36">
        <v>9</v>
      </c>
      <c r="AU2934" s="36">
        <v>9</v>
      </c>
      <c r="AV2934" s="36">
        <v>10</v>
      </c>
      <c r="AW2934" s="36">
        <v>10</v>
      </c>
      <c r="AX2934" s="36"/>
      <c r="AY2934" s="36"/>
      <c r="AZ2934" s="36"/>
      <c r="BA2934" s="36" t="s">
        <v>255</v>
      </c>
      <c r="BB2934" s="36">
        <v>4</v>
      </c>
      <c r="BC2934" s="93">
        <v>45266</v>
      </c>
      <c r="BD2934" s="93" t="s">
        <v>420</v>
      </c>
    </row>
    <row r="2935" spans="39:56" ht="27" customHeight="1" x14ac:dyDescent="0.25">
      <c r="AM2935" s="36" t="s">
        <v>129</v>
      </c>
      <c r="AN2935" s="89" t="s">
        <v>130</v>
      </c>
      <c r="AO2935" s="90" t="s">
        <v>126</v>
      </c>
      <c r="AP2935" s="170">
        <v>9.5714285714285712</v>
      </c>
      <c r="AQ2935" s="36">
        <v>10</v>
      </c>
      <c r="AR2935" s="36">
        <v>10</v>
      </c>
      <c r="AS2935" s="36">
        <v>9</v>
      </c>
      <c r="AT2935" s="36">
        <v>9</v>
      </c>
      <c r="AU2935" s="36">
        <v>9</v>
      </c>
      <c r="AV2935" s="36">
        <v>10</v>
      </c>
      <c r="AW2935" s="36">
        <v>10</v>
      </c>
      <c r="AX2935" s="36"/>
      <c r="AY2935" s="36"/>
      <c r="AZ2935" s="36"/>
      <c r="BA2935" s="36" t="s">
        <v>255</v>
      </c>
      <c r="BB2935" s="36">
        <v>4</v>
      </c>
      <c r="BC2935" s="93">
        <v>45266</v>
      </c>
      <c r="BD2935" s="93" t="s">
        <v>420</v>
      </c>
    </row>
    <row r="2936" spans="39:56" ht="27" customHeight="1" x14ac:dyDescent="0.25">
      <c r="AM2936" s="36" t="s">
        <v>124</v>
      </c>
      <c r="AN2936" s="89" t="s">
        <v>125</v>
      </c>
      <c r="AO2936" s="90" t="s">
        <v>126</v>
      </c>
      <c r="AP2936" s="170">
        <v>9.5714285714285712</v>
      </c>
      <c r="AQ2936" s="36">
        <v>10</v>
      </c>
      <c r="AR2936" s="36">
        <v>10</v>
      </c>
      <c r="AS2936" s="36">
        <v>9</v>
      </c>
      <c r="AT2936" s="36">
        <v>9</v>
      </c>
      <c r="AU2936" s="36">
        <v>9</v>
      </c>
      <c r="AV2936" s="36">
        <v>10</v>
      </c>
      <c r="AW2936" s="36">
        <v>10</v>
      </c>
      <c r="AX2936" s="36"/>
      <c r="AY2936" s="36"/>
      <c r="AZ2936" s="36"/>
      <c r="BA2936" s="36" t="s">
        <v>255</v>
      </c>
      <c r="BB2936" s="36">
        <v>4</v>
      </c>
      <c r="BC2936" s="93">
        <v>45266</v>
      </c>
      <c r="BD2936" s="93" t="s">
        <v>420</v>
      </c>
    </row>
    <row r="2937" spans="39:56" ht="27" customHeight="1" x14ac:dyDescent="0.25">
      <c r="AM2937" s="36" t="s">
        <v>124</v>
      </c>
      <c r="AN2937" s="89" t="s">
        <v>125</v>
      </c>
      <c r="AO2937" s="90" t="s">
        <v>126</v>
      </c>
      <c r="AP2937" s="170">
        <v>9.5714285714285712</v>
      </c>
      <c r="AQ2937" s="36">
        <v>10</v>
      </c>
      <c r="AR2937" s="36">
        <v>10</v>
      </c>
      <c r="AS2937" s="36">
        <v>9</v>
      </c>
      <c r="AT2937" s="36">
        <v>9</v>
      </c>
      <c r="AU2937" s="36">
        <v>9</v>
      </c>
      <c r="AV2937" s="36">
        <v>10</v>
      </c>
      <c r="AW2937" s="36">
        <v>10</v>
      </c>
      <c r="AX2937" s="36"/>
      <c r="AY2937" s="36"/>
      <c r="AZ2937" s="36"/>
      <c r="BA2937" s="36" t="s">
        <v>255</v>
      </c>
      <c r="BB2937" s="36">
        <v>4</v>
      </c>
      <c r="BC2937" s="93">
        <v>45266</v>
      </c>
      <c r="BD2937" s="93" t="s">
        <v>420</v>
      </c>
    </row>
    <row r="2938" spans="39:56" ht="27" customHeight="1" x14ac:dyDescent="0.25">
      <c r="AM2938" s="36" t="s">
        <v>204</v>
      </c>
      <c r="AN2938" s="89" t="s">
        <v>205</v>
      </c>
      <c r="AO2938" s="90" t="s">
        <v>167</v>
      </c>
      <c r="AP2938" s="170">
        <v>9.5</v>
      </c>
      <c r="AQ2938" s="36">
        <v>10</v>
      </c>
      <c r="AR2938" s="36">
        <v>10</v>
      </c>
      <c r="AS2938" s="36">
        <v>8</v>
      </c>
      <c r="AT2938" s="36"/>
      <c r="AU2938" s="36"/>
      <c r="AV2938" s="36"/>
      <c r="AW2938" s="36"/>
      <c r="AX2938" s="36"/>
      <c r="AY2938" s="36"/>
      <c r="AZ2938" s="36">
        <v>10</v>
      </c>
      <c r="BA2938" s="36" t="s">
        <v>429</v>
      </c>
      <c r="BB2938" s="36">
        <v>3</v>
      </c>
      <c r="BC2938" s="93">
        <v>45266</v>
      </c>
      <c r="BD2938" s="93" t="s">
        <v>31</v>
      </c>
    </row>
    <row r="2939" spans="39:56" ht="27" customHeight="1" x14ac:dyDescent="0.25">
      <c r="AM2939" s="36" t="s">
        <v>204</v>
      </c>
      <c r="AN2939" s="89" t="s">
        <v>205</v>
      </c>
      <c r="AO2939" s="90" t="s">
        <v>167</v>
      </c>
      <c r="AP2939" s="170">
        <v>10</v>
      </c>
      <c r="AQ2939" s="36">
        <v>10</v>
      </c>
      <c r="AR2939" s="36">
        <v>10</v>
      </c>
      <c r="AS2939" s="36">
        <v>10</v>
      </c>
      <c r="AT2939" s="36">
        <v>10</v>
      </c>
      <c r="AU2939" s="36"/>
      <c r="AV2939" s="36"/>
      <c r="AW2939" s="36"/>
      <c r="AX2939" s="36"/>
      <c r="AY2939" s="36"/>
      <c r="AZ2939" s="36">
        <v>10</v>
      </c>
      <c r="BA2939" s="36" t="s">
        <v>421</v>
      </c>
      <c r="BB2939" s="36">
        <v>4</v>
      </c>
      <c r="BC2939" s="93">
        <v>45266</v>
      </c>
      <c r="BD2939" s="93" t="s">
        <v>6</v>
      </c>
    </row>
    <row r="2940" spans="39:56" ht="27" customHeight="1" x14ac:dyDescent="0.25">
      <c r="AM2940" s="36" t="s">
        <v>202</v>
      </c>
      <c r="AN2940" s="89" t="s">
        <v>203</v>
      </c>
      <c r="AO2940" s="90" t="s">
        <v>167</v>
      </c>
      <c r="AP2940" s="170">
        <v>9.1999999999999993</v>
      </c>
      <c r="AQ2940" s="36">
        <v>10</v>
      </c>
      <c r="AR2940" s="36">
        <v>10</v>
      </c>
      <c r="AS2940" s="36">
        <v>8</v>
      </c>
      <c r="AT2940" s="36">
        <v>8</v>
      </c>
      <c r="AU2940" s="36"/>
      <c r="AV2940" s="36"/>
      <c r="AW2940" s="36"/>
      <c r="AX2940" s="36"/>
      <c r="AY2940" s="36"/>
      <c r="AZ2940" s="36">
        <v>10</v>
      </c>
      <c r="BA2940" s="36" t="s">
        <v>421</v>
      </c>
      <c r="BB2940" s="36">
        <v>4</v>
      </c>
      <c r="BC2940" s="93">
        <v>45266</v>
      </c>
      <c r="BD2940" s="93" t="s">
        <v>6</v>
      </c>
    </row>
    <row r="2941" spans="39:56" ht="27" customHeight="1" x14ac:dyDescent="0.25">
      <c r="AM2941" s="36" t="s">
        <v>202</v>
      </c>
      <c r="AN2941" s="89" t="s">
        <v>203</v>
      </c>
      <c r="AO2941" s="90" t="s">
        <v>167</v>
      </c>
      <c r="AP2941" s="170">
        <v>9.5</v>
      </c>
      <c r="AQ2941" s="36">
        <v>10</v>
      </c>
      <c r="AR2941" s="36">
        <v>10</v>
      </c>
      <c r="AS2941" s="36">
        <v>8</v>
      </c>
      <c r="AT2941" s="36"/>
      <c r="AU2941" s="36"/>
      <c r="AV2941" s="36"/>
      <c r="AW2941" s="36"/>
      <c r="AX2941" s="36"/>
      <c r="AY2941" s="36"/>
      <c r="AZ2941" s="36">
        <v>10</v>
      </c>
      <c r="BA2941" s="36" t="s">
        <v>429</v>
      </c>
      <c r="BB2941" s="36">
        <v>3</v>
      </c>
      <c r="BC2941" s="93">
        <v>45266</v>
      </c>
      <c r="BD2941" s="93" t="s">
        <v>31</v>
      </c>
    </row>
    <row r="2942" spans="39:56" ht="27" customHeight="1" x14ac:dyDescent="0.25">
      <c r="AM2942" s="36" t="s">
        <v>200</v>
      </c>
      <c r="AN2942" s="89" t="s">
        <v>201</v>
      </c>
      <c r="AO2942" s="90" t="s">
        <v>167</v>
      </c>
      <c r="AP2942" s="170">
        <v>10</v>
      </c>
      <c r="AQ2942" s="36">
        <v>10</v>
      </c>
      <c r="AR2942" s="36">
        <v>10</v>
      </c>
      <c r="AS2942" s="36">
        <v>10</v>
      </c>
      <c r="AT2942" s="36"/>
      <c r="AU2942" s="36"/>
      <c r="AV2942" s="36"/>
      <c r="AW2942" s="36"/>
      <c r="AX2942" s="36"/>
      <c r="AY2942" s="36"/>
      <c r="AZ2942" s="36">
        <v>10</v>
      </c>
      <c r="BA2942" s="36" t="s">
        <v>429</v>
      </c>
      <c r="BB2942" s="36">
        <v>3</v>
      </c>
      <c r="BC2942" s="93">
        <v>45266</v>
      </c>
      <c r="BD2942" s="93" t="s">
        <v>31</v>
      </c>
    </row>
    <row r="2943" spans="39:56" ht="27" customHeight="1" x14ac:dyDescent="0.25">
      <c r="AM2943" s="36" t="s">
        <v>200</v>
      </c>
      <c r="AN2943" s="89" t="s">
        <v>201</v>
      </c>
      <c r="AO2943" s="90" t="s">
        <v>167</v>
      </c>
      <c r="AP2943" s="170">
        <v>10</v>
      </c>
      <c r="AQ2943" s="36">
        <v>10</v>
      </c>
      <c r="AR2943" s="36">
        <v>10</v>
      </c>
      <c r="AS2943" s="36">
        <v>10</v>
      </c>
      <c r="AT2943" s="36">
        <v>10</v>
      </c>
      <c r="AU2943" s="36"/>
      <c r="AV2943" s="36"/>
      <c r="AW2943" s="36"/>
      <c r="AX2943" s="36"/>
      <c r="AY2943" s="36"/>
      <c r="AZ2943" s="36">
        <v>10</v>
      </c>
      <c r="BA2943" s="36" t="s">
        <v>421</v>
      </c>
      <c r="BB2943" s="36">
        <v>4</v>
      </c>
      <c r="BC2943" s="93">
        <v>45266</v>
      </c>
      <c r="BD2943" s="93" t="s">
        <v>6</v>
      </c>
    </row>
    <row r="2944" spans="39:56" ht="27" customHeight="1" x14ac:dyDescent="0.25">
      <c r="AM2944" s="36" t="s">
        <v>198</v>
      </c>
      <c r="AN2944" s="89" t="s">
        <v>199</v>
      </c>
      <c r="AO2944" s="90" t="s">
        <v>167</v>
      </c>
      <c r="AP2944" s="170">
        <v>10</v>
      </c>
      <c r="AQ2944" s="36">
        <v>10</v>
      </c>
      <c r="AR2944" s="36">
        <v>10</v>
      </c>
      <c r="AS2944" s="36">
        <v>10</v>
      </c>
      <c r="AT2944" s="36"/>
      <c r="AU2944" s="36"/>
      <c r="AV2944" s="36"/>
      <c r="AW2944" s="36"/>
      <c r="AX2944" s="36"/>
      <c r="AY2944" s="36"/>
      <c r="AZ2944" s="36">
        <v>10</v>
      </c>
      <c r="BA2944" s="36" t="s">
        <v>429</v>
      </c>
      <c r="BB2944" s="36">
        <v>3</v>
      </c>
      <c r="BC2944" s="93">
        <v>45266</v>
      </c>
      <c r="BD2944" s="93" t="s">
        <v>31</v>
      </c>
    </row>
    <row r="2945" spans="39:56" ht="27" customHeight="1" x14ac:dyDescent="0.25">
      <c r="AM2945" s="36" t="s">
        <v>198</v>
      </c>
      <c r="AN2945" s="89" t="s">
        <v>199</v>
      </c>
      <c r="AO2945" s="90" t="s">
        <v>167</v>
      </c>
      <c r="AP2945" s="170">
        <v>10</v>
      </c>
      <c r="AQ2945" s="36">
        <v>10</v>
      </c>
      <c r="AR2945" s="36">
        <v>10</v>
      </c>
      <c r="AS2945" s="36">
        <v>10</v>
      </c>
      <c r="AT2945" s="36">
        <v>10</v>
      </c>
      <c r="AU2945" s="36"/>
      <c r="AV2945" s="36"/>
      <c r="AW2945" s="36"/>
      <c r="AX2945" s="36"/>
      <c r="AY2945" s="36"/>
      <c r="AZ2945" s="36">
        <v>10</v>
      </c>
      <c r="BA2945" s="36" t="s">
        <v>421</v>
      </c>
      <c r="BB2945" s="36">
        <v>4</v>
      </c>
      <c r="BC2945" s="93">
        <v>45266</v>
      </c>
      <c r="BD2945" s="93" t="s">
        <v>6</v>
      </c>
    </row>
    <row r="2946" spans="39:56" ht="27" customHeight="1" x14ac:dyDescent="0.25">
      <c r="AM2946" s="36" t="s">
        <v>196</v>
      </c>
      <c r="AN2946" s="89" t="s">
        <v>197</v>
      </c>
      <c r="AO2946" s="90" t="s">
        <v>167</v>
      </c>
      <c r="AP2946" s="170">
        <v>9.4</v>
      </c>
      <c r="AQ2946" s="36">
        <v>10</v>
      </c>
      <c r="AR2946" s="36">
        <v>10</v>
      </c>
      <c r="AS2946" s="36">
        <v>9</v>
      </c>
      <c r="AT2946" s="36">
        <v>8</v>
      </c>
      <c r="AU2946" s="36"/>
      <c r="AV2946" s="36"/>
      <c r="AW2946" s="36"/>
      <c r="AX2946" s="36"/>
      <c r="AY2946" s="36"/>
      <c r="AZ2946" s="36">
        <v>10</v>
      </c>
      <c r="BA2946" s="36" t="s">
        <v>421</v>
      </c>
      <c r="BB2946" s="36">
        <v>4</v>
      </c>
      <c r="BC2946" s="93">
        <v>45266</v>
      </c>
      <c r="BD2946" s="93" t="s">
        <v>6</v>
      </c>
    </row>
    <row r="2947" spans="39:56" ht="27" customHeight="1" x14ac:dyDescent="0.25">
      <c r="AM2947" s="36" t="s">
        <v>196</v>
      </c>
      <c r="AN2947" s="89" t="s">
        <v>197</v>
      </c>
      <c r="AO2947" s="90" t="s">
        <v>167</v>
      </c>
      <c r="AP2947" s="170">
        <v>10</v>
      </c>
      <c r="AQ2947" s="36">
        <v>10</v>
      </c>
      <c r="AR2947" s="36">
        <v>10</v>
      </c>
      <c r="AS2947" s="36">
        <v>10</v>
      </c>
      <c r="AT2947" s="36"/>
      <c r="AU2947" s="36"/>
      <c r="AV2947" s="36"/>
      <c r="AW2947" s="36"/>
      <c r="AX2947" s="36"/>
      <c r="AY2947" s="36"/>
      <c r="AZ2947" s="36">
        <v>10</v>
      </c>
      <c r="BA2947" s="36" t="s">
        <v>429</v>
      </c>
      <c r="BB2947" s="36">
        <v>3</v>
      </c>
      <c r="BC2947" s="93">
        <v>45266</v>
      </c>
      <c r="BD2947" s="93" t="s">
        <v>31</v>
      </c>
    </row>
    <row r="2948" spans="39:56" ht="27" customHeight="1" x14ac:dyDescent="0.25">
      <c r="AM2948" s="36" t="s">
        <v>194</v>
      </c>
      <c r="AN2948" s="89" t="s">
        <v>195</v>
      </c>
      <c r="AO2948" s="90" t="s">
        <v>167</v>
      </c>
      <c r="AP2948" s="170">
        <v>9.6</v>
      </c>
      <c r="AQ2948" s="36">
        <v>10</v>
      </c>
      <c r="AR2948" s="36">
        <v>10</v>
      </c>
      <c r="AS2948" s="36">
        <v>9</v>
      </c>
      <c r="AT2948" s="36">
        <v>9</v>
      </c>
      <c r="AU2948" s="36"/>
      <c r="AV2948" s="36"/>
      <c r="AW2948" s="36"/>
      <c r="AX2948" s="36"/>
      <c r="AY2948" s="36"/>
      <c r="AZ2948" s="36">
        <v>10</v>
      </c>
      <c r="BA2948" s="36" t="s">
        <v>421</v>
      </c>
      <c r="BB2948" s="36">
        <v>4</v>
      </c>
      <c r="BC2948" s="93">
        <v>45266</v>
      </c>
      <c r="BD2948" s="93" t="s">
        <v>6</v>
      </c>
    </row>
    <row r="2949" spans="39:56" ht="27" customHeight="1" x14ac:dyDescent="0.25">
      <c r="AM2949" s="36" t="s">
        <v>194</v>
      </c>
      <c r="AN2949" s="89" t="s">
        <v>195</v>
      </c>
      <c r="AO2949" s="90" t="s">
        <v>167</v>
      </c>
      <c r="AP2949" s="170">
        <v>9.75</v>
      </c>
      <c r="AQ2949" s="36">
        <v>10</v>
      </c>
      <c r="AR2949" s="36">
        <v>10</v>
      </c>
      <c r="AS2949" s="36">
        <v>9</v>
      </c>
      <c r="AT2949" s="36"/>
      <c r="AU2949" s="36"/>
      <c r="AV2949" s="36"/>
      <c r="AW2949" s="36"/>
      <c r="AX2949" s="36"/>
      <c r="AY2949" s="36"/>
      <c r="AZ2949" s="36">
        <v>10</v>
      </c>
      <c r="BA2949" s="36" t="s">
        <v>429</v>
      </c>
      <c r="BB2949" s="36">
        <v>3</v>
      </c>
      <c r="BC2949" s="93">
        <v>45266</v>
      </c>
      <c r="BD2949" s="93" t="s">
        <v>31</v>
      </c>
    </row>
    <row r="2950" spans="39:56" ht="27" customHeight="1" x14ac:dyDescent="0.25">
      <c r="AM2950" s="36" t="s">
        <v>192</v>
      </c>
      <c r="AN2950" s="89" t="s">
        <v>193</v>
      </c>
      <c r="AO2950" s="90" t="s">
        <v>167</v>
      </c>
      <c r="AP2950" s="170">
        <v>9.75</v>
      </c>
      <c r="AQ2950" s="36">
        <v>10</v>
      </c>
      <c r="AR2950" s="36">
        <v>10</v>
      </c>
      <c r="AS2950" s="36">
        <v>9</v>
      </c>
      <c r="AT2950" s="36"/>
      <c r="AU2950" s="36"/>
      <c r="AV2950" s="36"/>
      <c r="AW2950" s="36"/>
      <c r="AX2950" s="36"/>
      <c r="AY2950" s="36"/>
      <c r="AZ2950" s="36">
        <v>10</v>
      </c>
      <c r="BA2950" s="36" t="s">
        <v>429</v>
      </c>
      <c r="BB2950" s="36">
        <v>3</v>
      </c>
      <c r="BC2950" s="93">
        <v>45266</v>
      </c>
      <c r="BD2950" s="93" t="s">
        <v>31</v>
      </c>
    </row>
    <row r="2951" spans="39:56" ht="27" customHeight="1" x14ac:dyDescent="0.25">
      <c r="AM2951" s="36" t="s">
        <v>192</v>
      </c>
      <c r="AN2951" s="89" t="s">
        <v>193</v>
      </c>
      <c r="AO2951" s="90" t="s">
        <v>167</v>
      </c>
      <c r="AP2951" s="170">
        <v>9.8000000000000007</v>
      </c>
      <c r="AQ2951" s="36">
        <v>10</v>
      </c>
      <c r="AR2951" s="36">
        <v>10</v>
      </c>
      <c r="AS2951" s="36">
        <v>10</v>
      </c>
      <c r="AT2951" s="36">
        <v>9</v>
      </c>
      <c r="AU2951" s="36"/>
      <c r="AV2951" s="36"/>
      <c r="AW2951" s="36"/>
      <c r="AX2951" s="36"/>
      <c r="AY2951" s="36"/>
      <c r="AZ2951" s="36">
        <v>10</v>
      </c>
      <c r="BA2951" s="36" t="s">
        <v>421</v>
      </c>
      <c r="BB2951" s="36">
        <v>4</v>
      </c>
      <c r="BC2951" s="93">
        <v>45266</v>
      </c>
      <c r="BD2951" s="93" t="s">
        <v>6</v>
      </c>
    </row>
    <row r="2952" spans="39:56" ht="27" customHeight="1" x14ac:dyDescent="0.25">
      <c r="AM2952" s="36" t="s">
        <v>190</v>
      </c>
      <c r="AN2952" s="89" t="s">
        <v>191</v>
      </c>
      <c r="AO2952" s="90" t="s">
        <v>167</v>
      </c>
      <c r="AP2952" s="170">
        <v>9.6</v>
      </c>
      <c r="AQ2952" s="36">
        <v>10</v>
      </c>
      <c r="AR2952" s="36">
        <v>10</v>
      </c>
      <c r="AS2952" s="36">
        <v>9</v>
      </c>
      <c r="AT2952" s="36">
        <v>9</v>
      </c>
      <c r="AU2952" s="36"/>
      <c r="AV2952" s="36"/>
      <c r="AW2952" s="36"/>
      <c r="AX2952" s="36"/>
      <c r="AY2952" s="36"/>
      <c r="AZ2952" s="36">
        <v>10</v>
      </c>
      <c r="BA2952" s="36" t="s">
        <v>421</v>
      </c>
      <c r="BB2952" s="36">
        <v>4</v>
      </c>
      <c r="BC2952" s="93">
        <v>45266</v>
      </c>
      <c r="BD2952" s="93" t="s">
        <v>6</v>
      </c>
    </row>
    <row r="2953" spans="39:56" ht="27" customHeight="1" x14ac:dyDescent="0.25">
      <c r="AM2953" s="36" t="s">
        <v>190</v>
      </c>
      <c r="AN2953" s="89" t="s">
        <v>191</v>
      </c>
      <c r="AO2953" s="90" t="s">
        <v>167</v>
      </c>
      <c r="AP2953" s="170">
        <v>10</v>
      </c>
      <c r="AQ2953" s="36">
        <v>10</v>
      </c>
      <c r="AR2953" s="36">
        <v>10</v>
      </c>
      <c r="AS2953" s="36">
        <v>10</v>
      </c>
      <c r="AT2953" s="36"/>
      <c r="AU2953" s="36"/>
      <c r="AV2953" s="36"/>
      <c r="AW2953" s="36"/>
      <c r="AX2953" s="36"/>
      <c r="AY2953" s="36"/>
      <c r="AZ2953" s="36">
        <v>10</v>
      </c>
      <c r="BA2953" s="36" t="s">
        <v>429</v>
      </c>
      <c r="BB2953" s="36">
        <v>3</v>
      </c>
      <c r="BC2953" s="93">
        <v>45266</v>
      </c>
      <c r="BD2953" s="93" t="s">
        <v>31</v>
      </c>
    </row>
    <row r="2954" spans="39:56" ht="27" customHeight="1" x14ac:dyDescent="0.25">
      <c r="AM2954" s="36" t="s">
        <v>188</v>
      </c>
      <c r="AN2954" s="89" t="s">
        <v>189</v>
      </c>
      <c r="AO2954" s="90" t="s">
        <v>167</v>
      </c>
      <c r="AP2954" s="170">
        <v>9.4</v>
      </c>
      <c r="AQ2954" s="36">
        <v>10</v>
      </c>
      <c r="AR2954" s="36">
        <v>10</v>
      </c>
      <c r="AS2954" s="36">
        <v>9</v>
      </c>
      <c r="AT2954" s="36">
        <v>8</v>
      </c>
      <c r="AU2954" s="36"/>
      <c r="AV2954" s="36"/>
      <c r="AW2954" s="36"/>
      <c r="AX2954" s="36"/>
      <c r="AY2954" s="36"/>
      <c r="AZ2954" s="36">
        <v>10</v>
      </c>
      <c r="BA2954" s="36" t="s">
        <v>421</v>
      </c>
      <c r="BB2954" s="36">
        <v>4</v>
      </c>
      <c r="BC2954" s="93">
        <v>45266</v>
      </c>
      <c r="BD2954" s="93" t="s">
        <v>6</v>
      </c>
    </row>
    <row r="2955" spans="39:56" ht="27" customHeight="1" x14ac:dyDescent="0.25">
      <c r="AM2955" s="36" t="s">
        <v>188</v>
      </c>
      <c r="AN2955" s="89" t="s">
        <v>189</v>
      </c>
      <c r="AO2955" s="90" t="s">
        <v>167</v>
      </c>
      <c r="AP2955" s="170">
        <v>10</v>
      </c>
      <c r="AQ2955" s="36">
        <v>10</v>
      </c>
      <c r="AR2955" s="36">
        <v>10</v>
      </c>
      <c r="AS2955" s="36">
        <v>10</v>
      </c>
      <c r="AT2955" s="36"/>
      <c r="AU2955" s="36"/>
      <c r="AV2955" s="36"/>
      <c r="AW2955" s="36"/>
      <c r="AX2955" s="36"/>
      <c r="AY2955" s="36"/>
      <c r="AZ2955" s="36">
        <v>10</v>
      </c>
      <c r="BA2955" s="36" t="s">
        <v>429</v>
      </c>
      <c r="BB2955" s="36">
        <v>3</v>
      </c>
      <c r="BC2955" s="93">
        <v>45266</v>
      </c>
      <c r="BD2955" s="93" t="s">
        <v>31</v>
      </c>
    </row>
    <row r="2956" spans="39:56" ht="27" customHeight="1" x14ac:dyDescent="0.25">
      <c r="AM2956" s="36" t="s">
        <v>186</v>
      </c>
      <c r="AN2956" s="89" t="s">
        <v>187</v>
      </c>
      <c r="AO2956" s="90" t="s">
        <v>167</v>
      </c>
      <c r="AP2956" s="170">
        <v>9.1999999999999993</v>
      </c>
      <c r="AQ2956" s="36">
        <v>10</v>
      </c>
      <c r="AR2956" s="36">
        <v>10</v>
      </c>
      <c r="AS2956" s="36">
        <v>8</v>
      </c>
      <c r="AT2956" s="36">
        <v>8</v>
      </c>
      <c r="AU2956" s="36"/>
      <c r="AV2956" s="36"/>
      <c r="AW2956" s="36"/>
      <c r="AX2956" s="36"/>
      <c r="AY2956" s="36"/>
      <c r="AZ2956" s="36">
        <v>10</v>
      </c>
      <c r="BA2956" s="36" t="s">
        <v>421</v>
      </c>
      <c r="BB2956" s="36">
        <v>4</v>
      </c>
      <c r="BC2956" s="93">
        <v>45266</v>
      </c>
      <c r="BD2956" s="93" t="s">
        <v>6</v>
      </c>
    </row>
    <row r="2957" spans="39:56" ht="27" customHeight="1" x14ac:dyDescent="0.25">
      <c r="AM2957" s="36" t="s">
        <v>186</v>
      </c>
      <c r="AN2957" s="89" t="s">
        <v>187</v>
      </c>
      <c r="AO2957" s="90" t="s">
        <v>167</v>
      </c>
      <c r="AP2957" s="170">
        <v>9.75</v>
      </c>
      <c r="AQ2957" s="36">
        <v>10</v>
      </c>
      <c r="AR2957" s="36">
        <v>10</v>
      </c>
      <c r="AS2957" s="36">
        <v>9</v>
      </c>
      <c r="AT2957" s="36"/>
      <c r="AU2957" s="36"/>
      <c r="AV2957" s="36"/>
      <c r="AW2957" s="36"/>
      <c r="AX2957" s="36"/>
      <c r="AY2957" s="36"/>
      <c r="AZ2957" s="36">
        <v>10</v>
      </c>
      <c r="BA2957" s="36" t="s">
        <v>429</v>
      </c>
      <c r="BB2957" s="36">
        <v>3</v>
      </c>
      <c r="BC2957" s="93">
        <v>45266</v>
      </c>
      <c r="BD2957" s="93" t="s">
        <v>31</v>
      </c>
    </row>
    <row r="2958" spans="39:56" ht="27" customHeight="1" x14ac:dyDescent="0.25">
      <c r="AM2958" s="36" t="s">
        <v>184</v>
      </c>
      <c r="AN2958" s="89" t="s">
        <v>185</v>
      </c>
      <c r="AO2958" s="90" t="s">
        <v>167</v>
      </c>
      <c r="AP2958" s="170">
        <v>9.75</v>
      </c>
      <c r="AQ2958" s="36">
        <v>10</v>
      </c>
      <c r="AR2958" s="36">
        <v>10</v>
      </c>
      <c r="AS2958" s="36">
        <v>9</v>
      </c>
      <c r="AT2958" s="36"/>
      <c r="AU2958" s="36"/>
      <c r="AV2958" s="36"/>
      <c r="AW2958" s="36"/>
      <c r="AX2958" s="36"/>
      <c r="AY2958" s="36"/>
      <c r="AZ2958" s="36">
        <v>10</v>
      </c>
      <c r="BA2958" s="36" t="s">
        <v>429</v>
      </c>
      <c r="BB2958" s="36">
        <v>3</v>
      </c>
      <c r="BC2958" s="93">
        <v>45266</v>
      </c>
      <c r="BD2958" s="93" t="s">
        <v>31</v>
      </c>
    </row>
    <row r="2959" spans="39:56" ht="27" customHeight="1" x14ac:dyDescent="0.25">
      <c r="AM2959" s="36" t="s">
        <v>184</v>
      </c>
      <c r="AN2959" s="89" t="s">
        <v>185</v>
      </c>
      <c r="AO2959" s="90" t="s">
        <v>167</v>
      </c>
      <c r="AP2959" s="170">
        <v>10</v>
      </c>
      <c r="AQ2959" s="36">
        <v>10</v>
      </c>
      <c r="AR2959" s="36">
        <v>10</v>
      </c>
      <c r="AS2959" s="36">
        <v>10</v>
      </c>
      <c r="AT2959" s="36">
        <v>10</v>
      </c>
      <c r="AU2959" s="36"/>
      <c r="AV2959" s="36"/>
      <c r="AW2959" s="36"/>
      <c r="AX2959" s="36"/>
      <c r="AY2959" s="36"/>
      <c r="AZ2959" s="36">
        <v>10</v>
      </c>
      <c r="BA2959" s="36" t="s">
        <v>421</v>
      </c>
      <c r="BB2959" s="36">
        <v>4</v>
      </c>
      <c r="BC2959" s="93">
        <v>45266</v>
      </c>
      <c r="BD2959" s="93" t="s">
        <v>6</v>
      </c>
    </row>
    <row r="2960" spans="39:56" ht="27" customHeight="1" x14ac:dyDescent="0.25">
      <c r="AM2960" s="36" t="s">
        <v>182</v>
      </c>
      <c r="AN2960" s="89" t="s">
        <v>183</v>
      </c>
      <c r="AO2960" s="90" t="s">
        <v>167</v>
      </c>
      <c r="AP2960" s="170">
        <v>9.6</v>
      </c>
      <c r="AQ2960" s="36">
        <v>10</v>
      </c>
      <c r="AR2960" s="36">
        <v>10</v>
      </c>
      <c r="AS2960" s="36">
        <v>9</v>
      </c>
      <c r="AT2960" s="36">
        <v>9</v>
      </c>
      <c r="AU2960" s="36"/>
      <c r="AV2960" s="36"/>
      <c r="AW2960" s="36"/>
      <c r="AX2960" s="36"/>
      <c r="AY2960" s="36"/>
      <c r="AZ2960" s="36">
        <v>10</v>
      </c>
      <c r="BA2960" s="36" t="s">
        <v>421</v>
      </c>
      <c r="BB2960" s="36">
        <v>4</v>
      </c>
      <c r="BC2960" s="93">
        <v>45266</v>
      </c>
      <c r="BD2960" s="93" t="s">
        <v>6</v>
      </c>
    </row>
    <row r="2961" spans="39:56" ht="27" customHeight="1" x14ac:dyDescent="0.25">
      <c r="AM2961" s="36" t="s">
        <v>182</v>
      </c>
      <c r="AN2961" s="89" t="s">
        <v>183</v>
      </c>
      <c r="AO2961" s="90" t="s">
        <v>167</v>
      </c>
      <c r="AP2961" s="170">
        <v>9.75</v>
      </c>
      <c r="AQ2961" s="36">
        <v>10</v>
      </c>
      <c r="AR2961" s="36">
        <v>10</v>
      </c>
      <c r="AS2961" s="36">
        <v>9</v>
      </c>
      <c r="AT2961" s="36"/>
      <c r="AU2961" s="36"/>
      <c r="AV2961" s="36"/>
      <c r="AW2961" s="36"/>
      <c r="AX2961" s="36"/>
      <c r="AY2961" s="36"/>
      <c r="AZ2961" s="36">
        <v>10</v>
      </c>
      <c r="BA2961" s="36" t="s">
        <v>429</v>
      </c>
      <c r="BB2961" s="36">
        <v>3</v>
      </c>
      <c r="BC2961" s="93">
        <v>45266</v>
      </c>
      <c r="BD2961" s="93" t="s">
        <v>31</v>
      </c>
    </row>
    <row r="2962" spans="39:56" ht="27" customHeight="1" x14ac:dyDescent="0.25">
      <c r="AM2962" s="36" t="s">
        <v>180</v>
      </c>
      <c r="AN2962" s="89" t="s">
        <v>181</v>
      </c>
      <c r="AO2962" s="90" t="s">
        <v>167</v>
      </c>
      <c r="AP2962" s="170">
        <v>9.75</v>
      </c>
      <c r="AQ2962" s="36">
        <v>10</v>
      </c>
      <c r="AR2962" s="36">
        <v>10</v>
      </c>
      <c r="AS2962" s="36">
        <v>9</v>
      </c>
      <c r="AT2962" s="36"/>
      <c r="AU2962" s="36"/>
      <c r="AV2962" s="36"/>
      <c r="AW2962" s="36"/>
      <c r="AX2962" s="36"/>
      <c r="AY2962" s="36"/>
      <c r="AZ2962" s="36">
        <v>10</v>
      </c>
      <c r="BA2962" s="36" t="s">
        <v>429</v>
      </c>
      <c r="BB2962" s="36">
        <v>3</v>
      </c>
      <c r="BC2962" s="93">
        <v>45266</v>
      </c>
      <c r="BD2962" s="93" t="s">
        <v>31</v>
      </c>
    </row>
    <row r="2963" spans="39:56" ht="27" customHeight="1" x14ac:dyDescent="0.25">
      <c r="AM2963" s="36" t="s">
        <v>180</v>
      </c>
      <c r="AN2963" s="89" t="s">
        <v>181</v>
      </c>
      <c r="AO2963" s="90" t="s">
        <v>167</v>
      </c>
      <c r="AP2963" s="170">
        <v>10</v>
      </c>
      <c r="AQ2963" s="36">
        <v>10</v>
      </c>
      <c r="AR2963" s="36">
        <v>10</v>
      </c>
      <c r="AS2963" s="36">
        <v>10</v>
      </c>
      <c r="AT2963" s="36">
        <v>10</v>
      </c>
      <c r="AU2963" s="36"/>
      <c r="AV2963" s="36"/>
      <c r="AW2963" s="36"/>
      <c r="AX2963" s="36"/>
      <c r="AY2963" s="36"/>
      <c r="AZ2963" s="36">
        <v>10</v>
      </c>
      <c r="BA2963" s="36" t="s">
        <v>421</v>
      </c>
      <c r="BB2963" s="36">
        <v>4</v>
      </c>
      <c r="BC2963" s="93">
        <v>45266</v>
      </c>
      <c r="BD2963" s="93" t="s">
        <v>6</v>
      </c>
    </row>
    <row r="2964" spans="39:56" ht="27" customHeight="1" x14ac:dyDescent="0.25">
      <c r="AM2964" s="36" t="s">
        <v>178</v>
      </c>
      <c r="AN2964" s="89" t="s">
        <v>179</v>
      </c>
      <c r="AO2964" s="90" t="s">
        <v>167</v>
      </c>
      <c r="AP2964" s="170">
        <v>9.75</v>
      </c>
      <c r="AQ2964" s="36">
        <v>10</v>
      </c>
      <c r="AR2964" s="36">
        <v>10</v>
      </c>
      <c r="AS2964" s="36">
        <v>9</v>
      </c>
      <c r="AT2964" s="36"/>
      <c r="AU2964" s="36"/>
      <c r="AV2964" s="36"/>
      <c r="AW2964" s="36"/>
      <c r="AX2964" s="36"/>
      <c r="AY2964" s="36"/>
      <c r="AZ2964" s="36">
        <v>10</v>
      </c>
      <c r="BA2964" s="36" t="s">
        <v>429</v>
      </c>
      <c r="BB2964" s="36">
        <v>3</v>
      </c>
      <c r="BC2964" s="93">
        <v>45266</v>
      </c>
      <c r="BD2964" s="93" t="s">
        <v>31</v>
      </c>
    </row>
    <row r="2965" spans="39:56" ht="27" customHeight="1" x14ac:dyDescent="0.25">
      <c r="AM2965" s="36" t="s">
        <v>178</v>
      </c>
      <c r="AN2965" s="89" t="s">
        <v>179</v>
      </c>
      <c r="AO2965" s="90" t="s">
        <v>167</v>
      </c>
      <c r="AP2965" s="170">
        <v>10</v>
      </c>
      <c r="AQ2965" s="36">
        <v>10</v>
      </c>
      <c r="AR2965" s="36">
        <v>10</v>
      </c>
      <c r="AS2965" s="36">
        <v>10</v>
      </c>
      <c r="AT2965" s="36">
        <v>10</v>
      </c>
      <c r="AU2965" s="36"/>
      <c r="AV2965" s="36"/>
      <c r="AW2965" s="36"/>
      <c r="AX2965" s="36"/>
      <c r="AY2965" s="36"/>
      <c r="AZ2965" s="36">
        <v>10</v>
      </c>
      <c r="BA2965" s="36" t="s">
        <v>421</v>
      </c>
      <c r="BB2965" s="36">
        <v>4</v>
      </c>
      <c r="BC2965" s="93">
        <v>45266</v>
      </c>
      <c r="BD2965" s="93" t="s">
        <v>6</v>
      </c>
    </row>
    <row r="2966" spans="39:56" ht="27" customHeight="1" x14ac:dyDescent="0.25">
      <c r="AM2966" s="36" t="s">
        <v>176</v>
      </c>
      <c r="AN2966" s="89" t="s">
        <v>177</v>
      </c>
      <c r="AO2966" s="90" t="s">
        <v>167</v>
      </c>
      <c r="AP2966" s="170">
        <v>9.6</v>
      </c>
      <c r="AQ2966" s="36">
        <v>10</v>
      </c>
      <c r="AR2966" s="36">
        <v>10</v>
      </c>
      <c r="AS2966" s="36">
        <v>9</v>
      </c>
      <c r="AT2966" s="36">
        <v>9</v>
      </c>
      <c r="AU2966" s="36"/>
      <c r="AV2966" s="36"/>
      <c r="AW2966" s="36"/>
      <c r="AX2966" s="36"/>
      <c r="AY2966" s="36"/>
      <c r="AZ2966" s="36">
        <v>10</v>
      </c>
      <c r="BA2966" s="36" t="s">
        <v>421</v>
      </c>
      <c r="BB2966" s="36">
        <v>4</v>
      </c>
      <c r="BC2966" s="93">
        <v>45266</v>
      </c>
      <c r="BD2966" s="93" t="s">
        <v>6</v>
      </c>
    </row>
    <row r="2967" spans="39:56" ht="27" customHeight="1" x14ac:dyDescent="0.25">
      <c r="AM2967" s="36" t="s">
        <v>176</v>
      </c>
      <c r="AN2967" s="89" t="s">
        <v>177</v>
      </c>
      <c r="AO2967" s="90" t="s">
        <v>167</v>
      </c>
      <c r="AP2967" s="170">
        <v>9.75</v>
      </c>
      <c r="AQ2967" s="36">
        <v>10</v>
      </c>
      <c r="AR2967" s="36">
        <v>10</v>
      </c>
      <c r="AS2967" s="36">
        <v>9</v>
      </c>
      <c r="AT2967" s="36"/>
      <c r="AU2967" s="36"/>
      <c r="AV2967" s="36"/>
      <c r="AW2967" s="36"/>
      <c r="AX2967" s="36"/>
      <c r="AY2967" s="36"/>
      <c r="AZ2967" s="36">
        <v>10</v>
      </c>
      <c r="BA2967" s="36" t="s">
        <v>429</v>
      </c>
      <c r="BB2967" s="36">
        <v>3</v>
      </c>
      <c r="BC2967" s="93">
        <v>45266</v>
      </c>
      <c r="BD2967" s="93" t="s">
        <v>31</v>
      </c>
    </row>
    <row r="2968" spans="39:56" ht="27" customHeight="1" x14ac:dyDescent="0.25">
      <c r="AM2968" s="36" t="s">
        <v>174</v>
      </c>
      <c r="AN2968" s="89" t="s">
        <v>175</v>
      </c>
      <c r="AO2968" s="90" t="s">
        <v>167</v>
      </c>
      <c r="AP2968" s="170">
        <v>9.6</v>
      </c>
      <c r="AQ2968" s="36">
        <v>10</v>
      </c>
      <c r="AR2968" s="36">
        <v>10</v>
      </c>
      <c r="AS2968" s="36">
        <v>10</v>
      </c>
      <c r="AT2968" s="36">
        <v>8</v>
      </c>
      <c r="AU2968" s="36"/>
      <c r="AV2968" s="36"/>
      <c r="AW2968" s="36"/>
      <c r="AX2968" s="36"/>
      <c r="AY2968" s="36"/>
      <c r="AZ2968" s="36">
        <v>10</v>
      </c>
      <c r="BA2968" s="36" t="s">
        <v>421</v>
      </c>
      <c r="BB2968" s="36">
        <v>4</v>
      </c>
      <c r="BC2968" s="93">
        <v>45266</v>
      </c>
      <c r="BD2968" s="93" t="s">
        <v>6</v>
      </c>
    </row>
    <row r="2969" spans="39:56" ht="27" customHeight="1" x14ac:dyDescent="0.25">
      <c r="AM2969" s="36" t="s">
        <v>174</v>
      </c>
      <c r="AN2969" s="89" t="s">
        <v>175</v>
      </c>
      <c r="AO2969" s="90" t="s">
        <v>167</v>
      </c>
      <c r="AP2969" s="170">
        <v>9.75</v>
      </c>
      <c r="AQ2969" s="36">
        <v>10</v>
      </c>
      <c r="AR2969" s="36">
        <v>10</v>
      </c>
      <c r="AS2969" s="36">
        <v>9</v>
      </c>
      <c r="AT2969" s="36"/>
      <c r="AU2969" s="36"/>
      <c r="AV2969" s="36"/>
      <c r="AW2969" s="36"/>
      <c r="AX2969" s="36"/>
      <c r="AY2969" s="36"/>
      <c r="AZ2969" s="36">
        <v>10</v>
      </c>
      <c r="BA2969" s="36" t="s">
        <v>429</v>
      </c>
      <c r="BB2969" s="36">
        <v>3</v>
      </c>
      <c r="BC2969" s="93">
        <v>45266</v>
      </c>
      <c r="BD2969" s="93" t="s">
        <v>31</v>
      </c>
    </row>
    <row r="2970" spans="39:56" ht="27" customHeight="1" x14ac:dyDescent="0.25">
      <c r="AM2970" s="36" t="s">
        <v>172</v>
      </c>
      <c r="AN2970" s="89" t="s">
        <v>173</v>
      </c>
      <c r="AO2970" s="90" t="s">
        <v>167</v>
      </c>
      <c r="AP2970" s="170">
        <v>9.5</v>
      </c>
      <c r="AQ2970" s="36">
        <v>10</v>
      </c>
      <c r="AR2970" s="36">
        <v>10</v>
      </c>
      <c r="AS2970" s="36">
        <v>8</v>
      </c>
      <c r="AT2970" s="36"/>
      <c r="AU2970" s="36"/>
      <c r="AV2970" s="36"/>
      <c r="AW2970" s="36"/>
      <c r="AX2970" s="36"/>
      <c r="AY2970" s="36"/>
      <c r="AZ2970" s="36">
        <v>10</v>
      </c>
      <c r="BA2970" s="36" t="s">
        <v>429</v>
      </c>
      <c r="BB2970" s="36">
        <v>3</v>
      </c>
      <c r="BC2970" s="93">
        <v>45266</v>
      </c>
      <c r="BD2970" s="93" t="s">
        <v>31</v>
      </c>
    </row>
    <row r="2971" spans="39:56" ht="27" customHeight="1" x14ac:dyDescent="0.25">
      <c r="AM2971" s="36" t="s">
        <v>172</v>
      </c>
      <c r="AN2971" s="89" t="s">
        <v>173</v>
      </c>
      <c r="AO2971" s="90" t="s">
        <v>167</v>
      </c>
      <c r="AP2971" s="170">
        <v>9.6</v>
      </c>
      <c r="AQ2971" s="36">
        <v>10</v>
      </c>
      <c r="AR2971" s="36">
        <v>10</v>
      </c>
      <c r="AS2971" s="36">
        <v>9</v>
      </c>
      <c r="AT2971" s="36">
        <v>9</v>
      </c>
      <c r="AU2971" s="36"/>
      <c r="AV2971" s="36"/>
      <c r="AW2971" s="36"/>
      <c r="AX2971" s="36"/>
      <c r="AY2971" s="36"/>
      <c r="AZ2971" s="36">
        <v>10</v>
      </c>
      <c r="BA2971" s="36" t="s">
        <v>421</v>
      </c>
      <c r="BB2971" s="36">
        <v>4</v>
      </c>
      <c r="BC2971" s="93">
        <v>45266</v>
      </c>
      <c r="BD2971" s="93" t="s">
        <v>6</v>
      </c>
    </row>
    <row r="2972" spans="39:56" ht="27" customHeight="1" x14ac:dyDescent="0.25">
      <c r="AM2972" s="36" t="s">
        <v>168</v>
      </c>
      <c r="AN2972" s="89" t="s">
        <v>169</v>
      </c>
      <c r="AO2972" s="90" t="s">
        <v>167</v>
      </c>
      <c r="AP2972" s="170">
        <v>9.5</v>
      </c>
      <c r="AQ2972" s="36">
        <v>10</v>
      </c>
      <c r="AR2972" s="36">
        <v>10</v>
      </c>
      <c r="AS2972" s="36">
        <v>8</v>
      </c>
      <c r="AT2972" s="36"/>
      <c r="AU2972" s="36"/>
      <c r="AV2972" s="36"/>
      <c r="AW2972" s="36"/>
      <c r="AX2972" s="36"/>
      <c r="AY2972" s="36"/>
      <c r="AZ2972" s="36">
        <v>10</v>
      </c>
      <c r="BA2972" s="36" t="s">
        <v>429</v>
      </c>
      <c r="BB2972" s="36">
        <v>3</v>
      </c>
      <c r="BC2972" s="93">
        <v>45266</v>
      </c>
      <c r="BD2972" s="93" t="s">
        <v>31</v>
      </c>
    </row>
    <row r="2973" spans="39:56" ht="27" customHeight="1" x14ac:dyDescent="0.25">
      <c r="AM2973" s="36" t="s">
        <v>168</v>
      </c>
      <c r="AN2973" s="89" t="s">
        <v>169</v>
      </c>
      <c r="AO2973" s="90" t="s">
        <v>167</v>
      </c>
      <c r="AP2973" s="170">
        <v>9.6</v>
      </c>
      <c r="AQ2973" s="36">
        <v>10</v>
      </c>
      <c r="AR2973" s="36">
        <v>10</v>
      </c>
      <c r="AS2973" s="36">
        <v>9</v>
      </c>
      <c r="AT2973" s="36">
        <v>9</v>
      </c>
      <c r="AU2973" s="36"/>
      <c r="AV2973" s="36"/>
      <c r="AW2973" s="36"/>
      <c r="AX2973" s="36"/>
      <c r="AY2973" s="36"/>
      <c r="AZ2973" s="36">
        <v>10</v>
      </c>
      <c r="BA2973" s="36" t="s">
        <v>421</v>
      </c>
      <c r="BB2973" s="36">
        <v>4</v>
      </c>
      <c r="BC2973" s="93">
        <v>45266</v>
      </c>
      <c r="BD2973" s="93" t="s">
        <v>6</v>
      </c>
    </row>
    <row r="2974" spans="39:56" ht="27" customHeight="1" x14ac:dyDescent="0.25">
      <c r="AM2974" s="36" t="s">
        <v>165</v>
      </c>
      <c r="AN2974" s="89" t="s">
        <v>166</v>
      </c>
      <c r="AO2974" s="90" t="s">
        <v>167</v>
      </c>
      <c r="AP2974" s="170">
        <v>9.6</v>
      </c>
      <c r="AQ2974" s="36">
        <v>10</v>
      </c>
      <c r="AR2974" s="36">
        <v>10</v>
      </c>
      <c r="AS2974" s="36">
        <v>9</v>
      </c>
      <c r="AT2974" s="36">
        <v>9</v>
      </c>
      <c r="AU2974" s="36"/>
      <c r="AV2974" s="36"/>
      <c r="AW2974" s="36"/>
      <c r="AX2974" s="36"/>
      <c r="AY2974" s="36"/>
      <c r="AZ2974" s="36">
        <v>10</v>
      </c>
      <c r="BA2974" s="36" t="s">
        <v>421</v>
      </c>
      <c r="BB2974" s="36">
        <v>4</v>
      </c>
      <c r="BC2974" s="93">
        <v>45266</v>
      </c>
      <c r="BD2974" s="93" t="s">
        <v>6</v>
      </c>
    </row>
    <row r="2975" spans="39:56" ht="27" customHeight="1" x14ac:dyDescent="0.25">
      <c r="AM2975" s="36" t="s">
        <v>165</v>
      </c>
      <c r="AN2975" s="89" t="s">
        <v>166</v>
      </c>
      <c r="AO2975" s="90" t="s">
        <v>167</v>
      </c>
      <c r="AP2975" s="170">
        <v>9.75</v>
      </c>
      <c r="AQ2975" s="36">
        <v>10</v>
      </c>
      <c r="AR2975" s="36">
        <v>10</v>
      </c>
      <c r="AS2975" s="36">
        <v>9</v>
      </c>
      <c r="AT2975" s="36"/>
      <c r="AU2975" s="36"/>
      <c r="AV2975" s="36"/>
      <c r="AW2975" s="36"/>
      <c r="AX2975" s="36"/>
      <c r="AY2975" s="36"/>
      <c r="AZ2975" s="36">
        <v>10</v>
      </c>
      <c r="BA2975" s="36" t="s">
        <v>429</v>
      </c>
      <c r="BB2975" s="36">
        <v>3</v>
      </c>
      <c r="BC2975" s="93">
        <v>45266</v>
      </c>
      <c r="BD2975" s="93" t="s">
        <v>31</v>
      </c>
    </row>
    <row r="2976" spans="39:56" ht="27" customHeight="1" x14ac:dyDescent="0.25">
      <c r="AM2976" s="36">
        <v>23063</v>
      </c>
      <c r="AN2976" s="89" t="s">
        <v>225</v>
      </c>
      <c r="AO2976" s="90" t="s">
        <v>207</v>
      </c>
      <c r="AP2976" s="170">
        <v>10</v>
      </c>
      <c r="AQ2976" s="36">
        <v>10</v>
      </c>
      <c r="AR2976" s="36">
        <v>10</v>
      </c>
      <c r="AS2976" s="36">
        <v>10</v>
      </c>
      <c r="AT2976" s="36">
        <v>10</v>
      </c>
      <c r="AU2976" s="36">
        <v>10</v>
      </c>
      <c r="AV2976" s="36">
        <v>10</v>
      </c>
      <c r="AW2976" s="36"/>
      <c r="AX2976" s="36"/>
      <c r="AY2976" s="36"/>
      <c r="AZ2976" s="36">
        <v>10</v>
      </c>
      <c r="BA2976" s="36" t="s">
        <v>430</v>
      </c>
      <c r="BB2976" s="36">
        <v>3</v>
      </c>
      <c r="BC2976" s="93">
        <v>45266</v>
      </c>
      <c r="BD2976" s="93" t="s">
        <v>33</v>
      </c>
    </row>
    <row r="2977" spans="39:56" ht="27" customHeight="1" x14ac:dyDescent="0.25">
      <c r="AM2977" s="36">
        <v>23061</v>
      </c>
      <c r="AN2977" s="89" t="s">
        <v>223</v>
      </c>
      <c r="AO2977" s="90" t="s">
        <v>207</v>
      </c>
      <c r="AP2977" s="170">
        <v>10</v>
      </c>
      <c r="AQ2977" s="36">
        <v>10</v>
      </c>
      <c r="AR2977" s="36">
        <v>10</v>
      </c>
      <c r="AS2977" s="36">
        <v>10</v>
      </c>
      <c r="AT2977" s="36">
        <v>10</v>
      </c>
      <c r="AU2977" s="36">
        <v>10</v>
      </c>
      <c r="AV2977" s="36">
        <v>10</v>
      </c>
      <c r="AW2977" s="36"/>
      <c r="AX2977" s="36"/>
      <c r="AY2977" s="36"/>
      <c r="AZ2977" s="36">
        <v>10</v>
      </c>
      <c r="BA2977" s="36" t="s">
        <v>430</v>
      </c>
      <c r="BB2977" s="36">
        <v>3</v>
      </c>
      <c r="BC2977" s="93">
        <v>45266</v>
      </c>
      <c r="BD2977" s="93" t="s">
        <v>33</v>
      </c>
    </row>
    <row r="2978" spans="39:56" ht="27" customHeight="1" x14ac:dyDescent="0.25">
      <c r="AM2978" s="36">
        <v>23058</v>
      </c>
      <c r="AN2978" s="89" t="s">
        <v>228</v>
      </c>
      <c r="AO2978" s="90" t="s">
        <v>207</v>
      </c>
      <c r="AP2978" s="170">
        <v>10</v>
      </c>
      <c r="AQ2978" s="36">
        <v>10</v>
      </c>
      <c r="AR2978" s="36">
        <v>10</v>
      </c>
      <c r="AS2978" s="36">
        <v>10</v>
      </c>
      <c r="AT2978" s="36">
        <v>10</v>
      </c>
      <c r="AU2978" s="36">
        <v>10</v>
      </c>
      <c r="AV2978" s="36">
        <v>10</v>
      </c>
      <c r="AW2978" s="36"/>
      <c r="AX2978" s="36"/>
      <c r="AY2978" s="36"/>
      <c r="AZ2978" s="36">
        <v>10</v>
      </c>
      <c r="BA2978" s="36" t="s">
        <v>430</v>
      </c>
      <c r="BB2978" s="36">
        <v>3</v>
      </c>
      <c r="BC2978" s="93">
        <v>45266</v>
      </c>
      <c r="BD2978" s="93" t="s">
        <v>33</v>
      </c>
    </row>
    <row r="2979" spans="39:56" ht="27" customHeight="1" x14ac:dyDescent="0.25">
      <c r="AM2979" s="36">
        <v>23054</v>
      </c>
      <c r="AN2979" s="89" t="s">
        <v>224</v>
      </c>
      <c r="AO2979" s="90" t="s">
        <v>207</v>
      </c>
      <c r="AP2979" s="170">
        <v>10</v>
      </c>
      <c r="AQ2979" s="36">
        <v>10</v>
      </c>
      <c r="AR2979" s="36">
        <v>10</v>
      </c>
      <c r="AS2979" s="36">
        <v>10</v>
      </c>
      <c r="AT2979" s="36">
        <v>10</v>
      </c>
      <c r="AU2979" s="36">
        <v>10</v>
      </c>
      <c r="AV2979" s="36">
        <v>10</v>
      </c>
      <c r="AW2979" s="36"/>
      <c r="AX2979" s="36"/>
      <c r="AY2979" s="36"/>
      <c r="AZ2979" s="36">
        <v>10</v>
      </c>
      <c r="BA2979" s="36" t="s">
        <v>430</v>
      </c>
      <c r="BB2979" s="36">
        <v>3</v>
      </c>
      <c r="BC2979" s="93">
        <v>45266</v>
      </c>
      <c r="BD2979" s="93" t="s">
        <v>33</v>
      </c>
    </row>
    <row r="2980" spans="39:56" ht="27" customHeight="1" x14ac:dyDescent="0.25">
      <c r="AM2980" s="36">
        <v>23044</v>
      </c>
      <c r="AN2980" s="89" t="s">
        <v>230</v>
      </c>
      <c r="AO2980" s="90" t="s">
        <v>207</v>
      </c>
      <c r="AP2980" s="170">
        <v>10</v>
      </c>
      <c r="AQ2980" s="36">
        <v>10</v>
      </c>
      <c r="AR2980" s="36">
        <v>10</v>
      </c>
      <c r="AS2980" s="36">
        <v>10</v>
      </c>
      <c r="AT2980" s="36">
        <v>10</v>
      </c>
      <c r="AU2980" s="36">
        <v>10</v>
      </c>
      <c r="AV2980" s="36">
        <v>10</v>
      </c>
      <c r="AW2980" s="36"/>
      <c r="AX2980" s="36"/>
      <c r="AY2980" s="36"/>
      <c r="AZ2980" s="36">
        <v>10</v>
      </c>
      <c r="BA2980" s="36" t="s">
        <v>430</v>
      </c>
      <c r="BB2980" s="36">
        <v>3</v>
      </c>
      <c r="BC2980" s="93">
        <v>45266</v>
      </c>
      <c r="BD2980" s="93" t="s">
        <v>33</v>
      </c>
    </row>
    <row r="2981" spans="39:56" ht="27" customHeight="1" x14ac:dyDescent="0.25">
      <c r="AM2981" s="36">
        <v>23043</v>
      </c>
      <c r="AN2981" s="89" t="s">
        <v>215</v>
      </c>
      <c r="AO2981" s="90" t="s">
        <v>207</v>
      </c>
      <c r="AP2981" s="170">
        <v>10</v>
      </c>
      <c r="AQ2981" s="36">
        <v>10</v>
      </c>
      <c r="AR2981" s="36">
        <v>10</v>
      </c>
      <c r="AS2981" s="36">
        <v>10</v>
      </c>
      <c r="AT2981" s="36">
        <v>10</v>
      </c>
      <c r="AU2981" s="36">
        <v>10</v>
      </c>
      <c r="AV2981" s="36">
        <v>10</v>
      </c>
      <c r="AW2981" s="36"/>
      <c r="AX2981" s="36"/>
      <c r="AY2981" s="36"/>
      <c r="AZ2981" s="36">
        <v>10</v>
      </c>
      <c r="BA2981" s="36" t="s">
        <v>430</v>
      </c>
      <c r="BB2981" s="36">
        <v>3</v>
      </c>
      <c r="BC2981" s="93">
        <v>45266</v>
      </c>
      <c r="BD2981" s="93" t="s">
        <v>33</v>
      </c>
    </row>
    <row r="2982" spans="39:56" ht="27" customHeight="1" x14ac:dyDescent="0.25">
      <c r="AM2982" s="36">
        <v>23042</v>
      </c>
      <c r="AN2982" s="89" t="s">
        <v>222</v>
      </c>
      <c r="AO2982" s="90" t="s">
        <v>207</v>
      </c>
      <c r="AP2982" s="170">
        <v>10</v>
      </c>
      <c r="AQ2982" s="36">
        <v>10</v>
      </c>
      <c r="AR2982" s="36">
        <v>10</v>
      </c>
      <c r="AS2982" s="36">
        <v>10</v>
      </c>
      <c r="AT2982" s="36">
        <v>10</v>
      </c>
      <c r="AU2982" s="36">
        <v>10</v>
      </c>
      <c r="AV2982" s="36">
        <v>10</v>
      </c>
      <c r="AW2982" s="36"/>
      <c r="AX2982" s="36"/>
      <c r="AY2982" s="36"/>
      <c r="AZ2982" s="36">
        <v>10</v>
      </c>
      <c r="BA2982" s="36" t="s">
        <v>430</v>
      </c>
      <c r="BB2982" s="36">
        <v>3</v>
      </c>
      <c r="BC2982" s="93">
        <v>45266</v>
      </c>
      <c r="BD2982" s="93" t="s">
        <v>33</v>
      </c>
    </row>
    <row r="2983" spans="39:56" ht="27" customHeight="1" x14ac:dyDescent="0.25">
      <c r="AM2983" s="36">
        <v>23037</v>
      </c>
      <c r="AN2983" s="89" t="s">
        <v>226</v>
      </c>
      <c r="AO2983" s="90" t="s">
        <v>207</v>
      </c>
      <c r="AP2983" s="170">
        <v>10</v>
      </c>
      <c r="AQ2983" s="36">
        <v>10</v>
      </c>
      <c r="AR2983" s="36">
        <v>10</v>
      </c>
      <c r="AS2983" s="36">
        <v>10</v>
      </c>
      <c r="AT2983" s="36">
        <v>10</v>
      </c>
      <c r="AU2983" s="36">
        <v>10</v>
      </c>
      <c r="AV2983" s="36">
        <v>10</v>
      </c>
      <c r="AW2983" s="36"/>
      <c r="AX2983" s="36"/>
      <c r="AY2983" s="36"/>
      <c r="AZ2983" s="36">
        <v>10</v>
      </c>
      <c r="BA2983" s="36" t="s">
        <v>430</v>
      </c>
      <c r="BB2983" s="36">
        <v>3</v>
      </c>
      <c r="BC2983" s="93">
        <v>45266</v>
      </c>
      <c r="BD2983" s="93" t="s">
        <v>33</v>
      </c>
    </row>
    <row r="2984" spans="39:56" ht="27" customHeight="1" x14ac:dyDescent="0.25">
      <c r="AM2984" s="36">
        <v>23035</v>
      </c>
      <c r="AN2984" s="89" t="s">
        <v>211</v>
      </c>
      <c r="AO2984" s="90" t="s">
        <v>207</v>
      </c>
      <c r="AP2984" s="170">
        <v>10</v>
      </c>
      <c r="AQ2984" s="36">
        <v>10</v>
      </c>
      <c r="AR2984" s="36">
        <v>10</v>
      </c>
      <c r="AS2984" s="36">
        <v>10</v>
      </c>
      <c r="AT2984" s="36">
        <v>10</v>
      </c>
      <c r="AU2984" s="36">
        <v>10</v>
      </c>
      <c r="AV2984" s="36">
        <v>10</v>
      </c>
      <c r="AW2984" s="36"/>
      <c r="AX2984" s="36"/>
      <c r="AY2984" s="36"/>
      <c r="AZ2984" s="36">
        <v>10</v>
      </c>
      <c r="BA2984" s="36" t="s">
        <v>430</v>
      </c>
      <c r="BB2984" s="36">
        <v>3</v>
      </c>
      <c r="BC2984" s="93">
        <v>45266</v>
      </c>
      <c r="BD2984" s="93" t="s">
        <v>33</v>
      </c>
    </row>
    <row r="2985" spans="39:56" ht="27" customHeight="1" x14ac:dyDescent="0.25">
      <c r="AM2985" s="36">
        <v>23032</v>
      </c>
      <c r="AN2985" s="89" t="s">
        <v>220</v>
      </c>
      <c r="AO2985" s="90" t="s">
        <v>207</v>
      </c>
      <c r="AP2985" s="170">
        <v>10</v>
      </c>
      <c r="AQ2985" s="36">
        <v>10</v>
      </c>
      <c r="AR2985" s="36">
        <v>10</v>
      </c>
      <c r="AS2985" s="36">
        <v>10</v>
      </c>
      <c r="AT2985" s="36">
        <v>10</v>
      </c>
      <c r="AU2985" s="36">
        <v>10</v>
      </c>
      <c r="AV2985" s="36">
        <v>10</v>
      </c>
      <c r="AW2985" s="36"/>
      <c r="AX2985" s="36"/>
      <c r="AY2985" s="36"/>
      <c r="AZ2985" s="36">
        <v>10</v>
      </c>
      <c r="BA2985" s="36" t="s">
        <v>430</v>
      </c>
      <c r="BB2985" s="36">
        <v>3</v>
      </c>
      <c r="BC2985" s="93">
        <v>45266</v>
      </c>
      <c r="BD2985" s="93" t="s">
        <v>33</v>
      </c>
    </row>
    <row r="2986" spans="39:56" ht="27" customHeight="1" x14ac:dyDescent="0.25">
      <c r="AM2986" s="36">
        <v>23031</v>
      </c>
      <c r="AN2986" s="89" t="s">
        <v>221</v>
      </c>
      <c r="AO2986" s="90" t="s">
        <v>207</v>
      </c>
      <c r="AP2986" s="170">
        <v>10</v>
      </c>
      <c r="AQ2986" s="36">
        <v>10</v>
      </c>
      <c r="AR2986" s="36">
        <v>10</v>
      </c>
      <c r="AS2986" s="36">
        <v>10</v>
      </c>
      <c r="AT2986" s="36">
        <v>10</v>
      </c>
      <c r="AU2986" s="36">
        <v>10</v>
      </c>
      <c r="AV2986" s="36">
        <v>10</v>
      </c>
      <c r="AW2986" s="36"/>
      <c r="AX2986" s="36"/>
      <c r="AY2986" s="36"/>
      <c r="AZ2986" s="36">
        <v>10</v>
      </c>
      <c r="BA2986" s="36" t="s">
        <v>430</v>
      </c>
      <c r="BB2986" s="36">
        <v>3</v>
      </c>
      <c r="BC2986" s="93">
        <v>45266</v>
      </c>
      <c r="BD2986" s="93" t="s">
        <v>33</v>
      </c>
    </row>
    <row r="2987" spans="39:56" ht="27" customHeight="1" x14ac:dyDescent="0.25">
      <c r="AM2987" s="36">
        <v>23026</v>
      </c>
      <c r="AN2987" s="89" t="s">
        <v>227</v>
      </c>
      <c r="AO2987" s="90" t="s">
        <v>207</v>
      </c>
      <c r="AP2987" s="170">
        <v>10</v>
      </c>
      <c r="AQ2987" s="36">
        <v>10</v>
      </c>
      <c r="AR2987" s="36">
        <v>10</v>
      </c>
      <c r="AS2987" s="36">
        <v>10</v>
      </c>
      <c r="AT2987" s="36">
        <v>10</v>
      </c>
      <c r="AU2987" s="36">
        <v>10</v>
      </c>
      <c r="AV2987" s="36">
        <v>10</v>
      </c>
      <c r="AW2987" s="36"/>
      <c r="AX2987" s="36"/>
      <c r="AY2987" s="36"/>
      <c r="AZ2987" s="36">
        <v>10</v>
      </c>
      <c r="BA2987" s="36" t="s">
        <v>430</v>
      </c>
      <c r="BB2987" s="36">
        <v>3</v>
      </c>
      <c r="BC2987" s="93">
        <v>45266</v>
      </c>
      <c r="BD2987" s="93" t="s">
        <v>33</v>
      </c>
    </row>
    <row r="2988" spans="39:56" ht="27" customHeight="1" x14ac:dyDescent="0.25">
      <c r="AM2988" s="36">
        <v>23021</v>
      </c>
      <c r="AN2988" s="89" t="s">
        <v>209</v>
      </c>
      <c r="AO2988" s="90" t="s">
        <v>207</v>
      </c>
      <c r="AP2988" s="170">
        <v>10</v>
      </c>
      <c r="AQ2988" s="36">
        <v>10</v>
      </c>
      <c r="AR2988" s="36">
        <v>10</v>
      </c>
      <c r="AS2988" s="36">
        <v>10</v>
      </c>
      <c r="AT2988" s="36">
        <v>10</v>
      </c>
      <c r="AU2988" s="36">
        <v>10</v>
      </c>
      <c r="AV2988" s="36">
        <v>10</v>
      </c>
      <c r="AW2988" s="36"/>
      <c r="AX2988" s="36"/>
      <c r="AY2988" s="36"/>
      <c r="AZ2988" s="36">
        <v>10</v>
      </c>
      <c r="BA2988" s="36" t="s">
        <v>430</v>
      </c>
      <c r="BB2988" s="36">
        <v>3</v>
      </c>
      <c r="BC2988" s="93">
        <v>45266</v>
      </c>
      <c r="BD2988" s="93" t="s">
        <v>33</v>
      </c>
    </row>
    <row r="2989" spans="39:56" ht="27" customHeight="1" x14ac:dyDescent="0.25">
      <c r="AM2989" s="36">
        <v>23020</v>
      </c>
      <c r="AN2989" s="89" t="s">
        <v>214</v>
      </c>
      <c r="AO2989" s="90" t="s">
        <v>207</v>
      </c>
      <c r="AP2989" s="170">
        <v>10</v>
      </c>
      <c r="AQ2989" s="36">
        <v>10</v>
      </c>
      <c r="AR2989" s="36">
        <v>10</v>
      </c>
      <c r="AS2989" s="36">
        <v>10</v>
      </c>
      <c r="AT2989" s="36">
        <v>10</v>
      </c>
      <c r="AU2989" s="36">
        <v>10</v>
      </c>
      <c r="AV2989" s="36">
        <v>10</v>
      </c>
      <c r="AW2989" s="36"/>
      <c r="AX2989" s="36"/>
      <c r="AY2989" s="36"/>
      <c r="AZ2989" s="36">
        <v>10</v>
      </c>
      <c r="BA2989" s="36" t="s">
        <v>430</v>
      </c>
      <c r="BB2989" s="36">
        <v>3</v>
      </c>
      <c r="BC2989" s="93">
        <v>45266</v>
      </c>
      <c r="BD2989" s="93" t="s">
        <v>33</v>
      </c>
    </row>
    <row r="2990" spans="39:56" ht="27" customHeight="1" x14ac:dyDescent="0.25">
      <c r="AM2990" s="36">
        <v>23016</v>
      </c>
      <c r="AN2990" s="89" t="s">
        <v>212</v>
      </c>
      <c r="AO2990" s="90" t="s">
        <v>207</v>
      </c>
      <c r="AP2990" s="170">
        <v>10</v>
      </c>
      <c r="AQ2990" s="36">
        <v>10</v>
      </c>
      <c r="AR2990" s="36">
        <v>10</v>
      </c>
      <c r="AS2990" s="36">
        <v>10</v>
      </c>
      <c r="AT2990" s="36">
        <v>10</v>
      </c>
      <c r="AU2990" s="36">
        <v>10</v>
      </c>
      <c r="AV2990" s="36">
        <v>10</v>
      </c>
      <c r="AW2990" s="36"/>
      <c r="AX2990" s="36"/>
      <c r="AY2990" s="36"/>
      <c r="AZ2990" s="36">
        <v>10</v>
      </c>
      <c r="BA2990" s="36" t="s">
        <v>430</v>
      </c>
      <c r="BB2990" s="36">
        <v>3</v>
      </c>
      <c r="BC2990" s="93">
        <v>45266</v>
      </c>
      <c r="BD2990" s="93" t="s">
        <v>33</v>
      </c>
    </row>
    <row r="2991" spans="39:56" ht="27" customHeight="1" x14ac:dyDescent="0.25">
      <c r="AM2991" s="36">
        <v>23015</v>
      </c>
      <c r="AN2991" s="89" t="s">
        <v>216</v>
      </c>
      <c r="AO2991" s="90" t="s">
        <v>207</v>
      </c>
      <c r="AP2991" s="170">
        <v>10</v>
      </c>
      <c r="AQ2991" s="36">
        <v>10</v>
      </c>
      <c r="AR2991" s="36">
        <v>10</v>
      </c>
      <c r="AS2991" s="36">
        <v>10</v>
      </c>
      <c r="AT2991" s="36">
        <v>10</v>
      </c>
      <c r="AU2991" s="36">
        <v>10</v>
      </c>
      <c r="AV2991" s="36">
        <v>10</v>
      </c>
      <c r="AW2991" s="36"/>
      <c r="AX2991" s="36"/>
      <c r="AY2991" s="36"/>
      <c r="AZ2991" s="36">
        <v>10</v>
      </c>
      <c r="BA2991" s="36" t="s">
        <v>430</v>
      </c>
      <c r="BB2991" s="36">
        <v>3</v>
      </c>
      <c r="BC2991" s="93">
        <v>45266</v>
      </c>
      <c r="BD2991" s="93" t="s">
        <v>33</v>
      </c>
    </row>
    <row r="2992" spans="39:56" ht="27" customHeight="1" x14ac:dyDescent="0.25">
      <c r="AM2992" s="36">
        <v>23008</v>
      </c>
      <c r="AN2992" s="89" t="s">
        <v>218</v>
      </c>
      <c r="AO2992" s="90" t="s">
        <v>207</v>
      </c>
      <c r="AP2992" s="170">
        <v>10</v>
      </c>
      <c r="AQ2992" s="36">
        <v>10</v>
      </c>
      <c r="AR2992" s="36">
        <v>10</v>
      </c>
      <c r="AS2992" s="36">
        <v>10</v>
      </c>
      <c r="AT2992" s="36">
        <v>10</v>
      </c>
      <c r="AU2992" s="36">
        <v>10</v>
      </c>
      <c r="AV2992" s="36">
        <v>10</v>
      </c>
      <c r="AW2992" s="36"/>
      <c r="AX2992" s="36"/>
      <c r="AY2992" s="36"/>
      <c r="AZ2992" s="36">
        <v>10</v>
      </c>
      <c r="BA2992" s="36" t="s">
        <v>430</v>
      </c>
      <c r="BB2992" s="36">
        <v>3</v>
      </c>
      <c r="BC2992" s="93">
        <v>45266</v>
      </c>
      <c r="BD2992" s="93" t="s">
        <v>33</v>
      </c>
    </row>
    <row r="2993" spans="39:56" ht="27" customHeight="1" x14ac:dyDescent="0.25">
      <c r="AM2993" s="36">
        <v>23007</v>
      </c>
      <c r="AN2993" s="89" t="s">
        <v>217</v>
      </c>
      <c r="AO2993" s="90" t="s">
        <v>207</v>
      </c>
      <c r="AP2993" s="170">
        <v>10</v>
      </c>
      <c r="AQ2993" s="36">
        <v>10</v>
      </c>
      <c r="AR2993" s="36">
        <v>10</v>
      </c>
      <c r="AS2993" s="36">
        <v>10</v>
      </c>
      <c r="AT2993" s="36">
        <v>10</v>
      </c>
      <c r="AU2993" s="36">
        <v>10</v>
      </c>
      <c r="AV2993" s="36">
        <v>10</v>
      </c>
      <c r="AW2993" s="36"/>
      <c r="AX2993" s="36"/>
      <c r="AY2993" s="36"/>
      <c r="AZ2993" s="36">
        <v>10</v>
      </c>
      <c r="BA2993" s="36" t="s">
        <v>430</v>
      </c>
      <c r="BB2993" s="36">
        <v>3</v>
      </c>
      <c r="BC2993" s="93">
        <v>45266</v>
      </c>
      <c r="BD2993" s="93" t="s">
        <v>33</v>
      </c>
    </row>
    <row r="2994" spans="39:56" ht="27" customHeight="1" x14ac:dyDescent="0.25">
      <c r="AM2994" s="36">
        <v>23005</v>
      </c>
      <c r="AN2994" s="89" t="s">
        <v>206</v>
      </c>
      <c r="AO2994" s="90" t="s">
        <v>207</v>
      </c>
      <c r="AP2994" s="170">
        <v>10</v>
      </c>
      <c r="AQ2994" s="36">
        <v>10</v>
      </c>
      <c r="AR2994" s="36">
        <v>10</v>
      </c>
      <c r="AS2994" s="36">
        <v>10</v>
      </c>
      <c r="AT2994" s="36">
        <v>10</v>
      </c>
      <c r="AU2994" s="36">
        <v>10</v>
      </c>
      <c r="AV2994" s="36">
        <v>10</v>
      </c>
      <c r="AW2994" s="36"/>
      <c r="AX2994" s="36"/>
      <c r="AY2994" s="36"/>
      <c r="AZ2994" s="36">
        <v>10</v>
      </c>
      <c r="BA2994" s="36" t="s">
        <v>430</v>
      </c>
      <c r="BB2994" s="36">
        <v>3</v>
      </c>
      <c r="BC2994" s="93">
        <v>45266</v>
      </c>
      <c r="BD2994" s="93" t="s">
        <v>33</v>
      </c>
    </row>
    <row r="2995" spans="39:56" ht="27" customHeight="1" x14ac:dyDescent="0.25">
      <c r="AM2995" s="36">
        <v>23065</v>
      </c>
      <c r="AN2995" s="89" t="s">
        <v>67</v>
      </c>
      <c r="AO2995" s="90" t="s">
        <v>29</v>
      </c>
      <c r="AP2995" s="170">
        <v>9.4</v>
      </c>
      <c r="AQ2995" s="36">
        <v>10</v>
      </c>
      <c r="AR2995" s="36">
        <v>10</v>
      </c>
      <c r="AS2995" s="36"/>
      <c r="AT2995" s="36"/>
      <c r="AU2995" s="36">
        <v>7</v>
      </c>
      <c r="AV2995" s="36">
        <v>10</v>
      </c>
      <c r="AW2995" s="36"/>
      <c r="AX2995" s="36"/>
      <c r="AY2995" s="36"/>
      <c r="AZ2995" s="36">
        <v>10</v>
      </c>
      <c r="BA2995" s="36" t="s">
        <v>431</v>
      </c>
      <c r="BB2995" s="36">
        <v>4</v>
      </c>
      <c r="BC2995" s="93">
        <v>45266</v>
      </c>
      <c r="BD2995" s="93" t="s">
        <v>33</v>
      </c>
    </row>
    <row r="2996" spans="39:56" ht="27" customHeight="1" x14ac:dyDescent="0.25">
      <c r="AM2996" s="36">
        <v>23065</v>
      </c>
      <c r="AN2996" s="89" t="s">
        <v>67</v>
      </c>
      <c r="AO2996" s="90" t="s">
        <v>29</v>
      </c>
      <c r="AP2996" s="170">
        <v>10</v>
      </c>
      <c r="AQ2996" s="36">
        <v>10</v>
      </c>
      <c r="AR2996" s="36">
        <v>10</v>
      </c>
      <c r="AS2996" s="36">
        <v>10</v>
      </c>
      <c r="AT2996" s="36">
        <v>10</v>
      </c>
      <c r="AU2996" s="36"/>
      <c r="AV2996" s="36"/>
      <c r="AW2996" s="36"/>
      <c r="AX2996" s="36"/>
      <c r="AY2996" s="36"/>
      <c r="AZ2996" s="36">
        <v>10</v>
      </c>
      <c r="BA2996" s="36" t="s">
        <v>421</v>
      </c>
      <c r="BB2996" s="36">
        <v>3</v>
      </c>
      <c r="BC2996" s="93">
        <v>45266</v>
      </c>
      <c r="BD2996" s="93" t="s">
        <v>6</v>
      </c>
    </row>
    <row r="2997" spans="39:56" ht="27" customHeight="1" x14ac:dyDescent="0.25">
      <c r="AM2997" s="36">
        <v>23056</v>
      </c>
      <c r="AN2997" s="89" t="s">
        <v>107</v>
      </c>
      <c r="AO2997" s="90" t="s">
        <v>29</v>
      </c>
      <c r="AP2997" s="170">
        <v>8.6</v>
      </c>
      <c r="AQ2997" s="36">
        <v>10</v>
      </c>
      <c r="AR2997" s="36">
        <v>10</v>
      </c>
      <c r="AS2997" s="36"/>
      <c r="AT2997" s="36"/>
      <c r="AU2997" s="36">
        <v>8</v>
      </c>
      <c r="AV2997" s="36">
        <v>7</v>
      </c>
      <c r="AW2997" s="36"/>
      <c r="AX2997" s="36"/>
      <c r="AY2997" s="36"/>
      <c r="AZ2997" s="36">
        <v>8</v>
      </c>
      <c r="BA2997" s="36" t="s">
        <v>431</v>
      </c>
      <c r="BB2997" s="36">
        <v>4</v>
      </c>
      <c r="BC2997" s="93">
        <v>45266</v>
      </c>
      <c r="BD2997" s="93" t="s">
        <v>33</v>
      </c>
    </row>
    <row r="2998" spans="39:56" ht="27" customHeight="1" x14ac:dyDescent="0.25">
      <c r="AM2998" s="36">
        <v>23056</v>
      </c>
      <c r="AN2998" s="89" t="s">
        <v>107</v>
      </c>
      <c r="AO2998" s="90" t="s">
        <v>29</v>
      </c>
      <c r="AP2998" s="170">
        <v>9.4</v>
      </c>
      <c r="AQ2998" s="36">
        <v>10</v>
      </c>
      <c r="AR2998" s="36">
        <v>10</v>
      </c>
      <c r="AS2998" s="36">
        <v>9</v>
      </c>
      <c r="AT2998" s="36">
        <v>8</v>
      </c>
      <c r="AU2998" s="36"/>
      <c r="AV2998" s="36"/>
      <c r="AW2998" s="36"/>
      <c r="AX2998" s="36"/>
      <c r="AY2998" s="36"/>
      <c r="AZ2998" s="36">
        <v>10</v>
      </c>
      <c r="BA2998" s="36" t="s">
        <v>421</v>
      </c>
      <c r="BB2998" s="36">
        <v>3</v>
      </c>
      <c r="BC2998" s="93">
        <v>45266</v>
      </c>
      <c r="BD2998" s="93" t="s">
        <v>6</v>
      </c>
    </row>
    <row r="2999" spans="39:56" ht="27" customHeight="1" x14ac:dyDescent="0.25">
      <c r="AM2999" s="36">
        <v>23053</v>
      </c>
      <c r="AN2999" s="89" t="s">
        <v>119</v>
      </c>
      <c r="AO2999" s="90" t="s">
        <v>29</v>
      </c>
      <c r="AP2999" s="170">
        <v>10</v>
      </c>
      <c r="AQ2999" s="36">
        <v>10</v>
      </c>
      <c r="AR2999" s="36">
        <v>10</v>
      </c>
      <c r="AS2999" s="36"/>
      <c r="AT2999" s="36"/>
      <c r="AU2999" s="36">
        <v>10</v>
      </c>
      <c r="AV2999" s="36">
        <v>10</v>
      </c>
      <c r="AW2999" s="36"/>
      <c r="AX2999" s="36"/>
      <c r="AY2999" s="36"/>
      <c r="AZ2999" s="36">
        <v>10</v>
      </c>
      <c r="BA2999" s="36" t="s">
        <v>431</v>
      </c>
      <c r="BB2999" s="36">
        <v>4</v>
      </c>
      <c r="BC2999" s="93">
        <v>45266</v>
      </c>
      <c r="BD2999" s="93" t="s">
        <v>33</v>
      </c>
    </row>
    <row r="3000" spans="39:56" ht="27" customHeight="1" x14ac:dyDescent="0.25">
      <c r="AM3000" s="36">
        <v>23053</v>
      </c>
      <c r="AN3000" s="89" t="s">
        <v>119</v>
      </c>
      <c r="AO3000" s="90" t="s">
        <v>29</v>
      </c>
      <c r="AP3000" s="170">
        <v>10</v>
      </c>
      <c r="AQ3000" s="36">
        <v>10</v>
      </c>
      <c r="AR3000" s="36">
        <v>10</v>
      </c>
      <c r="AS3000" s="36">
        <v>10</v>
      </c>
      <c r="AT3000" s="36">
        <v>10</v>
      </c>
      <c r="AU3000" s="36"/>
      <c r="AV3000" s="36"/>
      <c r="AW3000" s="36"/>
      <c r="AX3000" s="36"/>
      <c r="AY3000" s="36"/>
      <c r="AZ3000" s="36">
        <v>10</v>
      </c>
      <c r="BA3000" s="36" t="s">
        <v>421</v>
      </c>
      <c r="BB3000" s="36">
        <v>3</v>
      </c>
      <c r="BC3000" s="93">
        <v>45266</v>
      </c>
      <c r="BD3000" s="93" t="s">
        <v>6</v>
      </c>
    </row>
    <row r="3001" spans="39:56" ht="27" customHeight="1" x14ac:dyDescent="0.25">
      <c r="AM3001" s="36">
        <v>23052</v>
      </c>
      <c r="AN3001" s="89" t="s">
        <v>95</v>
      </c>
      <c r="AO3001" s="90" t="s">
        <v>29</v>
      </c>
      <c r="AP3001" s="170">
        <v>9.1999999999999993</v>
      </c>
      <c r="AQ3001" s="36">
        <v>10</v>
      </c>
      <c r="AR3001" s="36">
        <v>10</v>
      </c>
      <c r="AS3001" s="36"/>
      <c r="AT3001" s="36"/>
      <c r="AU3001" s="36">
        <v>8</v>
      </c>
      <c r="AV3001" s="36">
        <v>9</v>
      </c>
      <c r="AW3001" s="36"/>
      <c r="AX3001" s="36"/>
      <c r="AY3001" s="36"/>
      <c r="AZ3001" s="36">
        <v>9</v>
      </c>
      <c r="BA3001" s="36" t="s">
        <v>431</v>
      </c>
      <c r="BB3001" s="36">
        <v>4</v>
      </c>
      <c r="BC3001" s="93">
        <v>45266</v>
      </c>
      <c r="BD3001" s="93" t="s">
        <v>33</v>
      </c>
    </row>
    <row r="3002" spans="39:56" ht="27" customHeight="1" x14ac:dyDescent="0.25">
      <c r="AM3002" s="36">
        <v>23052</v>
      </c>
      <c r="AN3002" s="89" t="s">
        <v>95</v>
      </c>
      <c r="AO3002" s="90" t="s">
        <v>29</v>
      </c>
      <c r="AP3002" s="170">
        <v>9.1999999999999993</v>
      </c>
      <c r="AQ3002" s="36">
        <v>10</v>
      </c>
      <c r="AR3002" s="36">
        <v>10</v>
      </c>
      <c r="AS3002" s="36">
        <v>8</v>
      </c>
      <c r="AT3002" s="36">
        <v>8</v>
      </c>
      <c r="AU3002" s="36"/>
      <c r="AV3002" s="36"/>
      <c r="AW3002" s="36"/>
      <c r="AX3002" s="36"/>
      <c r="AY3002" s="36"/>
      <c r="AZ3002" s="36">
        <v>10</v>
      </c>
      <c r="BA3002" s="36" t="s">
        <v>421</v>
      </c>
      <c r="BB3002" s="36">
        <v>3</v>
      </c>
      <c r="BC3002" s="93">
        <v>45266</v>
      </c>
      <c r="BD3002" s="93" t="s">
        <v>6</v>
      </c>
    </row>
    <row r="3003" spans="39:56" ht="27" customHeight="1" x14ac:dyDescent="0.25">
      <c r="AM3003" s="36">
        <v>23049</v>
      </c>
      <c r="AN3003" s="89" t="s">
        <v>123</v>
      </c>
      <c r="AO3003" s="90" t="s">
        <v>29</v>
      </c>
      <c r="AP3003" s="170">
        <v>9.6</v>
      </c>
      <c r="AQ3003" s="36">
        <v>10</v>
      </c>
      <c r="AR3003" s="36">
        <v>10</v>
      </c>
      <c r="AS3003" s="36">
        <v>9</v>
      </c>
      <c r="AT3003" s="36">
        <v>9</v>
      </c>
      <c r="AU3003" s="36"/>
      <c r="AV3003" s="36"/>
      <c r="AW3003" s="36"/>
      <c r="AX3003" s="36"/>
      <c r="AY3003" s="36"/>
      <c r="AZ3003" s="36">
        <v>10</v>
      </c>
      <c r="BA3003" s="36" t="s">
        <v>421</v>
      </c>
      <c r="BB3003" s="36">
        <v>3</v>
      </c>
      <c r="BC3003" s="93">
        <v>45266</v>
      </c>
      <c r="BD3003" s="93" t="s">
        <v>6</v>
      </c>
    </row>
    <row r="3004" spans="39:56" ht="27" customHeight="1" x14ac:dyDescent="0.25">
      <c r="AM3004" s="36">
        <v>23049</v>
      </c>
      <c r="AN3004" s="89" t="s">
        <v>123</v>
      </c>
      <c r="AO3004" s="90" t="s">
        <v>29</v>
      </c>
      <c r="AP3004" s="170">
        <v>10</v>
      </c>
      <c r="AQ3004" s="36">
        <v>10</v>
      </c>
      <c r="AR3004" s="36">
        <v>10</v>
      </c>
      <c r="AS3004" s="36"/>
      <c r="AT3004" s="36"/>
      <c r="AU3004" s="36">
        <v>10</v>
      </c>
      <c r="AV3004" s="36">
        <v>10</v>
      </c>
      <c r="AW3004" s="36"/>
      <c r="AX3004" s="36"/>
      <c r="AY3004" s="36"/>
      <c r="AZ3004" s="36">
        <v>10</v>
      </c>
      <c r="BA3004" s="36" t="s">
        <v>431</v>
      </c>
      <c r="BB3004" s="36">
        <v>4</v>
      </c>
      <c r="BC3004" s="93">
        <v>45266</v>
      </c>
      <c r="BD3004" s="93" t="s">
        <v>33</v>
      </c>
    </row>
    <row r="3005" spans="39:56" ht="27" customHeight="1" x14ac:dyDescent="0.25">
      <c r="AM3005" s="36">
        <v>23046</v>
      </c>
      <c r="AN3005" s="89" t="s">
        <v>111</v>
      </c>
      <c r="AO3005" s="90" t="s">
        <v>29</v>
      </c>
      <c r="AP3005" s="170">
        <v>9.4</v>
      </c>
      <c r="AQ3005" s="36">
        <v>10</v>
      </c>
      <c r="AR3005" s="36">
        <v>10</v>
      </c>
      <c r="AS3005" s="36"/>
      <c r="AT3005" s="36"/>
      <c r="AU3005" s="36">
        <v>9</v>
      </c>
      <c r="AV3005" s="36">
        <v>9</v>
      </c>
      <c r="AW3005" s="36"/>
      <c r="AX3005" s="36"/>
      <c r="AY3005" s="36"/>
      <c r="AZ3005" s="36">
        <v>9</v>
      </c>
      <c r="BA3005" s="36" t="s">
        <v>431</v>
      </c>
      <c r="BB3005" s="36">
        <v>4</v>
      </c>
      <c r="BC3005" s="93">
        <v>45266</v>
      </c>
      <c r="BD3005" s="93" t="s">
        <v>33</v>
      </c>
    </row>
    <row r="3006" spans="39:56" ht="27" customHeight="1" x14ac:dyDescent="0.25">
      <c r="AM3006" s="36">
        <v>23046</v>
      </c>
      <c r="AN3006" s="89" t="s">
        <v>111</v>
      </c>
      <c r="AO3006" s="90" t="s">
        <v>29</v>
      </c>
      <c r="AP3006" s="170">
        <v>9.6</v>
      </c>
      <c r="AQ3006" s="36">
        <v>10</v>
      </c>
      <c r="AR3006" s="36">
        <v>10</v>
      </c>
      <c r="AS3006" s="36">
        <v>9</v>
      </c>
      <c r="AT3006" s="36">
        <v>9</v>
      </c>
      <c r="AU3006" s="36"/>
      <c r="AV3006" s="36"/>
      <c r="AW3006" s="36"/>
      <c r="AX3006" s="36"/>
      <c r="AY3006" s="36"/>
      <c r="AZ3006" s="36">
        <v>10</v>
      </c>
      <c r="BA3006" s="36" t="s">
        <v>421</v>
      </c>
      <c r="BB3006" s="36">
        <v>3</v>
      </c>
      <c r="BC3006" s="93">
        <v>45266</v>
      </c>
      <c r="BD3006" s="93" t="s">
        <v>6</v>
      </c>
    </row>
    <row r="3007" spans="39:56" ht="27" customHeight="1" x14ac:dyDescent="0.25">
      <c r="AM3007" s="36">
        <v>23041</v>
      </c>
      <c r="AN3007" s="89" t="s">
        <v>79</v>
      </c>
      <c r="AO3007" s="90" t="s">
        <v>29</v>
      </c>
      <c r="AP3007" s="170">
        <v>9.4</v>
      </c>
      <c r="AQ3007" s="36">
        <v>10</v>
      </c>
      <c r="AR3007" s="36">
        <v>10</v>
      </c>
      <c r="AS3007" s="36"/>
      <c r="AT3007" s="36"/>
      <c r="AU3007" s="36">
        <v>8</v>
      </c>
      <c r="AV3007" s="36">
        <v>9</v>
      </c>
      <c r="AW3007" s="36"/>
      <c r="AX3007" s="36"/>
      <c r="AY3007" s="36"/>
      <c r="AZ3007" s="36">
        <v>10</v>
      </c>
      <c r="BA3007" s="36" t="s">
        <v>431</v>
      </c>
      <c r="BB3007" s="36">
        <v>4</v>
      </c>
      <c r="BC3007" s="93">
        <v>45266</v>
      </c>
      <c r="BD3007" s="93" t="s">
        <v>33</v>
      </c>
    </row>
    <row r="3008" spans="39:56" ht="27" customHeight="1" x14ac:dyDescent="0.25">
      <c r="AM3008" s="36">
        <v>23041</v>
      </c>
      <c r="AN3008" s="89" t="s">
        <v>79</v>
      </c>
      <c r="AO3008" s="90" t="s">
        <v>29</v>
      </c>
      <c r="AP3008" s="170">
        <v>9.6</v>
      </c>
      <c r="AQ3008" s="36">
        <v>10</v>
      </c>
      <c r="AR3008" s="36">
        <v>10</v>
      </c>
      <c r="AS3008" s="36">
        <v>9</v>
      </c>
      <c r="AT3008" s="36">
        <v>9</v>
      </c>
      <c r="AU3008" s="36"/>
      <c r="AV3008" s="36"/>
      <c r="AW3008" s="36"/>
      <c r="AX3008" s="36"/>
      <c r="AY3008" s="36"/>
      <c r="AZ3008" s="36">
        <v>10</v>
      </c>
      <c r="BA3008" s="36" t="s">
        <v>421</v>
      </c>
      <c r="BB3008" s="36">
        <v>3</v>
      </c>
      <c r="BC3008" s="93">
        <v>45266</v>
      </c>
      <c r="BD3008" s="93" t="s">
        <v>6</v>
      </c>
    </row>
    <row r="3009" spans="39:56" ht="27" customHeight="1" x14ac:dyDescent="0.25">
      <c r="AM3009" s="36">
        <v>23039</v>
      </c>
      <c r="AN3009" s="89" t="s">
        <v>71</v>
      </c>
      <c r="AO3009" s="90" t="s">
        <v>29</v>
      </c>
      <c r="AP3009" s="170">
        <v>9</v>
      </c>
      <c r="AQ3009" s="36">
        <v>10</v>
      </c>
      <c r="AR3009" s="36">
        <v>10</v>
      </c>
      <c r="AS3009" s="36"/>
      <c r="AT3009" s="36"/>
      <c r="AU3009" s="36">
        <v>8</v>
      </c>
      <c r="AV3009" s="36">
        <v>8</v>
      </c>
      <c r="AW3009" s="36"/>
      <c r="AX3009" s="36"/>
      <c r="AY3009" s="36"/>
      <c r="AZ3009" s="36">
        <v>9</v>
      </c>
      <c r="BA3009" s="36" t="s">
        <v>431</v>
      </c>
      <c r="BB3009" s="36">
        <v>4</v>
      </c>
      <c r="BC3009" s="93">
        <v>45266</v>
      </c>
      <c r="BD3009" s="93" t="s">
        <v>33</v>
      </c>
    </row>
    <row r="3010" spans="39:56" ht="27" customHeight="1" x14ac:dyDescent="0.25">
      <c r="AM3010" s="36">
        <v>23039</v>
      </c>
      <c r="AN3010" s="89" t="s">
        <v>71</v>
      </c>
      <c r="AO3010" s="90" t="s">
        <v>29</v>
      </c>
      <c r="AP3010" s="170">
        <v>10</v>
      </c>
      <c r="AQ3010" s="36">
        <v>10</v>
      </c>
      <c r="AR3010" s="36">
        <v>10</v>
      </c>
      <c r="AS3010" s="36">
        <v>10</v>
      </c>
      <c r="AT3010" s="36">
        <v>10</v>
      </c>
      <c r="AU3010" s="36"/>
      <c r="AV3010" s="36"/>
      <c r="AW3010" s="36"/>
      <c r="AX3010" s="36"/>
      <c r="AY3010" s="36"/>
      <c r="AZ3010" s="36">
        <v>10</v>
      </c>
      <c r="BA3010" s="36" t="s">
        <v>421</v>
      </c>
      <c r="BB3010" s="36">
        <v>3</v>
      </c>
      <c r="BC3010" s="93">
        <v>45266</v>
      </c>
      <c r="BD3010" s="93" t="s">
        <v>6</v>
      </c>
    </row>
    <row r="3011" spans="39:56" ht="27" customHeight="1" x14ac:dyDescent="0.25">
      <c r="AM3011" s="36">
        <v>23038</v>
      </c>
      <c r="AN3011" s="89" t="s">
        <v>99</v>
      </c>
      <c r="AO3011" s="90" t="s">
        <v>29</v>
      </c>
      <c r="AP3011" s="170">
        <v>9.4</v>
      </c>
      <c r="AQ3011" s="36">
        <v>10</v>
      </c>
      <c r="AR3011" s="36">
        <v>10</v>
      </c>
      <c r="AS3011" s="36"/>
      <c r="AT3011" s="36"/>
      <c r="AU3011" s="36">
        <v>9</v>
      </c>
      <c r="AV3011" s="36">
        <v>9</v>
      </c>
      <c r="AW3011" s="36"/>
      <c r="AX3011" s="36"/>
      <c r="AY3011" s="36"/>
      <c r="AZ3011" s="36">
        <v>9</v>
      </c>
      <c r="BA3011" s="36" t="s">
        <v>431</v>
      </c>
      <c r="BB3011" s="36">
        <v>4</v>
      </c>
      <c r="BC3011" s="93">
        <v>45266</v>
      </c>
      <c r="BD3011" s="93" t="s">
        <v>33</v>
      </c>
    </row>
    <row r="3012" spans="39:56" ht="27" customHeight="1" x14ac:dyDescent="0.25">
      <c r="AM3012" s="36">
        <v>23038</v>
      </c>
      <c r="AN3012" s="89" t="s">
        <v>99</v>
      </c>
      <c r="AO3012" s="90" t="s">
        <v>29</v>
      </c>
      <c r="AP3012" s="170">
        <v>9.4</v>
      </c>
      <c r="AQ3012" s="36">
        <v>10</v>
      </c>
      <c r="AR3012" s="36">
        <v>10</v>
      </c>
      <c r="AS3012" s="36">
        <v>9</v>
      </c>
      <c r="AT3012" s="36">
        <v>8</v>
      </c>
      <c r="AU3012" s="36"/>
      <c r="AV3012" s="36"/>
      <c r="AW3012" s="36"/>
      <c r="AX3012" s="36"/>
      <c r="AY3012" s="36"/>
      <c r="AZ3012" s="36">
        <v>10</v>
      </c>
      <c r="BA3012" s="36" t="s">
        <v>421</v>
      </c>
      <c r="BB3012" s="36">
        <v>3</v>
      </c>
      <c r="BC3012" s="93">
        <v>45266</v>
      </c>
      <c r="BD3012" s="93" t="s">
        <v>6</v>
      </c>
    </row>
    <row r="3013" spans="39:56" ht="27" customHeight="1" x14ac:dyDescent="0.25">
      <c r="AM3013" s="36">
        <v>23036</v>
      </c>
      <c r="AN3013" s="89" t="s">
        <v>63</v>
      </c>
      <c r="AO3013" s="90" t="s">
        <v>29</v>
      </c>
      <c r="AP3013" s="170">
        <v>10</v>
      </c>
      <c r="AQ3013" s="36">
        <v>10</v>
      </c>
      <c r="AR3013" s="36">
        <v>10</v>
      </c>
      <c r="AS3013" s="36"/>
      <c r="AT3013" s="36"/>
      <c r="AU3013" s="36">
        <v>10</v>
      </c>
      <c r="AV3013" s="36">
        <v>10</v>
      </c>
      <c r="AW3013" s="36"/>
      <c r="AX3013" s="36"/>
      <c r="AY3013" s="36"/>
      <c r="AZ3013" s="36">
        <v>10</v>
      </c>
      <c r="BA3013" s="36" t="s">
        <v>431</v>
      </c>
      <c r="BB3013" s="36">
        <v>4</v>
      </c>
      <c r="BC3013" s="93">
        <v>45266</v>
      </c>
      <c r="BD3013" s="93" t="s">
        <v>33</v>
      </c>
    </row>
    <row r="3014" spans="39:56" ht="27" customHeight="1" x14ac:dyDescent="0.25">
      <c r="AM3014" s="36">
        <v>23036</v>
      </c>
      <c r="AN3014" s="89" t="s">
        <v>63</v>
      </c>
      <c r="AO3014" s="90" t="s">
        <v>29</v>
      </c>
      <c r="AP3014" s="170">
        <v>10</v>
      </c>
      <c r="AQ3014" s="36">
        <v>10</v>
      </c>
      <c r="AR3014" s="36">
        <v>10</v>
      </c>
      <c r="AS3014" s="36">
        <v>10</v>
      </c>
      <c r="AT3014" s="36">
        <v>10</v>
      </c>
      <c r="AU3014" s="36"/>
      <c r="AV3014" s="36"/>
      <c r="AW3014" s="36"/>
      <c r="AX3014" s="36"/>
      <c r="AY3014" s="36"/>
      <c r="AZ3014" s="36">
        <v>10</v>
      </c>
      <c r="BA3014" s="36" t="s">
        <v>421</v>
      </c>
      <c r="BB3014" s="36">
        <v>3</v>
      </c>
      <c r="BC3014" s="93">
        <v>45266</v>
      </c>
      <c r="BD3014" s="93" t="s">
        <v>6</v>
      </c>
    </row>
    <row r="3015" spans="39:56" ht="27" customHeight="1" x14ac:dyDescent="0.25">
      <c r="AM3015" s="36">
        <v>23033</v>
      </c>
      <c r="AN3015" s="89" t="s">
        <v>103</v>
      </c>
      <c r="AO3015" s="90" t="s">
        <v>29</v>
      </c>
      <c r="AP3015" s="170">
        <v>5.6</v>
      </c>
      <c r="AQ3015" s="36">
        <v>10</v>
      </c>
      <c r="AR3015" s="36">
        <v>10</v>
      </c>
      <c r="AS3015" s="36"/>
      <c r="AT3015" s="36"/>
      <c r="AU3015" s="36">
        <v>8</v>
      </c>
      <c r="AV3015" s="36">
        <v>0</v>
      </c>
      <c r="AW3015" s="36"/>
      <c r="AX3015" s="36"/>
      <c r="AY3015" s="36"/>
      <c r="AZ3015" s="36">
        <v>0</v>
      </c>
      <c r="BA3015" s="36" t="s">
        <v>431</v>
      </c>
      <c r="BB3015" s="36">
        <v>4</v>
      </c>
      <c r="BC3015" s="93">
        <v>45266</v>
      </c>
      <c r="BD3015" s="93" t="s">
        <v>33</v>
      </c>
    </row>
    <row r="3016" spans="39:56" ht="27" customHeight="1" x14ac:dyDescent="0.25">
      <c r="AM3016" s="36">
        <v>23033</v>
      </c>
      <c r="AN3016" s="89" t="s">
        <v>103</v>
      </c>
      <c r="AO3016" s="90" t="s">
        <v>29</v>
      </c>
      <c r="AP3016" s="170">
        <v>9.4</v>
      </c>
      <c r="AQ3016" s="36">
        <v>10</v>
      </c>
      <c r="AR3016" s="36">
        <v>10</v>
      </c>
      <c r="AS3016" s="36">
        <v>9</v>
      </c>
      <c r="AT3016" s="36">
        <v>8</v>
      </c>
      <c r="AU3016" s="36"/>
      <c r="AV3016" s="36"/>
      <c r="AW3016" s="36"/>
      <c r="AX3016" s="36"/>
      <c r="AY3016" s="36"/>
      <c r="AZ3016" s="36">
        <v>10</v>
      </c>
      <c r="BA3016" s="36" t="s">
        <v>421</v>
      </c>
      <c r="BB3016" s="36">
        <v>3</v>
      </c>
      <c r="BC3016" s="93">
        <v>45266</v>
      </c>
      <c r="BD3016" s="93" t="s">
        <v>6</v>
      </c>
    </row>
    <row r="3017" spans="39:56" ht="27" customHeight="1" x14ac:dyDescent="0.25">
      <c r="AM3017" s="36">
        <v>23028</v>
      </c>
      <c r="AN3017" s="89" t="s">
        <v>56</v>
      </c>
      <c r="AO3017" s="90" t="s">
        <v>29</v>
      </c>
      <c r="AP3017" s="170">
        <v>9.4</v>
      </c>
      <c r="AQ3017" s="36">
        <v>10</v>
      </c>
      <c r="AR3017" s="36">
        <v>10</v>
      </c>
      <c r="AS3017" s="36"/>
      <c r="AT3017" s="36"/>
      <c r="AU3017" s="36">
        <v>9</v>
      </c>
      <c r="AV3017" s="36">
        <v>9</v>
      </c>
      <c r="AW3017" s="36"/>
      <c r="AX3017" s="36"/>
      <c r="AY3017" s="36"/>
      <c r="AZ3017" s="36">
        <v>9</v>
      </c>
      <c r="BA3017" s="36" t="s">
        <v>431</v>
      </c>
      <c r="BB3017" s="36">
        <v>4</v>
      </c>
      <c r="BC3017" s="93">
        <v>45266</v>
      </c>
      <c r="BD3017" s="93" t="s">
        <v>33</v>
      </c>
    </row>
    <row r="3018" spans="39:56" ht="27" customHeight="1" x14ac:dyDescent="0.25">
      <c r="AM3018" s="36">
        <v>23028</v>
      </c>
      <c r="AN3018" s="89" t="s">
        <v>56</v>
      </c>
      <c r="AO3018" s="90" t="s">
        <v>29</v>
      </c>
      <c r="AP3018" s="170">
        <v>9.6</v>
      </c>
      <c r="AQ3018" s="36">
        <v>10</v>
      </c>
      <c r="AR3018" s="36">
        <v>10</v>
      </c>
      <c r="AS3018" s="36">
        <v>9</v>
      </c>
      <c r="AT3018" s="36">
        <v>9</v>
      </c>
      <c r="AU3018" s="36"/>
      <c r="AV3018" s="36"/>
      <c r="AW3018" s="36"/>
      <c r="AX3018" s="36"/>
      <c r="AY3018" s="36"/>
      <c r="AZ3018" s="36">
        <v>10</v>
      </c>
      <c r="BA3018" s="36" t="s">
        <v>421</v>
      </c>
      <c r="BB3018" s="36">
        <v>3</v>
      </c>
      <c r="BC3018" s="93">
        <v>45266</v>
      </c>
      <c r="BD3018" s="93" t="s">
        <v>6</v>
      </c>
    </row>
    <row r="3019" spans="39:56" ht="27" customHeight="1" x14ac:dyDescent="0.25">
      <c r="AM3019" s="36">
        <v>23025</v>
      </c>
      <c r="AN3019" s="89" t="s">
        <v>87</v>
      </c>
      <c r="AO3019" s="90" t="s">
        <v>29</v>
      </c>
      <c r="AP3019" s="170">
        <v>9.1999999999999993</v>
      </c>
      <c r="AQ3019" s="36">
        <v>10</v>
      </c>
      <c r="AR3019" s="36">
        <v>10</v>
      </c>
      <c r="AS3019" s="36"/>
      <c r="AT3019" s="36"/>
      <c r="AU3019" s="36">
        <v>8</v>
      </c>
      <c r="AV3019" s="36">
        <v>9</v>
      </c>
      <c r="AW3019" s="36"/>
      <c r="AX3019" s="36"/>
      <c r="AY3019" s="36"/>
      <c r="AZ3019" s="36">
        <v>9</v>
      </c>
      <c r="BA3019" s="36" t="s">
        <v>431</v>
      </c>
      <c r="BB3019" s="36">
        <v>4</v>
      </c>
      <c r="BC3019" s="93">
        <v>45266</v>
      </c>
      <c r="BD3019" s="93" t="s">
        <v>33</v>
      </c>
    </row>
    <row r="3020" spans="39:56" ht="27" customHeight="1" x14ac:dyDescent="0.25">
      <c r="AM3020" s="36">
        <v>23025</v>
      </c>
      <c r="AN3020" s="89" t="s">
        <v>87</v>
      </c>
      <c r="AO3020" s="90" t="s">
        <v>29</v>
      </c>
      <c r="AP3020" s="170">
        <v>9.4</v>
      </c>
      <c r="AQ3020" s="36">
        <v>10</v>
      </c>
      <c r="AR3020" s="36">
        <v>10</v>
      </c>
      <c r="AS3020" s="36">
        <v>9</v>
      </c>
      <c r="AT3020" s="36">
        <v>8</v>
      </c>
      <c r="AU3020" s="36"/>
      <c r="AV3020" s="36"/>
      <c r="AW3020" s="36"/>
      <c r="AX3020" s="36"/>
      <c r="AY3020" s="36"/>
      <c r="AZ3020" s="36">
        <v>10</v>
      </c>
      <c r="BA3020" s="36" t="s">
        <v>421</v>
      </c>
      <c r="BB3020" s="36">
        <v>3</v>
      </c>
      <c r="BC3020" s="93">
        <v>45266</v>
      </c>
      <c r="BD3020" s="93" t="s">
        <v>6</v>
      </c>
    </row>
    <row r="3021" spans="39:56" ht="27" customHeight="1" x14ac:dyDescent="0.25">
      <c r="AM3021" s="36">
        <v>23024</v>
      </c>
      <c r="AN3021" s="89" t="s">
        <v>75</v>
      </c>
      <c r="AO3021" s="90" t="s">
        <v>29</v>
      </c>
      <c r="AP3021" s="170">
        <v>10</v>
      </c>
      <c r="AQ3021" s="36">
        <v>10</v>
      </c>
      <c r="AR3021" s="36">
        <v>10</v>
      </c>
      <c r="AS3021" s="36"/>
      <c r="AT3021" s="36"/>
      <c r="AU3021" s="36">
        <v>10</v>
      </c>
      <c r="AV3021" s="36">
        <v>10</v>
      </c>
      <c r="AW3021" s="36"/>
      <c r="AX3021" s="36"/>
      <c r="AY3021" s="36"/>
      <c r="AZ3021" s="36">
        <v>10</v>
      </c>
      <c r="BA3021" s="36" t="s">
        <v>431</v>
      </c>
      <c r="BB3021" s="36">
        <v>4</v>
      </c>
      <c r="BC3021" s="93">
        <v>45266</v>
      </c>
      <c r="BD3021" s="93" t="s">
        <v>33</v>
      </c>
    </row>
    <row r="3022" spans="39:56" ht="27" customHeight="1" x14ac:dyDescent="0.25">
      <c r="AM3022" s="36">
        <v>23024</v>
      </c>
      <c r="AN3022" s="89" t="s">
        <v>75</v>
      </c>
      <c r="AO3022" s="90" t="s">
        <v>29</v>
      </c>
      <c r="AP3022" s="170">
        <v>10</v>
      </c>
      <c r="AQ3022" s="36">
        <v>10</v>
      </c>
      <c r="AR3022" s="36">
        <v>10</v>
      </c>
      <c r="AS3022" s="36">
        <v>10</v>
      </c>
      <c r="AT3022" s="36">
        <v>10</v>
      </c>
      <c r="AU3022" s="36"/>
      <c r="AV3022" s="36"/>
      <c r="AW3022" s="36"/>
      <c r="AX3022" s="36"/>
      <c r="AY3022" s="36"/>
      <c r="AZ3022" s="36">
        <v>10</v>
      </c>
      <c r="BA3022" s="36" t="s">
        <v>421</v>
      </c>
      <c r="BB3022" s="36">
        <v>3</v>
      </c>
      <c r="BC3022" s="93">
        <v>45266</v>
      </c>
      <c r="BD3022" s="93" t="s">
        <v>6</v>
      </c>
    </row>
    <row r="3023" spans="39:56" ht="27" customHeight="1" x14ac:dyDescent="0.25">
      <c r="AM3023" s="36">
        <v>23023</v>
      </c>
      <c r="AN3023" s="89" t="s">
        <v>115</v>
      </c>
      <c r="AO3023" s="90" t="s">
        <v>29</v>
      </c>
      <c r="AP3023" s="170">
        <v>9.4</v>
      </c>
      <c r="AQ3023" s="36">
        <v>10</v>
      </c>
      <c r="AR3023" s="36">
        <v>10</v>
      </c>
      <c r="AS3023" s="36"/>
      <c r="AT3023" s="36"/>
      <c r="AU3023" s="36">
        <v>9</v>
      </c>
      <c r="AV3023" s="36">
        <v>9</v>
      </c>
      <c r="AW3023" s="36"/>
      <c r="AX3023" s="36"/>
      <c r="AY3023" s="36"/>
      <c r="AZ3023" s="36">
        <v>9</v>
      </c>
      <c r="BA3023" s="36" t="s">
        <v>431</v>
      </c>
      <c r="BB3023" s="36">
        <v>4</v>
      </c>
      <c r="BC3023" s="93">
        <v>45266</v>
      </c>
      <c r="BD3023" s="93" t="s">
        <v>33</v>
      </c>
    </row>
    <row r="3024" spans="39:56" ht="27" customHeight="1" x14ac:dyDescent="0.25">
      <c r="AM3024" s="36">
        <v>23023</v>
      </c>
      <c r="AN3024" s="89" t="s">
        <v>115</v>
      </c>
      <c r="AO3024" s="90" t="s">
        <v>29</v>
      </c>
      <c r="AP3024" s="170">
        <v>10</v>
      </c>
      <c r="AQ3024" s="36">
        <v>10</v>
      </c>
      <c r="AR3024" s="36">
        <v>10</v>
      </c>
      <c r="AS3024" s="36">
        <v>10</v>
      </c>
      <c r="AT3024" s="36">
        <v>10</v>
      </c>
      <c r="AU3024" s="36"/>
      <c r="AV3024" s="36"/>
      <c r="AW3024" s="36"/>
      <c r="AX3024" s="36"/>
      <c r="AY3024" s="36"/>
      <c r="AZ3024" s="36">
        <v>10</v>
      </c>
      <c r="BA3024" s="36" t="s">
        <v>421</v>
      </c>
      <c r="BB3024" s="36">
        <v>3</v>
      </c>
      <c r="BC3024" s="93">
        <v>45266</v>
      </c>
      <c r="BD3024" s="93" t="s">
        <v>6</v>
      </c>
    </row>
    <row r="3025" spans="39:56" ht="27" customHeight="1" x14ac:dyDescent="0.25">
      <c r="AM3025" s="36">
        <v>23022</v>
      </c>
      <c r="AN3025" s="89" t="s">
        <v>83</v>
      </c>
      <c r="AO3025" s="90" t="s">
        <v>29</v>
      </c>
      <c r="AP3025" s="170">
        <v>9.6</v>
      </c>
      <c r="AQ3025" s="36">
        <v>10</v>
      </c>
      <c r="AR3025" s="36">
        <v>10</v>
      </c>
      <c r="AS3025" s="36"/>
      <c r="AT3025" s="36"/>
      <c r="AU3025" s="36">
        <v>8</v>
      </c>
      <c r="AV3025" s="36">
        <v>10</v>
      </c>
      <c r="AW3025" s="36"/>
      <c r="AX3025" s="36"/>
      <c r="AY3025" s="36"/>
      <c r="AZ3025" s="36">
        <v>10</v>
      </c>
      <c r="BA3025" s="36" t="s">
        <v>431</v>
      </c>
      <c r="BB3025" s="36">
        <v>4</v>
      </c>
      <c r="BC3025" s="93">
        <v>45266</v>
      </c>
      <c r="BD3025" s="93" t="s">
        <v>33</v>
      </c>
    </row>
    <row r="3026" spans="39:56" ht="27" customHeight="1" x14ac:dyDescent="0.25">
      <c r="AM3026" s="36">
        <v>23022</v>
      </c>
      <c r="AN3026" s="89" t="s">
        <v>83</v>
      </c>
      <c r="AO3026" s="90" t="s">
        <v>29</v>
      </c>
      <c r="AP3026" s="170">
        <v>9.6</v>
      </c>
      <c r="AQ3026" s="36">
        <v>10</v>
      </c>
      <c r="AR3026" s="36">
        <v>10</v>
      </c>
      <c r="AS3026" s="36">
        <v>9</v>
      </c>
      <c r="AT3026" s="36">
        <v>9</v>
      </c>
      <c r="AU3026" s="36"/>
      <c r="AV3026" s="36"/>
      <c r="AW3026" s="36"/>
      <c r="AX3026" s="36"/>
      <c r="AY3026" s="36"/>
      <c r="AZ3026" s="36">
        <v>10</v>
      </c>
      <c r="BA3026" s="36" t="s">
        <v>421</v>
      </c>
      <c r="BB3026" s="36">
        <v>3</v>
      </c>
      <c r="BC3026" s="93">
        <v>45266</v>
      </c>
      <c r="BD3026" s="93" t="s">
        <v>6</v>
      </c>
    </row>
    <row r="3027" spans="39:56" ht="27" customHeight="1" x14ac:dyDescent="0.25">
      <c r="AM3027" s="36">
        <v>23019</v>
      </c>
      <c r="AN3027" s="89" t="s">
        <v>53</v>
      </c>
      <c r="AO3027" s="90" t="s">
        <v>29</v>
      </c>
      <c r="AP3027" s="170">
        <v>9.4</v>
      </c>
      <c r="AQ3027" s="36">
        <v>10</v>
      </c>
      <c r="AR3027" s="36">
        <v>10</v>
      </c>
      <c r="AS3027" s="36"/>
      <c r="AT3027" s="36"/>
      <c r="AU3027" s="36">
        <v>9</v>
      </c>
      <c r="AV3027" s="36">
        <v>9</v>
      </c>
      <c r="AW3027" s="36"/>
      <c r="AX3027" s="36"/>
      <c r="AY3027" s="36"/>
      <c r="AZ3027" s="36">
        <v>9</v>
      </c>
      <c r="BA3027" s="36" t="s">
        <v>431</v>
      </c>
      <c r="BB3027" s="36">
        <v>4</v>
      </c>
      <c r="BC3027" s="93">
        <v>45266</v>
      </c>
      <c r="BD3027" s="93" t="s">
        <v>33</v>
      </c>
    </row>
    <row r="3028" spans="39:56" ht="27" customHeight="1" x14ac:dyDescent="0.25">
      <c r="AM3028" s="36">
        <v>23019</v>
      </c>
      <c r="AN3028" s="89" t="s">
        <v>53</v>
      </c>
      <c r="AO3028" s="90" t="s">
        <v>29</v>
      </c>
      <c r="AP3028" s="170">
        <v>10</v>
      </c>
      <c r="AQ3028" s="36">
        <v>10</v>
      </c>
      <c r="AR3028" s="36">
        <v>10</v>
      </c>
      <c r="AS3028" s="36">
        <v>10</v>
      </c>
      <c r="AT3028" s="36">
        <v>10</v>
      </c>
      <c r="AU3028" s="36"/>
      <c r="AV3028" s="36"/>
      <c r="AW3028" s="36"/>
      <c r="AX3028" s="36"/>
      <c r="AY3028" s="36"/>
      <c r="AZ3028" s="36">
        <v>10</v>
      </c>
      <c r="BA3028" s="36" t="s">
        <v>421</v>
      </c>
      <c r="BB3028" s="36">
        <v>3</v>
      </c>
      <c r="BC3028" s="93">
        <v>45266</v>
      </c>
      <c r="BD3028" s="93" t="s">
        <v>6</v>
      </c>
    </row>
    <row r="3029" spans="39:56" ht="27" customHeight="1" x14ac:dyDescent="0.25">
      <c r="AM3029" s="36">
        <v>23018</v>
      </c>
      <c r="AN3029" s="89" t="s">
        <v>28</v>
      </c>
      <c r="AO3029" s="90" t="s">
        <v>29</v>
      </c>
      <c r="AP3029" s="170">
        <v>9</v>
      </c>
      <c r="AQ3029" s="36">
        <v>10</v>
      </c>
      <c r="AR3029" s="36">
        <v>10</v>
      </c>
      <c r="AS3029" s="36"/>
      <c r="AT3029" s="36"/>
      <c r="AU3029" s="36">
        <v>7</v>
      </c>
      <c r="AV3029" s="36">
        <v>9</v>
      </c>
      <c r="AW3029" s="36"/>
      <c r="AX3029" s="36"/>
      <c r="AY3029" s="36"/>
      <c r="AZ3029" s="36">
        <v>9</v>
      </c>
      <c r="BA3029" s="36" t="s">
        <v>431</v>
      </c>
      <c r="BB3029" s="36">
        <v>4</v>
      </c>
      <c r="BC3029" s="93">
        <v>45266</v>
      </c>
      <c r="BD3029" s="93" t="s">
        <v>33</v>
      </c>
    </row>
    <row r="3030" spans="39:56" ht="27" customHeight="1" x14ac:dyDescent="0.25">
      <c r="AM3030" s="36">
        <v>23018</v>
      </c>
      <c r="AN3030" s="89" t="s">
        <v>28</v>
      </c>
      <c r="AO3030" s="90" t="s">
        <v>29</v>
      </c>
      <c r="AP3030" s="170">
        <v>10</v>
      </c>
      <c r="AQ3030" s="36">
        <v>10</v>
      </c>
      <c r="AR3030" s="36">
        <v>10</v>
      </c>
      <c r="AS3030" s="36">
        <v>10</v>
      </c>
      <c r="AT3030" s="36">
        <v>10</v>
      </c>
      <c r="AU3030" s="36"/>
      <c r="AV3030" s="36"/>
      <c r="AW3030" s="36"/>
      <c r="AX3030" s="36"/>
      <c r="AY3030" s="36"/>
      <c r="AZ3030" s="36">
        <v>10</v>
      </c>
      <c r="BA3030" s="36" t="s">
        <v>421</v>
      </c>
      <c r="BB3030" s="36">
        <v>3</v>
      </c>
      <c r="BC3030" s="93">
        <v>45266</v>
      </c>
      <c r="BD3030" s="93" t="s">
        <v>6</v>
      </c>
    </row>
    <row r="3031" spans="39:56" ht="27" customHeight="1" x14ac:dyDescent="0.25">
      <c r="AM3031" s="36">
        <v>23013</v>
      </c>
      <c r="AN3031" s="89" t="s">
        <v>59</v>
      </c>
      <c r="AO3031" s="90" t="s">
        <v>29</v>
      </c>
      <c r="AP3031" s="170">
        <v>9.8000000000000007</v>
      </c>
      <c r="AQ3031" s="36">
        <v>10</v>
      </c>
      <c r="AR3031" s="36">
        <v>10</v>
      </c>
      <c r="AS3031" s="36">
        <v>10</v>
      </c>
      <c r="AT3031" s="36">
        <v>9</v>
      </c>
      <c r="AU3031" s="36"/>
      <c r="AV3031" s="36"/>
      <c r="AW3031" s="36"/>
      <c r="AX3031" s="36"/>
      <c r="AY3031" s="36"/>
      <c r="AZ3031" s="36">
        <v>10</v>
      </c>
      <c r="BA3031" s="36" t="s">
        <v>421</v>
      </c>
      <c r="BB3031" s="36">
        <v>3</v>
      </c>
      <c r="BC3031" s="93">
        <v>45266</v>
      </c>
      <c r="BD3031" s="93" t="s">
        <v>6</v>
      </c>
    </row>
    <row r="3032" spans="39:56" ht="27" customHeight="1" x14ac:dyDescent="0.25">
      <c r="AM3032" s="36">
        <v>23013</v>
      </c>
      <c r="AN3032" s="89" t="s">
        <v>59</v>
      </c>
      <c r="AO3032" s="90" t="s">
        <v>29</v>
      </c>
      <c r="AP3032" s="170">
        <v>10</v>
      </c>
      <c r="AQ3032" s="36">
        <v>10</v>
      </c>
      <c r="AR3032" s="36">
        <v>10</v>
      </c>
      <c r="AS3032" s="36"/>
      <c r="AT3032" s="36"/>
      <c r="AU3032" s="36">
        <v>10</v>
      </c>
      <c r="AV3032" s="36">
        <v>10</v>
      </c>
      <c r="AW3032" s="36"/>
      <c r="AX3032" s="36"/>
      <c r="AY3032" s="36"/>
      <c r="AZ3032" s="36">
        <v>10</v>
      </c>
      <c r="BA3032" s="36" t="s">
        <v>431</v>
      </c>
      <c r="BB3032" s="36">
        <v>4</v>
      </c>
      <c r="BC3032" s="93">
        <v>45266</v>
      </c>
      <c r="BD3032" s="93" t="s">
        <v>33</v>
      </c>
    </row>
    <row r="3033" spans="39:56" ht="27" customHeight="1" x14ac:dyDescent="0.25">
      <c r="AM3033" s="36">
        <v>23010</v>
      </c>
      <c r="AN3033" s="89" t="s">
        <v>91</v>
      </c>
      <c r="AO3033" s="90" t="s">
        <v>29</v>
      </c>
      <c r="AP3033" s="170">
        <v>9.4</v>
      </c>
      <c r="AQ3033" s="36">
        <v>10</v>
      </c>
      <c r="AR3033" s="36">
        <v>10</v>
      </c>
      <c r="AS3033" s="36"/>
      <c r="AT3033" s="36"/>
      <c r="AU3033" s="36">
        <v>9</v>
      </c>
      <c r="AV3033" s="36">
        <v>9</v>
      </c>
      <c r="AW3033" s="36"/>
      <c r="AX3033" s="36"/>
      <c r="AY3033" s="36"/>
      <c r="AZ3033" s="36">
        <v>9</v>
      </c>
      <c r="BA3033" s="36" t="s">
        <v>431</v>
      </c>
      <c r="BB3033" s="36">
        <v>4</v>
      </c>
      <c r="BC3033" s="93">
        <v>45266</v>
      </c>
      <c r="BD3033" s="93" t="s">
        <v>33</v>
      </c>
    </row>
    <row r="3034" spans="39:56" ht="27" customHeight="1" x14ac:dyDescent="0.25">
      <c r="AM3034" s="36">
        <v>23010</v>
      </c>
      <c r="AN3034" s="89" t="s">
        <v>91</v>
      </c>
      <c r="AO3034" s="90" t="s">
        <v>29</v>
      </c>
      <c r="AP3034" s="170">
        <v>9.6</v>
      </c>
      <c r="AQ3034" s="36">
        <v>10</v>
      </c>
      <c r="AR3034" s="36">
        <v>10</v>
      </c>
      <c r="AS3034" s="36">
        <v>9</v>
      </c>
      <c r="AT3034" s="36">
        <v>9</v>
      </c>
      <c r="AU3034" s="36"/>
      <c r="AV3034" s="36"/>
      <c r="AW3034" s="36"/>
      <c r="AX3034" s="36"/>
      <c r="AY3034" s="36"/>
      <c r="AZ3034" s="36">
        <v>10</v>
      </c>
      <c r="BA3034" s="36" t="s">
        <v>421</v>
      </c>
      <c r="BB3034" s="36">
        <v>3</v>
      </c>
      <c r="BC3034" s="93">
        <v>45266</v>
      </c>
      <c r="BD3034" s="93" t="s">
        <v>6</v>
      </c>
    </row>
    <row r="3035" spans="39:56" ht="27" customHeight="1" x14ac:dyDescent="0.25">
      <c r="AM3035" s="36">
        <v>23009</v>
      </c>
      <c r="AN3035" s="89" t="s">
        <v>50</v>
      </c>
      <c r="AO3035" s="90" t="s">
        <v>29</v>
      </c>
      <c r="AP3035" s="170">
        <v>9.4</v>
      </c>
      <c r="AQ3035" s="36">
        <v>10</v>
      </c>
      <c r="AR3035" s="36">
        <v>10</v>
      </c>
      <c r="AS3035" s="36"/>
      <c r="AT3035" s="36"/>
      <c r="AU3035" s="36">
        <v>9</v>
      </c>
      <c r="AV3035" s="36">
        <v>9</v>
      </c>
      <c r="AW3035" s="36"/>
      <c r="AX3035" s="36"/>
      <c r="AY3035" s="36"/>
      <c r="AZ3035" s="36">
        <v>9</v>
      </c>
      <c r="BA3035" s="36" t="s">
        <v>431</v>
      </c>
      <c r="BB3035" s="36">
        <v>4</v>
      </c>
      <c r="BC3035" s="93">
        <v>45266</v>
      </c>
      <c r="BD3035" s="93" t="s">
        <v>33</v>
      </c>
    </row>
    <row r="3036" spans="39:56" ht="27" customHeight="1" x14ac:dyDescent="0.25">
      <c r="AM3036" s="36">
        <v>23009</v>
      </c>
      <c r="AN3036" s="89" t="s">
        <v>50</v>
      </c>
      <c r="AO3036" s="90" t="s">
        <v>29</v>
      </c>
      <c r="AP3036" s="170">
        <v>10</v>
      </c>
      <c r="AQ3036" s="36">
        <v>10</v>
      </c>
      <c r="AR3036" s="36">
        <v>10</v>
      </c>
      <c r="AS3036" s="36">
        <v>10</v>
      </c>
      <c r="AT3036" s="36">
        <v>10</v>
      </c>
      <c r="AU3036" s="36"/>
      <c r="AV3036" s="36"/>
      <c r="AW3036" s="36"/>
      <c r="AX3036" s="36"/>
      <c r="AY3036" s="36"/>
      <c r="AZ3036" s="36">
        <v>10</v>
      </c>
      <c r="BA3036" s="36" t="s">
        <v>421</v>
      </c>
      <c r="BB3036" s="36">
        <v>3</v>
      </c>
      <c r="BC3036" s="93">
        <v>45266</v>
      </c>
      <c r="BD3036" s="93" t="s">
        <v>6</v>
      </c>
    </row>
    <row r="3037" spans="39:56" ht="27" customHeight="1" x14ac:dyDescent="0.25">
      <c r="AM3037" s="36">
        <v>23064</v>
      </c>
      <c r="AN3037" s="89" t="s">
        <v>238</v>
      </c>
      <c r="AO3037" s="90" t="s">
        <v>47</v>
      </c>
      <c r="AP3037" s="170">
        <v>10</v>
      </c>
      <c r="AQ3037" s="36">
        <v>10</v>
      </c>
      <c r="AR3037" s="36">
        <v>10</v>
      </c>
      <c r="AS3037" s="36">
        <v>10</v>
      </c>
      <c r="AT3037" s="36">
        <v>10</v>
      </c>
      <c r="AU3037" s="36"/>
      <c r="AV3037" s="36"/>
      <c r="AW3037" s="36"/>
      <c r="AX3037" s="36"/>
      <c r="AY3037" s="36"/>
      <c r="AZ3037" s="36">
        <v>10</v>
      </c>
      <c r="BA3037" s="36" t="s">
        <v>428</v>
      </c>
      <c r="BB3037" s="36">
        <v>4</v>
      </c>
      <c r="BC3037" s="93">
        <v>45266</v>
      </c>
      <c r="BD3037" s="93" t="s">
        <v>6</v>
      </c>
    </row>
    <row r="3038" spans="39:56" ht="27" customHeight="1" x14ac:dyDescent="0.25">
      <c r="AM3038" s="36">
        <v>23062</v>
      </c>
      <c r="AN3038" s="89" t="s">
        <v>106</v>
      </c>
      <c r="AO3038" s="90" t="s">
        <v>47</v>
      </c>
      <c r="AP3038" s="170">
        <v>9.6</v>
      </c>
      <c r="AQ3038" s="36">
        <v>10</v>
      </c>
      <c r="AR3038" s="36">
        <v>10</v>
      </c>
      <c r="AS3038" s="36">
        <v>9</v>
      </c>
      <c r="AT3038" s="36">
        <v>9</v>
      </c>
      <c r="AU3038" s="36"/>
      <c r="AV3038" s="36"/>
      <c r="AW3038" s="36"/>
      <c r="AX3038" s="36"/>
      <c r="AY3038" s="36"/>
      <c r="AZ3038" s="36">
        <v>10</v>
      </c>
      <c r="BA3038" s="36" t="s">
        <v>428</v>
      </c>
      <c r="BB3038" s="36">
        <v>4</v>
      </c>
      <c r="BC3038" s="93">
        <v>45266</v>
      </c>
      <c r="BD3038" s="93" t="s">
        <v>6</v>
      </c>
    </row>
    <row r="3039" spans="39:56" ht="27" customHeight="1" x14ac:dyDescent="0.25">
      <c r="AM3039" s="36">
        <v>23060</v>
      </c>
      <c r="AN3039" s="89" t="s">
        <v>74</v>
      </c>
      <c r="AO3039" s="90" t="s">
        <v>47</v>
      </c>
      <c r="AP3039" s="170">
        <v>9.6</v>
      </c>
      <c r="AQ3039" s="36">
        <v>10</v>
      </c>
      <c r="AR3039" s="36">
        <v>10</v>
      </c>
      <c r="AS3039" s="36">
        <v>9</v>
      </c>
      <c r="AT3039" s="36">
        <v>9</v>
      </c>
      <c r="AU3039" s="36"/>
      <c r="AV3039" s="36"/>
      <c r="AW3039" s="36"/>
      <c r="AX3039" s="36"/>
      <c r="AY3039" s="36"/>
      <c r="AZ3039" s="36">
        <v>10</v>
      </c>
      <c r="BA3039" s="36" t="s">
        <v>428</v>
      </c>
      <c r="BB3039" s="36">
        <v>4</v>
      </c>
      <c r="BC3039" s="93">
        <v>45266</v>
      </c>
      <c r="BD3039" s="93" t="s">
        <v>6</v>
      </c>
    </row>
    <row r="3040" spans="39:56" ht="27" customHeight="1" x14ac:dyDescent="0.25">
      <c r="AM3040" s="36">
        <v>23057</v>
      </c>
      <c r="AN3040" s="89" t="s">
        <v>239</v>
      </c>
      <c r="AO3040" s="90" t="s">
        <v>47</v>
      </c>
      <c r="AP3040" s="170">
        <v>9.6</v>
      </c>
      <c r="AQ3040" s="36">
        <v>10</v>
      </c>
      <c r="AR3040" s="36">
        <v>10</v>
      </c>
      <c r="AS3040" s="36">
        <v>9</v>
      </c>
      <c r="AT3040" s="36">
        <v>9</v>
      </c>
      <c r="AU3040" s="36"/>
      <c r="AV3040" s="36"/>
      <c r="AW3040" s="36"/>
      <c r="AX3040" s="36"/>
      <c r="AY3040" s="36"/>
      <c r="AZ3040" s="36">
        <v>10</v>
      </c>
      <c r="BA3040" s="36" t="s">
        <v>428</v>
      </c>
      <c r="BB3040" s="36">
        <v>4</v>
      </c>
      <c r="BC3040" s="93">
        <v>45266</v>
      </c>
      <c r="BD3040" s="93" t="s">
        <v>6</v>
      </c>
    </row>
    <row r="3041" spans="39:56" ht="27" customHeight="1" x14ac:dyDescent="0.25">
      <c r="AM3041" s="36">
        <v>23051</v>
      </c>
      <c r="AN3041" s="89" t="s">
        <v>114</v>
      </c>
      <c r="AO3041" s="90" t="s">
        <v>47</v>
      </c>
      <c r="AP3041" s="170">
        <v>10</v>
      </c>
      <c r="AQ3041" s="36">
        <v>10</v>
      </c>
      <c r="AR3041" s="36">
        <v>10</v>
      </c>
      <c r="AS3041" s="36">
        <v>10</v>
      </c>
      <c r="AT3041" s="36">
        <v>10</v>
      </c>
      <c r="AU3041" s="36"/>
      <c r="AV3041" s="36"/>
      <c r="AW3041" s="36"/>
      <c r="AX3041" s="36"/>
      <c r="AY3041" s="36"/>
      <c r="AZ3041" s="36">
        <v>10</v>
      </c>
      <c r="BA3041" s="36" t="s">
        <v>428</v>
      </c>
      <c r="BB3041" s="36">
        <v>4</v>
      </c>
      <c r="BC3041" s="93">
        <v>45266</v>
      </c>
      <c r="BD3041" s="93" t="s">
        <v>6</v>
      </c>
    </row>
    <row r="3042" spans="39:56" ht="27" customHeight="1" x14ac:dyDescent="0.25">
      <c r="AM3042" s="36">
        <v>23050</v>
      </c>
      <c r="AN3042" s="89" t="s">
        <v>102</v>
      </c>
      <c r="AO3042" s="90" t="s">
        <v>47</v>
      </c>
      <c r="AP3042" s="170">
        <v>9.1999999999999993</v>
      </c>
      <c r="AQ3042" s="36">
        <v>10</v>
      </c>
      <c r="AR3042" s="36">
        <v>10</v>
      </c>
      <c r="AS3042" s="36">
        <v>8</v>
      </c>
      <c r="AT3042" s="36">
        <v>8</v>
      </c>
      <c r="AU3042" s="36"/>
      <c r="AV3042" s="36"/>
      <c r="AW3042" s="36"/>
      <c r="AX3042" s="36"/>
      <c r="AY3042" s="36"/>
      <c r="AZ3042" s="36">
        <v>10</v>
      </c>
      <c r="BA3042" s="36" t="s">
        <v>428</v>
      </c>
      <c r="BB3042" s="36">
        <v>4</v>
      </c>
      <c r="BC3042" s="93">
        <v>45266</v>
      </c>
      <c r="BD3042" s="93" t="s">
        <v>6</v>
      </c>
    </row>
    <row r="3043" spans="39:56" ht="27" customHeight="1" x14ac:dyDescent="0.25">
      <c r="AM3043" s="36">
        <v>23048</v>
      </c>
      <c r="AN3043" s="89" t="s">
        <v>110</v>
      </c>
      <c r="AO3043" s="90" t="s">
        <v>47</v>
      </c>
      <c r="AP3043" s="170">
        <v>9.1999999999999993</v>
      </c>
      <c r="AQ3043" s="36">
        <v>10</v>
      </c>
      <c r="AR3043" s="36">
        <v>10</v>
      </c>
      <c r="AS3043" s="36">
        <v>8</v>
      </c>
      <c r="AT3043" s="36">
        <v>8</v>
      </c>
      <c r="AU3043" s="36"/>
      <c r="AV3043" s="36"/>
      <c r="AW3043" s="36"/>
      <c r="AX3043" s="36"/>
      <c r="AY3043" s="36"/>
      <c r="AZ3043" s="36">
        <v>10</v>
      </c>
      <c r="BA3043" s="36" t="s">
        <v>428</v>
      </c>
      <c r="BB3043" s="36">
        <v>4</v>
      </c>
      <c r="BC3043" s="93">
        <v>45266</v>
      </c>
      <c r="BD3043" s="93" t="s">
        <v>6</v>
      </c>
    </row>
    <row r="3044" spans="39:56" ht="27" customHeight="1" x14ac:dyDescent="0.25">
      <c r="AM3044" s="36">
        <v>23045</v>
      </c>
      <c r="AN3044" s="89" t="s">
        <v>78</v>
      </c>
      <c r="AO3044" s="90" t="s">
        <v>47</v>
      </c>
      <c r="AP3044" s="170">
        <v>9.1999999999999993</v>
      </c>
      <c r="AQ3044" s="36">
        <v>10</v>
      </c>
      <c r="AR3044" s="36">
        <v>10</v>
      </c>
      <c r="AS3044" s="36">
        <v>8</v>
      </c>
      <c r="AT3044" s="36">
        <v>8</v>
      </c>
      <c r="AU3044" s="36"/>
      <c r="AV3044" s="36"/>
      <c r="AW3044" s="36"/>
      <c r="AX3044" s="36"/>
      <c r="AY3044" s="36"/>
      <c r="AZ3044" s="36">
        <v>10</v>
      </c>
      <c r="BA3044" s="36" t="s">
        <v>428</v>
      </c>
      <c r="BB3044" s="36">
        <v>4</v>
      </c>
      <c r="BC3044" s="93">
        <v>45266</v>
      </c>
      <c r="BD3044" s="93" t="s">
        <v>6</v>
      </c>
    </row>
    <row r="3045" spans="39:56" ht="27" customHeight="1" x14ac:dyDescent="0.25">
      <c r="AM3045" s="36">
        <v>23040</v>
      </c>
      <c r="AN3045" s="89" t="s">
        <v>98</v>
      </c>
      <c r="AO3045" s="90" t="s">
        <v>47</v>
      </c>
      <c r="AP3045" s="170">
        <v>9.6</v>
      </c>
      <c r="AQ3045" s="36">
        <v>10</v>
      </c>
      <c r="AR3045" s="36">
        <v>10</v>
      </c>
      <c r="AS3045" s="36">
        <v>9</v>
      </c>
      <c r="AT3045" s="36">
        <v>9</v>
      </c>
      <c r="AU3045" s="36"/>
      <c r="AV3045" s="36"/>
      <c r="AW3045" s="36"/>
      <c r="AX3045" s="36"/>
      <c r="AY3045" s="36"/>
      <c r="AZ3045" s="36">
        <v>10</v>
      </c>
      <c r="BA3045" s="36" t="s">
        <v>428</v>
      </c>
      <c r="BB3045" s="36">
        <v>4</v>
      </c>
      <c r="BC3045" s="93">
        <v>45266</v>
      </c>
      <c r="BD3045" s="93" t="s">
        <v>6</v>
      </c>
    </row>
    <row r="3046" spans="39:56" ht="27" customHeight="1" x14ac:dyDescent="0.25">
      <c r="AM3046" s="36">
        <v>23034</v>
      </c>
      <c r="AN3046" s="89" t="s">
        <v>86</v>
      </c>
      <c r="AO3046" s="90" t="s">
        <v>47</v>
      </c>
      <c r="AP3046" s="170">
        <v>10</v>
      </c>
      <c r="AQ3046" s="36">
        <v>10</v>
      </c>
      <c r="AR3046" s="36">
        <v>10</v>
      </c>
      <c r="AS3046" s="36">
        <v>10</v>
      </c>
      <c r="AT3046" s="36">
        <v>10</v>
      </c>
      <c r="AU3046" s="36"/>
      <c r="AV3046" s="36"/>
      <c r="AW3046" s="36"/>
      <c r="AX3046" s="36"/>
      <c r="AY3046" s="36"/>
      <c r="AZ3046" s="36">
        <v>10</v>
      </c>
      <c r="BA3046" s="36" t="s">
        <v>428</v>
      </c>
      <c r="BB3046" s="36">
        <v>4</v>
      </c>
      <c r="BC3046" s="93">
        <v>45266</v>
      </c>
      <c r="BD3046" s="93" t="s">
        <v>6</v>
      </c>
    </row>
    <row r="3047" spans="39:56" ht="27" customHeight="1" x14ac:dyDescent="0.25">
      <c r="AM3047" s="36">
        <v>23030</v>
      </c>
      <c r="AN3047" s="89" t="s">
        <v>94</v>
      </c>
      <c r="AO3047" s="90" t="s">
        <v>47</v>
      </c>
      <c r="AP3047" s="170">
        <v>10</v>
      </c>
      <c r="AQ3047" s="36">
        <v>10</v>
      </c>
      <c r="AR3047" s="36">
        <v>10</v>
      </c>
      <c r="AS3047" s="36">
        <v>10</v>
      </c>
      <c r="AT3047" s="36">
        <v>10</v>
      </c>
      <c r="AU3047" s="36"/>
      <c r="AV3047" s="36"/>
      <c r="AW3047" s="36"/>
      <c r="AX3047" s="36"/>
      <c r="AY3047" s="36"/>
      <c r="AZ3047" s="36">
        <v>10</v>
      </c>
      <c r="BA3047" s="36" t="s">
        <v>428</v>
      </c>
      <c r="BB3047" s="36">
        <v>4</v>
      </c>
      <c r="BC3047" s="93">
        <v>45266</v>
      </c>
      <c r="BD3047" s="93" t="s">
        <v>6</v>
      </c>
    </row>
    <row r="3048" spans="39:56" ht="27" customHeight="1" x14ac:dyDescent="0.25">
      <c r="AM3048" s="36">
        <v>23029</v>
      </c>
      <c r="AN3048" s="89" t="s">
        <v>70</v>
      </c>
      <c r="AO3048" s="90" t="s">
        <v>47</v>
      </c>
      <c r="AP3048" s="170">
        <v>10</v>
      </c>
      <c r="AQ3048" s="36">
        <v>10</v>
      </c>
      <c r="AR3048" s="36">
        <v>10</v>
      </c>
      <c r="AS3048" s="36">
        <v>10</v>
      </c>
      <c r="AT3048" s="36">
        <v>10</v>
      </c>
      <c r="AU3048" s="36"/>
      <c r="AV3048" s="36"/>
      <c r="AW3048" s="36"/>
      <c r="AX3048" s="36"/>
      <c r="AY3048" s="36"/>
      <c r="AZ3048" s="36">
        <v>10</v>
      </c>
      <c r="BA3048" s="36" t="s">
        <v>428</v>
      </c>
      <c r="BB3048" s="36">
        <v>4</v>
      </c>
      <c r="BC3048" s="93">
        <v>45266</v>
      </c>
      <c r="BD3048" s="93" t="s">
        <v>6</v>
      </c>
    </row>
    <row r="3049" spans="39:56" ht="27" customHeight="1" x14ac:dyDescent="0.25">
      <c r="AM3049" s="36">
        <v>23004</v>
      </c>
      <c r="AN3049" s="89" t="s">
        <v>58</v>
      </c>
      <c r="AO3049" s="90" t="s">
        <v>47</v>
      </c>
      <c r="AP3049" s="170">
        <v>9.6</v>
      </c>
      <c r="AQ3049" s="36">
        <v>10</v>
      </c>
      <c r="AR3049" s="36">
        <v>10</v>
      </c>
      <c r="AS3049" s="36">
        <v>9</v>
      </c>
      <c r="AT3049" s="36">
        <v>9</v>
      </c>
      <c r="AU3049" s="36"/>
      <c r="AV3049" s="36"/>
      <c r="AW3049" s="36"/>
      <c r="AX3049" s="36"/>
      <c r="AY3049" s="36"/>
      <c r="AZ3049" s="36">
        <v>10</v>
      </c>
      <c r="BA3049" s="36" t="s">
        <v>428</v>
      </c>
      <c r="BB3049" s="36">
        <v>4</v>
      </c>
      <c r="BC3049" s="93">
        <v>45266</v>
      </c>
      <c r="BD3049" s="93" t="s">
        <v>6</v>
      </c>
    </row>
    <row r="3050" spans="39:56" ht="27" customHeight="1" x14ac:dyDescent="0.25">
      <c r="AM3050" s="36">
        <v>23003</v>
      </c>
      <c r="AN3050" s="89" t="s">
        <v>90</v>
      </c>
      <c r="AO3050" s="90" t="s">
        <v>47</v>
      </c>
      <c r="AP3050" s="170">
        <v>9.1999999999999993</v>
      </c>
      <c r="AQ3050" s="36">
        <v>10</v>
      </c>
      <c r="AR3050" s="36">
        <v>10</v>
      </c>
      <c r="AS3050" s="36">
        <v>8</v>
      </c>
      <c r="AT3050" s="36">
        <v>8</v>
      </c>
      <c r="AU3050" s="36"/>
      <c r="AV3050" s="36"/>
      <c r="AW3050" s="36"/>
      <c r="AX3050" s="36"/>
      <c r="AY3050" s="36"/>
      <c r="AZ3050" s="36">
        <v>10</v>
      </c>
      <c r="BA3050" s="36" t="s">
        <v>428</v>
      </c>
      <c r="BB3050" s="36">
        <v>4</v>
      </c>
      <c r="BC3050" s="93">
        <v>45266</v>
      </c>
      <c r="BD3050" s="93" t="s">
        <v>6</v>
      </c>
    </row>
    <row r="3051" spans="39:56" ht="27" customHeight="1" x14ac:dyDescent="0.25">
      <c r="AM3051" s="36">
        <v>23001</v>
      </c>
      <c r="AN3051" s="89" t="s">
        <v>82</v>
      </c>
      <c r="AO3051" s="90" t="s">
        <v>47</v>
      </c>
      <c r="AP3051" s="170">
        <v>10</v>
      </c>
      <c r="AQ3051" s="36">
        <v>10</v>
      </c>
      <c r="AR3051" s="36">
        <v>10</v>
      </c>
      <c r="AS3051" s="36">
        <v>10</v>
      </c>
      <c r="AT3051" s="36">
        <v>10</v>
      </c>
      <c r="AU3051" s="36"/>
      <c r="AV3051" s="36"/>
      <c r="AW3051" s="36"/>
      <c r="AX3051" s="36"/>
      <c r="AY3051" s="36"/>
      <c r="AZ3051" s="36">
        <v>10</v>
      </c>
      <c r="BA3051" s="36" t="s">
        <v>428</v>
      </c>
      <c r="BB3051" s="36">
        <v>4</v>
      </c>
      <c r="BC3051" s="93">
        <v>45266</v>
      </c>
      <c r="BD3051" s="93" t="s">
        <v>6</v>
      </c>
    </row>
    <row r="3052" spans="39:56" ht="27" customHeight="1" x14ac:dyDescent="0.25">
      <c r="AM3052" s="36">
        <v>22023</v>
      </c>
      <c r="AN3052" s="89" t="s">
        <v>118</v>
      </c>
      <c r="AO3052" s="90" t="s">
        <v>47</v>
      </c>
      <c r="AP3052" s="170">
        <v>10</v>
      </c>
      <c r="AQ3052" s="36">
        <v>10</v>
      </c>
      <c r="AR3052" s="36">
        <v>10</v>
      </c>
      <c r="AS3052" s="36">
        <v>10</v>
      </c>
      <c r="AT3052" s="36">
        <v>10</v>
      </c>
      <c r="AU3052" s="36"/>
      <c r="AV3052" s="36"/>
      <c r="AW3052" s="36"/>
      <c r="AX3052" s="36"/>
      <c r="AY3052" s="36"/>
      <c r="AZ3052" s="36">
        <v>10</v>
      </c>
      <c r="BA3052" s="36" t="s">
        <v>428</v>
      </c>
      <c r="BB3052" s="36">
        <v>4</v>
      </c>
      <c r="BC3052" s="93">
        <v>45266</v>
      </c>
      <c r="BD3052" s="93" t="s">
        <v>6</v>
      </c>
    </row>
    <row r="3053" spans="39:56" ht="27" customHeight="1" x14ac:dyDescent="0.25">
      <c r="AM3053" s="36" t="s">
        <v>120</v>
      </c>
      <c r="AN3053" s="89" t="s">
        <v>121</v>
      </c>
      <c r="AO3053" s="90" t="s">
        <v>15</v>
      </c>
      <c r="AP3053" s="170">
        <v>9.1666666666666661</v>
      </c>
      <c r="AQ3053" s="36">
        <v>10</v>
      </c>
      <c r="AR3053" s="36">
        <v>10</v>
      </c>
      <c r="AS3053" s="36"/>
      <c r="AT3053" s="36">
        <v>9</v>
      </c>
      <c r="AU3053" s="36"/>
      <c r="AV3053" s="36">
        <v>8</v>
      </c>
      <c r="AW3053" s="36">
        <v>9</v>
      </c>
      <c r="AX3053" s="36"/>
      <c r="AY3053" s="36"/>
      <c r="AZ3053" s="36">
        <v>9</v>
      </c>
      <c r="BA3053" s="36" t="s">
        <v>432</v>
      </c>
      <c r="BB3053" s="36">
        <v>4</v>
      </c>
      <c r="BC3053" s="93">
        <v>45270</v>
      </c>
      <c r="BD3053" s="93" t="s">
        <v>33</v>
      </c>
    </row>
    <row r="3054" spans="39:56" ht="27" customHeight="1" x14ac:dyDescent="0.25">
      <c r="AM3054" s="36" t="s">
        <v>116</v>
      </c>
      <c r="AN3054" s="89" t="s">
        <v>117</v>
      </c>
      <c r="AO3054" s="90" t="s">
        <v>15</v>
      </c>
      <c r="AP3054" s="170">
        <v>9.3333333333333339</v>
      </c>
      <c r="AQ3054" s="36">
        <v>10</v>
      </c>
      <c r="AR3054" s="36">
        <v>10</v>
      </c>
      <c r="AS3054" s="36"/>
      <c r="AT3054" s="36">
        <v>9</v>
      </c>
      <c r="AU3054" s="36"/>
      <c r="AV3054" s="36">
        <v>9</v>
      </c>
      <c r="AW3054" s="36">
        <v>9</v>
      </c>
      <c r="AX3054" s="36"/>
      <c r="AY3054" s="36"/>
      <c r="AZ3054" s="36">
        <v>9</v>
      </c>
      <c r="BA3054" s="36" t="s">
        <v>432</v>
      </c>
      <c r="BB3054" s="36">
        <v>4</v>
      </c>
      <c r="BC3054" s="93">
        <v>45270</v>
      </c>
      <c r="BD3054" s="93" t="s">
        <v>33</v>
      </c>
    </row>
    <row r="3055" spans="39:56" ht="27" customHeight="1" x14ac:dyDescent="0.25">
      <c r="AM3055" s="36" t="s">
        <v>112</v>
      </c>
      <c r="AN3055" s="89" t="s">
        <v>113</v>
      </c>
      <c r="AO3055" s="90" t="s">
        <v>15</v>
      </c>
      <c r="AP3055" s="170">
        <v>8.8333333333333339</v>
      </c>
      <c r="AQ3055" s="36">
        <v>10</v>
      </c>
      <c r="AR3055" s="36">
        <v>10</v>
      </c>
      <c r="AS3055" s="36"/>
      <c r="AT3055" s="36">
        <v>8</v>
      </c>
      <c r="AU3055" s="36"/>
      <c r="AV3055" s="36">
        <v>8</v>
      </c>
      <c r="AW3055" s="36">
        <v>8</v>
      </c>
      <c r="AX3055" s="36"/>
      <c r="AY3055" s="36"/>
      <c r="AZ3055" s="36">
        <v>9</v>
      </c>
      <c r="BA3055" s="36" t="s">
        <v>432</v>
      </c>
      <c r="BB3055" s="36">
        <v>4</v>
      </c>
      <c r="BC3055" s="93">
        <v>45270</v>
      </c>
      <c r="BD3055" s="93" t="s">
        <v>33</v>
      </c>
    </row>
    <row r="3056" spans="39:56" ht="27" customHeight="1" x14ac:dyDescent="0.25">
      <c r="AM3056" s="36" t="s">
        <v>108</v>
      </c>
      <c r="AN3056" s="89" t="s">
        <v>109</v>
      </c>
      <c r="AO3056" s="90" t="s">
        <v>15</v>
      </c>
      <c r="AP3056" s="170">
        <v>8.8333333333333339</v>
      </c>
      <c r="AQ3056" s="36">
        <v>10</v>
      </c>
      <c r="AR3056" s="36">
        <v>10</v>
      </c>
      <c r="AS3056" s="36"/>
      <c r="AT3056" s="36">
        <v>8</v>
      </c>
      <c r="AU3056" s="36"/>
      <c r="AV3056" s="36">
        <v>8</v>
      </c>
      <c r="AW3056" s="36">
        <v>8</v>
      </c>
      <c r="AX3056" s="36"/>
      <c r="AY3056" s="36"/>
      <c r="AZ3056" s="36">
        <v>9</v>
      </c>
      <c r="BA3056" s="36" t="s">
        <v>432</v>
      </c>
      <c r="BB3056" s="36">
        <v>4</v>
      </c>
      <c r="BC3056" s="93">
        <v>45270</v>
      </c>
      <c r="BD3056" s="93" t="s">
        <v>33</v>
      </c>
    </row>
    <row r="3057" spans="39:56" ht="27" customHeight="1" x14ac:dyDescent="0.25">
      <c r="AM3057" s="36" t="s">
        <v>104</v>
      </c>
      <c r="AN3057" s="89" t="s">
        <v>105</v>
      </c>
      <c r="AO3057" s="90" t="s">
        <v>15</v>
      </c>
      <c r="AP3057" s="170">
        <v>9.3333333333333339</v>
      </c>
      <c r="AQ3057" s="36">
        <v>10</v>
      </c>
      <c r="AR3057" s="36">
        <v>10</v>
      </c>
      <c r="AS3057" s="36"/>
      <c r="AT3057" s="36">
        <v>9</v>
      </c>
      <c r="AU3057" s="36"/>
      <c r="AV3057" s="36">
        <v>9</v>
      </c>
      <c r="AW3057" s="36">
        <v>9</v>
      </c>
      <c r="AX3057" s="36"/>
      <c r="AY3057" s="36"/>
      <c r="AZ3057" s="36">
        <v>9</v>
      </c>
      <c r="BA3057" s="36" t="s">
        <v>432</v>
      </c>
      <c r="BB3057" s="36">
        <v>4</v>
      </c>
      <c r="BC3057" s="93">
        <v>45270</v>
      </c>
      <c r="BD3057" s="93" t="s">
        <v>33</v>
      </c>
    </row>
    <row r="3058" spans="39:56" ht="27" customHeight="1" x14ac:dyDescent="0.25">
      <c r="AM3058" s="36" t="s">
        <v>100</v>
      </c>
      <c r="AN3058" s="89" t="s">
        <v>101</v>
      </c>
      <c r="AO3058" s="90" t="s">
        <v>15</v>
      </c>
      <c r="AP3058" s="170">
        <v>9.3333333333333339</v>
      </c>
      <c r="AQ3058" s="36">
        <v>10</v>
      </c>
      <c r="AR3058" s="36">
        <v>10</v>
      </c>
      <c r="AS3058" s="36"/>
      <c r="AT3058" s="36">
        <v>9</v>
      </c>
      <c r="AU3058" s="36"/>
      <c r="AV3058" s="36">
        <v>9</v>
      </c>
      <c r="AW3058" s="36">
        <v>9</v>
      </c>
      <c r="AX3058" s="36"/>
      <c r="AY3058" s="36"/>
      <c r="AZ3058" s="36">
        <v>9</v>
      </c>
      <c r="BA3058" s="36" t="s">
        <v>432</v>
      </c>
      <c r="BB3058" s="36">
        <v>4</v>
      </c>
      <c r="BC3058" s="93">
        <v>45270</v>
      </c>
      <c r="BD3058" s="93" t="s">
        <v>33</v>
      </c>
    </row>
    <row r="3059" spans="39:56" ht="27" customHeight="1" x14ac:dyDescent="0.25">
      <c r="AM3059" s="36" t="s">
        <v>96</v>
      </c>
      <c r="AN3059" s="89" t="s">
        <v>97</v>
      </c>
      <c r="AO3059" s="90" t="s">
        <v>15</v>
      </c>
      <c r="AP3059" s="170">
        <v>9.3333333333333339</v>
      </c>
      <c r="AQ3059" s="36">
        <v>10</v>
      </c>
      <c r="AR3059" s="36">
        <v>10</v>
      </c>
      <c r="AS3059" s="36"/>
      <c r="AT3059" s="36">
        <v>9</v>
      </c>
      <c r="AU3059" s="36"/>
      <c r="AV3059" s="36">
        <v>9</v>
      </c>
      <c r="AW3059" s="36">
        <v>9</v>
      </c>
      <c r="AX3059" s="36"/>
      <c r="AY3059" s="36"/>
      <c r="AZ3059" s="36">
        <v>9</v>
      </c>
      <c r="BA3059" s="36" t="s">
        <v>432</v>
      </c>
      <c r="BB3059" s="36">
        <v>4</v>
      </c>
      <c r="BC3059" s="93">
        <v>45270</v>
      </c>
      <c r="BD3059" s="93" t="s">
        <v>33</v>
      </c>
    </row>
    <row r="3060" spans="39:56" ht="27" customHeight="1" x14ac:dyDescent="0.25">
      <c r="AM3060" s="36" t="s">
        <v>92</v>
      </c>
      <c r="AN3060" s="89" t="s">
        <v>93</v>
      </c>
      <c r="AO3060" s="90" t="s">
        <v>15</v>
      </c>
      <c r="AP3060" s="170">
        <v>8.8333333333333339</v>
      </c>
      <c r="AQ3060" s="36">
        <v>10</v>
      </c>
      <c r="AR3060" s="36">
        <v>10</v>
      </c>
      <c r="AS3060" s="36"/>
      <c r="AT3060" s="36">
        <v>8</v>
      </c>
      <c r="AU3060" s="36"/>
      <c r="AV3060" s="36">
        <v>8</v>
      </c>
      <c r="AW3060" s="36">
        <v>8</v>
      </c>
      <c r="AX3060" s="36"/>
      <c r="AY3060" s="36"/>
      <c r="AZ3060" s="36">
        <v>9</v>
      </c>
      <c r="BA3060" s="36" t="s">
        <v>432</v>
      </c>
      <c r="BB3060" s="36">
        <v>4</v>
      </c>
      <c r="BC3060" s="93">
        <v>45270</v>
      </c>
      <c r="BD3060" s="93" t="s">
        <v>33</v>
      </c>
    </row>
    <row r="3061" spans="39:56" ht="27" customHeight="1" x14ac:dyDescent="0.25">
      <c r="AM3061" s="36" t="s">
        <v>88</v>
      </c>
      <c r="AN3061" s="89" t="s">
        <v>89</v>
      </c>
      <c r="AO3061" s="90" t="s">
        <v>15</v>
      </c>
      <c r="AP3061" s="170">
        <v>9</v>
      </c>
      <c r="AQ3061" s="36">
        <v>10</v>
      </c>
      <c r="AR3061" s="36">
        <v>10</v>
      </c>
      <c r="AS3061" s="36"/>
      <c r="AT3061" s="36">
        <v>8</v>
      </c>
      <c r="AU3061" s="36"/>
      <c r="AV3061" s="36">
        <v>9</v>
      </c>
      <c r="AW3061" s="36">
        <v>8</v>
      </c>
      <c r="AX3061" s="36"/>
      <c r="AY3061" s="36"/>
      <c r="AZ3061" s="36">
        <v>9</v>
      </c>
      <c r="BA3061" s="36" t="s">
        <v>432</v>
      </c>
      <c r="BB3061" s="36">
        <v>4</v>
      </c>
      <c r="BC3061" s="93">
        <v>45270</v>
      </c>
      <c r="BD3061" s="93" t="s">
        <v>33</v>
      </c>
    </row>
    <row r="3062" spans="39:56" ht="27" customHeight="1" x14ac:dyDescent="0.25">
      <c r="AM3062" s="36" t="s">
        <v>84</v>
      </c>
      <c r="AN3062" s="89" t="s">
        <v>85</v>
      </c>
      <c r="AO3062" s="90" t="s">
        <v>15</v>
      </c>
      <c r="AP3062" s="170">
        <v>9.3333333333333339</v>
      </c>
      <c r="AQ3062" s="36">
        <v>10</v>
      </c>
      <c r="AR3062" s="36">
        <v>10</v>
      </c>
      <c r="AS3062" s="36"/>
      <c r="AT3062" s="36">
        <v>9</v>
      </c>
      <c r="AU3062" s="36"/>
      <c r="AV3062" s="36">
        <v>9</v>
      </c>
      <c r="AW3062" s="36">
        <v>9</v>
      </c>
      <c r="AX3062" s="36"/>
      <c r="AY3062" s="36"/>
      <c r="AZ3062" s="36">
        <v>9</v>
      </c>
      <c r="BA3062" s="36" t="s">
        <v>432</v>
      </c>
      <c r="BB3062" s="36">
        <v>4</v>
      </c>
      <c r="BC3062" s="93">
        <v>45270</v>
      </c>
      <c r="BD3062" s="93" t="s">
        <v>33</v>
      </c>
    </row>
    <row r="3063" spans="39:56" ht="27" customHeight="1" x14ac:dyDescent="0.25">
      <c r="AM3063" s="36" t="s">
        <v>80</v>
      </c>
      <c r="AN3063" s="89" t="s">
        <v>81</v>
      </c>
      <c r="AO3063" s="90" t="s">
        <v>15</v>
      </c>
      <c r="AP3063" s="170">
        <v>8.8333333333333339</v>
      </c>
      <c r="AQ3063" s="36">
        <v>10</v>
      </c>
      <c r="AR3063" s="36">
        <v>10</v>
      </c>
      <c r="AS3063" s="36"/>
      <c r="AT3063" s="36">
        <v>8</v>
      </c>
      <c r="AU3063" s="36"/>
      <c r="AV3063" s="36">
        <v>8</v>
      </c>
      <c r="AW3063" s="36">
        <v>8</v>
      </c>
      <c r="AX3063" s="36"/>
      <c r="AY3063" s="36"/>
      <c r="AZ3063" s="36">
        <v>9</v>
      </c>
      <c r="BA3063" s="36" t="s">
        <v>432</v>
      </c>
      <c r="BB3063" s="36">
        <v>4</v>
      </c>
      <c r="BC3063" s="93">
        <v>45270</v>
      </c>
      <c r="BD3063" s="93" t="s">
        <v>33</v>
      </c>
    </row>
    <row r="3064" spans="39:56" ht="27" customHeight="1" x14ac:dyDescent="0.25">
      <c r="AM3064" s="36" t="s">
        <v>76</v>
      </c>
      <c r="AN3064" s="89" t="s">
        <v>77</v>
      </c>
      <c r="AO3064" s="90" t="s">
        <v>15</v>
      </c>
      <c r="AP3064" s="170">
        <v>9.3333333333333339</v>
      </c>
      <c r="AQ3064" s="36">
        <v>10</v>
      </c>
      <c r="AR3064" s="36">
        <v>10</v>
      </c>
      <c r="AS3064" s="36"/>
      <c r="AT3064" s="36">
        <v>8</v>
      </c>
      <c r="AU3064" s="36"/>
      <c r="AV3064" s="36">
        <v>10</v>
      </c>
      <c r="AW3064" s="36">
        <v>9</v>
      </c>
      <c r="AX3064" s="36"/>
      <c r="AY3064" s="36"/>
      <c r="AZ3064" s="36">
        <v>9</v>
      </c>
      <c r="BA3064" s="36" t="s">
        <v>432</v>
      </c>
      <c r="BB3064" s="36">
        <v>4</v>
      </c>
      <c r="BC3064" s="93">
        <v>45270</v>
      </c>
      <c r="BD3064" s="93" t="s">
        <v>33</v>
      </c>
    </row>
    <row r="3065" spans="39:56" ht="27" customHeight="1" x14ac:dyDescent="0.25">
      <c r="AM3065" s="36" t="s">
        <v>72</v>
      </c>
      <c r="AN3065" s="89" t="s">
        <v>73</v>
      </c>
      <c r="AO3065" s="90" t="s">
        <v>15</v>
      </c>
      <c r="AP3065" s="170">
        <v>9.3333333333333339</v>
      </c>
      <c r="AQ3065" s="36">
        <v>10</v>
      </c>
      <c r="AR3065" s="36">
        <v>10</v>
      </c>
      <c r="AS3065" s="36"/>
      <c r="AT3065" s="36">
        <v>9</v>
      </c>
      <c r="AU3065" s="36"/>
      <c r="AV3065" s="36">
        <v>9</v>
      </c>
      <c r="AW3065" s="36">
        <v>9</v>
      </c>
      <c r="AX3065" s="36"/>
      <c r="AY3065" s="36"/>
      <c r="AZ3065" s="36">
        <v>9</v>
      </c>
      <c r="BA3065" s="36" t="s">
        <v>432</v>
      </c>
      <c r="BB3065" s="36">
        <v>4</v>
      </c>
      <c r="BC3065" s="93">
        <v>45270</v>
      </c>
      <c r="BD3065" s="93" t="s">
        <v>33</v>
      </c>
    </row>
    <row r="3066" spans="39:56" ht="27" customHeight="1" x14ac:dyDescent="0.25">
      <c r="AM3066" s="36" t="s">
        <v>68</v>
      </c>
      <c r="AN3066" s="89" t="s">
        <v>69</v>
      </c>
      <c r="AO3066" s="90" t="s">
        <v>15</v>
      </c>
      <c r="AP3066" s="170">
        <v>9</v>
      </c>
      <c r="AQ3066" s="36">
        <v>10</v>
      </c>
      <c r="AR3066" s="36">
        <v>10</v>
      </c>
      <c r="AS3066" s="36"/>
      <c r="AT3066" s="36">
        <v>8</v>
      </c>
      <c r="AU3066" s="36"/>
      <c r="AV3066" s="36">
        <v>9</v>
      </c>
      <c r="AW3066" s="36">
        <v>8</v>
      </c>
      <c r="AX3066" s="36"/>
      <c r="AY3066" s="36"/>
      <c r="AZ3066" s="36">
        <v>9</v>
      </c>
      <c r="BA3066" s="36" t="s">
        <v>432</v>
      </c>
      <c r="BB3066" s="36">
        <v>4</v>
      </c>
      <c r="BC3066" s="93">
        <v>45270</v>
      </c>
      <c r="BD3066" s="93" t="s">
        <v>33</v>
      </c>
    </row>
    <row r="3067" spans="39:56" ht="27" customHeight="1" x14ac:dyDescent="0.25">
      <c r="AM3067" s="36" t="s">
        <v>60</v>
      </c>
      <c r="AN3067" s="89" t="s">
        <v>61</v>
      </c>
      <c r="AO3067" s="90" t="s">
        <v>15</v>
      </c>
      <c r="AP3067" s="170">
        <v>9.1666666666666661</v>
      </c>
      <c r="AQ3067" s="36">
        <v>10</v>
      </c>
      <c r="AR3067" s="36">
        <v>10</v>
      </c>
      <c r="AS3067" s="36"/>
      <c r="AT3067" s="36">
        <v>9</v>
      </c>
      <c r="AU3067" s="36"/>
      <c r="AV3067" s="36">
        <v>8</v>
      </c>
      <c r="AW3067" s="36">
        <v>9</v>
      </c>
      <c r="AX3067" s="36"/>
      <c r="AY3067" s="36"/>
      <c r="AZ3067" s="36">
        <v>9</v>
      </c>
      <c r="BA3067" s="36" t="s">
        <v>432</v>
      </c>
      <c r="BB3067" s="36">
        <v>4</v>
      </c>
      <c r="BC3067" s="93">
        <v>45270</v>
      </c>
      <c r="BD3067" s="93" t="s">
        <v>33</v>
      </c>
    </row>
    <row r="3068" spans="39:56" ht="27" customHeight="1" x14ac:dyDescent="0.25">
      <c r="AM3068" s="36" t="s">
        <v>57</v>
      </c>
      <c r="AN3068" s="89" t="s">
        <v>27</v>
      </c>
      <c r="AO3068" s="90" t="s">
        <v>15</v>
      </c>
      <c r="AP3068" s="170">
        <v>9.3333333333333339</v>
      </c>
      <c r="AQ3068" s="36">
        <v>10</v>
      </c>
      <c r="AR3068" s="36">
        <v>10</v>
      </c>
      <c r="AS3068" s="36"/>
      <c r="AT3068" s="36">
        <v>9</v>
      </c>
      <c r="AU3068" s="36"/>
      <c r="AV3068" s="36">
        <v>9</v>
      </c>
      <c r="AW3068" s="36">
        <v>9</v>
      </c>
      <c r="AX3068" s="36"/>
      <c r="AY3068" s="36"/>
      <c r="AZ3068" s="36">
        <v>9</v>
      </c>
      <c r="BA3068" s="36" t="s">
        <v>432</v>
      </c>
      <c r="BB3068" s="36">
        <v>4</v>
      </c>
      <c r="BC3068" s="93">
        <v>45270</v>
      </c>
      <c r="BD3068" s="93" t="s">
        <v>33</v>
      </c>
    </row>
    <row r="3069" spans="39:56" ht="27" customHeight="1" x14ac:dyDescent="0.25">
      <c r="AM3069" s="36" t="s">
        <v>54</v>
      </c>
      <c r="AN3069" s="89" t="s">
        <v>24</v>
      </c>
      <c r="AO3069" s="90" t="s">
        <v>15</v>
      </c>
      <c r="AP3069" s="170">
        <v>9.1666666666666661</v>
      </c>
      <c r="AQ3069" s="36">
        <v>10</v>
      </c>
      <c r="AR3069" s="36">
        <v>10</v>
      </c>
      <c r="AS3069" s="36"/>
      <c r="AT3069" s="36">
        <v>9</v>
      </c>
      <c r="AU3069" s="36"/>
      <c r="AV3069" s="36">
        <v>8</v>
      </c>
      <c r="AW3069" s="36">
        <v>9</v>
      </c>
      <c r="AX3069" s="36"/>
      <c r="AY3069" s="36"/>
      <c r="AZ3069" s="36">
        <v>9</v>
      </c>
      <c r="BA3069" s="36" t="s">
        <v>432</v>
      </c>
      <c r="BB3069" s="36">
        <v>4</v>
      </c>
      <c r="BC3069" s="93">
        <v>45270</v>
      </c>
      <c r="BD3069" s="93" t="s">
        <v>33</v>
      </c>
    </row>
    <row r="3070" spans="39:56" ht="27" customHeight="1" x14ac:dyDescent="0.25">
      <c r="AM3070" s="36" t="s">
        <v>51</v>
      </c>
      <c r="AN3070" s="89" t="s">
        <v>21</v>
      </c>
      <c r="AO3070" s="90" t="s">
        <v>15</v>
      </c>
      <c r="AP3070" s="170">
        <v>9.1666666666666661</v>
      </c>
      <c r="AQ3070" s="36">
        <v>10</v>
      </c>
      <c r="AR3070" s="36">
        <v>10</v>
      </c>
      <c r="AS3070" s="36"/>
      <c r="AT3070" s="36">
        <v>9</v>
      </c>
      <c r="AU3070" s="36"/>
      <c r="AV3070" s="36">
        <v>8</v>
      </c>
      <c r="AW3070" s="36">
        <v>9</v>
      </c>
      <c r="AX3070" s="36"/>
      <c r="AY3070" s="36"/>
      <c r="AZ3070" s="36">
        <v>9</v>
      </c>
      <c r="BA3070" s="36" t="s">
        <v>432</v>
      </c>
      <c r="BB3070" s="36">
        <v>4</v>
      </c>
      <c r="BC3070" s="93">
        <v>45270</v>
      </c>
      <c r="BD3070" s="93" t="s">
        <v>33</v>
      </c>
    </row>
    <row r="3071" spans="39:56" ht="27" customHeight="1" x14ac:dyDescent="0.25">
      <c r="AM3071" s="36" t="s">
        <v>45</v>
      </c>
      <c r="AN3071" s="89" t="s">
        <v>14</v>
      </c>
      <c r="AO3071" s="90" t="s">
        <v>15</v>
      </c>
      <c r="AP3071" s="170">
        <v>8.8333333333333339</v>
      </c>
      <c r="AQ3071" s="36">
        <v>10</v>
      </c>
      <c r="AR3071" s="36">
        <v>10</v>
      </c>
      <c r="AS3071" s="36"/>
      <c r="AT3071" s="36">
        <v>8</v>
      </c>
      <c r="AU3071" s="36"/>
      <c r="AV3071" s="36">
        <v>8</v>
      </c>
      <c r="AW3071" s="36">
        <v>8</v>
      </c>
      <c r="AX3071" s="36"/>
      <c r="AY3071" s="36"/>
      <c r="AZ3071" s="36">
        <v>9</v>
      </c>
      <c r="BA3071" s="36" t="s">
        <v>432</v>
      </c>
      <c r="BB3071" s="36">
        <v>4</v>
      </c>
      <c r="BC3071" s="93">
        <v>45270</v>
      </c>
      <c r="BD3071" s="93" t="s">
        <v>33</v>
      </c>
    </row>
    <row r="3072" spans="39:56" ht="27" customHeight="1" x14ac:dyDescent="0.25">
      <c r="AM3072" s="36" t="s">
        <v>256</v>
      </c>
      <c r="AN3072" s="89" t="s">
        <v>257</v>
      </c>
      <c r="AO3072" s="90" t="s">
        <v>126</v>
      </c>
      <c r="AP3072" s="170">
        <v>9</v>
      </c>
      <c r="AQ3072" s="36">
        <v>10</v>
      </c>
      <c r="AR3072" s="36">
        <v>10</v>
      </c>
      <c r="AS3072" s="36"/>
      <c r="AT3072" s="36">
        <v>8</v>
      </c>
      <c r="AU3072" s="36"/>
      <c r="AV3072" s="36"/>
      <c r="AW3072" s="36">
        <v>8</v>
      </c>
      <c r="AX3072" s="36"/>
      <c r="AY3072" s="36"/>
      <c r="AZ3072" s="36">
        <v>9</v>
      </c>
      <c r="BA3072" s="36" t="s">
        <v>433</v>
      </c>
      <c r="BB3072" s="36">
        <v>3</v>
      </c>
      <c r="BC3072" s="93">
        <v>45270</v>
      </c>
      <c r="BD3072" s="93" t="s">
        <v>33</v>
      </c>
    </row>
    <row r="3073" spans="39:56" ht="27" customHeight="1" x14ac:dyDescent="0.25">
      <c r="AM3073" s="36" t="s">
        <v>256</v>
      </c>
      <c r="AN3073" s="89" t="s">
        <v>257</v>
      </c>
      <c r="AO3073" s="90" t="s">
        <v>126</v>
      </c>
      <c r="AP3073" s="170">
        <v>9.1999999999999993</v>
      </c>
      <c r="AQ3073" s="36">
        <v>10</v>
      </c>
      <c r="AR3073" s="36">
        <v>10</v>
      </c>
      <c r="AS3073" s="36">
        <v>8</v>
      </c>
      <c r="AT3073" s="36">
        <v>8</v>
      </c>
      <c r="AU3073" s="36"/>
      <c r="AV3073" s="36"/>
      <c r="AW3073" s="36"/>
      <c r="AX3073" s="36"/>
      <c r="AY3073" s="36"/>
      <c r="AZ3073" s="36">
        <v>10</v>
      </c>
      <c r="BA3073" s="36" t="s">
        <v>434</v>
      </c>
      <c r="BB3073" s="36">
        <v>4</v>
      </c>
      <c r="BC3073" s="93">
        <v>45270</v>
      </c>
      <c r="BD3073" s="93" t="s">
        <v>6</v>
      </c>
    </row>
    <row r="3074" spans="39:56" ht="27" customHeight="1" x14ac:dyDescent="0.25">
      <c r="AM3074" s="36" t="s">
        <v>163</v>
      </c>
      <c r="AN3074" s="89" t="s">
        <v>164</v>
      </c>
      <c r="AO3074" s="90" t="s">
        <v>126</v>
      </c>
      <c r="AP3074" s="170">
        <v>9.1999999999999993</v>
      </c>
      <c r="AQ3074" s="36">
        <v>10</v>
      </c>
      <c r="AR3074" s="36">
        <v>10</v>
      </c>
      <c r="AS3074" s="36">
        <v>8</v>
      </c>
      <c r="AT3074" s="36">
        <v>8</v>
      </c>
      <c r="AU3074" s="36"/>
      <c r="AV3074" s="36"/>
      <c r="AW3074" s="36"/>
      <c r="AX3074" s="36"/>
      <c r="AY3074" s="36"/>
      <c r="AZ3074" s="36">
        <v>10</v>
      </c>
      <c r="BA3074" s="36" t="s">
        <v>434</v>
      </c>
      <c r="BB3074" s="36">
        <v>4</v>
      </c>
      <c r="BC3074" s="93">
        <v>45270</v>
      </c>
      <c r="BD3074" s="93" t="s">
        <v>6</v>
      </c>
    </row>
    <row r="3075" spans="39:56" ht="27" customHeight="1" x14ac:dyDescent="0.25">
      <c r="AM3075" s="36" t="s">
        <v>163</v>
      </c>
      <c r="AN3075" s="89" t="s">
        <v>164</v>
      </c>
      <c r="AO3075" s="90" t="s">
        <v>126</v>
      </c>
      <c r="AP3075" s="170">
        <v>9.4</v>
      </c>
      <c r="AQ3075" s="36">
        <v>10</v>
      </c>
      <c r="AR3075" s="36">
        <v>10</v>
      </c>
      <c r="AS3075" s="36"/>
      <c r="AT3075" s="36">
        <v>9</v>
      </c>
      <c r="AU3075" s="36"/>
      <c r="AV3075" s="36"/>
      <c r="AW3075" s="36">
        <v>9</v>
      </c>
      <c r="AX3075" s="36"/>
      <c r="AY3075" s="36"/>
      <c r="AZ3075" s="36">
        <v>9</v>
      </c>
      <c r="BA3075" s="36" t="s">
        <v>433</v>
      </c>
      <c r="BB3075" s="36">
        <v>3</v>
      </c>
      <c r="BC3075" s="93">
        <v>45270</v>
      </c>
      <c r="BD3075" s="93" t="s">
        <v>33</v>
      </c>
    </row>
    <row r="3076" spans="39:56" ht="27" customHeight="1" x14ac:dyDescent="0.25">
      <c r="AM3076" s="36" t="s">
        <v>161</v>
      </c>
      <c r="AN3076" s="89" t="s">
        <v>162</v>
      </c>
      <c r="AO3076" s="90" t="s">
        <v>126</v>
      </c>
      <c r="AP3076" s="170">
        <v>9</v>
      </c>
      <c r="AQ3076" s="36">
        <v>10</v>
      </c>
      <c r="AR3076" s="36">
        <v>10</v>
      </c>
      <c r="AS3076" s="36"/>
      <c r="AT3076" s="36">
        <v>8</v>
      </c>
      <c r="AU3076" s="36"/>
      <c r="AV3076" s="36"/>
      <c r="AW3076" s="36">
        <v>8</v>
      </c>
      <c r="AX3076" s="36"/>
      <c r="AY3076" s="36"/>
      <c r="AZ3076" s="36">
        <v>9</v>
      </c>
      <c r="BA3076" s="36" t="s">
        <v>433</v>
      </c>
      <c r="BB3076" s="36">
        <v>3</v>
      </c>
      <c r="BC3076" s="93">
        <v>45270</v>
      </c>
      <c r="BD3076" s="93" t="s">
        <v>33</v>
      </c>
    </row>
    <row r="3077" spans="39:56" ht="27" customHeight="1" x14ac:dyDescent="0.25">
      <c r="AM3077" s="36" t="s">
        <v>161</v>
      </c>
      <c r="AN3077" s="89" t="s">
        <v>162</v>
      </c>
      <c r="AO3077" s="90" t="s">
        <v>126</v>
      </c>
      <c r="AP3077" s="170">
        <v>9</v>
      </c>
      <c r="AQ3077" s="36">
        <v>10</v>
      </c>
      <c r="AR3077" s="36">
        <v>10</v>
      </c>
      <c r="AS3077" s="36">
        <v>8</v>
      </c>
      <c r="AT3077" s="36">
        <v>7</v>
      </c>
      <c r="AU3077" s="36"/>
      <c r="AV3077" s="36"/>
      <c r="AW3077" s="36"/>
      <c r="AX3077" s="36"/>
      <c r="AY3077" s="36"/>
      <c r="AZ3077" s="36">
        <v>10</v>
      </c>
      <c r="BA3077" s="36" t="s">
        <v>434</v>
      </c>
      <c r="BB3077" s="36">
        <v>4</v>
      </c>
      <c r="BC3077" s="93">
        <v>45270</v>
      </c>
      <c r="BD3077" s="93" t="s">
        <v>6</v>
      </c>
    </row>
    <row r="3078" spans="39:56" ht="27" customHeight="1" x14ac:dyDescent="0.25">
      <c r="AM3078" s="36" t="s">
        <v>159</v>
      </c>
      <c r="AN3078" s="89" t="s">
        <v>160</v>
      </c>
      <c r="AO3078" s="90" t="s">
        <v>126</v>
      </c>
      <c r="AP3078" s="170">
        <v>9</v>
      </c>
      <c r="AQ3078" s="36">
        <v>10</v>
      </c>
      <c r="AR3078" s="36">
        <v>10</v>
      </c>
      <c r="AS3078" s="36"/>
      <c r="AT3078" s="36">
        <v>8</v>
      </c>
      <c r="AU3078" s="36"/>
      <c r="AV3078" s="36"/>
      <c r="AW3078" s="36">
        <v>8</v>
      </c>
      <c r="AX3078" s="36"/>
      <c r="AY3078" s="36"/>
      <c r="AZ3078" s="36">
        <v>9</v>
      </c>
      <c r="BA3078" s="36" t="s">
        <v>433</v>
      </c>
      <c r="BB3078" s="36">
        <v>3</v>
      </c>
      <c r="BC3078" s="93">
        <v>45270</v>
      </c>
      <c r="BD3078" s="93" t="s">
        <v>33</v>
      </c>
    </row>
    <row r="3079" spans="39:56" ht="27" customHeight="1" x14ac:dyDescent="0.25">
      <c r="AM3079" s="36" t="s">
        <v>159</v>
      </c>
      <c r="AN3079" s="89" t="s">
        <v>160</v>
      </c>
      <c r="AO3079" s="90" t="s">
        <v>126</v>
      </c>
      <c r="AP3079" s="170">
        <v>9.1999999999999993</v>
      </c>
      <c r="AQ3079" s="36">
        <v>10</v>
      </c>
      <c r="AR3079" s="36">
        <v>10</v>
      </c>
      <c r="AS3079" s="36">
        <v>8</v>
      </c>
      <c r="AT3079" s="36">
        <v>8</v>
      </c>
      <c r="AU3079" s="36"/>
      <c r="AV3079" s="36"/>
      <c r="AW3079" s="36"/>
      <c r="AX3079" s="36"/>
      <c r="AY3079" s="36"/>
      <c r="AZ3079" s="36">
        <v>10</v>
      </c>
      <c r="BA3079" s="36" t="s">
        <v>434</v>
      </c>
      <c r="BB3079" s="36">
        <v>4</v>
      </c>
      <c r="BC3079" s="93">
        <v>45270</v>
      </c>
      <c r="BD3079" s="93" t="s">
        <v>6</v>
      </c>
    </row>
    <row r="3080" spans="39:56" ht="27" customHeight="1" x14ac:dyDescent="0.25">
      <c r="AM3080" s="36" t="s">
        <v>157</v>
      </c>
      <c r="AN3080" s="89" t="s">
        <v>158</v>
      </c>
      <c r="AO3080" s="90" t="s">
        <v>126</v>
      </c>
      <c r="AP3080" s="170">
        <v>9</v>
      </c>
      <c r="AQ3080" s="36">
        <v>10</v>
      </c>
      <c r="AR3080" s="36">
        <v>10</v>
      </c>
      <c r="AS3080" s="36"/>
      <c r="AT3080" s="36">
        <v>8</v>
      </c>
      <c r="AU3080" s="36"/>
      <c r="AV3080" s="36"/>
      <c r="AW3080" s="36">
        <v>8</v>
      </c>
      <c r="AX3080" s="36"/>
      <c r="AY3080" s="36"/>
      <c r="AZ3080" s="36">
        <v>9</v>
      </c>
      <c r="BA3080" s="36" t="s">
        <v>433</v>
      </c>
      <c r="BB3080" s="36">
        <v>3</v>
      </c>
      <c r="BC3080" s="93">
        <v>45270</v>
      </c>
      <c r="BD3080" s="93" t="s">
        <v>33</v>
      </c>
    </row>
    <row r="3081" spans="39:56" ht="27" customHeight="1" x14ac:dyDescent="0.25">
      <c r="AM3081" s="36" t="s">
        <v>157</v>
      </c>
      <c r="AN3081" s="89" t="s">
        <v>158</v>
      </c>
      <c r="AO3081" s="90" t="s">
        <v>126</v>
      </c>
      <c r="AP3081" s="170">
        <v>9.1999999999999993</v>
      </c>
      <c r="AQ3081" s="36">
        <v>10</v>
      </c>
      <c r="AR3081" s="36">
        <v>10</v>
      </c>
      <c r="AS3081" s="36">
        <v>8</v>
      </c>
      <c r="AT3081" s="36">
        <v>8</v>
      </c>
      <c r="AU3081" s="36"/>
      <c r="AV3081" s="36"/>
      <c r="AW3081" s="36"/>
      <c r="AX3081" s="36"/>
      <c r="AY3081" s="36"/>
      <c r="AZ3081" s="36">
        <v>10</v>
      </c>
      <c r="BA3081" s="36" t="s">
        <v>434</v>
      </c>
      <c r="BB3081" s="36">
        <v>4</v>
      </c>
      <c r="BC3081" s="93">
        <v>45270</v>
      </c>
      <c r="BD3081" s="93" t="s">
        <v>6</v>
      </c>
    </row>
    <row r="3082" spans="39:56" ht="27" customHeight="1" x14ac:dyDescent="0.25">
      <c r="AM3082" s="36" t="s">
        <v>155</v>
      </c>
      <c r="AN3082" s="89" t="s">
        <v>156</v>
      </c>
      <c r="AO3082" s="90" t="s">
        <v>126</v>
      </c>
      <c r="AP3082" s="170">
        <v>9</v>
      </c>
      <c r="AQ3082" s="36">
        <v>10</v>
      </c>
      <c r="AR3082" s="36">
        <v>10</v>
      </c>
      <c r="AS3082" s="36"/>
      <c r="AT3082" s="36">
        <v>8</v>
      </c>
      <c r="AU3082" s="36"/>
      <c r="AV3082" s="36"/>
      <c r="AW3082" s="36">
        <v>8</v>
      </c>
      <c r="AX3082" s="36"/>
      <c r="AY3082" s="36"/>
      <c r="AZ3082" s="36">
        <v>9</v>
      </c>
      <c r="BA3082" s="36" t="s">
        <v>433</v>
      </c>
      <c r="BB3082" s="36">
        <v>3</v>
      </c>
      <c r="BC3082" s="93">
        <v>45270</v>
      </c>
      <c r="BD3082" s="93" t="s">
        <v>33</v>
      </c>
    </row>
    <row r="3083" spans="39:56" ht="27" customHeight="1" x14ac:dyDescent="0.25">
      <c r="AM3083" s="36" t="s">
        <v>155</v>
      </c>
      <c r="AN3083" s="89" t="s">
        <v>156</v>
      </c>
      <c r="AO3083" s="90" t="s">
        <v>126</v>
      </c>
      <c r="AP3083" s="170">
        <v>9.1999999999999993</v>
      </c>
      <c r="AQ3083" s="36">
        <v>10</v>
      </c>
      <c r="AR3083" s="36">
        <v>10</v>
      </c>
      <c r="AS3083" s="36">
        <v>8</v>
      </c>
      <c r="AT3083" s="36">
        <v>8</v>
      </c>
      <c r="AU3083" s="36"/>
      <c r="AV3083" s="36"/>
      <c r="AW3083" s="36"/>
      <c r="AX3083" s="36"/>
      <c r="AY3083" s="36"/>
      <c r="AZ3083" s="36">
        <v>10</v>
      </c>
      <c r="BA3083" s="36" t="s">
        <v>434</v>
      </c>
      <c r="BB3083" s="36">
        <v>4</v>
      </c>
      <c r="BC3083" s="93">
        <v>45270</v>
      </c>
      <c r="BD3083" s="93" t="s">
        <v>6</v>
      </c>
    </row>
    <row r="3084" spans="39:56" ht="27" customHeight="1" x14ac:dyDescent="0.25">
      <c r="AM3084" s="36" t="s">
        <v>153</v>
      </c>
      <c r="AN3084" s="89" t="s">
        <v>154</v>
      </c>
      <c r="AO3084" s="90" t="s">
        <v>126</v>
      </c>
      <c r="AP3084" s="170">
        <v>9.4</v>
      </c>
      <c r="AQ3084" s="36">
        <v>10</v>
      </c>
      <c r="AR3084" s="36">
        <v>10</v>
      </c>
      <c r="AS3084" s="36"/>
      <c r="AT3084" s="36">
        <v>9</v>
      </c>
      <c r="AU3084" s="36"/>
      <c r="AV3084" s="36"/>
      <c r="AW3084" s="36">
        <v>9</v>
      </c>
      <c r="AX3084" s="36"/>
      <c r="AY3084" s="36"/>
      <c r="AZ3084" s="36">
        <v>9</v>
      </c>
      <c r="BA3084" s="36" t="s">
        <v>433</v>
      </c>
      <c r="BB3084" s="36">
        <v>3</v>
      </c>
      <c r="BC3084" s="93">
        <v>45270</v>
      </c>
      <c r="BD3084" s="93" t="s">
        <v>33</v>
      </c>
    </row>
    <row r="3085" spans="39:56" ht="27" customHeight="1" x14ac:dyDescent="0.25">
      <c r="AM3085" s="36" t="s">
        <v>153</v>
      </c>
      <c r="AN3085" s="89" t="s">
        <v>154</v>
      </c>
      <c r="AO3085" s="90" t="s">
        <v>126</v>
      </c>
      <c r="AP3085" s="170">
        <v>9.6</v>
      </c>
      <c r="AQ3085" s="36">
        <v>10</v>
      </c>
      <c r="AR3085" s="36">
        <v>10</v>
      </c>
      <c r="AS3085" s="36">
        <v>9</v>
      </c>
      <c r="AT3085" s="36">
        <v>9</v>
      </c>
      <c r="AU3085" s="36"/>
      <c r="AV3085" s="36"/>
      <c r="AW3085" s="36"/>
      <c r="AX3085" s="36"/>
      <c r="AY3085" s="36"/>
      <c r="AZ3085" s="36">
        <v>10</v>
      </c>
      <c r="BA3085" s="36" t="s">
        <v>434</v>
      </c>
      <c r="BB3085" s="36">
        <v>4</v>
      </c>
      <c r="BC3085" s="93">
        <v>45270</v>
      </c>
      <c r="BD3085" s="93" t="s">
        <v>6</v>
      </c>
    </row>
    <row r="3086" spans="39:56" ht="27" customHeight="1" x14ac:dyDescent="0.25">
      <c r="AM3086" s="36" t="s">
        <v>149</v>
      </c>
      <c r="AN3086" s="89" t="s">
        <v>150</v>
      </c>
      <c r="AO3086" s="90" t="s">
        <v>126</v>
      </c>
      <c r="AP3086" s="170">
        <v>9.4</v>
      </c>
      <c r="AQ3086" s="36">
        <v>10</v>
      </c>
      <c r="AR3086" s="36">
        <v>10</v>
      </c>
      <c r="AS3086" s="36"/>
      <c r="AT3086" s="36">
        <v>9</v>
      </c>
      <c r="AU3086" s="36"/>
      <c r="AV3086" s="36"/>
      <c r="AW3086" s="36">
        <v>9</v>
      </c>
      <c r="AX3086" s="36"/>
      <c r="AY3086" s="36"/>
      <c r="AZ3086" s="36">
        <v>9</v>
      </c>
      <c r="BA3086" s="36" t="s">
        <v>433</v>
      </c>
      <c r="BB3086" s="36">
        <v>3</v>
      </c>
      <c r="BC3086" s="93">
        <v>45270</v>
      </c>
      <c r="BD3086" s="93" t="s">
        <v>33</v>
      </c>
    </row>
    <row r="3087" spans="39:56" ht="27" customHeight="1" x14ac:dyDescent="0.25">
      <c r="AM3087" s="36" t="s">
        <v>149</v>
      </c>
      <c r="AN3087" s="89" t="s">
        <v>150</v>
      </c>
      <c r="AO3087" s="90" t="s">
        <v>126</v>
      </c>
      <c r="AP3087" s="170">
        <v>9.4</v>
      </c>
      <c r="AQ3087" s="36">
        <v>10</v>
      </c>
      <c r="AR3087" s="36">
        <v>10</v>
      </c>
      <c r="AS3087" s="36">
        <v>9</v>
      </c>
      <c r="AT3087" s="36">
        <v>8</v>
      </c>
      <c r="AU3087" s="36"/>
      <c r="AV3087" s="36"/>
      <c r="AW3087" s="36"/>
      <c r="AX3087" s="36"/>
      <c r="AY3087" s="36"/>
      <c r="AZ3087" s="36">
        <v>10</v>
      </c>
      <c r="BA3087" s="36" t="s">
        <v>434</v>
      </c>
      <c r="BB3087" s="36">
        <v>4</v>
      </c>
      <c r="BC3087" s="93">
        <v>45270</v>
      </c>
      <c r="BD3087" s="93" t="s">
        <v>6</v>
      </c>
    </row>
    <row r="3088" spans="39:56" ht="27" customHeight="1" x14ac:dyDescent="0.25">
      <c r="AM3088" s="36" t="s">
        <v>147</v>
      </c>
      <c r="AN3088" s="89" t="s">
        <v>148</v>
      </c>
      <c r="AO3088" s="90" t="s">
        <v>126</v>
      </c>
      <c r="AP3088" s="170">
        <v>9</v>
      </c>
      <c r="AQ3088" s="36">
        <v>10</v>
      </c>
      <c r="AR3088" s="36">
        <v>10</v>
      </c>
      <c r="AS3088" s="36"/>
      <c r="AT3088" s="36">
        <v>8</v>
      </c>
      <c r="AU3088" s="36"/>
      <c r="AV3088" s="36"/>
      <c r="AW3088" s="36">
        <v>8</v>
      </c>
      <c r="AX3088" s="36"/>
      <c r="AY3088" s="36"/>
      <c r="AZ3088" s="36">
        <v>9</v>
      </c>
      <c r="BA3088" s="36" t="s">
        <v>433</v>
      </c>
      <c r="BB3088" s="36">
        <v>3</v>
      </c>
      <c r="BC3088" s="93">
        <v>45270</v>
      </c>
      <c r="BD3088" s="93" t="s">
        <v>33</v>
      </c>
    </row>
    <row r="3089" spans="39:56" ht="27" customHeight="1" x14ac:dyDescent="0.25">
      <c r="AM3089" s="36" t="s">
        <v>147</v>
      </c>
      <c r="AN3089" s="89" t="s">
        <v>148</v>
      </c>
      <c r="AO3089" s="90" t="s">
        <v>126</v>
      </c>
      <c r="AP3089" s="170">
        <v>9.4</v>
      </c>
      <c r="AQ3089" s="36">
        <v>10</v>
      </c>
      <c r="AR3089" s="36">
        <v>10</v>
      </c>
      <c r="AS3089" s="36">
        <v>9</v>
      </c>
      <c r="AT3089" s="36">
        <v>8</v>
      </c>
      <c r="AU3089" s="36"/>
      <c r="AV3089" s="36"/>
      <c r="AW3089" s="36"/>
      <c r="AX3089" s="36"/>
      <c r="AY3089" s="36"/>
      <c r="AZ3089" s="36">
        <v>10</v>
      </c>
      <c r="BA3089" s="36" t="s">
        <v>434</v>
      </c>
      <c r="BB3089" s="36">
        <v>4</v>
      </c>
      <c r="BC3089" s="93">
        <v>45270</v>
      </c>
      <c r="BD3089" s="93" t="s">
        <v>6</v>
      </c>
    </row>
    <row r="3090" spans="39:56" ht="27" customHeight="1" x14ac:dyDescent="0.25">
      <c r="AM3090" s="36" t="s">
        <v>145</v>
      </c>
      <c r="AN3090" s="89" t="s">
        <v>146</v>
      </c>
      <c r="AO3090" s="90" t="s">
        <v>126</v>
      </c>
      <c r="AP3090" s="170">
        <v>9</v>
      </c>
      <c r="AQ3090" s="36">
        <v>10</v>
      </c>
      <c r="AR3090" s="36">
        <v>10</v>
      </c>
      <c r="AS3090" s="36"/>
      <c r="AT3090" s="36">
        <v>8</v>
      </c>
      <c r="AU3090" s="36"/>
      <c r="AV3090" s="36"/>
      <c r="AW3090" s="36">
        <v>8</v>
      </c>
      <c r="AX3090" s="36"/>
      <c r="AY3090" s="36"/>
      <c r="AZ3090" s="36">
        <v>9</v>
      </c>
      <c r="BA3090" s="36" t="s">
        <v>433</v>
      </c>
      <c r="BB3090" s="36">
        <v>3</v>
      </c>
      <c r="BC3090" s="93">
        <v>45270</v>
      </c>
      <c r="BD3090" s="93" t="s">
        <v>33</v>
      </c>
    </row>
    <row r="3091" spans="39:56" ht="27" customHeight="1" x14ac:dyDescent="0.25">
      <c r="AM3091" s="36" t="s">
        <v>145</v>
      </c>
      <c r="AN3091" s="89" t="s">
        <v>146</v>
      </c>
      <c r="AO3091" s="90" t="s">
        <v>126</v>
      </c>
      <c r="AP3091" s="170">
        <v>9.4</v>
      </c>
      <c r="AQ3091" s="36">
        <v>10</v>
      </c>
      <c r="AR3091" s="36">
        <v>10</v>
      </c>
      <c r="AS3091" s="36">
        <v>9</v>
      </c>
      <c r="AT3091" s="36">
        <v>8</v>
      </c>
      <c r="AU3091" s="36"/>
      <c r="AV3091" s="36"/>
      <c r="AW3091" s="36"/>
      <c r="AX3091" s="36"/>
      <c r="AY3091" s="36"/>
      <c r="AZ3091" s="36">
        <v>10</v>
      </c>
      <c r="BA3091" s="36" t="s">
        <v>434</v>
      </c>
      <c r="BB3091" s="36">
        <v>4</v>
      </c>
      <c r="BC3091" s="93">
        <v>45270</v>
      </c>
      <c r="BD3091" s="93" t="s">
        <v>6</v>
      </c>
    </row>
    <row r="3092" spans="39:56" ht="27" customHeight="1" x14ac:dyDescent="0.25">
      <c r="AM3092" s="36" t="s">
        <v>142</v>
      </c>
      <c r="AN3092" s="89" t="s">
        <v>143</v>
      </c>
      <c r="AO3092" s="90" t="s">
        <v>126</v>
      </c>
      <c r="AP3092" s="170">
        <v>9</v>
      </c>
      <c r="AQ3092" s="36">
        <v>10</v>
      </c>
      <c r="AR3092" s="36">
        <v>10</v>
      </c>
      <c r="AS3092" s="36"/>
      <c r="AT3092" s="36">
        <v>8</v>
      </c>
      <c r="AU3092" s="36"/>
      <c r="AV3092" s="36"/>
      <c r="AW3092" s="36">
        <v>8</v>
      </c>
      <c r="AX3092" s="36"/>
      <c r="AY3092" s="36"/>
      <c r="AZ3092" s="36">
        <v>9</v>
      </c>
      <c r="BA3092" s="36" t="s">
        <v>433</v>
      </c>
      <c r="BB3092" s="36">
        <v>3</v>
      </c>
      <c r="BC3092" s="93">
        <v>45270</v>
      </c>
      <c r="BD3092" s="93" t="s">
        <v>33</v>
      </c>
    </row>
    <row r="3093" spans="39:56" ht="27" customHeight="1" x14ac:dyDescent="0.25">
      <c r="AM3093" s="36" t="s">
        <v>142</v>
      </c>
      <c r="AN3093" s="89" t="s">
        <v>143</v>
      </c>
      <c r="AO3093" s="90" t="s">
        <v>126</v>
      </c>
      <c r="AP3093" s="170">
        <v>10</v>
      </c>
      <c r="AQ3093" s="36">
        <v>10</v>
      </c>
      <c r="AR3093" s="36">
        <v>10</v>
      </c>
      <c r="AS3093" s="36">
        <v>10</v>
      </c>
      <c r="AT3093" s="36">
        <v>10</v>
      </c>
      <c r="AU3093" s="36"/>
      <c r="AV3093" s="36"/>
      <c r="AW3093" s="36"/>
      <c r="AX3093" s="36"/>
      <c r="AY3093" s="36"/>
      <c r="AZ3093" s="36">
        <v>10</v>
      </c>
      <c r="BA3093" s="36" t="s">
        <v>434</v>
      </c>
      <c r="BB3093" s="36">
        <v>4</v>
      </c>
      <c r="BC3093" s="93">
        <v>45270</v>
      </c>
      <c r="BD3093" s="93" t="s">
        <v>6</v>
      </c>
    </row>
    <row r="3094" spans="39:56" ht="27" customHeight="1" x14ac:dyDescent="0.25">
      <c r="AM3094" s="36" t="s">
        <v>140</v>
      </c>
      <c r="AN3094" s="89" t="s">
        <v>141</v>
      </c>
      <c r="AO3094" s="90" t="s">
        <v>126</v>
      </c>
      <c r="AP3094" s="170">
        <v>9</v>
      </c>
      <c r="AQ3094" s="36">
        <v>10</v>
      </c>
      <c r="AR3094" s="36">
        <v>10</v>
      </c>
      <c r="AS3094" s="36"/>
      <c r="AT3094" s="36">
        <v>8</v>
      </c>
      <c r="AU3094" s="36"/>
      <c r="AV3094" s="36"/>
      <c r="AW3094" s="36">
        <v>8</v>
      </c>
      <c r="AX3094" s="36"/>
      <c r="AY3094" s="36"/>
      <c r="AZ3094" s="36">
        <v>9</v>
      </c>
      <c r="BA3094" s="36" t="s">
        <v>433</v>
      </c>
      <c r="BB3094" s="36">
        <v>3</v>
      </c>
      <c r="BC3094" s="93">
        <v>45270</v>
      </c>
      <c r="BD3094" s="93" t="s">
        <v>33</v>
      </c>
    </row>
    <row r="3095" spans="39:56" ht="27" customHeight="1" x14ac:dyDescent="0.25">
      <c r="AM3095" s="36" t="s">
        <v>140</v>
      </c>
      <c r="AN3095" s="89" t="s">
        <v>141</v>
      </c>
      <c r="AO3095" s="90" t="s">
        <v>126</v>
      </c>
      <c r="AP3095" s="170">
        <v>9.1999999999999993</v>
      </c>
      <c r="AQ3095" s="36">
        <v>10</v>
      </c>
      <c r="AR3095" s="36">
        <v>10</v>
      </c>
      <c r="AS3095" s="36">
        <v>8</v>
      </c>
      <c r="AT3095" s="36">
        <v>8</v>
      </c>
      <c r="AU3095" s="36"/>
      <c r="AV3095" s="36"/>
      <c r="AW3095" s="36"/>
      <c r="AX3095" s="36"/>
      <c r="AY3095" s="36"/>
      <c r="AZ3095" s="36">
        <v>10</v>
      </c>
      <c r="BA3095" s="36" t="s">
        <v>434</v>
      </c>
      <c r="BB3095" s="36">
        <v>4</v>
      </c>
      <c r="BC3095" s="93">
        <v>45270</v>
      </c>
      <c r="BD3095" s="93" t="s">
        <v>6</v>
      </c>
    </row>
    <row r="3096" spans="39:56" ht="27" customHeight="1" x14ac:dyDescent="0.25">
      <c r="AM3096" s="36" t="s">
        <v>137</v>
      </c>
      <c r="AN3096" s="89" t="s">
        <v>138</v>
      </c>
      <c r="AO3096" s="90" t="s">
        <v>126</v>
      </c>
      <c r="AP3096" s="170">
        <v>9.4</v>
      </c>
      <c r="AQ3096" s="36">
        <v>10</v>
      </c>
      <c r="AR3096" s="36">
        <v>10</v>
      </c>
      <c r="AS3096" s="36"/>
      <c r="AT3096" s="36">
        <v>9</v>
      </c>
      <c r="AU3096" s="36"/>
      <c r="AV3096" s="36"/>
      <c r="AW3096" s="36">
        <v>9</v>
      </c>
      <c r="AX3096" s="36"/>
      <c r="AY3096" s="36"/>
      <c r="AZ3096" s="36">
        <v>9</v>
      </c>
      <c r="BA3096" s="36" t="s">
        <v>433</v>
      </c>
      <c r="BB3096" s="36">
        <v>3</v>
      </c>
      <c r="BC3096" s="93">
        <v>45270</v>
      </c>
      <c r="BD3096" s="93" t="s">
        <v>33</v>
      </c>
    </row>
    <row r="3097" spans="39:56" ht="27" customHeight="1" x14ac:dyDescent="0.25">
      <c r="AM3097" s="36" t="s">
        <v>137</v>
      </c>
      <c r="AN3097" s="89" t="s">
        <v>138</v>
      </c>
      <c r="AO3097" s="90" t="s">
        <v>126</v>
      </c>
      <c r="AP3097" s="170">
        <v>10</v>
      </c>
      <c r="AQ3097" s="36">
        <v>10</v>
      </c>
      <c r="AR3097" s="36">
        <v>10</v>
      </c>
      <c r="AS3097" s="36">
        <v>10</v>
      </c>
      <c r="AT3097" s="36">
        <v>10</v>
      </c>
      <c r="AU3097" s="36"/>
      <c r="AV3097" s="36"/>
      <c r="AW3097" s="36"/>
      <c r="AX3097" s="36"/>
      <c r="AY3097" s="36"/>
      <c r="AZ3097" s="36">
        <v>10</v>
      </c>
      <c r="BA3097" s="36" t="s">
        <v>434</v>
      </c>
      <c r="BB3097" s="36">
        <v>4</v>
      </c>
      <c r="BC3097" s="93">
        <v>45270</v>
      </c>
      <c r="BD3097" s="93" t="s">
        <v>6</v>
      </c>
    </row>
    <row r="3098" spans="39:56" ht="27" customHeight="1" x14ac:dyDescent="0.25">
      <c r="AM3098" s="36" t="s">
        <v>135</v>
      </c>
      <c r="AN3098" s="89" t="s">
        <v>136</v>
      </c>
      <c r="AO3098" s="90" t="s">
        <v>126</v>
      </c>
      <c r="AP3098" s="170">
        <v>9</v>
      </c>
      <c r="AQ3098" s="36">
        <v>10</v>
      </c>
      <c r="AR3098" s="36">
        <v>10</v>
      </c>
      <c r="AS3098" s="36"/>
      <c r="AT3098" s="36">
        <v>8</v>
      </c>
      <c r="AU3098" s="36"/>
      <c r="AV3098" s="36"/>
      <c r="AW3098" s="36">
        <v>8</v>
      </c>
      <c r="AX3098" s="36"/>
      <c r="AY3098" s="36"/>
      <c r="AZ3098" s="36">
        <v>9</v>
      </c>
      <c r="BA3098" s="36" t="s">
        <v>433</v>
      </c>
      <c r="BB3098" s="36">
        <v>3</v>
      </c>
      <c r="BC3098" s="93">
        <v>45270</v>
      </c>
      <c r="BD3098" s="93" t="s">
        <v>33</v>
      </c>
    </row>
    <row r="3099" spans="39:56" ht="27" customHeight="1" x14ac:dyDescent="0.25">
      <c r="AM3099" s="36" t="s">
        <v>135</v>
      </c>
      <c r="AN3099" s="89" t="s">
        <v>136</v>
      </c>
      <c r="AO3099" s="90" t="s">
        <v>126</v>
      </c>
      <c r="AP3099" s="170">
        <v>9.1999999999999993</v>
      </c>
      <c r="AQ3099" s="36">
        <v>10</v>
      </c>
      <c r="AR3099" s="36">
        <v>10</v>
      </c>
      <c r="AS3099" s="36">
        <v>8</v>
      </c>
      <c r="AT3099" s="36">
        <v>8</v>
      </c>
      <c r="AU3099" s="36"/>
      <c r="AV3099" s="36"/>
      <c r="AW3099" s="36"/>
      <c r="AX3099" s="36"/>
      <c r="AY3099" s="36"/>
      <c r="AZ3099" s="36">
        <v>10</v>
      </c>
      <c r="BA3099" s="36" t="s">
        <v>434</v>
      </c>
      <c r="BB3099" s="36">
        <v>4</v>
      </c>
      <c r="BC3099" s="93">
        <v>45270</v>
      </c>
      <c r="BD3099" s="93" t="s">
        <v>6</v>
      </c>
    </row>
    <row r="3100" spans="39:56" ht="27" customHeight="1" x14ac:dyDescent="0.25">
      <c r="AM3100" s="36" t="s">
        <v>133</v>
      </c>
      <c r="AN3100" s="89" t="s">
        <v>134</v>
      </c>
      <c r="AO3100" s="90" t="s">
        <v>126</v>
      </c>
      <c r="AP3100" s="170">
        <v>9.4</v>
      </c>
      <c r="AQ3100" s="36">
        <v>10</v>
      </c>
      <c r="AR3100" s="36">
        <v>10</v>
      </c>
      <c r="AS3100" s="36"/>
      <c r="AT3100" s="36">
        <v>9</v>
      </c>
      <c r="AU3100" s="36"/>
      <c r="AV3100" s="36"/>
      <c r="AW3100" s="36">
        <v>9</v>
      </c>
      <c r="AX3100" s="36"/>
      <c r="AY3100" s="36"/>
      <c r="AZ3100" s="36">
        <v>9</v>
      </c>
      <c r="BA3100" s="36" t="s">
        <v>433</v>
      </c>
      <c r="BB3100" s="36">
        <v>3</v>
      </c>
      <c r="BC3100" s="93">
        <v>45270</v>
      </c>
      <c r="BD3100" s="93" t="s">
        <v>33</v>
      </c>
    </row>
    <row r="3101" spans="39:56" ht="27" customHeight="1" x14ac:dyDescent="0.25">
      <c r="AM3101" s="36" t="s">
        <v>133</v>
      </c>
      <c r="AN3101" s="89" t="s">
        <v>134</v>
      </c>
      <c r="AO3101" s="90" t="s">
        <v>126</v>
      </c>
      <c r="AP3101" s="170">
        <v>9.6</v>
      </c>
      <c r="AQ3101" s="36">
        <v>10</v>
      </c>
      <c r="AR3101" s="36">
        <v>10</v>
      </c>
      <c r="AS3101" s="36">
        <v>9</v>
      </c>
      <c r="AT3101" s="36">
        <v>9</v>
      </c>
      <c r="AU3101" s="36"/>
      <c r="AV3101" s="36"/>
      <c r="AW3101" s="36"/>
      <c r="AX3101" s="36"/>
      <c r="AY3101" s="36"/>
      <c r="AZ3101" s="36">
        <v>10</v>
      </c>
      <c r="BA3101" s="36" t="s">
        <v>434</v>
      </c>
      <c r="BB3101" s="36">
        <v>4</v>
      </c>
      <c r="BC3101" s="93">
        <v>45270</v>
      </c>
      <c r="BD3101" s="93" t="s">
        <v>6</v>
      </c>
    </row>
    <row r="3102" spans="39:56" ht="27" customHeight="1" x14ac:dyDescent="0.25">
      <c r="AM3102" s="36" t="s">
        <v>131</v>
      </c>
      <c r="AN3102" s="89" t="s">
        <v>132</v>
      </c>
      <c r="AO3102" s="90" t="s">
        <v>126</v>
      </c>
      <c r="AP3102" s="170">
        <v>9</v>
      </c>
      <c r="AQ3102" s="36">
        <v>10</v>
      </c>
      <c r="AR3102" s="36">
        <v>10</v>
      </c>
      <c r="AS3102" s="36"/>
      <c r="AT3102" s="36">
        <v>8</v>
      </c>
      <c r="AU3102" s="36"/>
      <c r="AV3102" s="36"/>
      <c r="AW3102" s="36">
        <v>8</v>
      </c>
      <c r="AX3102" s="36"/>
      <c r="AY3102" s="36"/>
      <c r="AZ3102" s="36">
        <v>9</v>
      </c>
      <c r="BA3102" s="36" t="s">
        <v>433</v>
      </c>
      <c r="BB3102" s="36">
        <v>3</v>
      </c>
      <c r="BC3102" s="93">
        <v>45270</v>
      </c>
      <c r="BD3102" s="93" t="s">
        <v>33</v>
      </c>
    </row>
    <row r="3103" spans="39:56" ht="27" customHeight="1" x14ac:dyDescent="0.25">
      <c r="AM3103" s="36" t="s">
        <v>131</v>
      </c>
      <c r="AN3103" s="89" t="s">
        <v>132</v>
      </c>
      <c r="AO3103" s="90" t="s">
        <v>126</v>
      </c>
      <c r="AP3103" s="170">
        <v>10</v>
      </c>
      <c r="AQ3103" s="36">
        <v>10</v>
      </c>
      <c r="AR3103" s="36">
        <v>10</v>
      </c>
      <c r="AS3103" s="36">
        <v>10</v>
      </c>
      <c r="AT3103" s="36">
        <v>10</v>
      </c>
      <c r="AU3103" s="36"/>
      <c r="AV3103" s="36"/>
      <c r="AW3103" s="36"/>
      <c r="AX3103" s="36"/>
      <c r="AY3103" s="36"/>
      <c r="AZ3103" s="36">
        <v>10</v>
      </c>
      <c r="BA3103" s="36" t="s">
        <v>434</v>
      </c>
      <c r="BB3103" s="36">
        <v>4</v>
      </c>
      <c r="BC3103" s="93">
        <v>45270</v>
      </c>
      <c r="BD3103" s="93" t="s">
        <v>6</v>
      </c>
    </row>
    <row r="3104" spans="39:56" ht="27" customHeight="1" x14ac:dyDescent="0.25">
      <c r="AM3104" s="36" t="s">
        <v>129</v>
      </c>
      <c r="AN3104" s="89" t="s">
        <v>130</v>
      </c>
      <c r="AO3104" s="90" t="s">
        <v>126</v>
      </c>
      <c r="AP3104" s="170">
        <v>9</v>
      </c>
      <c r="AQ3104" s="36">
        <v>10</v>
      </c>
      <c r="AR3104" s="36">
        <v>10</v>
      </c>
      <c r="AS3104" s="36"/>
      <c r="AT3104" s="36">
        <v>8</v>
      </c>
      <c r="AU3104" s="36"/>
      <c r="AV3104" s="36"/>
      <c r="AW3104" s="36">
        <v>8</v>
      </c>
      <c r="AX3104" s="36"/>
      <c r="AY3104" s="36"/>
      <c r="AZ3104" s="36">
        <v>9</v>
      </c>
      <c r="BA3104" s="36" t="s">
        <v>433</v>
      </c>
      <c r="BB3104" s="36">
        <v>3</v>
      </c>
      <c r="BC3104" s="93">
        <v>45270</v>
      </c>
      <c r="BD3104" s="93" t="s">
        <v>33</v>
      </c>
    </row>
    <row r="3105" spans="39:56" ht="27" customHeight="1" x14ac:dyDescent="0.25">
      <c r="AM3105" s="36" t="s">
        <v>129</v>
      </c>
      <c r="AN3105" s="89" t="s">
        <v>130</v>
      </c>
      <c r="AO3105" s="90" t="s">
        <v>126</v>
      </c>
      <c r="AP3105" s="170">
        <v>10</v>
      </c>
      <c r="AQ3105" s="36">
        <v>10</v>
      </c>
      <c r="AR3105" s="36">
        <v>10</v>
      </c>
      <c r="AS3105" s="36">
        <v>10</v>
      </c>
      <c r="AT3105" s="36">
        <v>10</v>
      </c>
      <c r="AU3105" s="36"/>
      <c r="AV3105" s="36"/>
      <c r="AW3105" s="36"/>
      <c r="AX3105" s="36"/>
      <c r="AY3105" s="36"/>
      <c r="AZ3105" s="36">
        <v>10</v>
      </c>
      <c r="BA3105" s="36" t="s">
        <v>434</v>
      </c>
      <c r="BB3105" s="36">
        <v>4</v>
      </c>
      <c r="BC3105" s="93">
        <v>45270</v>
      </c>
      <c r="BD3105" s="93" t="s">
        <v>6</v>
      </c>
    </row>
    <row r="3106" spans="39:56" ht="27" customHeight="1" x14ac:dyDescent="0.25">
      <c r="AM3106" s="36" t="s">
        <v>124</v>
      </c>
      <c r="AN3106" s="89" t="s">
        <v>125</v>
      </c>
      <c r="AO3106" s="90" t="s">
        <v>126</v>
      </c>
      <c r="AP3106" s="170">
        <v>9.4</v>
      </c>
      <c r="AQ3106" s="36">
        <v>10</v>
      </c>
      <c r="AR3106" s="36">
        <v>10</v>
      </c>
      <c r="AS3106" s="36"/>
      <c r="AT3106" s="36">
        <v>9</v>
      </c>
      <c r="AU3106" s="36"/>
      <c r="AV3106" s="36"/>
      <c r="AW3106" s="36">
        <v>9</v>
      </c>
      <c r="AX3106" s="36"/>
      <c r="AY3106" s="36"/>
      <c r="AZ3106" s="36">
        <v>9</v>
      </c>
      <c r="BA3106" s="36" t="s">
        <v>433</v>
      </c>
      <c r="BB3106" s="36">
        <v>3</v>
      </c>
      <c r="BC3106" s="93">
        <v>45270</v>
      </c>
      <c r="BD3106" s="93" t="s">
        <v>33</v>
      </c>
    </row>
    <row r="3107" spans="39:56" ht="27" customHeight="1" x14ac:dyDescent="0.25">
      <c r="AM3107" s="36" t="s">
        <v>124</v>
      </c>
      <c r="AN3107" s="89" t="s">
        <v>125</v>
      </c>
      <c r="AO3107" s="90" t="s">
        <v>126</v>
      </c>
      <c r="AP3107" s="170">
        <v>9.6</v>
      </c>
      <c r="AQ3107" s="36">
        <v>10</v>
      </c>
      <c r="AR3107" s="36">
        <v>10</v>
      </c>
      <c r="AS3107" s="36">
        <v>9</v>
      </c>
      <c r="AT3107" s="36">
        <v>9</v>
      </c>
      <c r="AU3107" s="36"/>
      <c r="AV3107" s="36"/>
      <c r="AW3107" s="36"/>
      <c r="AX3107" s="36"/>
      <c r="AY3107" s="36"/>
      <c r="AZ3107" s="36">
        <v>10</v>
      </c>
      <c r="BA3107" s="36" t="s">
        <v>434</v>
      </c>
      <c r="BB3107" s="36">
        <v>4</v>
      </c>
      <c r="BC3107" s="93">
        <v>45270</v>
      </c>
      <c r="BD3107" s="93" t="s">
        <v>6</v>
      </c>
    </row>
    <row r="3108" spans="39:56" ht="27" customHeight="1" x14ac:dyDescent="0.25">
      <c r="AM3108" s="36">
        <v>23066</v>
      </c>
      <c r="AN3108" s="89" t="s">
        <v>232</v>
      </c>
      <c r="AO3108" s="90" t="s">
        <v>207</v>
      </c>
      <c r="AP3108" s="170">
        <v>9.5</v>
      </c>
      <c r="AQ3108" s="36"/>
      <c r="AR3108" s="36"/>
      <c r="AS3108" s="36"/>
      <c r="AT3108" s="36"/>
      <c r="AU3108" s="36"/>
      <c r="AV3108" s="36"/>
      <c r="AW3108" s="36"/>
      <c r="AX3108" s="36"/>
      <c r="AY3108" s="36"/>
      <c r="AZ3108" s="36"/>
      <c r="BA3108" s="36" t="s">
        <v>435</v>
      </c>
      <c r="BB3108" s="36">
        <v>7</v>
      </c>
      <c r="BC3108" s="93">
        <v>45270</v>
      </c>
      <c r="BD3108" s="93" t="s">
        <v>324</v>
      </c>
    </row>
    <row r="3109" spans="39:56" ht="27" customHeight="1" x14ac:dyDescent="0.25">
      <c r="AM3109" s="36">
        <v>23061</v>
      </c>
      <c r="AN3109" s="89" t="s">
        <v>223</v>
      </c>
      <c r="AO3109" s="90" t="s">
        <v>207</v>
      </c>
      <c r="AP3109" s="170">
        <v>9</v>
      </c>
      <c r="AQ3109" s="36"/>
      <c r="AR3109" s="36"/>
      <c r="AS3109" s="36"/>
      <c r="AT3109" s="36"/>
      <c r="AU3109" s="36"/>
      <c r="AV3109" s="36"/>
      <c r="AW3109" s="36"/>
      <c r="AX3109" s="36"/>
      <c r="AY3109" s="36"/>
      <c r="AZ3109" s="36"/>
      <c r="BA3109" s="36" t="s">
        <v>435</v>
      </c>
      <c r="BB3109" s="36">
        <v>7</v>
      </c>
      <c r="BC3109" s="93">
        <v>45270</v>
      </c>
      <c r="BD3109" s="93" t="s">
        <v>324</v>
      </c>
    </row>
    <row r="3110" spans="39:56" ht="27" customHeight="1" x14ac:dyDescent="0.25">
      <c r="AM3110" s="36">
        <v>23058</v>
      </c>
      <c r="AN3110" s="89" t="s">
        <v>228</v>
      </c>
      <c r="AO3110" s="90" t="s">
        <v>207</v>
      </c>
      <c r="AP3110" s="170">
        <v>10</v>
      </c>
      <c r="AQ3110" s="36"/>
      <c r="AR3110" s="36"/>
      <c r="AS3110" s="36"/>
      <c r="AT3110" s="36"/>
      <c r="AU3110" s="36"/>
      <c r="AV3110" s="36"/>
      <c r="AW3110" s="36"/>
      <c r="AX3110" s="36"/>
      <c r="AY3110" s="36"/>
      <c r="AZ3110" s="36"/>
      <c r="BA3110" s="36" t="s">
        <v>435</v>
      </c>
      <c r="BB3110" s="36">
        <v>7</v>
      </c>
      <c r="BC3110" s="93">
        <v>45270</v>
      </c>
      <c r="BD3110" s="93" t="s">
        <v>324</v>
      </c>
    </row>
    <row r="3111" spans="39:56" ht="27" customHeight="1" x14ac:dyDescent="0.25">
      <c r="AM3111" s="36">
        <v>23054</v>
      </c>
      <c r="AN3111" s="89" t="s">
        <v>224</v>
      </c>
      <c r="AO3111" s="90" t="s">
        <v>207</v>
      </c>
      <c r="AP3111" s="170">
        <v>10</v>
      </c>
      <c r="AQ3111" s="36"/>
      <c r="AR3111" s="36"/>
      <c r="AS3111" s="36"/>
      <c r="AT3111" s="36"/>
      <c r="AU3111" s="36"/>
      <c r="AV3111" s="36"/>
      <c r="AW3111" s="36"/>
      <c r="AX3111" s="36"/>
      <c r="AY3111" s="36"/>
      <c r="AZ3111" s="36"/>
      <c r="BA3111" s="36" t="s">
        <v>435</v>
      </c>
      <c r="BB3111" s="36">
        <v>7</v>
      </c>
      <c r="BC3111" s="93">
        <v>45270</v>
      </c>
      <c r="BD3111" s="93" t="s">
        <v>324</v>
      </c>
    </row>
    <row r="3112" spans="39:56" ht="27" customHeight="1" x14ac:dyDescent="0.25">
      <c r="AM3112" s="36">
        <v>23043</v>
      </c>
      <c r="AN3112" s="89" t="s">
        <v>215</v>
      </c>
      <c r="AO3112" s="90" t="s">
        <v>207</v>
      </c>
      <c r="AP3112" s="170">
        <v>9.5</v>
      </c>
      <c r="AQ3112" s="36"/>
      <c r="AR3112" s="36"/>
      <c r="AS3112" s="36"/>
      <c r="AT3112" s="36"/>
      <c r="AU3112" s="36"/>
      <c r="AV3112" s="36"/>
      <c r="AW3112" s="36"/>
      <c r="AX3112" s="36"/>
      <c r="AY3112" s="36"/>
      <c r="AZ3112" s="36"/>
      <c r="BA3112" s="36" t="s">
        <v>435</v>
      </c>
      <c r="BB3112" s="36">
        <v>7</v>
      </c>
      <c r="BC3112" s="93">
        <v>45270</v>
      </c>
      <c r="BD3112" s="93" t="s">
        <v>324</v>
      </c>
    </row>
    <row r="3113" spans="39:56" ht="27" customHeight="1" x14ac:dyDescent="0.25">
      <c r="AM3113" s="36">
        <v>23037</v>
      </c>
      <c r="AN3113" s="89" t="s">
        <v>226</v>
      </c>
      <c r="AO3113" s="90" t="s">
        <v>207</v>
      </c>
      <c r="AP3113" s="170">
        <v>8.5</v>
      </c>
      <c r="AQ3113" s="36"/>
      <c r="AR3113" s="36"/>
      <c r="AS3113" s="36"/>
      <c r="AT3113" s="36"/>
      <c r="AU3113" s="36"/>
      <c r="AV3113" s="36"/>
      <c r="AW3113" s="36"/>
      <c r="AX3113" s="36"/>
      <c r="AY3113" s="36"/>
      <c r="AZ3113" s="36"/>
      <c r="BA3113" s="36" t="s">
        <v>435</v>
      </c>
      <c r="BB3113" s="36">
        <v>7</v>
      </c>
      <c r="BC3113" s="93">
        <v>45270</v>
      </c>
      <c r="BD3113" s="93" t="s">
        <v>324</v>
      </c>
    </row>
    <row r="3114" spans="39:56" ht="27" customHeight="1" x14ac:dyDescent="0.25">
      <c r="AM3114" s="36">
        <v>23035</v>
      </c>
      <c r="AN3114" s="89" t="s">
        <v>211</v>
      </c>
      <c r="AO3114" s="90" t="s">
        <v>207</v>
      </c>
      <c r="AP3114" s="170">
        <v>8.5</v>
      </c>
      <c r="AQ3114" s="36"/>
      <c r="AR3114" s="36"/>
      <c r="AS3114" s="36"/>
      <c r="AT3114" s="36"/>
      <c r="AU3114" s="36"/>
      <c r="AV3114" s="36"/>
      <c r="AW3114" s="36"/>
      <c r="AX3114" s="36"/>
      <c r="AY3114" s="36"/>
      <c r="AZ3114" s="36"/>
      <c r="BA3114" s="36" t="s">
        <v>435</v>
      </c>
      <c r="BB3114" s="36">
        <v>7</v>
      </c>
      <c r="BC3114" s="93">
        <v>45270</v>
      </c>
      <c r="BD3114" s="93" t="s">
        <v>324</v>
      </c>
    </row>
    <row r="3115" spans="39:56" ht="27" customHeight="1" x14ac:dyDescent="0.25">
      <c r="AM3115" s="36">
        <v>23032</v>
      </c>
      <c r="AN3115" s="89" t="s">
        <v>220</v>
      </c>
      <c r="AO3115" s="90" t="s">
        <v>207</v>
      </c>
      <c r="AP3115" s="170">
        <v>10</v>
      </c>
      <c r="AQ3115" s="36"/>
      <c r="AR3115" s="36"/>
      <c r="AS3115" s="36"/>
      <c r="AT3115" s="36"/>
      <c r="AU3115" s="36"/>
      <c r="AV3115" s="36"/>
      <c r="AW3115" s="36"/>
      <c r="AX3115" s="36"/>
      <c r="AY3115" s="36"/>
      <c r="AZ3115" s="36"/>
      <c r="BA3115" s="36" t="s">
        <v>435</v>
      </c>
      <c r="BB3115" s="36">
        <v>7</v>
      </c>
      <c r="BC3115" s="93">
        <v>45270</v>
      </c>
      <c r="BD3115" s="93" t="s">
        <v>324</v>
      </c>
    </row>
    <row r="3116" spans="39:56" ht="27" customHeight="1" x14ac:dyDescent="0.25">
      <c r="AM3116" s="36">
        <v>23026</v>
      </c>
      <c r="AN3116" s="89" t="s">
        <v>227</v>
      </c>
      <c r="AO3116" s="90" t="s">
        <v>207</v>
      </c>
      <c r="AP3116" s="170">
        <v>9.5</v>
      </c>
      <c r="AQ3116" s="36"/>
      <c r="AR3116" s="36"/>
      <c r="AS3116" s="36"/>
      <c r="AT3116" s="36"/>
      <c r="AU3116" s="36"/>
      <c r="AV3116" s="36"/>
      <c r="AW3116" s="36"/>
      <c r="AX3116" s="36"/>
      <c r="AY3116" s="36"/>
      <c r="AZ3116" s="36"/>
      <c r="BA3116" s="36" t="s">
        <v>435</v>
      </c>
      <c r="BB3116" s="36">
        <v>7</v>
      </c>
      <c r="BC3116" s="93">
        <v>45270</v>
      </c>
      <c r="BD3116" s="93" t="s">
        <v>324</v>
      </c>
    </row>
    <row r="3117" spans="39:56" ht="27" customHeight="1" x14ac:dyDescent="0.25">
      <c r="AM3117" s="36">
        <v>23021</v>
      </c>
      <c r="AN3117" s="89" t="s">
        <v>209</v>
      </c>
      <c r="AO3117" s="90" t="s">
        <v>207</v>
      </c>
      <c r="AP3117" s="170">
        <v>10</v>
      </c>
      <c r="AQ3117" s="36"/>
      <c r="AR3117" s="36"/>
      <c r="AS3117" s="36"/>
      <c r="AT3117" s="36"/>
      <c r="AU3117" s="36"/>
      <c r="AV3117" s="36"/>
      <c r="AW3117" s="36"/>
      <c r="AX3117" s="36"/>
      <c r="AY3117" s="36"/>
      <c r="AZ3117" s="36"/>
      <c r="BA3117" s="36" t="s">
        <v>435</v>
      </c>
      <c r="BB3117" s="36">
        <v>7</v>
      </c>
      <c r="BC3117" s="93">
        <v>45270</v>
      </c>
      <c r="BD3117" s="93" t="s">
        <v>324</v>
      </c>
    </row>
    <row r="3118" spans="39:56" ht="27" customHeight="1" x14ac:dyDescent="0.25">
      <c r="AM3118" s="36">
        <v>23020</v>
      </c>
      <c r="AN3118" s="89" t="s">
        <v>214</v>
      </c>
      <c r="AO3118" s="90" t="s">
        <v>207</v>
      </c>
      <c r="AP3118" s="170">
        <v>10</v>
      </c>
      <c r="AQ3118" s="36"/>
      <c r="AR3118" s="36"/>
      <c r="AS3118" s="36"/>
      <c r="AT3118" s="36"/>
      <c r="AU3118" s="36"/>
      <c r="AV3118" s="36"/>
      <c r="AW3118" s="36"/>
      <c r="AX3118" s="36"/>
      <c r="AY3118" s="36"/>
      <c r="AZ3118" s="36"/>
      <c r="BA3118" s="36" t="s">
        <v>435</v>
      </c>
      <c r="BB3118" s="36">
        <v>7</v>
      </c>
      <c r="BC3118" s="93">
        <v>45270</v>
      </c>
      <c r="BD3118" s="93" t="s">
        <v>324</v>
      </c>
    </row>
    <row r="3119" spans="39:56" ht="27" customHeight="1" x14ac:dyDescent="0.25">
      <c r="AM3119" s="36">
        <v>23016</v>
      </c>
      <c r="AN3119" s="89" t="s">
        <v>212</v>
      </c>
      <c r="AO3119" s="90" t="s">
        <v>207</v>
      </c>
      <c r="AP3119" s="170">
        <v>10</v>
      </c>
      <c r="AQ3119" s="36"/>
      <c r="AR3119" s="36"/>
      <c r="AS3119" s="36"/>
      <c r="AT3119" s="36"/>
      <c r="AU3119" s="36"/>
      <c r="AV3119" s="36"/>
      <c r="AW3119" s="36"/>
      <c r="AX3119" s="36"/>
      <c r="AY3119" s="36"/>
      <c r="AZ3119" s="36"/>
      <c r="BA3119" s="36" t="s">
        <v>435</v>
      </c>
      <c r="BB3119" s="36">
        <v>7</v>
      </c>
      <c r="BC3119" s="93">
        <v>45270</v>
      </c>
      <c r="BD3119" s="93" t="s">
        <v>324</v>
      </c>
    </row>
    <row r="3120" spans="39:56" ht="27" customHeight="1" x14ac:dyDescent="0.25">
      <c r="AM3120" s="36">
        <v>23015</v>
      </c>
      <c r="AN3120" s="89" t="s">
        <v>216</v>
      </c>
      <c r="AO3120" s="90" t="s">
        <v>207</v>
      </c>
      <c r="AP3120" s="170">
        <v>9.5</v>
      </c>
      <c r="AQ3120" s="36"/>
      <c r="AR3120" s="36"/>
      <c r="AS3120" s="36"/>
      <c r="AT3120" s="36"/>
      <c r="AU3120" s="36"/>
      <c r="AV3120" s="36"/>
      <c r="AW3120" s="36"/>
      <c r="AX3120" s="36"/>
      <c r="AY3120" s="36"/>
      <c r="AZ3120" s="36"/>
      <c r="BA3120" s="36" t="s">
        <v>435</v>
      </c>
      <c r="BB3120" s="36">
        <v>7</v>
      </c>
      <c r="BC3120" s="93">
        <v>45270</v>
      </c>
      <c r="BD3120" s="93" t="s">
        <v>324</v>
      </c>
    </row>
    <row r="3121" spans="39:56" ht="27" customHeight="1" x14ac:dyDescent="0.25">
      <c r="AM3121" s="36">
        <v>23012</v>
      </c>
      <c r="AN3121" s="89" t="s">
        <v>219</v>
      </c>
      <c r="AO3121" s="90" t="s">
        <v>207</v>
      </c>
      <c r="AP3121" s="170">
        <v>9</v>
      </c>
      <c r="AQ3121" s="36"/>
      <c r="AR3121" s="36"/>
      <c r="AS3121" s="36"/>
      <c r="AT3121" s="36"/>
      <c r="AU3121" s="36"/>
      <c r="AV3121" s="36"/>
      <c r="AW3121" s="36"/>
      <c r="AX3121" s="36"/>
      <c r="AY3121" s="36"/>
      <c r="AZ3121" s="36"/>
      <c r="BA3121" s="36" t="s">
        <v>435</v>
      </c>
      <c r="BB3121" s="36">
        <v>7</v>
      </c>
      <c r="BC3121" s="93">
        <v>45270</v>
      </c>
      <c r="BD3121" s="93" t="s">
        <v>324</v>
      </c>
    </row>
    <row r="3122" spans="39:56" ht="27" customHeight="1" x14ac:dyDescent="0.25">
      <c r="AM3122" s="36">
        <v>23008</v>
      </c>
      <c r="AN3122" s="89" t="s">
        <v>218</v>
      </c>
      <c r="AO3122" s="90" t="s">
        <v>207</v>
      </c>
      <c r="AP3122" s="170">
        <v>9.5</v>
      </c>
      <c r="AQ3122" s="36"/>
      <c r="AR3122" s="36"/>
      <c r="AS3122" s="36"/>
      <c r="AT3122" s="36"/>
      <c r="AU3122" s="36"/>
      <c r="AV3122" s="36"/>
      <c r="AW3122" s="36"/>
      <c r="AX3122" s="36"/>
      <c r="AY3122" s="36"/>
      <c r="AZ3122" s="36"/>
      <c r="BA3122" s="36" t="s">
        <v>435</v>
      </c>
      <c r="BB3122" s="36">
        <v>7</v>
      </c>
      <c r="BC3122" s="93">
        <v>45270</v>
      </c>
      <c r="BD3122" s="93" t="s">
        <v>324</v>
      </c>
    </row>
    <row r="3123" spans="39:56" ht="27" customHeight="1" x14ac:dyDescent="0.25">
      <c r="AM3123" s="36">
        <v>23007</v>
      </c>
      <c r="AN3123" s="89" t="s">
        <v>217</v>
      </c>
      <c r="AO3123" s="90" t="s">
        <v>207</v>
      </c>
      <c r="AP3123" s="170">
        <v>10</v>
      </c>
      <c r="AQ3123" s="36"/>
      <c r="AR3123" s="36"/>
      <c r="AS3123" s="36"/>
      <c r="AT3123" s="36"/>
      <c r="AU3123" s="36"/>
      <c r="AV3123" s="36"/>
      <c r="AW3123" s="36"/>
      <c r="AX3123" s="36"/>
      <c r="AY3123" s="36"/>
      <c r="AZ3123" s="36"/>
      <c r="BA3123" s="36" t="s">
        <v>435</v>
      </c>
      <c r="BB3123" s="36">
        <v>7</v>
      </c>
      <c r="BC3123" s="93">
        <v>45270</v>
      </c>
      <c r="BD3123" s="93" t="s">
        <v>324</v>
      </c>
    </row>
    <row r="3124" spans="39:56" ht="27" customHeight="1" x14ac:dyDescent="0.25">
      <c r="AM3124" s="36">
        <v>23006</v>
      </c>
      <c r="AN3124" s="89" t="s">
        <v>213</v>
      </c>
      <c r="AO3124" s="90" t="s">
        <v>207</v>
      </c>
      <c r="AP3124" s="170">
        <v>9</v>
      </c>
      <c r="AQ3124" s="36"/>
      <c r="AR3124" s="36"/>
      <c r="AS3124" s="36"/>
      <c r="AT3124" s="36"/>
      <c r="AU3124" s="36"/>
      <c r="AV3124" s="36"/>
      <c r="AW3124" s="36"/>
      <c r="AX3124" s="36"/>
      <c r="AY3124" s="36"/>
      <c r="AZ3124" s="36"/>
      <c r="BA3124" s="36" t="s">
        <v>435</v>
      </c>
      <c r="BB3124" s="36">
        <v>7</v>
      </c>
      <c r="BC3124" s="93">
        <v>45270</v>
      </c>
      <c r="BD3124" s="93" t="s">
        <v>324</v>
      </c>
    </row>
    <row r="3125" spans="39:56" ht="27" customHeight="1" x14ac:dyDescent="0.25">
      <c r="AM3125" s="36">
        <v>23065</v>
      </c>
      <c r="AN3125" s="89" t="s">
        <v>67</v>
      </c>
      <c r="AO3125" s="90" t="s">
        <v>29</v>
      </c>
      <c r="AP3125" s="170">
        <v>9</v>
      </c>
      <c r="AQ3125" s="36"/>
      <c r="AR3125" s="36"/>
      <c r="AS3125" s="36"/>
      <c r="AT3125" s="36"/>
      <c r="AU3125" s="36"/>
      <c r="AV3125" s="36"/>
      <c r="AW3125" s="36"/>
      <c r="AX3125" s="36"/>
      <c r="AY3125" s="36"/>
      <c r="AZ3125" s="36"/>
      <c r="BA3125" s="36" t="s">
        <v>436</v>
      </c>
      <c r="BB3125" s="36">
        <v>7</v>
      </c>
      <c r="BC3125" s="93">
        <v>45270</v>
      </c>
      <c r="BD3125" s="93" t="s">
        <v>324</v>
      </c>
    </row>
    <row r="3126" spans="39:56" ht="27" customHeight="1" x14ac:dyDescent="0.25">
      <c r="AM3126" s="36">
        <v>23056</v>
      </c>
      <c r="AN3126" s="89" t="s">
        <v>107</v>
      </c>
      <c r="AO3126" s="90" t="s">
        <v>29</v>
      </c>
      <c r="AP3126" s="170">
        <v>8.5</v>
      </c>
      <c r="AQ3126" s="36"/>
      <c r="AR3126" s="36"/>
      <c r="AS3126" s="36"/>
      <c r="AT3126" s="36"/>
      <c r="AU3126" s="36"/>
      <c r="AV3126" s="36"/>
      <c r="AW3126" s="36"/>
      <c r="AX3126" s="36"/>
      <c r="AY3126" s="36"/>
      <c r="AZ3126" s="36"/>
      <c r="BA3126" s="36" t="s">
        <v>436</v>
      </c>
      <c r="BB3126" s="36">
        <v>7</v>
      </c>
      <c r="BC3126" s="93">
        <v>45270</v>
      </c>
      <c r="BD3126" s="93" t="s">
        <v>324</v>
      </c>
    </row>
    <row r="3127" spans="39:56" ht="27" customHeight="1" x14ac:dyDescent="0.25">
      <c r="AM3127" s="36">
        <v>23053</v>
      </c>
      <c r="AN3127" s="89" t="s">
        <v>119</v>
      </c>
      <c r="AO3127" s="90" t="s">
        <v>29</v>
      </c>
      <c r="AP3127" s="170">
        <v>9</v>
      </c>
      <c r="AQ3127" s="36"/>
      <c r="AR3127" s="36"/>
      <c r="AS3127" s="36"/>
      <c r="AT3127" s="36"/>
      <c r="AU3127" s="36"/>
      <c r="AV3127" s="36"/>
      <c r="AW3127" s="36"/>
      <c r="AX3127" s="36"/>
      <c r="AY3127" s="36"/>
      <c r="AZ3127" s="36"/>
      <c r="BA3127" s="36" t="s">
        <v>436</v>
      </c>
      <c r="BB3127" s="36">
        <v>7</v>
      </c>
      <c r="BC3127" s="93">
        <v>45270</v>
      </c>
      <c r="BD3127" s="93" t="s">
        <v>324</v>
      </c>
    </row>
    <row r="3128" spans="39:56" ht="27" customHeight="1" x14ac:dyDescent="0.25">
      <c r="AM3128" s="36">
        <v>23052</v>
      </c>
      <c r="AN3128" s="89" t="s">
        <v>95</v>
      </c>
      <c r="AO3128" s="90" t="s">
        <v>29</v>
      </c>
      <c r="AP3128" s="170">
        <v>9</v>
      </c>
      <c r="AQ3128" s="36"/>
      <c r="AR3128" s="36"/>
      <c r="AS3128" s="36"/>
      <c r="AT3128" s="36"/>
      <c r="AU3128" s="36"/>
      <c r="AV3128" s="36"/>
      <c r="AW3128" s="36"/>
      <c r="AX3128" s="36"/>
      <c r="AY3128" s="36"/>
      <c r="AZ3128" s="36"/>
      <c r="BA3128" s="36" t="s">
        <v>436</v>
      </c>
      <c r="BB3128" s="36">
        <v>7</v>
      </c>
      <c r="BC3128" s="93">
        <v>45270</v>
      </c>
      <c r="BD3128" s="93" t="s">
        <v>324</v>
      </c>
    </row>
    <row r="3129" spans="39:56" ht="27" customHeight="1" x14ac:dyDescent="0.25">
      <c r="AM3129" s="36">
        <v>23049</v>
      </c>
      <c r="AN3129" s="89" t="s">
        <v>123</v>
      </c>
      <c r="AO3129" s="90" t="s">
        <v>29</v>
      </c>
      <c r="AP3129" s="170">
        <v>10</v>
      </c>
      <c r="AQ3129" s="36"/>
      <c r="AR3129" s="36"/>
      <c r="AS3129" s="36"/>
      <c r="AT3129" s="36"/>
      <c r="AU3129" s="36"/>
      <c r="AV3129" s="36"/>
      <c r="AW3129" s="36"/>
      <c r="AX3129" s="36"/>
      <c r="AY3129" s="36"/>
      <c r="AZ3129" s="36"/>
      <c r="BA3129" s="36" t="s">
        <v>436</v>
      </c>
      <c r="BB3129" s="36">
        <v>7</v>
      </c>
      <c r="BC3129" s="93">
        <v>45270</v>
      </c>
      <c r="BD3129" s="93" t="s">
        <v>324</v>
      </c>
    </row>
    <row r="3130" spans="39:56" ht="27" customHeight="1" x14ac:dyDescent="0.25">
      <c r="AM3130" s="36">
        <v>23046</v>
      </c>
      <c r="AN3130" s="89" t="s">
        <v>111</v>
      </c>
      <c r="AO3130" s="90" t="s">
        <v>29</v>
      </c>
      <c r="AP3130" s="170">
        <v>8.5</v>
      </c>
      <c r="AQ3130" s="36"/>
      <c r="AR3130" s="36"/>
      <c r="AS3130" s="36"/>
      <c r="AT3130" s="36"/>
      <c r="AU3130" s="36"/>
      <c r="AV3130" s="36"/>
      <c r="AW3130" s="36"/>
      <c r="AX3130" s="36"/>
      <c r="AY3130" s="36"/>
      <c r="AZ3130" s="36"/>
      <c r="BA3130" s="36" t="s">
        <v>436</v>
      </c>
      <c r="BB3130" s="36">
        <v>7</v>
      </c>
      <c r="BC3130" s="93">
        <v>45270</v>
      </c>
      <c r="BD3130" s="93" t="s">
        <v>324</v>
      </c>
    </row>
    <row r="3131" spans="39:56" ht="27" customHeight="1" x14ac:dyDescent="0.25">
      <c r="AM3131" s="36">
        <v>23041</v>
      </c>
      <c r="AN3131" s="89" t="s">
        <v>79</v>
      </c>
      <c r="AO3131" s="90" t="s">
        <v>29</v>
      </c>
      <c r="AP3131" s="170">
        <v>9</v>
      </c>
      <c r="AQ3131" s="36"/>
      <c r="AR3131" s="36"/>
      <c r="AS3131" s="36"/>
      <c r="AT3131" s="36"/>
      <c r="AU3131" s="36"/>
      <c r="AV3131" s="36"/>
      <c r="AW3131" s="36"/>
      <c r="AX3131" s="36"/>
      <c r="AY3131" s="36"/>
      <c r="AZ3131" s="36"/>
      <c r="BA3131" s="36" t="s">
        <v>436</v>
      </c>
      <c r="BB3131" s="36">
        <v>7</v>
      </c>
      <c r="BC3131" s="93">
        <v>45270</v>
      </c>
      <c r="BD3131" s="93" t="s">
        <v>324</v>
      </c>
    </row>
    <row r="3132" spans="39:56" ht="27" customHeight="1" x14ac:dyDescent="0.25">
      <c r="AM3132" s="36">
        <v>23039</v>
      </c>
      <c r="AN3132" s="89" t="s">
        <v>71</v>
      </c>
      <c r="AO3132" s="90" t="s">
        <v>29</v>
      </c>
      <c r="AP3132" s="170">
        <v>9</v>
      </c>
      <c r="AQ3132" s="36"/>
      <c r="AR3132" s="36"/>
      <c r="AS3132" s="36"/>
      <c r="AT3132" s="36"/>
      <c r="AU3132" s="36"/>
      <c r="AV3132" s="36"/>
      <c r="AW3132" s="36"/>
      <c r="AX3132" s="36"/>
      <c r="AY3132" s="36"/>
      <c r="AZ3132" s="36"/>
      <c r="BA3132" s="36" t="s">
        <v>436</v>
      </c>
      <c r="BB3132" s="36">
        <v>7</v>
      </c>
      <c r="BC3132" s="93">
        <v>45270</v>
      </c>
      <c r="BD3132" s="93" t="s">
        <v>324</v>
      </c>
    </row>
    <row r="3133" spans="39:56" ht="27" customHeight="1" x14ac:dyDescent="0.25">
      <c r="AM3133" s="36">
        <v>23038</v>
      </c>
      <c r="AN3133" s="89" t="s">
        <v>99</v>
      </c>
      <c r="AO3133" s="90" t="s">
        <v>29</v>
      </c>
      <c r="AP3133" s="170">
        <v>10</v>
      </c>
      <c r="AQ3133" s="36"/>
      <c r="AR3133" s="36"/>
      <c r="AS3133" s="36"/>
      <c r="AT3133" s="36"/>
      <c r="AU3133" s="36"/>
      <c r="AV3133" s="36"/>
      <c r="AW3133" s="36"/>
      <c r="AX3133" s="36"/>
      <c r="AY3133" s="36"/>
      <c r="AZ3133" s="36"/>
      <c r="BA3133" s="36" t="s">
        <v>436</v>
      </c>
      <c r="BB3133" s="36">
        <v>7</v>
      </c>
      <c r="BC3133" s="93">
        <v>45270</v>
      </c>
      <c r="BD3133" s="93" t="s">
        <v>324</v>
      </c>
    </row>
    <row r="3134" spans="39:56" ht="27" customHeight="1" x14ac:dyDescent="0.25">
      <c r="AM3134" s="36">
        <v>23036</v>
      </c>
      <c r="AN3134" s="89" t="s">
        <v>63</v>
      </c>
      <c r="AO3134" s="90" t="s">
        <v>29</v>
      </c>
      <c r="AP3134" s="170">
        <v>8.5</v>
      </c>
      <c r="AQ3134" s="36"/>
      <c r="AR3134" s="36"/>
      <c r="AS3134" s="36"/>
      <c r="AT3134" s="36"/>
      <c r="AU3134" s="36"/>
      <c r="AV3134" s="36"/>
      <c r="AW3134" s="36"/>
      <c r="AX3134" s="36"/>
      <c r="AY3134" s="36"/>
      <c r="AZ3134" s="36"/>
      <c r="BA3134" s="36" t="s">
        <v>436</v>
      </c>
      <c r="BB3134" s="36">
        <v>7</v>
      </c>
      <c r="BC3134" s="93">
        <v>45270</v>
      </c>
      <c r="BD3134" s="93" t="s">
        <v>324</v>
      </c>
    </row>
    <row r="3135" spans="39:56" ht="27" customHeight="1" x14ac:dyDescent="0.25">
      <c r="AM3135" s="36">
        <v>23033</v>
      </c>
      <c r="AN3135" s="89" t="s">
        <v>103</v>
      </c>
      <c r="AO3135" s="90" t="s">
        <v>29</v>
      </c>
      <c r="AP3135" s="170">
        <v>9</v>
      </c>
      <c r="AQ3135" s="36"/>
      <c r="AR3135" s="36"/>
      <c r="AS3135" s="36"/>
      <c r="AT3135" s="36"/>
      <c r="AU3135" s="36"/>
      <c r="AV3135" s="36"/>
      <c r="AW3135" s="36"/>
      <c r="AX3135" s="36"/>
      <c r="AY3135" s="36"/>
      <c r="AZ3135" s="36"/>
      <c r="BA3135" s="36" t="s">
        <v>436</v>
      </c>
      <c r="BB3135" s="36">
        <v>7</v>
      </c>
      <c r="BC3135" s="93">
        <v>45270</v>
      </c>
      <c r="BD3135" s="93" t="s">
        <v>324</v>
      </c>
    </row>
    <row r="3136" spans="39:56" ht="27" customHeight="1" x14ac:dyDescent="0.25">
      <c r="AM3136" s="36">
        <v>23028</v>
      </c>
      <c r="AN3136" s="89" t="s">
        <v>56</v>
      </c>
      <c r="AO3136" s="90" t="s">
        <v>29</v>
      </c>
      <c r="AP3136" s="170">
        <v>9</v>
      </c>
      <c r="AQ3136" s="36"/>
      <c r="AR3136" s="36"/>
      <c r="AS3136" s="36"/>
      <c r="AT3136" s="36"/>
      <c r="AU3136" s="36"/>
      <c r="AV3136" s="36"/>
      <c r="AW3136" s="36"/>
      <c r="AX3136" s="36"/>
      <c r="AY3136" s="36"/>
      <c r="AZ3136" s="36"/>
      <c r="BA3136" s="36" t="s">
        <v>437</v>
      </c>
      <c r="BB3136" s="36">
        <v>7</v>
      </c>
      <c r="BC3136" s="93">
        <v>45270</v>
      </c>
      <c r="BD3136" s="93" t="s">
        <v>324</v>
      </c>
    </row>
    <row r="3137" spans="39:56" ht="27" customHeight="1" x14ac:dyDescent="0.25">
      <c r="AM3137" s="36">
        <v>23025</v>
      </c>
      <c r="AN3137" s="89" t="s">
        <v>87</v>
      </c>
      <c r="AO3137" s="90" t="s">
        <v>29</v>
      </c>
      <c r="AP3137" s="170">
        <v>9</v>
      </c>
      <c r="AQ3137" s="36"/>
      <c r="AR3137" s="36"/>
      <c r="AS3137" s="36"/>
      <c r="AT3137" s="36"/>
      <c r="AU3137" s="36"/>
      <c r="AV3137" s="36"/>
      <c r="AW3137" s="36"/>
      <c r="AX3137" s="36"/>
      <c r="AY3137" s="36"/>
      <c r="AZ3137" s="36"/>
      <c r="BA3137" s="36" t="s">
        <v>436</v>
      </c>
      <c r="BB3137" s="36">
        <v>7</v>
      </c>
      <c r="BC3137" s="93">
        <v>45270</v>
      </c>
      <c r="BD3137" s="93" t="s">
        <v>324</v>
      </c>
    </row>
    <row r="3138" spans="39:56" ht="27" customHeight="1" x14ac:dyDescent="0.25">
      <c r="AM3138" s="36">
        <v>23023</v>
      </c>
      <c r="AN3138" s="89" t="s">
        <v>115</v>
      </c>
      <c r="AO3138" s="90" t="s">
        <v>29</v>
      </c>
      <c r="AP3138" s="170">
        <v>8</v>
      </c>
      <c r="AQ3138" s="36"/>
      <c r="AR3138" s="36"/>
      <c r="AS3138" s="36"/>
      <c r="AT3138" s="36"/>
      <c r="AU3138" s="36"/>
      <c r="AV3138" s="36"/>
      <c r="AW3138" s="36"/>
      <c r="AX3138" s="36"/>
      <c r="AY3138" s="36"/>
      <c r="AZ3138" s="36"/>
      <c r="BA3138" s="36" t="s">
        <v>436</v>
      </c>
      <c r="BB3138" s="36">
        <v>7</v>
      </c>
      <c r="BC3138" s="93">
        <v>45270</v>
      </c>
      <c r="BD3138" s="93" t="s">
        <v>324</v>
      </c>
    </row>
    <row r="3139" spans="39:56" ht="27" customHeight="1" x14ac:dyDescent="0.25">
      <c r="AM3139" s="36">
        <v>23022</v>
      </c>
      <c r="AN3139" s="89" t="s">
        <v>83</v>
      </c>
      <c r="AO3139" s="90" t="s">
        <v>29</v>
      </c>
      <c r="AP3139" s="170">
        <v>9</v>
      </c>
      <c r="AQ3139" s="36"/>
      <c r="AR3139" s="36"/>
      <c r="AS3139" s="36"/>
      <c r="AT3139" s="36"/>
      <c r="AU3139" s="36"/>
      <c r="AV3139" s="36"/>
      <c r="AW3139" s="36"/>
      <c r="AX3139" s="36"/>
      <c r="AY3139" s="36"/>
      <c r="AZ3139" s="36"/>
      <c r="BA3139" s="36" t="s">
        <v>436</v>
      </c>
      <c r="BB3139" s="36">
        <v>7</v>
      </c>
      <c r="BC3139" s="93">
        <v>45270</v>
      </c>
      <c r="BD3139" s="93" t="s">
        <v>324</v>
      </c>
    </row>
    <row r="3140" spans="39:56" ht="27" customHeight="1" x14ac:dyDescent="0.25">
      <c r="AM3140" s="36">
        <v>23019</v>
      </c>
      <c r="AN3140" s="89" t="s">
        <v>53</v>
      </c>
      <c r="AO3140" s="90" t="s">
        <v>29</v>
      </c>
      <c r="AP3140" s="170">
        <v>10</v>
      </c>
      <c r="AQ3140" s="36"/>
      <c r="AR3140" s="36"/>
      <c r="AS3140" s="36"/>
      <c r="AT3140" s="36"/>
      <c r="AU3140" s="36"/>
      <c r="AV3140" s="36"/>
      <c r="AW3140" s="36"/>
      <c r="AX3140" s="36"/>
      <c r="AY3140" s="36"/>
      <c r="AZ3140" s="36"/>
      <c r="BA3140" s="36" t="s">
        <v>437</v>
      </c>
      <c r="BB3140" s="36">
        <v>7</v>
      </c>
      <c r="BC3140" s="93">
        <v>45270</v>
      </c>
      <c r="BD3140" s="93" t="s">
        <v>324</v>
      </c>
    </row>
    <row r="3141" spans="39:56" ht="27" customHeight="1" x14ac:dyDescent="0.25">
      <c r="AM3141" s="36">
        <v>23018</v>
      </c>
      <c r="AN3141" s="89" t="s">
        <v>28</v>
      </c>
      <c r="AO3141" s="90" t="s">
        <v>29</v>
      </c>
      <c r="AP3141" s="170">
        <v>9</v>
      </c>
      <c r="AQ3141" s="36"/>
      <c r="AR3141" s="36"/>
      <c r="AS3141" s="36"/>
      <c r="AT3141" s="36"/>
      <c r="AU3141" s="36"/>
      <c r="AV3141" s="36"/>
      <c r="AW3141" s="36"/>
      <c r="AX3141" s="36"/>
      <c r="AY3141" s="36"/>
      <c r="AZ3141" s="36"/>
      <c r="BA3141" s="36" t="s">
        <v>437</v>
      </c>
      <c r="BB3141" s="36">
        <v>7</v>
      </c>
      <c r="BC3141" s="93">
        <v>45270</v>
      </c>
      <c r="BD3141" s="93" t="s">
        <v>324</v>
      </c>
    </row>
    <row r="3142" spans="39:56" ht="27" customHeight="1" x14ac:dyDescent="0.25">
      <c r="AM3142" s="36">
        <v>23010</v>
      </c>
      <c r="AN3142" s="89" t="s">
        <v>91</v>
      </c>
      <c r="AO3142" s="90" t="s">
        <v>29</v>
      </c>
      <c r="AP3142" s="170">
        <v>8</v>
      </c>
      <c r="AQ3142" s="36"/>
      <c r="AR3142" s="36"/>
      <c r="AS3142" s="36"/>
      <c r="AT3142" s="36"/>
      <c r="AU3142" s="36"/>
      <c r="AV3142" s="36"/>
      <c r="AW3142" s="36"/>
      <c r="AX3142" s="36"/>
      <c r="AY3142" s="36"/>
      <c r="AZ3142" s="36"/>
      <c r="BA3142" s="36" t="s">
        <v>436</v>
      </c>
      <c r="BB3142" s="36">
        <v>7</v>
      </c>
      <c r="BC3142" s="93">
        <v>45270</v>
      </c>
      <c r="BD3142" s="93" t="s">
        <v>324</v>
      </c>
    </row>
    <row r="3143" spans="39:56" ht="27" customHeight="1" x14ac:dyDescent="0.25">
      <c r="AM3143" s="36" t="s">
        <v>120</v>
      </c>
      <c r="AN3143" s="89" t="s">
        <v>121</v>
      </c>
      <c r="AO3143" s="90" t="s">
        <v>15</v>
      </c>
      <c r="AP3143" s="170">
        <v>9.4</v>
      </c>
      <c r="AQ3143" s="36">
        <v>10</v>
      </c>
      <c r="AR3143" s="36">
        <v>10</v>
      </c>
      <c r="AS3143" s="36">
        <v>9</v>
      </c>
      <c r="AT3143" s="36">
        <v>8</v>
      </c>
      <c r="AU3143" s="36"/>
      <c r="AV3143" s="36"/>
      <c r="AW3143" s="36"/>
      <c r="AX3143" s="36"/>
      <c r="AY3143" s="36"/>
      <c r="AZ3143" s="36">
        <v>10</v>
      </c>
      <c r="BA3143" s="36" t="s">
        <v>438</v>
      </c>
      <c r="BB3143" s="36">
        <v>3</v>
      </c>
      <c r="BC3143" s="93">
        <v>45271</v>
      </c>
      <c r="BD3143" s="93" t="s">
        <v>6</v>
      </c>
    </row>
    <row r="3144" spans="39:56" ht="27" customHeight="1" x14ac:dyDescent="0.25">
      <c r="AM3144" s="36" t="s">
        <v>116</v>
      </c>
      <c r="AN3144" s="89" t="s">
        <v>117</v>
      </c>
      <c r="AO3144" s="90" t="s">
        <v>15</v>
      </c>
      <c r="AP3144" s="170">
        <v>9.8000000000000007</v>
      </c>
      <c r="AQ3144" s="36">
        <v>10</v>
      </c>
      <c r="AR3144" s="36">
        <v>10</v>
      </c>
      <c r="AS3144" s="36">
        <v>10</v>
      </c>
      <c r="AT3144" s="36">
        <v>9</v>
      </c>
      <c r="AU3144" s="36"/>
      <c r="AV3144" s="36"/>
      <c r="AW3144" s="36"/>
      <c r="AX3144" s="36"/>
      <c r="AY3144" s="36"/>
      <c r="AZ3144" s="36">
        <v>10</v>
      </c>
      <c r="BA3144" s="36" t="s">
        <v>438</v>
      </c>
      <c r="BB3144" s="36">
        <v>3</v>
      </c>
      <c r="BC3144" s="93">
        <v>45271</v>
      </c>
      <c r="BD3144" s="93" t="s">
        <v>6</v>
      </c>
    </row>
    <row r="3145" spans="39:56" ht="27" customHeight="1" x14ac:dyDescent="0.25">
      <c r="AM3145" s="36" t="s">
        <v>112</v>
      </c>
      <c r="AN3145" s="89" t="s">
        <v>113</v>
      </c>
      <c r="AO3145" s="90" t="s">
        <v>15</v>
      </c>
      <c r="AP3145" s="170">
        <v>9.6</v>
      </c>
      <c r="AQ3145" s="36">
        <v>10</v>
      </c>
      <c r="AR3145" s="36">
        <v>10</v>
      </c>
      <c r="AS3145" s="36">
        <v>10</v>
      </c>
      <c r="AT3145" s="36">
        <v>8</v>
      </c>
      <c r="AU3145" s="36"/>
      <c r="AV3145" s="36"/>
      <c r="AW3145" s="36"/>
      <c r="AX3145" s="36"/>
      <c r="AY3145" s="36"/>
      <c r="AZ3145" s="36">
        <v>10</v>
      </c>
      <c r="BA3145" s="36" t="s">
        <v>438</v>
      </c>
      <c r="BB3145" s="36">
        <v>3</v>
      </c>
      <c r="BC3145" s="93">
        <v>45271</v>
      </c>
      <c r="BD3145" s="93" t="s">
        <v>6</v>
      </c>
    </row>
    <row r="3146" spans="39:56" ht="27" customHeight="1" x14ac:dyDescent="0.25">
      <c r="AM3146" s="36" t="s">
        <v>108</v>
      </c>
      <c r="AN3146" s="89" t="s">
        <v>109</v>
      </c>
      <c r="AO3146" s="90" t="s">
        <v>15</v>
      </c>
      <c r="AP3146" s="170">
        <v>9.4</v>
      </c>
      <c r="AQ3146" s="36">
        <v>10</v>
      </c>
      <c r="AR3146" s="36">
        <v>10</v>
      </c>
      <c r="AS3146" s="36">
        <v>9</v>
      </c>
      <c r="AT3146" s="36">
        <v>8</v>
      </c>
      <c r="AU3146" s="36"/>
      <c r="AV3146" s="36"/>
      <c r="AW3146" s="36"/>
      <c r="AX3146" s="36"/>
      <c r="AY3146" s="36"/>
      <c r="AZ3146" s="36">
        <v>10</v>
      </c>
      <c r="BA3146" s="36" t="s">
        <v>438</v>
      </c>
      <c r="BB3146" s="36">
        <v>3</v>
      </c>
      <c r="BC3146" s="93">
        <v>45271</v>
      </c>
      <c r="BD3146" s="93" t="s">
        <v>6</v>
      </c>
    </row>
    <row r="3147" spans="39:56" ht="27" customHeight="1" x14ac:dyDescent="0.25">
      <c r="AM3147" s="36" t="s">
        <v>104</v>
      </c>
      <c r="AN3147" s="89" t="s">
        <v>105</v>
      </c>
      <c r="AO3147" s="90" t="s">
        <v>15</v>
      </c>
      <c r="AP3147" s="170">
        <v>10</v>
      </c>
      <c r="AQ3147" s="36">
        <v>10</v>
      </c>
      <c r="AR3147" s="36">
        <v>10</v>
      </c>
      <c r="AS3147" s="36">
        <v>10</v>
      </c>
      <c r="AT3147" s="36">
        <v>10</v>
      </c>
      <c r="AU3147" s="36"/>
      <c r="AV3147" s="36"/>
      <c r="AW3147" s="36"/>
      <c r="AX3147" s="36"/>
      <c r="AY3147" s="36"/>
      <c r="AZ3147" s="36">
        <v>10</v>
      </c>
      <c r="BA3147" s="36" t="s">
        <v>438</v>
      </c>
      <c r="BB3147" s="36">
        <v>3</v>
      </c>
      <c r="BC3147" s="93">
        <v>45271</v>
      </c>
      <c r="BD3147" s="93" t="s">
        <v>6</v>
      </c>
    </row>
    <row r="3148" spans="39:56" ht="27" customHeight="1" x14ac:dyDescent="0.25">
      <c r="AM3148" s="36" t="s">
        <v>100</v>
      </c>
      <c r="AN3148" s="89" t="s">
        <v>101</v>
      </c>
      <c r="AO3148" s="90" t="s">
        <v>15</v>
      </c>
      <c r="AP3148" s="170">
        <v>8.8000000000000007</v>
      </c>
      <c r="AQ3148" s="36">
        <v>10</v>
      </c>
      <c r="AR3148" s="36">
        <v>10</v>
      </c>
      <c r="AS3148" s="36">
        <v>7</v>
      </c>
      <c r="AT3148" s="36">
        <v>7</v>
      </c>
      <c r="AU3148" s="36"/>
      <c r="AV3148" s="36"/>
      <c r="AW3148" s="36"/>
      <c r="AX3148" s="36"/>
      <c r="AY3148" s="36"/>
      <c r="AZ3148" s="36">
        <v>10</v>
      </c>
      <c r="BA3148" s="36" t="s">
        <v>438</v>
      </c>
      <c r="BB3148" s="36">
        <v>3</v>
      </c>
      <c r="BC3148" s="93">
        <v>45271</v>
      </c>
      <c r="BD3148" s="93" t="s">
        <v>6</v>
      </c>
    </row>
    <row r="3149" spans="39:56" ht="27" customHeight="1" x14ac:dyDescent="0.25">
      <c r="AM3149" s="36" t="s">
        <v>92</v>
      </c>
      <c r="AN3149" s="89" t="s">
        <v>93</v>
      </c>
      <c r="AO3149" s="90" t="s">
        <v>15</v>
      </c>
      <c r="AP3149" s="170">
        <v>9.4</v>
      </c>
      <c r="AQ3149" s="36">
        <v>10</v>
      </c>
      <c r="AR3149" s="36">
        <v>10</v>
      </c>
      <c r="AS3149" s="36">
        <v>9</v>
      </c>
      <c r="AT3149" s="36">
        <v>8</v>
      </c>
      <c r="AU3149" s="36"/>
      <c r="AV3149" s="36"/>
      <c r="AW3149" s="36"/>
      <c r="AX3149" s="36"/>
      <c r="AY3149" s="36"/>
      <c r="AZ3149" s="36">
        <v>10</v>
      </c>
      <c r="BA3149" s="36" t="s">
        <v>438</v>
      </c>
      <c r="BB3149" s="36">
        <v>3</v>
      </c>
      <c r="BC3149" s="93">
        <v>45271</v>
      </c>
      <c r="BD3149" s="93" t="s">
        <v>6</v>
      </c>
    </row>
    <row r="3150" spans="39:56" ht="27" customHeight="1" x14ac:dyDescent="0.25">
      <c r="AM3150" s="36" t="s">
        <v>88</v>
      </c>
      <c r="AN3150" s="89" t="s">
        <v>89</v>
      </c>
      <c r="AO3150" s="90" t="s">
        <v>15</v>
      </c>
      <c r="AP3150" s="170">
        <v>9.8000000000000007</v>
      </c>
      <c r="AQ3150" s="36">
        <v>10</v>
      </c>
      <c r="AR3150" s="36">
        <v>10</v>
      </c>
      <c r="AS3150" s="36">
        <v>10</v>
      </c>
      <c r="AT3150" s="36">
        <v>9</v>
      </c>
      <c r="AU3150" s="36"/>
      <c r="AV3150" s="36"/>
      <c r="AW3150" s="36"/>
      <c r="AX3150" s="36"/>
      <c r="AY3150" s="36"/>
      <c r="AZ3150" s="36">
        <v>10</v>
      </c>
      <c r="BA3150" s="36" t="s">
        <v>438</v>
      </c>
      <c r="BB3150" s="36">
        <v>3</v>
      </c>
      <c r="BC3150" s="93">
        <v>45271</v>
      </c>
      <c r="BD3150" s="93" t="s">
        <v>6</v>
      </c>
    </row>
    <row r="3151" spans="39:56" ht="27" customHeight="1" x14ac:dyDescent="0.25">
      <c r="AM3151" s="36" t="s">
        <v>84</v>
      </c>
      <c r="AN3151" s="89" t="s">
        <v>85</v>
      </c>
      <c r="AO3151" s="90" t="s">
        <v>15</v>
      </c>
      <c r="AP3151" s="170">
        <v>9.1999999999999993</v>
      </c>
      <c r="AQ3151" s="36">
        <v>10</v>
      </c>
      <c r="AR3151" s="36">
        <v>10</v>
      </c>
      <c r="AS3151" s="36">
        <v>8</v>
      </c>
      <c r="AT3151" s="36">
        <v>8</v>
      </c>
      <c r="AU3151" s="36"/>
      <c r="AV3151" s="36"/>
      <c r="AW3151" s="36"/>
      <c r="AX3151" s="36"/>
      <c r="AY3151" s="36"/>
      <c r="AZ3151" s="36">
        <v>10</v>
      </c>
      <c r="BA3151" s="36" t="s">
        <v>438</v>
      </c>
      <c r="BB3151" s="36">
        <v>3</v>
      </c>
      <c r="BC3151" s="93">
        <v>45271</v>
      </c>
      <c r="BD3151" s="93" t="s">
        <v>6</v>
      </c>
    </row>
    <row r="3152" spans="39:56" ht="27" customHeight="1" x14ac:dyDescent="0.25">
      <c r="AM3152" s="36" t="s">
        <v>80</v>
      </c>
      <c r="AN3152" s="89" t="s">
        <v>81</v>
      </c>
      <c r="AO3152" s="90" t="s">
        <v>15</v>
      </c>
      <c r="AP3152" s="170">
        <v>9.1999999999999993</v>
      </c>
      <c r="AQ3152" s="36">
        <v>10</v>
      </c>
      <c r="AR3152" s="36">
        <v>10</v>
      </c>
      <c r="AS3152" s="36">
        <v>8</v>
      </c>
      <c r="AT3152" s="36">
        <v>8</v>
      </c>
      <c r="AU3152" s="36"/>
      <c r="AV3152" s="36"/>
      <c r="AW3152" s="36"/>
      <c r="AX3152" s="36"/>
      <c r="AY3152" s="36"/>
      <c r="AZ3152" s="36">
        <v>10</v>
      </c>
      <c r="BA3152" s="36" t="s">
        <v>438</v>
      </c>
      <c r="BB3152" s="36">
        <v>3</v>
      </c>
      <c r="BC3152" s="93">
        <v>45271</v>
      </c>
      <c r="BD3152" s="93" t="s">
        <v>6</v>
      </c>
    </row>
    <row r="3153" spans="39:56" ht="27" customHeight="1" x14ac:dyDescent="0.25">
      <c r="AM3153" s="36" t="s">
        <v>76</v>
      </c>
      <c r="AN3153" s="89" t="s">
        <v>77</v>
      </c>
      <c r="AO3153" s="90" t="s">
        <v>15</v>
      </c>
      <c r="AP3153" s="170">
        <v>9.1999999999999993</v>
      </c>
      <c r="AQ3153" s="36">
        <v>10</v>
      </c>
      <c r="AR3153" s="36">
        <v>10</v>
      </c>
      <c r="AS3153" s="36">
        <v>8</v>
      </c>
      <c r="AT3153" s="36">
        <v>8</v>
      </c>
      <c r="AU3153" s="36"/>
      <c r="AV3153" s="36"/>
      <c r="AW3153" s="36"/>
      <c r="AX3153" s="36"/>
      <c r="AY3153" s="36"/>
      <c r="AZ3153" s="36">
        <v>10</v>
      </c>
      <c r="BA3153" s="36" t="s">
        <v>438</v>
      </c>
      <c r="BB3153" s="36">
        <v>3</v>
      </c>
      <c r="BC3153" s="93">
        <v>45271</v>
      </c>
      <c r="BD3153" s="93" t="s">
        <v>6</v>
      </c>
    </row>
    <row r="3154" spans="39:56" ht="27" customHeight="1" x14ac:dyDescent="0.25">
      <c r="AM3154" s="36" t="s">
        <v>72</v>
      </c>
      <c r="AN3154" s="89" t="s">
        <v>73</v>
      </c>
      <c r="AO3154" s="90" t="s">
        <v>15</v>
      </c>
      <c r="AP3154" s="170">
        <v>10</v>
      </c>
      <c r="AQ3154" s="36">
        <v>10</v>
      </c>
      <c r="AR3154" s="36">
        <v>10</v>
      </c>
      <c r="AS3154" s="36">
        <v>10</v>
      </c>
      <c r="AT3154" s="36">
        <v>10</v>
      </c>
      <c r="AU3154" s="36"/>
      <c r="AV3154" s="36"/>
      <c r="AW3154" s="36"/>
      <c r="AX3154" s="36"/>
      <c r="AY3154" s="36"/>
      <c r="AZ3154" s="36">
        <v>10</v>
      </c>
      <c r="BA3154" s="36" t="s">
        <v>438</v>
      </c>
      <c r="BB3154" s="36">
        <v>3</v>
      </c>
      <c r="BC3154" s="93">
        <v>45271</v>
      </c>
      <c r="BD3154" s="93" t="s">
        <v>6</v>
      </c>
    </row>
    <row r="3155" spans="39:56" ht="27" customHeight="1" x14ac:dyDescent="0.25">
      <c r="AM3155" s="36" t="s">
        <v>68</v>
      </c>
      <c r="AN3155" s="89" t="s">
        <v>69</v>
      </c>
      <c r="AO3155" s="90" t="s">
        <v>15</v>
      </c>
      <c r="AP3155" s="170">
        <v>10</v>
      </c>
      <c r="AQ3155" s="36">
        <v>10</v>
      </c>
      <c r="AR3155" s="36">
        <v>10</v>
      </c>
      <c r="AS3155" s="36">
        <v>10</v>
      </c>
      <c r="AT3155" s="36">
        <v>10</v>
      </c>
      <c r="AU3155" s="36"/>
      <c r="AV3155" s="36"/>
      <c r="AW3155" s="36"/>
      <c r="AX3155" s="36"/>
      <c r="AY3155" s="36"/>
      <c r="AZ3155" s="36">
        <v>10</v>
      </c>
      <c r="BA3155" s="36" t="s">
        <v>438</v>
      </c>
      <c r="BB3155" s="36">
        <v>3</v>
      </c>
      <c r="BC3155" s="93">
        <v>45271</v>
      </c>
      <c r="BD3155" s="93" t="s">
        <v>6</v>
      </c>
    </row>
    <row r="3156" spans="39:56" ht="27" customHeight="1" x14ac:dyDescent="0.25">
      <c r="AM3156" s="36" t="s">
        <v>64</v>
      </c>
      <c r="AN3156" s="89" t="s">
        <v>65</v>
      </c>
      <c r="AO3156" s="90" t="s">
        <v>15</v>
      </c>
      <c r="AP3156" s="170">
        <v>9.8000000000000007</v>
      </c>
      <c r="AQ3156" s="36">
        <v>10</v>
      </c>
      <c r="AR3156" s="36">
        <v>10</v>
      </c>
      <c r="AS3156" s="36">
        <v>10</v>
      </c>
      <c r="AT3156" s="36">
        <v>9</v>
      </c>
      <c r="AU3156" s="36"/>
      <c r="AV3156" s="36"/>
      <c r="AW3156" s="36"/>
      <c r="AX3156" s="36"/>
      <c r="AY3156" s="36"/>
      <c r="AZ3156" s="36">
        <v>10</v>
      </c>
      <c r="BA3156" s="36" t="s">
        <v>438</v>
      </c>
      <c r="BB3156" s="36">
        <v>3</v>
      </c>
      <c r="BC3156" s="93">
        <v>45271</v>
      </c>
      <c r="BD3156" s="93" t="s">
        <v>6</v>
      </c>
    </row>
    <row r="3157" spans="39:56" ht="27" customHeight="1" x14ac:dyDescent="0.25">
      <c r="AM3157" s="36" t="s">
        <v>60</v>
      </c>
      <c r="AN3157" s="89" t="s">
        <v>61</v>
      </c>
      <c r="AO3157" s="90" t="s">
        <v>15</v>
      </c>
      <c r="AP3157" s="170">
        <v>9.1999999999999993</v>
      </c>
      <c r="AQ3157" s="36">
        <v>10</v>
      </c>
      <c r="AR3157" s="36">
        <v>10</v>
      </c>
      <c r="AS3157" s="36">
        <v>8</v>
      </c>
      <c r="AT3157" s="36">
        <v>8</v>
      </c>
      <c r="AU3157" s="36"/>
      <c r="AV3157" s="36"/>
      <c r="AW3157" s="36"/>
      <c r="AX3157" s="36"/>
      <c r="AY3157" s="36"/>
      <c r="AZ3157" s="36">
        <v>10</v>
      </c>
      <c r="BA3157" s="36" t="s">
        <v>438</v>
      </c>
      <c r="BB3157" s="36">
        <v>3</v>
      </c>
      <c r="BC3157" s="93">
        <v>45271</v>
      </c>
      <c r="BD3157" s="93" t="s">
        <v>6</v>
      </c>
    </row>
    <row r="3158" spans="39:56" ht="27" customHeight="1" x14ac:dyDescent="0.25">
      <c r="AM3158" s="36" t="s">
        <v>57</v>
      </c>
      <c r="AN3158" s="89" t="s">
        <v>27</v>
      </c>
      <c r="AO3158" s="90" t="s">
        <v>15</v>
      </c>
      <c r="AP3158" s="170">
        <v>9.1999999999999993</v>
      </c>
      <c r="AQ3158" s="36">
        <v>10</v>
      </c>
      <c r="AR3158" s="36">
        <v>10</v>
      </c>
      <c r="AS3158" s="36">
        <v>8</v>
      </c>
      <c r="AT3158" s="36">
        <v>8</v>
      </c>
      <c r="AU3158" s="36"/>
      <c r="AV3158" s="36"/>
      <c r="AW3158" s="36"/>
      <c r="AX3158" s="36"/>
      <c r="AY3158" s="36"/>
      <c r="AZ3158" s="36">
        <v>10</v>
      </c>
      <c r="BA3158" s="36" t="s">
        <v>438</v>
      </c>
      <c r="BB3158" s="36">
        <v>3</v>
      </c>
      <c r="BC3158" s="93">
        <v>45271</v>
      </c>
      <c r="BD3158" s="93" t="s">
        <v>6</v>
      </c>
    </row>
    <row r="3159" spans="39:56" ht="27" customHeight="1" x14ac:dyDescent="0.25">
      <c r="AM3159" s="36" t="s">
        <v>54</v>
      </c>
      <c r="AN3159" s="89" t="s">
        <v>24</v>
      </c>
      <c r="AO3159" s="90" t="s">
        <v>15</v>
      </c>
      <c r="AP3159" s="170">
        <v>9.4</v>
      </c>
      <c r="AQ3159" s="36">
        <v>10</v>
      </c>
      <c r="AR3159" s="36">
        <v>10</v>
      </c>
      <c r="AS3159" s="36">
        <v>9</v>
      </c>
      <c r="AT3159" s="36">
        <v>8</v>
      </c>
      <c r="AU3159" s="36"/>
      <c r="AV3159" s="36"/>
      <c r="AW3159" s="36"/>
      <c r="AX3159" s="36"/>
      <c r="AY3159" s="36"/>
      <c r="AZ3159" s="36">
        <v>10</v>
      </c>
      <c r="BA3159" s="36" t="s">
        <v>438</v>
      </c>
      <c r="BB3159" s="36">
        <v>3</v>
      </c>
      <c r="BC3159" s="93">
        <v>45271</v>
      </c>
      <c r="BD3159" s="93" t="s">
        <v>6</v>
      </c>
    </row>
    <row r="3160" spans="39:56" ht="27" customHeight="1" x14ac:dyDescent="0.25">
      <c r="AM3160" s="36" t="s">
        <v>51</v>
      </c>
      <c r="AN3160" s="89" t="s">
        <v>21</v>
      </c>
      <c r="AO3160" s="90" t="s">
        <v>15</v>
      </c>
      <c r="AP3160" s="170">
        <v>10</v>
      </c>
      <c r="AQ3160" s="36">
        <v>10</v>
      </c>
      <c r="AR3160" s="36">
        <v>10</v>
      </c>
      <c r="AS3160" s="36">
        <v>10</v>
      </c>
      <c r="AT3160" s="36">
        <v>10</v>
      </c>
      <c r="AU3160" s="36"/>
      <c r="AV3160" s="36"/>
      <c r="AW3160" s="36"/>
      <c r="AX3160" s="36"/>
      <c r="AY3160" s="36"/>
      <c r="AZ3160" s="36">
        <v>10</v>
      </c>
      <c r="BA3160" s="36" t="s">
        <v>438</v>
      </c>
      <c r="BB3160" s="36">
        <v>3</v>
      </c>
      <c r="BC3160" s="93">
        <v>45271</v>
      </c>
      <c r="BD3160" s="93" t="s">
        <v>6</v>
      </c>
    </row>
    <row r="3161" spans="39:56" ht="27" customHeight="1" x14ac:dyDescent="0.25">
      <c r="AM3161" s="36" t="s">
        <v>45</v>
      </c>
      <c r="AN3161" s="89" t="s">
        <v>14</v>
      </c>
      <c r="AO3161" s="90" t="s">
        <v>15</v>
      </c>
      <c r="AP3161" s="170">
        <v>10</v>
      </c>
      <c r="AQ3161" s="36">
        <v>10</v>
      </c>
      <c r="AR3161" s="36">
        <v>10</v>
      </c>
      <c r="AS3161" s="36">
        <v>10</v>
      </c>
      <c r="AT3161" s="36">
        <v>10</v>
      </c>
      <c r="AU3161" s="36"/>
      <c r="AV3161" s="36"/>
      <c r="AW3161" s="36"/>
      <c r="AX3161" s="36"/>
      <c r="AY3161" s="36"/>
      <c r="AZ3161" s="36">
        <v>10</v>
      </c>
      <c r="BA3161" s="36" t="s">
        <v>438</v>
      </c>
      <c r="BB3161" s="36">
        <v>3</v>
      </c>
      <c r="BC3161" s="93">
        <v>45271</v>
      </c>
      <c r="BD3161" s="93" t="s">
        <v>6</v>
      </c>
    </row>
    <row r="3162" spans="39:56" ht="27" customHeight="1" x14ac:dyDescent="0.25">
      <c r="AM3162" s="36" t="s">
        <v>204</v>
      </c>
      <c r="AN3162" s="89" t="s">
        <v>205</v>
      </c>
      <c r="AO3162" s="90" t="s">
        <v>167</v>
      </c>
      <c r="AP3162" s="170">
        <v>9.5714285714285712</v>
      </c>
      <c r="AQ3162" s="36">
        <v>10</v>
      </c>
      <c r="AR3162" s="36">
        <v>10</v>
      </c>
      <c r="AS3162" s="36">
        <v>9</v>
      </c>
      <c r="AT3162" s="36">
        <v>9</v>
      </c>
      <c r="AU3162" s="36">
        <v>9</v>
      </c>
      <c r="AV3162" s="36">
        <v>10</v>
      </c>
      <c r="AW3162" s="36">
        <v>10</v>
      </c>
      <c r="AX3162" s="36"/>
      <c r="AY3162" s="36"/>
      <c r="AZ3162" s="36"/>
      <c r="BA3162" s="36" t="s">
        <v>439</v>
      </c>
      <c r="BB3162" s="36">
        <v>7</v>
      </c>
      <c r="BC3162" s="93">
        <v>45271</v>
      </c>
      <c r="BD3162" s="93" t="s">
        <v>420</v>
      </c>
    </row>
    <row r="3163" spans="39:56" ht="27" customHeight="1" x14ac:dyDescent="0.25">
      <c r="AM3163" s="36" t="s">
        <v>202</v>
      </c>
      <c r="AN3163" s="89" t="s">
        <v>203</v>
      </c>
      <c r="AO3163" s="90" t="s">
        <v>167</v>
      </c>
      <c r="AP3163" s="170">
        <v>9.5714285714285712</v>
      </c>
      <c r="AQ3163" s="36">
        <v>10</v>
      </c>
      <c r="AR3163" s="36">
        <v>10</v>
      </c>
      <c r="AS3163" s="36">
        <v>9</v>
      </c>
      <c r="AT3163" s="36">
        <v>9</v>
      </c>
      <c r="AU3163" s="36">
        <v>9</v>
      </c>
      <c r="AV3163" s="36">
        <v>10</v>
      </c>
      <c r="AW3163" s="36">
        <v>10</v>
      </c>
      <c r="AX3163" s="36"/>
      <c r="AY3163" s="36"/>
      <c r="AZ3163" s="36"/>
      <c r="BA3163" s="36" t="s">
        <v>439</v>
      </c>
      <c r="BB3163" s="36">
        <v>7</v>
      </c>
      <c r="BC3163" s="93">
        <v>45271</v>
      </c>
      <c r="BD3163" s="93" t="s">
        <v>420</v>
      </c>
    </row>
    <row r="3164" spans="39:56" ht="27" customHeight="1" x14ac:dyDescent="0.25">
      <c r="AM3164" s="36" t="s">
        <v>200</v>
      </c>
      <c r="AN3164" s="89" t="s">
        <v>201</v>
      </c>
      <c r="AO3164" s="90" t="s">
        <v>167</v>
      </c>
      <c r="AP3164" s="170">
        <v>9.5714285714285712</v>
      </c>
      <c r="AQ3164" s="36">
        <v>10</v>
      </c>
      <c r="AR3164" s="36">
        <v>10</v>
      </c>
      <c r="AS3164" s="36">
        <v>9</v>
      </c>
      <c r="AT3164" s="36">
        <v>9</v>
      </c>
      <c r="AU3164" s="36">
        <v>9</v>
      </c>
      <c r="AV3164" s="36">
        <v>10</v>
      </c>
      <c r="AW3164" s="36">
        <v>10</v>
      </c>
      <c r="AX3164" s="36"/>
      <c r="AY3164" s="36"/>
      <c r="AZ3164" s="36"/>
      <c r="BA3164" s="36" t="s">
        <v>439</v>
      </c>
      <c r="BB3164" s="36">
        <v>7</v>
      </c>
      <c r="BC3164" s="93">
        <v>45271</v>
      </c>
      <c r="BD3164" s="93" t="s">
        <v>420</v>
      </c>
    </row>
    <row r="3165" spans="39:56" ht="27" customHeight="1" x14ac:dyDescent="0.25">
      <c r="AM3165" s="36" t="s">
        <v>198</v>
      </c>
      <c r="AN3165" s="89" t="s">
        <v>199</v>
      </c>
      <c r="AO3165" s="90" t="s">
        <v>167</v>
      </c>
      <c r="AP3165" s="170">
        <v>9.5714285714285712</v>
      </c>
      <c r="AQ3165" s="36">
        <v>10</v>
      </c>
      <c r="AR3165" s="36">
        <v>10</v>
      </c>
      <c r="AS3165" s="36">
        <v>9</v>
      </c>
      <c r="AT3165" s="36">
        <v>9</v>
      </c>
      <c r="AU3165" s="36">
        <v>9</v>
      </c>
      <c r="AV3165" s="36">
        <v>10</v>
      </c>
      <c r="AW3165" s="36">
        <v>10</v>
      </c>
      <c r="AX3165" s="36"/>
      <c r="AY3165" s="36"/>
      <c r="AZ3165" s="36"/>
      <c r="BA3165" s="36" t="s">
        <v>439</v>
      </c>
      <c r="BB3165" s="36">
        <v>7</v>
      </c>
      <c r="BC3165" s="93">
        <v>45271</v>
      </c>
      <c r="BD3165" s="93" t="s">
        <v>420</v>
      </c>
    </row>
    <row r="3166" spans="39:56" ht="27" customHeight="1" x14ac:dyDescent="0.25">
      <c r="AM3166" s="36" t="s">
        <v>196</v>
      </c>
      <c r="AN3166" s="89" t="s">
        <v>197</v>
      </c>
      <c r="AO3166" s="90" t="s">
        <v>167</v>
      </c>
      <c r="AP3166" s="170">
        <v>9.5714285714285712</v>
      </c>
      <c r="AQ3166" s="36">
        <v>10</v>
      </c>
      <c r="AR3166" s="36">
        <v>10</v>
      </c>
      <c r="AS3166" s="36">
        <v>9</v>
      </c>
      <c r="AT3166" s="36">
        <v>9</v>
      </c>
      <c r="AU3166" s="36">
        <v>9</v>
      </c>
      <c r="AV3166" s="36">
        <v>10</v>
      </c>
      <c r="AW3166" s="36">
        <v>10</v>
      </c>
      <c r="AX3166" s="36"/>
      <c r="AY3166" s="36"/>
      <c r="AZ3166" s="36"/>
      <c r="BA3166" s="36" t="s">
        <v>439</v>
      </c>
      <c r="BB3166" s="36">
        <v>7</v>
      </c>
      <c r="BC3166" s="93">
        <v>45271</v>
      </c>
      <c r="BD3166" s="93" t="s">
        <v>420</v>
      </c>
    </row>
    <row r="3167" spans="39:56" ht="27" customHeight="1" x14ac:dyDescent="0.25">
      <c r="AM3167" s="36" t="s">
        <v>194</v>
      </c>
      <c r="AN3167" s="89" t="s">
        <v>195</v>
      </c>
      <c r="AO3167" s="90" t="s">
        <v>167</v>
      </c>
      <c r="AP3167" s="170">
        <v>9.5714285714285712</v>
      </c>
      <c r="AQ3167" s="36">
        <v>10</v>
      </c>
      <c r="AR3167" s="36">
        <v>10</v>
      </c>
      <c r="AS3167" s="36">
        <v>9</v>
      </c>
      <c r="AT3167" s="36">
        <v>9</v>
      </c>
      <c r="AU3167" s="36">
        <v>9</v>
      </c>
      <c r="AV3167" s="36">
        <v>10</v>
      </c>
      <c r="AW3167" s="36">
        <v>10</v>
      </c>
      <c r="AX3167" s="36"/>
      <c r="AY3167" s="36"/>
      <c r="AZ3167" s="36"/>
      <c r="BA3167" s="36" t="s">
        <v>439</v>
      </c>
      <c r="BB3167" s="36">
        <v>7</v>
      </c>
      <c r="BC3167" s="93">
        <v>45271</v>
      </c>
      <c r="BD3167" s="93" t="s">
        <v>420</v>
      </c>
    </row>
    <row r="3168" spans="39:56" ht="27" customHeight="1" x14ac:dyDescent="0.25">
      <c r="AM3168" s="36" t="s">
        <v>192</v>
      </c>
      <c r="AN3168" s="89" t="s">
        <v>193</v>
      </c>
      <c r="AO3168" s="90" t="s">
        <v>167</v>
      </c>
      <c r="AP3168" s="170">
        <v>9.5714285714285712</v>
      </c>
      <c r="AQ3168" s="36">
        <v>10</v>
      </c>
      <c r="AR3168" s="36">
        <v>10</v>
      </c>
      <c r="AS3168" s="36">
        <v>9</v>
      </c>
      <c r="AT3168" s="36">
        <v>9</v>
      </c>
      <c r="AU3168" s="36">
        <v>9</v>
      </c>
      <c r="AV3168" s="36">
        <v>10</v>
      </c>
      <c r="AW3168" s="36">
        <v>10</v>
      </c>
      <c r="AX3168" s="36"/>
      <c r="AY3168" s="36"/>
      <c r="AZ3168" s="36"/>
      <c r="BA3168" s="36" t="s">
        <v>439</v>
      </c>
      <c r="BB3168" s="36">
        <v>7</v>
      </c>
      <c r="BC3168" s="93">
        <v>45271</v>
      </c>
      <c r="BD3168" s="93" t="s">
        <v>420</v>
      </c>
    </row>
    <row r="3169" spans="39:56" ht="27" customHeight="1" x14ac:dyDescent="0.25">
      <c r="AM3169" s="36" t="s">
        <v>190</v>
      </c>
      <c r="AN3169" s="89" t="s">
        <v>191</v>
      </c>
      <c r="AO3169" s="90" t="s">
        <v>167</v>
      </c>
      <c r="AP3169" s="170">
        <v>9.5714285714285712</v>
      </c>
      <c r="AQ3169" s="36">
        <v>10</v>
      </c>
      <c r="AR3169" s="36">
        <v>10</v>
      </c>
      <c r="AS3169" s="36">
        <v>9</v>
      </c>
      <c r="AT3169" s="36">
        <v>9</v>
      </c>
      <c r="AU3169" s="36">
        <v>9</v>
      </c>
      <c r="AV3169" s="36">
        <v>10</v>
      </c>
      <c r="AW3169" s="36">
        <v>10</v>
      </c>
      <c r="AX3169" s="36"/>
      <c r="AY3169" s="36"/>
      <c r="AZ3169" s="36"/>
      <c r="BA3169" s="36" t="s">
        <v>439</v>
      </c>
      <c r="BB3169" s="36">
        <v>7</v>
      </c>
      <c r="BC3169" s="93">
        <v>45271</v>
      </c>
      <c r="BD3169" s="93" t="s">
        <v>420</v>
      </c>
    </row>
    <row r="3170" spans="39:56" ht="27" customHeight="1" x14ac:dyDescent="0.25">
      <c r="AM3170" s="36" t="s">
        <v>188</v>
      </c>
      <c r="AN3170" s="89" t="s">
        <v>189</v>
      </c>
      <c r="AO3170" s="90" t="s">
        <v>167</v>
      </c>
      <c r="AP3170" s="170">
        <v>9.5714285714285712</v>
      </c>
      <c r="AQ3170" s="36">
        <v>10</v>
      </c>
      <c r="AR3170" s="36">
        <v>10</v>
      </c>
      <c r="AS3170" s="36">
        <v>9</v>
      </c>
      <c r="AT3170" s="36">
        <v>9</v>
      </c>
      <c r="AU3170" s="36">
        <v>9</v>
      </c>
      <c r="AV3170" s="36">
        <v>10</v>
      </c>
      <c r="AW3170" s="36">
        <v>10</v>
      </c>
      <c r="AX3170" s="36"/>
      <c r="AY3170" s="36"/>
      <c r="AZ3170" s="36"/>
      <c r="BA3170" s="36" t="s">
        <v>439</v>
      </c>
      <c r="BB3170" s="36">
        <v>7</v>
      </c>
      <c r="BC3170" s="93">
        <v>45271</v>
      </c>
      <c r="BD3170" s="93" t="s">
        <v>420</v>
      </c>
    </row>
    <row r="3171" spans="39:56" ht="27" customHeight="1" x14ac:dyDescent="0.25">
      <c r="AM3171" s="36" t="s">
        <v>186</v>
      </c>
      <c r="AN3171" s="89" t="s">
        <v>187</v>
      </c>
      <c r="AO3171" s="90" t="s">
        <v>167</v>
      </c>
      <c r="AP3171" s="170">
        <v>9.5714285714285712</v>
      </c>
      <c r="AQ3171" s="36">
        <v>10</v>
      </c>
      <c r="AR3171" s="36">
        <v>10</v>
      </c>
      <c r="AS3171" s="36">
        <v>9</v>
      </c>
      <c r="AT3171" s="36">
        <v>9</v>
      </c>
      <c r="AU3171" s="36">
        <v>9</v>
      </c>
      <c r="AV3171" s="36">
        <v>10</v>
      </c>
      <c r="AW3171" s="36">
        <v>10</v>
      </c>
      <c r="AX3171" s="36"/>
      <c r="AY3171" s="36"/>
      <c r="AZ3171" s="36"/>
      <c r="BA3171" s="36" t="s">
        <v>439</v>
      </c>
      <c r="BB3171" s="36">
        <v>7</v>
      </c>
      <c r="BC3171" s="93">
        <v>45271</v>
      </c>
      <c r="BD3171" s="93" t="s">
        <v>420</v>
      </c>
    </row>
    <row r="3172" spans="39:56" ht="27" customHeight="1" x14ac:dyDescent="0.25">
      <c r="AM3172" s="36" t="s">
        <v>184</v>
      </c>
      <c r="AN3172" s="89" t="s">
        <v>185</v>
      </c>
      <c r="AO3172" s="90" t="s">
        <v>167</v>
      </c>
      <c r="AP3172" s="170">
        <v>9.5714285714285712</v>
      </c>
      <c r="AQ3172" s="36">
        <v>10</v>
      </c>
      <c r="AR3172" s="36">
        <v>10</v>
      </c>
      <c r="AS3172" s="36">
        <v>9</v>
      </c>
      <c r="AT3172" s="36">
        <v>9</v>
      </c>
      <c r="AU3172" s="36">
        <v>9</v>
      </c>
      <c r="AV3172" s="36">
        <v>10</v>
      </c>
      <c r="AW3172" s="36">
        <v>10</v>
      </c>
      <c r="AX3172" s="36"/>
      <c r="AY3172" s="36"/>
      <c r="AZ3172" s="36"/>
      <c r="BA3172" s="36" t="s">
        <v>439</v>
      </c>
      <c r="BB3172" s="36">
        <v>7</v>
      </c>
      <c r="BC3172" s="93">
        <v>45271</v>
      </c>
      <c r="BD3172" s="93" t="s">
        <v>420</v>
      </c>
    </row>
    <row r="3173" spans="39:56" ht="27" customHeight="1" x14ac:dyDescent="0.25">
      <c r="AM3173" s="36" t="s">
        <v>180</v>
      </c>
      <c r="AN3173" s="89" t="s">
        <v>181</v>
      </c>
      <c r="AO3173" s="90" t="s">
        <v>167</v>
      </c>
      <c r="AP3173" s="170">
        <v>9.5714285714285712</v>
      </c>
      <c r="AQ3173" s="36">
        <v>10</v>
      </c>
      <c r="AR3173" s="36">
        <v>10</v>
      </c>
      <c r="AS3173" s="36">
        <v>9</v>
      </c>
      <c r="AT3173" s="36">
        <v>9</v>
      </c>
      <c r="AU3173" s="36">
        <v>9</v>
      </c>
      <c r="AV3173" s="36">
        <v>10</v>
      </c>
      <c r="AW3173" s="36">
        <v>10</v>
      </c>
      <c r="AX3173" s="36"/>
      <c r="AY3173" s="36"/>
      <c r="AZ3173" s="36"/>
      <c r="BA3173" s="36" t="s">
        <v>439</v>
      </c>
      <c r="BB3173" s="36">
        <v>7</v>
      </c>
      <c r="BC3173" s="93">
        <v>45271</v>
      </c>
      <c r="BD3173" s="93" t="s">
        <v>420</v>
      </c>
    </row>
    <row r="3174" spans="39:56" ht="27" customHeight="1" x14ac:dyDescent="0.25">
      <c r="AM3174" s="36" t="s">
        <v>178</v>
      </c>
      <c r="AN3174" s="89" t="s">
        <v>179</v>
      </c>
      <c r="AO3174" s="90" t="s">
        <v>167</v>
      </c>
      <c r="AP3174" s="170">
        <v>9.5714285714285712</v>
      </c>
      <c r="AQ3174" s="36">
        <v>10</v>
      </c>
      <c r="AR3174" s="36">
        <v>10</v>
      </c>
      <c r="AS3174" s="36">
        <v>9</v>
      </c>
      <c r="AT3174" s="36">
        <v>9</v>
      </c>
      <c r="AU3174" s="36">
        <v>9</v>
      </c>
      <c r="AV3174" s="36">
        <v>10</v>
      </c>
      <c r="AW3174" s="36">
        <v>10</v>
      </c>
      <c r="AX3174" s="36"/>
      <c r="AY3174" s="36"/>
      <c r="AZ3174" s="36"/>
      <c r="BA3174" s="36" t="s">
        <v>439</v>
      </c>
      <c r="BB3174" s="36">
        <v>7</v>
      </c>
      <c r="BC3174" s="93">
        <v>45271</v>
      </c>
      <c r="BD3174" s="93" t="s">
        <v>420</v>
      </c>
    </row>
    <row r="3175" spans="39:56" ht="27" customHeight="1" x14ac:dyDescent="0.25">
      <c r="AM3175" s="36" t="s">
        <v>176</v>
      </c>
      <c r="AN3175" s="89" t="s">
        <v>177</v>
      </c>
      <c r="AO3175" s="90" t="s">
        <v>167</v>
      </c>
      <c r="AP3175" s="170">
        <v>9.5714285714285712</v>
      </c>
      <c r="AQ3175" s="36">
        <v>10</v>
      </c>
      <c r="AR3175" s="36">
        <v>10</v>
      </c>
      <c r="AS3175" s="36">
        <v>9</v>
      </c>
      <c r="AT3175" s="36">
        <v>9</v>
      </c>
      <c r="AU3175" s="36">
        <v>9</v>
      </c>
      <c r="AV3175" s="36">
        <v>10</v>
      </c>
      <c r="AW3175" s="36">
        <v>10</v>
      </c>
      <c r="AX3175" s="36"/>
      <c r="AY3175" s="36"/>
      <c r="AZ3175" s="36"/>
      <c r="BA3175" s="36" t="s">
        <v>439</v>
      </c>
      <c r="BB3175" s="36">
        <v>7</v>
      </c>
      <c r="BC3175" s="93">
        <v>45271</v>
      </c>
      <c r="BD3175" s="93" t="s">
        <v>420</v>
      </c>
    </row>
    <row r="3176" spans="39:56" ht="27" customHeight="1" x14ac:dyDescent="0.25">
      <c r="AM3176" s="36" t="s">
        <v>174</v>
      </c>
      <c r="AN3176" s="89" t="s">
        <v>175</v>
      </c>
      <c r="AO3176" s="90" t="s">
        <v>167</v>
      </c>
      <c r="AP3176" s="170">
        <v>9.5714285714285712</v>
      </c>
      <c r="AQ3176" s="36">
        <v>10</v>
      </c>
      <c r="AR3176" s="36">
        <v>10</v>
      </c>
      <c r="AS3176" s="36">
        <v>9</v>
      </c>
      <c r="AT3176" s="36">
        <v>9</v>
      </c>
      <c r="AU3176" s="36">
        <v>9</v>
      </c>
      <c r="AV3176" s="36">
        <v>10</v>
      </c>
      <c r="AW3176" s="36">
        <v>10</v>
      </c>
      <c r="AX3176" s="36"/>
      <c r="AY3176" s="36"/>
      <c r="AZ3176" s="36"/>
      <c r="BA3176" s="36" t="s">
        <v>439</v>
      </c>
      <c r="BB3176" s="36">
        <v>7</v>
      </c>
      <c r="BC3176" s="93">
        <v>45271</v>
      </c>
      <c r="BD3176" s="93" t="s">
        <v>420</v>
      </c>
    </row>
    <row r="3177" spans="39:56" ht="27" customHeight="1" x14ac:dyDescent="0.25">
      <c r="AM3177" s="36" t="s">
        <v>172</v>
      </c>
      <c r="AN3177" s="89" t="s">
        <v>173</v>
      </c>
      <c r="AO3177" s="90" t="s">
        <v>167</v>
      </c>
      <c r="AP3177" s="170">
        <v>9.5714285714285712</v>
      </c>
      <c r="AQ3177" s="36">
        <v>10</v>
      </c>
      <c r="AR3177" s="36">
        <v>10</v>
      </c>
      <c r="AS3177" s="36">
        <v>9</v>
      </c>
      <c r="AT3177" s="36">
        <v>9</v>
      </c>
      <c r="AU3177" s="36">
        <v>9</v>
      </c>
      <c r="AV3177" s="36">
        <v>10</v>
      </c>
      <c r="AW3177" s="36">
        <v>10</v>
      </c>
      <c r="AX3177" s="36"/>
      <c r="AY3177" s="36"/>
      <c r="AZ3177" s="36"/>
      <c r="BA3177" s="36" t="s">
        <v>439</v>
      </c>
      <c r="BB3177" s="36">
        <v>7</v>
      </c>
      <c r="BC3177" s="93">
        <v>45271</v>
      </c>
      <c r="BD3177" s="93" t="s">
        <v>420</v>
      </c>
    </row>
    <row r="3178" spans="39:56" ht="27" customHeight="1" x14ac:dyDescent="0.25">
      <c r="AM3178" s="36" t="s">
        <v>165</v>
      </c>
      <c r="AN3178" s="89" t="s">
        <v>166</v>
      </c>
      <c r="AO3178" s="90" t="s">
        <v>167</v>
      </c>
      <c r="AP3178" s="170">
        <v>9.5714285714285712</v>
      </c>
      <c r="AQ3178" s="36">
        <v>10</v>
      </c>
      <c r="AR3178" s="36">
        <v>10</v>
      </c>
      <c r="AS3178" s="36">
        <v>9</v>
      </c>
      <c r="AT3178" s="36">
        <v>9</v>
      </c>
      <c r="AU3178" s="36">
        <v>9</v>
      </c>
      <c r="AV3178" s="36">
        <v>10</v>
      </c>
      <c r="AW3178" s="36">
        <v>10</v>
      </c>
      <c r="AX3178" s="36"/>
      <c r="AY3178" s="36"/>
      <c r="AZ3178" s="36"/>
      <c r="BA3178" s="36" t="s">
        <v>439</v>
      </c>
      <c r="BB3178" s="36">
        <v>7</v>
      </c>
      <c r="BC3178" s="93">
        <v>45271</v>
      </c>
      <c r="BD3178" s="93" t="s">
        <v>420</v>
      </c>
    </row>
    <row r="3179" spans="39:56" ht="27" customHeight="1" x14ac:dyDescent="0.25">
      <c r="AM3179" s="36">
        <v>23064</v>
      </c>
      <c r="AN3179" s="89" t="s">
        <v>238</v>
      </c>
      <c r="AO3179" s="90" t="s">
        <v>47</v>
      </c>
      <c r="AP3179" s="170">
        <v>10</v>
      </c>
      <c r="AQ3179" s="36"/>
      <c r="AR3179" s="36"/>
      <c r="AS3179" s="36"/>
      <c r="AT3179" s="36"/>
      <c r="AU3179" s="36"/>
      <c r="AV3179" s="36"/>
      <c r="AW3179" s="36"/>
      <c r="AX3179" s="36"/>
      <c r="AY3179" s="36"/>
      <c r="AZ3179" s="36"/>
      <c r="BA3179" s="36" t="s">
        <v>440</v>
      </c>
      <c r="BB3179" s="36">
        <v>7</v>
      </c>
      <c r="BC3179" s="93">
        <v>45271</v>
      </c>
      <c r="BD3179" s="93" t="s">
        <v>324</v>
      </c>
    </row>
    <row r="3180" spans="39:56" ht="27" customHeight="1" x14ac:dyDescent="0.25">
      <c r="AM3180" s="36">
        <v>23062</v>
      </c>
      <c r="AN3180" s="89" t="s">
        <v>106</v>
      </c>
      <c r="AO3180" s="90" t="s">
        <v>47</v>
      </c>
      <c r="AP3180" s="170">
        <v>9.5</v>
      </c>
      <c r="AQ3180" s="36"/>
      <c r="AR3180" s="36"/>
      <c r="AS3180" s="36"/>
      <c r="AT3180" s="36"/>
      <c r="AU3180" s="36"/>
      <c r="AV3180" s="36"/>
      <c r="AW3180" s="36"/>
      <c r="AX3180" s="36"/>
      <c r="AY3180" s="36"/>
      <c r="AZ3180" s="36"/>
      <c r="BA3180" s="36" t="s">
        <v>440</v>
      </c>
      <c r="BB3180" s="36">
        <v>7</v>
      </c>
      <c r="BC3180" s="93">
        <v>45271</v>
      </c>
      <c r="BD3180" s="93" t="s">
        <v>324</v>
      </c>
    </row>
    <row r="3181" spans="39:56" ht="27" customHeight="1" x14ac:dyDescent="0.25">
      <c r="AM3181" s="36">
        <v>23060</v>
      </c>
      <c r="AN3181" s="89" t="s">
        <v>74</v>
      </c>
      <c r="AO3181" s="90" t="s">
        <v>47</v>
      </c>
      <c r="AP3181" s="170">
        <v>10</v>
      </c>
      <c r="AQ3181" s="36"/>
      <c r="AR3181" s="36"/>
      <c r="AS3181" s="36"/>
      <c r="AT3181" s="36"/>
      <c r="AU3181" s="36"/>
      <c r="AV3181" s="36"/>
      <c r="AW3181" s="36"/>
      <c r="AX3181" s="36"/>
      <c r="AY3181" s="36"/>
      <c r="AZ3181" s="36"/>
      <c r="BA3181" s="36" t="s">
        <v>440</v>
      </c>
      <c r="BB3181" s="36">
        <v>7</v>
      </c>
      <c r="BC3181" s="93">
        <v>45271</v>
      </c>
      <c r="BD3181" s="93" t="s">
        <v>324</v>
      </c>
    </row>
    <row r="3182" spans="39:56" ht="27" customHeight="1" x14ac:dyDescent="0.25">
      <c r="AM3182" s="36">
        <v>23059</v>
      </c>
      <c r="AN3182" s="89" t="s">
        <v>55</v>
      </c>
      <c r="AO3182" s="90" t="s">
        <v>47</v>
      </c>
      <c r="AP3182" s="170">
        <v>8</v>
      </c>
      <c r="AQ3182" s="36"/>
      <c r="AR3182" s="36"/>
      <c r="AS3182" s="36"/>
      <c r="AT3182" s="36"/>
      <c r="AU3182" s="36"/>
      <c r="AV3182" s="36"/>
      <c r="AW3182" s="36"/>
      <c r="AX3182" s="36"/>
      <c r="AY3182" s="36"/>
      <c r="AZ3182" s="36"/>
      <c r="BA3182" s="36" t="s">
        <v>440</v>
      </c>
      <c r="BB3182" s="36">
        <v>7</v>
      </c>
      <c r="BC3182" s="93">
        <v>45271</v>
      </c>
      <c r="BD3182" s="93" t="s">
        <v>324</v>
      </c>
    </row>
    <row r="3183" spans="39:56" ht="27" customHeight="1" x14ac:dyDescent="0.25">
      <c r="AM3183" s="36">
        <v>23057</v>
      </c>
      <c r="AN3183" s="89" t="s">
        <v>239</v>
      </c>
      <c r="AO3183" s="90" t="s">
        <v>47</v>
      </c>
      <c r="AP3183" s="170">
        <v>9</v>
      </c>
      <c r="AQ3183" s="36"/>
      <c r="AR3183" s="36"/>
      <c r="AS3183" s="36"/>
      <c r="AT3183" s="36"/>
      <c r="AU3183" s="36"/>
      <c r="AV3183" s="36"/>
      <c r="AW3183" s="36"/>
      <c r="AX3183" s="36"/>
      <c r="AY3183" s="36"/>
      <c r="AZ3183" s="36"/>
      <c r="BA3183" s="36" t="s">
        <v>440</v>
      </c>
      <c r="BB3183" s="36">
        <v>7</v>
      </c>
      <c r="BC3183" s="93">
        <v>45271</v>
      </c>
      <c r="BD3183" s="93" t="s">
        <v>324</v>
      </c>
    </row>
    <row r="3184" spans="39:56" ht="27" customHeight="1" x14ac:dyDescent="0.25">
      <c r="AM3184" s="36">
        <v>23051</v>
      </c>
      <c r="AN3184" s="89" t="s">
        <v>114</v>
      </c>
      <c r="AO3184" s="90" t="s">
        <v>47</v>
      </c>
      <c r="AP3184" s="170">
        <v>9</v>
      </c>
      <c r="AQ3184" s="36"/>
      <c r="AR3184" s="36"/>
      <c r="AS3184" s="36"/>
      <c r="AT3184" s="36"/>
      <c r="AU3184" s="36"/>
      <c r="AV3184" s="36"/>
      <c r="AW3184" s="36"/>
      <c r="AX3184" s="36"/>
      <c r="AY3184" s="36"/>
      <c r="AZ3184" s="36"/>
      <c r="BA3184" s="36" t="s">
        <v>440</v>
      </c>
      <c r="BB3184" s="36">
        <v>7</v>
      </c>
      <c r="BC3184" s="93">
        <v>45271</v>
      </c>
      <c r="BD3184" s="93" t="s">
        <v>324</v>
      </c>
    </row>
    <row r="3185" spans="39:56" ht="27" customHeight="1" x14ac:dyDescent="0.25">
      <c r="AM3185" s="36">
        <v>23050</v>
      </c>
      <c r="AN3185" s="89" t="s">
        <v>102</v>
      </c>
      <c r="AO3185" s="90" t="s">
        <v>47</v>
      </c>
      <c r="AP3185" s="170">
        <v>9.5</v>
      </c>
      <c r="AQ3185" s="36"/>
      <c r="AR3185" s="36"/>
      <c r="AS3185" s="36"/>
      <c r="AT3185" s="36"/>
      <c r="AU3185" s="36"/>
      <c r="AV3185" s="36"/>
      <c r="AW3185" s="36"/>
      <c r="AX3185" s="36"/>
      <c r="AY3185" s="36"/>
      <c r="AZ3185" s="36"/>
      <c r="BA3185" s="36" t="s">
        <v>440</v>
      </c>
      <c r="BB3185" s="36">
        <v>7</v>
      </c>
      <c r="BC3185" s="93">
        <v>45271</v>
      </c>
      <c r="BD3185" s="93" t="s">
        <v>324</v>
      </c>
    </row>
    <row r="3186" spans="39:56" ht="27" customHeight="1" x14ac:dyDescent="0.25">
      <c r="AM3186" s="36">
        <v>23048</v>
      </c>
      <c r="AN3186" s="89" t="s">
        <v>110</v>
      </c>
      <c r="AO3186" s="90" t="s">
        <v>47</v>
      </c>
      <c r="AP3186" s="170">
        <v>9.5</v>
      </c>
      <c r="AQ3186" s="36"/>
      <c r="AR3186" s="36"/>
      <c r="AS3186" s="36"/>
      <c r="AT3186" s="36"/>
      <c r="AU3186" s="36"/>
      <c r="AV3186" s="36"/>
      <c r="AW3186" s="36"/>
      <c r="AX3186" s="36"/>
      <c r="AY3186" s="36"/>
      <c r="AZ3186" s="36"/>
      <c r="BA3186" s="36" t="s">
        <v>440</v>
      </c>
      <c r="BB3186" s="36">
        <v>7</v>
      </c>
      <c r="BC3186" s="93">
        <v>45271</v>
      </c>
      <c r="BD3186" s="93" t="s">
        <v>324</v>
      </c>
    </row>
    <row r="3187" spans="39:56" ht="27" customHeight="1" x14ac:dyDescent="0.25">
      <c r="AM3187" s="36">
        <v>23047</v>
      </c>
      <c r="AN3187" s="89" t="s">
        <v>62</v>
      </c>
      <c r="AO3187" s="90" t="s">
        <v>47</v>
      </c>
      <c r="AP3187" s="170">
        <v>10</v>
      </c>
      <c r="AQ3187" s="36"/>
      <c r="AR3187" s="36"/>
      <c r="AS3187" s="36"/>
      <c r="AT3187" s="36"/>
      <c r="AU3187" s="36"/>
      <c r="AV3187" s="36"/>
      <c r="AW3187" s="36"/>
      <c r="AX3187" s="36"/>
      <c r="AY3187" s="36"/>
      <c r="AZ3187" s="36"/>
      <c r="BA3187" s="36" t="s">
        <v>440</v>
      </c>
      <c r="BB3187" s="36">
        <v>7</v>
      </c>
      <c r="BC3187" s="93">
        <v>45271</v>
      </c>
      <c r="BD3187" s="93" t="s">
        <v>324</v>
      </c>
    </row>
    <row r="3188" spans="39:56" ht="27" customHeight="1" x14ac:dyDescent="0.25">
      <c r="AM3188" s="36">
        <v>23045</v>
      </c>
      <c r="AN3188" s="89" t="s">
        <v>78</v>
      </c>
      <c r="AO3188" s="90" t="s">
        <v>47</v>
      </c>
      <c r="AP3188" s="170">
        <v>9</v>
      </c>
      <c r="AQ3188" s="36"/>
      <c r="AR3188" s="36"/>
      <c r="AS3188" s="36"/>
      <c r="AT3188" s="36"/>
      <c r="AU3188" s="36"/>
      <c r="AV3188" s="36"/>
      <c r="AW3188" s="36"/>
      <c r="AX3188" s="36"/>
      <c r="AY3188" s="36"/>
      <c r="AZ3188" s="36"/>
      <c r="BA3188" s="36" t="s">
        <v>440</v>
      </c>
      <c r="BB3188" s="36">
        <v>7</v>
      </c>
      <c r="BC3188" s="93">
        <v>45271</v>
      </c>
      <c r="BD3188" s="93" t="s">
        <v>324</v>
      </c>
    </row>
    <row r="3189" spans="39:56" ht="27" customHeight="1" x14ac:dyDescent="0.25">
      <c r="AM3189" s="36">
        <v>23040</v>
      </c>
      <c r="AN3189" s="89" t="s">
        <v>98</v>
      </c>
      <c r="AO3189" s="90" t="s">
        <v>47</v>
      </c>
      <c r="AP3189" s="170">
        <v>10</v>
      </c>
      <c r="AQ3189" s="36"/>
      <c r="AR3189" s="36"/>
      <c r="AS3189" s="36"/>
      <c r="AT3189" s="36"/>
      <c r="AU3189" s="36"/>
      <c r="AV3189" s="36"/>
      <c r="AW3189" s="36"/>
      <c r="AX3189" s="36"/>
      <c r="AY3189" s="36"/>
      <c r="AZ3189" s="36"/>
      <c r="BA3189" s="36" t="s">
        <v>440</v>
      </c>
      <c r="BB3189" s="36">
        <v>7</v>
      </c>
      <c r="BC3189" s="93">
        <v>45271</v>
      </c>
      <c r="BD3189" s="93" t="s">
        <v>324</v>
      </c>
    </row>
    <row r="3190" spans="39:56" ht="27" customHeight="1" x14ac:dyDescent="0.25">
      <c r="AM3190" s="36">
        <v>23034</v>
      </c>
      <c r="AN3190" s="89" t="s">
        <v>86</v>
      </c>
      <c r="AO3190" s="90" t="s">
        <v>47</v>
      </c>
      <c r="AP3190" s="170">
        <v>10</v>
      </c>
      <c r="AQ3190" s="36"/>
      <c r="AR3190" s="36"/>
      <c r="AS3190" s="36"/>
      <c r="AT3190" s="36"/>
      <c r="AU3190" s="36"/>
      <c r="AV3190" s="36"/>
      <c r="AW3190" s="36"/>
      <c r="AX3190" s="36"/>
      <c r="AY3190" s="36"/>
      <c r="AZ3190" s="36"/>
      <c r="BA3190" s="36" t="s">
        <v>440</v>
      </c>
      <c r="BB3190" s="36">
        <v>7</v>
      </c>
      <c r="BC3190" s="93">
        <v>45271</v>
      </c>
      <c r="BD3190" s="93" t="s">
        <v>324</v>
      </c>
    </row>
    <row r="3191" spans="39:56" ht="27" customHeight="1" x14ac:dyDescent="0.25">
      <c r="AM3191" s="36">
        <v>23029</v>
      </c>
      <c r="AN3191" s="89" t="s">
        <v>70</v>
      </c>
      <c r="AO3191" s="90" t="s">
        <v>47</v>
      </c>
      <c r="AP3191" s="170">
        <v>10</v>
      </c>
      <c r="AQ3191" s="36"/>
      <c r="AR3191" s="36"/>
      <c r="AS3191" s="36"/>
      <c r="AT3191" s="36"/>
      <c r="AU3191" s="36"/>
      <c r="AV3191" s="36"/>
      <c r="AW3191" s="36"/>
      <c r="AX3191" s="36"/>
      <c r="AY3191" s="36"/>
      <c r="AZ3191" s="36"/>
      <c r="BA3191" s="36" t="s">
        <v>440</v>
      </c>
      <c r="BB3191" s="36">
        <v>7</v>
      </c>
      <c r="BC3191" s="93">
        <v>45271</v>
      </c>
      <c r="BD3191" s="93" t="s">
        <v>324</v>
      </c>
    </row>
    <row r="3192" spans="39:56" ht="27" customHeight="1" x14ac:dyDescent="0.25">
      <c r="AM3192" s="36">
        <v>23027</v>
      </c>
      <c r="AN3192" s="89" t="s">
        <v>237</v>
      </c>
      <c r="AO3192" s="90" t="s">
        <v>47</v>
      </c>
      <c r="AP3192" s="170">
        <v>10</v>
      </c>
      <c r="AQ3192" s="36"/>
      <c r="AR3192" s="36"/>
      <c r="AS3192" s="36"/>
      <c r="AT3192" s="36"/>
      <c r="AU3192" s="36"/>
      <c r="AV3192" s="36"/>
      <c r="AW3192" s="36"/>
      <c r="AX3192" s="36"/>
      <c r="AY3192" s="36"/>
      <c r="AZ3192" s="36"/>
      <c r="BA3192" s="36" t="s">
        <v>440</v>
      </c>
      <c r="BB3192" s="36">
        <v>7</v>
      </c>
      <c r="BC3192" s="93">
        <v>45271</v>
      </c>
      <c r="BD3192" s="93" t="s">
        <v>324</v>
      </c>
    </row>
    <row r="3193" spans="39:56" ht="27" customHeight="1" x14ac:dyDescent="0.25">
      <c r="AM3193" s="36">
        <v>23017</v>
      </c>
      <c r="AN3193" s="89" t="s">
        <v>52</v>
      </c>
      <c r="AO3193" s="90" t="s">
        <v>47</v>
      </c>
      <c r="AP3193" s="170">
        <v>10</v>
      </c>
      <c r="AQ3193" s="36"/>
      <c r="AR3193" s="36"/>
      <c r="AS3193" s="36"/>
      <c r="AT3193" s="36"/>
      <c r="AU3193" s="36"/>
      <c r="AV3193" s="36"/>
      <c r="AW3193" s="36"/>
      <c r="AX3193" s="36"/>
      <c r="AY3193" s="36"/>
      <c r="AZ3193" s="36"/>
      <c r="BA3193" s="36" t="s">
        <v>440</v>
      </c>
      <c r="BB3193" s="36">
        <v>7</v>
      </c>
      <c r="BC3193" s="93">
        <v>45271</v>
      </c>
      <c r="BD3193" s="93" t="s">
        <v>324</v>
      </c>
    </row>
    <row r="3194" spans="39:56" ht="27" customHeight="1" x14ac:dyDescent="0.25">
      <c r="AM3194" s="36">
        <v>23014</v>
      </c>
      <c r="AN3194" s="89" t="s">
        <v>66</v>
      </c>
      <c r="AO3194" s="90" t="s">
        <v>47</v>
      </c>
      <c r="AP3194" s="170">
        <v>9</v>
      </c>
      <c r="AQ3194" s="36"/>
      <c r="AR3194" s="36"/>
      <c r="AS3194" s="36"/>
      <c r="AT3194" s="36"/>
      <c r="AU3194" s="36"/>
      <c r="AV3194" s="36"/>
      <c r="AW3194" s="36"/>
      <c r="AX3194" s="36"/>
      <c r="AY3194" s="36"/>
      <c r="AZ3194" s="36"/>
      <c r="BA3194" s="36" t="s">
        <v>440</v>
      </c>
      <c r="BB3194" s="36">
        <v>7</v>
      </c>
      <c r="BC3194" s="93">
        <v>45271</v>
      </c>
      <c r="BD3194" s="93" t="s">
        <v>324</v>
      </c>
    </row>
    <row r="3195" spans="39:56" ht="27" customHeight="1" x14ac:dyDescent="0.25">
      <c r="AM3195" s="36">
        <v>23011</v>
      </c>
      <c r="AN3195" s="89" t="s">
        <v>46</v>
      </c>
      <c r="AO3195" s="90" t="s">
        <v>47</v>
      </c>
      <c r="AP3195" s="170">
        <v>8</v>
      </c>
      <c r="AQ3195" s="36"/>
      <c r="AR3195" s="36"/>
      <c r="AS3195" s="36"/>
      <c r="AT3195" s="36"/>
      <c r="AU3195" s="36"/>
      <c r="AV3195" s="36"/>
      <c r="AW3195" s="36"/>
      <c r="AX3195" s="36"/>
      <c r="AY3195" s="36"/>
      <c r="AZ3195" s="36"/>
      <c r="BA3195" s="36" t="s">
        <v>440</v>
      </c>
      <c r="BB3195" s="36">
        <v>7</v>
      </c>
      <c r="BC3195" s="93">
        <v>45271</v>
      </c>
      <c r="BD3195" s="93" t="s">
        <v>324</v>
      </c>
    </row>
    <row r="3196" spans="39:56" ht="27" customHeight="1" x14ac:dyDescent="0.25">
      <c r="AM3196" s="36">
        <v>23004</v>
      </c>
      <c r="AN3196" s="89" t="s">
        <v>58</v>
      </c>
      <c r="AO3196" s="90" t="s">
        <v>47</v>
      </c>
      <c r="AP3196" s="170">
        <v>10</v>
      </c>
      <c r="AQ3196" s="36"/>
      <c r="AR3196" s="36"/>
      <c r="AS3196" s="36"/>
      <c r="AT3196" s="36"/>
      <c r="AU3196" s="36"/>
      <c r="AV3196" s="36"/>
      <c r="AW3196" s="36"/>
      <c r="AX3196" s="36"/>
      <c r="AY3196" s="36"/>
      <c r="AZ3196" s="36"/>
      <c r="BA3196" s="36" t="s">
        <v>440</v>
      </c>
      <c r="BB3196" s="36">
        <v>7</v>
      </c>
      <c r="BC3196" s="93">
        <v>45271</v>
      </c>
      <c r="BD3196" s="93" t="s">
        <v>324</v>
      </c>
    </row>
    <row r="3197" spans="39:56" ht="27" customHeight="1" x14ac:dyDescent="0.25">
      <c r="AM3197" s="36">
        <v>23001</v>
      </c>
      <c r="AN3197" s="89" t="s">
        <v>82</v>
      </c>
      <c r="AO3197" s="90" t="s">
        <v>47</v>
      </c>
      <c r="AP3197" s="170">
        <v>9</v>
      </c>
      <c r="AQ3197" s="36"/>
      <c r="AR3197" s="36"/>
      <c r="AS3197" s="36"/>
      <c r="AT3197" s="36"/>
      <c r="AU3197" s="36"/>
      <c r="AV3197" s="36"/>
      <c r="AW3197" s="36"/>
      <c r="AX3197" s="36"/>
      <c r="AY3197" s="36"/>
      <c r="AZ3197" s="36"/>
      <c r="BA3197" s="36" t="s">
        <v>440</v>
      </c>
      <c r="BB3197" s="36">
        <v>7</v>
      </c>
      <c r="BC3197" s="93">
        <v>45271</v>
      </c>
      <c r="BD3197" s="93" t="s">
        <v>324</v>
      </c>
    </row>
    <row r="3198" spans="39:56" ht="27" customHeight="1" x14ac:dyDescent="0.25">
      <c r="AM3198" s="36">
        <v>22023</v>
      </c>
      <c r="AN3198" s="89" t="s">
        <v>118</v>
      </c>
      <c r="AO3198" s="90" t="s">
        <v>47</v>
      </c>
      <c r="AP3198" s="170">
        <v>10</v>
      </c>
      <c r="AQ3198" s="36"/>
      <c r="AR3198" s="36"/>
      <c r="AS3198" s="36"/>
      <c r="AT3198" s="36"/>
      <c r="AU3198" s="36"/>
      <c r="AV3198" s="36"/>
      <c r="AW3198" s="36"/>
      <c r="AX3198" s="36"/>
      <c r="AY3198" s="36"/>
      <c r="AZ3198" s="36"/>
      <c r="BA3198" s="36" t="s">
        <v>440</v>
      </c>
      <c r="BB3198" s="36">
        <v>7</v>
      </c>
      <c r="BC3198" s="93">
        <v>45271</v>
      </c>
      <c r="BD3198" s="93" t="s">
        <v>324</v>
      </c>
    </row>
    <row r="3199" spans="39:56" ht="27" customHeight="1" x14ac:dyDescent="0.25">
      <c r="AM3199" s="36" t="s">
        <v>204</v>
      </c>
      <c r="AN3199" s="89" t="s">
        <v>205</v>
      </c>
      <c r="AO3199" s="90" t="s">
        <v>167</v>
      </c>
      <c r="AP3199" s="170">
        <v>9.6</v>
      </c>
      <c r="AQ3199" s="36">
        <v>10</v>
      </c>
      <c r="AR3199" s="36">
        <v>10</v>
      </c>
      <c r="AS3199" s="36">
        <v>9</v>
      </c>
      <c r="AT3199" s="36">
        <v>9</v>
      </c>
      <c r="AU3199" s="36"/>
      <c r="AV3199" s="36"/>
      <c r="AW3199" s="36"/>
      <c r="AX3199" s="36"/>
      <c r="AY3199" s="36"/>
      <c r="AZ3199" s="36">
        <v>10</v>
      </c>
      <c r="BA3199" s="36" t="s">
        <v>441</v>
      </c>
      <c r="BB3199" s="36">
        <v>3</v>
      </c>
      <c r="BC3199" s="93">
        <v>45272</v>
      </c>
      <c r="BD3199" s="93" t="s">
        <v>6</v>
      </c>
    </row>
    <row r="3200" spans="39:56" ht="27" customHeight="1" x14ac:dyDescent="0.25">
      <c r="AM3200" s="36" t="s">
        <v>204</v>
      </c>
      <c r="AN3200" s="89" t="s">
        <v>205</v>
      </c>
      <c r="AO3200" s="90" t="s">
        <v>167</v>
      </c>
      <c r="AP3200" s="170">
        <v>10</v>
      </c>
      <c r="AQ3200" s="36">
        <v>10</v>
      </c>
      <c r="AR3200" s="36">
        <v>10</v>
      </c>
      <c r="AS3200" s="36">
        <v>10</v>
      </c>
      <c r="AT3200" s="36">
        <v>10</v>
      </c>
      <c r="AU3200" s="36">
        <v>10</v>
      </c>
      <c r="AV3200" s="36">
        <v>10</v>
      </c>
      <c r="AW3200" s="36">
        <v>10</v>
      </c>
      <c r="AX3200" s="36"/>
      <c r="AY3200" s="36"/>
      <c r="AZ3200" s="36"/>
      <c r="BA3200" s="36"/>
      <c r="BB3200" s="36">
        <v>4</v>
      </c>
      <c r="BC3200" s="93">
        <v>45272</v>
      </c>
      <c r="BD3200" s="93" t="s">
        <v>35</v>
      </c>
    </row>
    <row r="3201" spans="39:56" ht="27" customHeight="1" x14ac:dyDescent="0.25">
      <c r="AM3201" s="36" t="s">
        <v>202</v>
      </c>
      <c r="AN3201" s="89" t="s">
        <v>203</v>
      </c>
      <c r="AO3201" s="90" t="s">
        <v>167</v>
      </c>
      <c r="AP3201" s="170">
        <v>8.8000000000000007</v>
      </c>
      <c r="AQ3201" s="36">
        <v>10</v>
      </c>
      <c r="AR3201" s="36">
        <v>10</v>
      </c>
      <c r="AS3201" s="36">
        <v>7</v>
      </c>
      <c r="AT3201" s="36">
        <v>7</v>
      </c>
      <c r="AU3201" s="36"/>
      <c r="AV3201" s="36"/>
      <c r="AW3201" s="36"/>
      <c r="AX3201" s="36"/>
      <c r="AY3201" s="36"/>
      <c r="AZ3201" s="36">
        <v>10</v>
      </c>
      <c r="BA3201" s="36" t="s">
        <v>441</v>
      </c>
      <c r="BB3201" s="36">
        <v>3</v>
      </c>
      <c r="BC3201" s="93">
        <v>45272</v>
      </c>
      <c r="BD3201" s="93" t="s">
        <v>6</v>
      </c>
    </row>
    <row r="3202" spans="39:56" ht="27" customHeight="1" x14ac:dyDescent="0.25">
      <c r="AM3202" s="36" t="s">
        <v>202</v>
      </c>
      <c r="AN3202" s="89" t="s">
        <v>203</v>
      </c>
      <c r="AO3202" s="90" t="s">
        <v>167</v>
      </c>
      <c r="AP3202" s="170">
        <v>10</v>
      </c>
      <c r="AQ3202" s="36">
        <v>10</v>
      </c>
      <c r="AR3202" s="36">
        <v>10</v>
      </c>
      <c r="AS3202" s="36">
        <v>10</v>
      </c>
      <c r="AT3202" s="36">
        <v>10</v>
      </c>
      <c r="AU3202" s="36">
        <v>10</v>
      </c>
      <c r="AV3202" s="36">
        <v>10</v>
      </c>
      <c r="AW3202" s="36">
        <v>10</v>
      </c>
      <c r="AX3202" s="36"/>
      <c r="AY3202" s="36"/>
      <c r="AZ3202" s="36"/>
      <c r="BA3202" s="36"/>
      <c r="BB3202" s="36">
        <v>4</v>
      </c>
      <c r="BC3202" s="93">
        <v>45272</v>
      </c>
      <c r="BD3202" s="93" t="s">
        <v>35</v>
      </c>
    </row>
    <row r="3203" spans="39:56" ht="27" customHeight="1" x14ac:dyDescent="0.25">
      <c r="AM3203" s="36" t="s">
        <v>200</v>
      </c>
      <c r="AN3203" s="89" t="s">
        <v>201</v>
      </c>
      <c r="AO3203" s="90" t="s">
        <v>167</v>
      </c>
      <c r="AP3203" s="170">
        <v>9.6</v>
      </c>
      <c r="AQ3203" s="36">
        <v>10</v>
      </c>
      <c r="AR3203" s="36">
        <v>10</v>
      </c>
      <c r="AS3203" s="36">
        <v>9</v>
      </c>
      <c r="AT3203" s="36">
        <v>9</v>
      </c>
      <c r="AU3203" s="36"/>
      <c r="AV3203" s="36"/>
      <c r="AW3203" s="36"/>
      <c r="AX3203" s="36"/>
      <c r="AY3203" s="36"/>
      <c r="AZ3203" s="36">
        <v>10</v>
      </c>
      <c r="BA3203" s="36" t="s">
        <v>441</v>
      </c>
      <c r="BB3203" s="36">
        <v>3</v>
      </c>
      <c r="BC3203" s="93">
        <v>45272</v>
      </c>
      <c r="BD3203" s="93" t="s">
        <v>6</v>
      </c>
    </row>
    <row r="3204" spans="39:56" ht="27" customHeight="1" x14ac:dyDescent="0.25">
      <c r="AM3204" s="36" t="s">
        <v>200</v>
      </c>
      <c r="AN3204" s="89" t="s">
        <v>201</v>
      </c>
      <c r="AO3204" s="90" t="s">
        <v>167</v>
      </c>
      <c r="AP3204" s="170">
        <v>10</v>
      </c>
      <c r="AQ3204" s="36">
        <v>10</v>
      </c>
      <c r="AR3204" s="36">
        <v>10</v>
      </c>
      <c r="AS3204" s="36">
        <v>10</v>
      </c>
      <c r="AT3204" s="36">
        <v>10</v>
      </c>
      <c r="AU3204" s="36">
        <v>10</v>
      </c>
      <c r="AV3204" s="36">
        <v>10</v>
      </c>
      <c r="AW3204" s="36">
        <v>10</v>
      </c>
      <c r="AX3204" s="36"/>
      <c r="AY3204" s="36"/>
      <c r="AZ3204" s="36"/>
      <c r="BA3204" s="36"/>
      <c r="BB3204" s="36">
        <v>4</v>
      </c>
      <c r="BC3204" s="93">
        <v>45272</v>
      </c>
      <c r="BD3204" s="93" t="s">
        <v>35</v>
      </c>
    </row>
    <row r="3205" spans="39:56" ht="27" customHeight="1" x14ac:dyDescent="0.25">
      <c r="AM3205" s="36" t="s">
        <v>198</v>
      </c>
      <c r="AN3205" s="89" t="s">
        <v>199</v>
      </c>
      <c r="AO3205" s="90" t="s">
        <v>167</v>
      </c>
      <c r="AP3205" s="170">
        <v>10</v>
      </c>
      <c r="AQ3205" s="36">
        <v>10</v>
      </c>
      <c r="AR3205" s="36">
        <v>10</v>
      </c>
      <c r="AS3205" s="36">
        <v>10</v>
      </c>
      <c r="AT3205" s="36">
        <v>10</v>
      </c>
      <c r="AU3205" s="36">
        <v>10</v>
      </c>
      <c r="AV3205" s="36">
        <v>10</v>
      </c>
      <c r="AW3205" s="36">
        <v>10</v>
      </c>
      <c r="AX3205" s="36"/>
      <c r="AY3205" s="36"/>
      <c r="AZ3205" s="36"/>
      <c r="BA3205" s="36"/>
      <c r="BB3205" s="36">
        <v>4</v>
      </c>
      <c r="BC3205" s="93">
        <v>45272</v>
      </c>
      <c r="BD3205" s="93" t="s">
        <v>35</v>
      </c>
    </row>
    <row r="3206" spans="39:56" ht="27" customHeight="1" x14ac:dyDescent="0.25">
      <c r="AM3206" s="36" t="s">
        <v>198</v>
      </c>
      <c r="AN3206" s="89" t="s">
        <v>199</v>
      </c>
      <c r="AO3206" s="90" t="s">
        <v>167</v>
      </c>
      <c r="AP3206" s="170">
        <v>10</v>
      </c>
      <c r="AQ3206" s="36">
        <v>10</v>
      </c>
      <c r="AR3206" s="36">
        <v>10</v>
      </c>
      <c r="AS3206" s="36">
        <v>10</v>
      </c>
      <c r="AT3206" s="36">
        <v>10</v>
      </c>
      <c r="AU3206" s="36"/>
      <c r="AV3206" s="36"/>
      <c r="AW3206" s="36"/>
      <c r="AX3206" s="36"/>
      <c r="AY3206" s="36"/>
      <c r="AZ3206" s="36">
        <v>10</v>
      </c>
      <c r="BA3206" s="36" t="s">
        <v>441</v>
      </c>
      <c r="BB3206" s="36">
        <v>3</v>
      </c>
      <c r="BC3206" s="93">
        <v>45272</v>
      </c>
      <c r="BD3206" s="93" t="s">
        <v>6</v>
      </c>
    </row>
    <row r="3207" spans="39:56" ht="27" customHeight="1" x14ac:dyDescent="0.25">
      <c r="AM3207" s="36" t="s">
        <v>194</v>
      </c>
      <c r="AN3207" s="89" t="s">
        <v>195</v>
      </c>
      <c r="AO3207" s="90" t="s">
        <v>167</v>
      </c>
      <c r="AP3207" s="170">
        <v>9.4</v>
      </c>
      <c r="AQ3207" s="36">
        <v>10</v>
      </c>
      <c r="AR3207" s="36">
        <v>10</v>
      </c>
      <c r="AS3207" s="36">
        <v>9</v>
      </c>
      <c r="AT3207" s="36">
        <v>8</v>
      </c>
      <c r="AU3207" s="36"/>
      <c r="AV3207" s="36"/>
      <c r="AW3207" s="36"/>
      <c r="AX3207" s="36"/>
      <c r="AY3207" s="36"/>
      <c r="AZ3207" s="36">
        <v>10</v>
      </c>
      <c r="BA3207" s="36" t="s">
        <v>441</v>
      </c>
      <c r="BB3207" s="36">
        <v>3</v>
      </c>
      <c r="BC3207" s="93">
        <v>45272</v>
      </c>
      <c r="BD3207" s="93" t="s">
        <v>6</v>
      </c>
    </row>
    <row r="3208" spans="39:56" ht="27" customHeight="1" x14ac:dyDescent="0.25">
      <c r="AM3208" s="36" t="s">
        <v>194</v>
      </c>
      <c r="AN3208" s="89" t="s">
        <v>195</v>
      </c>
      <c r="AO3208" s="90" t="s">
        <v>167</v>
      </c>
      <c r="AP3208" s="170">
        <v>10</v>
      </c>
      <c r="AQ3208" s="36">
        <v>10</v>
      </c>
      <c r="AR3208" s="36">
        <v>10</v>
      </c>
      <c r="AS3208" s="36">
        <v>10</v>
      </c>
      <c r="AT3208" s="36">
        <v>10</v>
      </c>
      <c r="AU3208" s="36">
        <v>10</v>
      </c>
      <c r="AV3208" s="36">
        <v>10</v>
      </c>
      <c r="AW3208" s="36">
        <v>10</v>
      </c>
      <c r="AX3208" s="36"/>
      <c r="AY3208" s="36"/>
      <c r="AZ3208" s="36"/>
      <c r="BA3208" s="36"/>
      <c r="BB3208" s="36">
        <v>4</v>
      </c>
      <c r="BC3208" s="93">
        <v>45272</v>
      </c>
      <c r="BD3208" s="93" t="s">
        <v>35</v>
      </c>
    </row>
    <row r="3209" spans="39:56" ht="27" customHeight="1" x14ac:dyDescent="0.25">
      <c r="AM3209" s="36" t="s">
        <v>192</v>
      </c>
      <c r="AN3209" s="89" t="s">
        <v>193</v>
      </c>
      <c r="AO3209" s="90" t="s">
        <v>167</v>
      </c>
      <c r="AP3209" s="170">
        <v>9.6</v>
      </c>
      <c r="AQ3209" s="36">
        <v>10</v>
      </c>
      <c r="AR3209" s="36">
        <v>10</v>
      </c>
      <c r="AS3209" s="36">
        <v>9</v>
      </c>
      <c r="AT3209" s="36">
        <v>9</v>
      </c>
      <c r="AU3209" s="36"/>
      <c r="AV3209" s="36"/>
      <c r="AW3209" s="36"/>
      <c r="AX3209" s="36"/>
      <c r="AY3209" s="36"/>
      <c r="AZ3209" s="36">
        <v>10</v>
      </c>
      <c r="BA3209" s="36" t="s">
        <v>441</v>
      </c>
      <c r="BB3209" s="36">
        <v>3</v>
      </c>
      <c r="BC3209" s="93">
        <v>45272</v>
      </c>
      <c r="BD3209" s="93" t="s">
        <v>6</v>
      </c>
    </row>
    <row r="3210" spans="39:56" ht="27" customHeight="1" x14ac:dyDescent="0.25">
      <c r="AM3210" s="36" t="s">
        <v>192</v>
      </c>
      <c r="AN3210" s="89" t="s">
        <v>193</v>
      </c>
      <c r="AO3210" s="90" t="s">
        <v>167</v>
      </c>
      <c r="AP3210" s="170">
        <v>10</v>
      </c>
      <c r="AQ3210" s="36">
        <v>10</v>
      </c>
      <c r="AR3210" s="36">
        <v>10</v>
      </c>
      <c r="AS3210" s="36">
        <v>10</v>
      </c>
      <c r="AT3210" s="36">
        <v>10</v>
      </c>
      <c r="AU3210" s="36">
        <v>10</v>
      </c>
      <c r="AV3210" s="36">
        <v>10</v>
      </c>
      <c r="AW3210" s="36">
        <v>10</v>
      </c>
      <c r="AX3210" s="36"/>
      <c r="AY3210" s="36"/>
      <c r="AZ3210" s="36"/>
      <c r="BA3210" s="36"/>
      <c r="BB3210" s="36">
        <v>4</v>
      </c>
      <c r="BC3210" s="93">
        <v>45272</v>
      </c>
      <c r="BD3210" s="93" t="s">
        <v>35</v>
      </c>
    </row>
    <row r="3211" spans="39:56" ht="27" customHeight="1" x14ac:dyDescent="0.25">
      <c r="AM3211" s="36" t="s">
        <v>190</v>
      </c>
      <c r="AN3211" s="89" t="s">
        <v>191</v>
      </c>
      <c r="AO3211" s="90" t="s">
        <v>167</v>
      </c>
      <c r="AP3211" s="170">
        <v>10</v>
      </c>
      <c r="AQ3211" s="36">
        <v>10</v>
      </c>
      <c r="AR3211" s="36">
        <v>10</v>
      </c>
      <c r="AS3211" s="36">
        <v>10</v>
      </c>
      <c r="AT3211" s="36">
        <v>10</v>
      </c>
      <c r="AU3211" s="36">
        <v>10</v>
      </c>
      <c r="AV3211" s="36">
        <v>10</v>
      </c>
      <c r="AW3211" s="36">
        <v>10</v>
      </c>
      <c r="AX3211" s="36"/>
      <c r="AY3211" s="36"/>
      <c r="AZ3211" s="36"/>
      <c r="BA3211" s="36"/>
      <c r="BB3211" s="36">
        <v>4</v>
      </c>
      <c r="BC3211" s="93">
        <v>45272</v>
      </c>
      <c r="BD3211" s="93" t="s">
        <v>35</v>
      </c>
    </row>
    <row r="3212" spans="39:56" ht="27" customHeight="1" x14ac:dyDescent="0.25">
      <c r="AM3212" s="36" t="s">
        <v>190</v>
      </c>
      <c r="AN3212" s="89" t="s">
        <v>191</v>
      </c>
      <c r="AO3212" s="90" t="s">
        <v>167</v>
      </c>
      <c r="AP3212" s="170">
        <v>10</v>
      </c>
      <c r="AQ3212" s="36">
        <v>10</v>
      </c>
      <c r="AR3212" s="36">
        <v>10</v>
      </c>
      <c r="AS3212" s="36">
        <v>10</v>
      </c>
      <c r="AT3212" s="36">
        <v>10</v>
      </c>
      <c r="AU3212" s="36"/>
      <c r="AV3212" s="36"/>
      <c r="AW3212" s="36"/>
      <c r="AX3212" s="36"/>
      <c r="AY3212" s="36"/>
      <c r="AZ3212" s="36">
        <v>10</v>
      </c>
      <c r="BA3212" s="36" t="s">
        <v>441</v>
      </c>
      <c r="BB3212" s="36">
        <v>3</v>
      </c>
      <c r="BC3212" s="93">
        <v>45272</v>
      </c>
      <c r="BD3212" s="93" t="s">
        <v>6</v>
      </c>
    </row>
    <row r="3213" spans="39:56" ht="27" customHeight="1" x14ac:dyDescent="0.25">
      <c r="AM3213" s="36" t="s">
        <v>188</v>
      </c>
      <c r="AN3213" s="89" t="s">
        <v>189</v>
      </c>
      <c r="AO3213" s="90" t="s">
        <v>167</v>
      </c>
      <c r="AP3213" s="170">
        <v>10</v>
      </c>
      <c r="AQ3213" s="36">
        <v>10</v>
      </c>
      <c r="AR3213" s="36">
        <v>10</v>
      </c>
      <c r="AS3213" s="36">
        <v>10</v>
      </c>
      <c r="AT3213" s="36">
        <v>10</v>
      </c>
      <c r="AU3213" s="36">
        <v>10</v>
      </c>
      <c r="AV3213" s="36">
        <v>10</v>
      </c>
      <c r="AW3213" s="36">
        <v>10</v>
      </c>
      <c r="AX3213" s="36"/>
      <c r="AY3213" s="36"/>
      <c r="AZ3213" s="36"/>
      <c r="BA3213" s="36"/>
      <c r="BB3213" s="36">
        <v>4</v>
      </c>
      <c r="BC3213" s="93">
        <v>45272</v>
      </c>
      <c r="BD3213" s="93" t="s">
        <v>35</v>
      </c>
    </row>
    <row r="3214" spans="39:56" ht="27" customHeight="1" x14ac:dyDescent="0.25">
      <c r="AM3214" s="36" t="s">
        <v>188</v>
      </c>
      <c r="AN3214" s="89" t="s">
        <v>189</v>
      </c>
      <c r="AO3214" s="90" t="s">
        <v>167</v>
      </c>
      <c r="AP3214" s="170">
        <v>10</v>
      </c>
      <c r="AQ3214" s="36">
        <v>10</v>
      </c>
      <c r="AR3214" s="36">
        <v>10</v>
      </c>
      <c r="AS3214" s="36">
        <v>10</v>
      </c>
      <c r="AT3214" s="36">
        <v>10</v>
      </c>
      <c r="AU3214" s="36"/>
      <c r="AV3214" s="36"/>
      <c r="AW3214" s="36"/>
      <c r="AX3214" s="36"/>
      <c r="AY3214" s="36"/>
      <c r="AZ3214" s="36">
        <v>10</v>
      </c>
      <c r="BA3214" s="36" t="s">
        <v>441</v>
      </c>
      <c r="BB3214" s="36">
        <v>3</v>
      </c>
      <c r="BC3214" s="93">
        <v>45272</v>
      </c>
      <c r="BD3214" s="93" t="s">
        <v>6</v>
      </c>
    </row>
    <row r="3215" spans="39:56" ht="27" customHeight="1" x14ac:dyDescent="0.25">
      <c r="AM3215" s="36" t="s">
        <v>186</v>
      </c>
      <c r="AN3215" s="89" t="s">
        <v>187</v>
      </c>
      <c r="AO3215" s="90" t="s">
        <v>167</v>
      </c>
      <c r="AP3215" s="170">
        <v>9.6</v>
      </c>
      <c r="AQ3215" s="36">
        <v>10</v>
      </c>
      <c r="AR3215" s="36">
        <v>10</v>
      </c>
      <c r="AS3215" s="36">
        <v>9</v>
      </c>
      <c r="AT3215" s="36">
        <v>9</v>
      </c>
      <c r="AU3215" s="36"/>
      <c r="AV3215" s="36"/>
      <c r="AW3215" s="36"/>
      <c r="AX3215" s="36"/>
      <c r="AY3215" s="36"/>
      <c r="AZ3215" s="36">
        <v>10</v>
      </c>
      <c r="BA3215" s="36" t="s">
        <v>441</v>
      </c>
      <c r="BB3215" s="36">
        <v>3</v>
      </c>
      <c r="BC3215" s="93">
        <v>45272</v>
      </c>
      <c r="BD3215" s="93" t="s">
        <v>6</v>
      </c>
    </row>
    <row r="3216" spans="39:56" ht="27" customHeight="1" x14ac:dyDescent="0.25">
      <c r="AM3216" s="36" t="s">
        <v>186</v>
      </c>
      <c r="AN3216" s="89" t="s">
        <v>187</v>
      </c>
      <c r="AO3216" s="90" t="s">
        <v>167</v>
      </c>
      <c r="AP3216" s="170">
        <v>10</v>
      </c>
      <c r="AQ3216" s="36">
        <v>10</v>
      </c>
      <c r="AR3216" s="36">
        <v>10</v>
      </c>
      <c r="AS3216" s="36">
        <v>10</v>
      </c>
      <c r="AT3216" s="36">
        <v>10</v>
      </c>
      <c r="AU3216" s="36">
        <v>10</v>
      </c>
      <c r="AV3216" s="36">
        <v>10</v>
      </c>
      <c r="AW3216" s="36">
        <v>10</v>
      </c>
      <c r="AX3216" s="36"/>
      <c r="AY3216" s="36"/>
      <c r="AZ3216" s="36"/>
      <c r="BA3216" s="36"/>
      <c r="BB3216" s="36">
        <v>4</v>
      </c>
      <c r="BC3216" s="93">
        <v>45272</v>
      </c>
      <c r="BD3216" s="93" t="s">
        <v>35</v>
      </c>
    </row>
    <row r="3217" spans="39:56" ht="27" customHeight="1" x14ac:dyDescent="0.25">
      <c r="AM3217" s="36" t="s">
        <v>180</v>
      </c>
      <c r="AN3217" s="89" t="s">
        <v>181</v>
      </c>
      <c r="AO3217" s="90" t="s">
        <v>167</v>
      </c>
      <c r="AP3217" s="170">
        <v>10</v>
      </c>
      <c r="AQ3217" s="36">
        <v>10</v>
      </c>
      <c r="AR3217" s="36">
        <v>10</v>
      </c>
      <c r="AS3217" s="36">
        <v>10</v>
      </c>
      <c r="AT3217" s="36">
        <v>10</v>
      </c>
      <c r="AU3217" s="36">
        <v>10</v>
      </c>
      <c r="AV3217" s="36">
        <v>10</v>
      </c>
      <c r="AW3217" s="36">
        <v>10</v>
      </c>
      <c r="AX3217" s="36"/>
      <c r="AY3217" s="36"/>
      <c r="AZ3217" s="36"/>
      <c r="BA3217" s="36"/>
      <c r="BB3217" s="36">
        <v>4</v>
      </c>
      <c r="BC3217" s="93">
        <v>45272</v>
      </c>
      <c r="BD3217" s="93" t="s">
        <v>35</v>
      </c>
    </row>
    <row r="3218" spans="39:56" ht="27" customHeight="1" x14ac:dyDescent="0.25">
      <c r="AM3218" s="36" t="s">
        <v>180</v>
      </c>
      <c r="AN3218" s="89" t="s">
        <v>181</v>
      </c>
      <c r="AO3218" s="90" t="s">
        <v>167</v>
      </c>
      <c r="AP3218" s="170">
        <v>10</v>
      </c>
      <c r="AQ3218" s="36">
        <v>10</v>
      </c>
      <c r="AR3218" s="36">
        <v>10</v>
      </c>
      <c r="AS3218" s="36">
        <v>10</v>
      </c>
      <c r="AT3218" s="36">
        <v>10</v>
      </c>
      <c r="AU3218" s="36"/>
      <c r="AV3218" s="36"/>
      <c r="AW3218" s="36"/>
      <c r="AX3218" s="36"/>
      <c r="AY3218" s="36"/>
      <c r="AZ3218" s="36">
        <v>10</v>
      </c>
      <c r="BA3218" s="36" t="s">
        <v>441</v>
      </c>
      <c r="BB3218" s="36">
        <v>3</v>
      </c>
      <c r="BC3218" s="93">
        <v>45272</v>
      </c>
      <c r="BD3218" s="93" t="s">
        <v>6</v>
      </c>
    </row>
    <row r="3219" spans="39:56" ht="27" customHeight="1" x14ac:dyDescent="0.25">
      <c r="AM3219" s="36" t="s">
        <v>178</v>
      </c>
      <c r="AN3219" s="89" t="s">
        <v>179</v>
      </c>
      <c r="AO3219" s="90" t="s">
        <v>167</v>
      </c>
      <c r="AP3219" s="170">
        <v>9.6</v>
      </c>
      <c r="AQ3219" s="36">
        <v>10</v>
      </c>
      <c r="AR3219" s="36">
        <v>10</v>
      </c>
      <c r="AS3219" s="36">
        <v>10</v>
      </c>
      <c r="AT3219" s="36">
        <v>8</v>
      </c>
      <c r="AU3219" s="36"/>
      <c r="AV3219" s="36"/>
      <c r="AW3219" s="36"/>
      <c r="AX3219" s="36"/>
      <c r="AY3219" s="36"/>
      <c r="AZ3219" s="36">
        <v>10</v>
      </c>
      <c r="BA3219" s="36" t="s">
        <v>441</v>
      </c>
      <c r="BB3219" s="36">
        <v>3</v>
      </c>
      <c r="BC3219" s="93">
        <v>45272</v>
      </c>
      <c r="BD3219" s="93" t="s">
        <v>6</v>
      </c>
    </row>
    <row r="3220" spans="39:56" ht="27" customHeight="1" x14ac:dyDescent="0.25">
      <c r="AM3220" s="36" t="s">
        <v>178</v>
      </c>
      <c r="AN3220" s="89" t="s">
        <v>179</v>
      </c>
      <c r="AO3220" s="90" t="s">
        <v>167</v>
      </c>
      <c r="AP3220" s="170">
        <v>10</v>
      </c>
      <c r="AQ3220" s="36">
        <v>10</v>
      </c>
      <c r="AR3220" s="36">
        <v>10</v>
      </c>
      <c r="AS3220" s="36">
        <v>10</v>
      </c>
      <c r="AT3220" s="36">
        <v>10</v>
      </c>
      <c r="AU3220" s="36">
        <v>10</v>
      </c>
      <c r="AV3220" s="36">
        <v>10</v>
      </c>
      <c r="AW3220" s="36">
        <v>10</v>
      </c>
      <c r="AX3220" s="36"/>
      <c r="AY3220" s="36"/>
      <c r="AZ3220" s="36"/>
      <c r="BA3220" s="36"/>
      <c r="BB3220" s="36">
        <v>4</v>
      </c>
      <c r="BC3220" s="93">
        <v>45272</v>
      </c>
      <c r="BD3220" s="93" t="s">
        <v>35</v>
      </c>
    </row>
    <row r="3221" spans="39:56" ht="27" customHeight="1" x14ac:dyDescent="0.25">
      <c r="AM3221" s="36" t="s">
        <v>174</v>
      </c>
      <c r="AN3221" s="89" t="s">
        <v>175</v>
      </c>
      <c r="AO3221" s="90" t="s">
        <v>167</v>
      </c>
      <c r="AP3221" s="170">
        <v>9.1999999999999993</v>
      </c>
      <c r="AQ3221" s="36">
        <v>10</v>
      </c>
      <c r="AR3221" s="36">
        <v>10</v>
      </c>
      <c r="AS3221" s="36">
        <v>8</v>
      </c>
      <c r="AT3221" s="36">
        <v>8</v>
      </c>
      <c r="AU3221" s="36"/>
      <c r="AV3221" s="36"/>
      <c r="AW3221" s="36"/>
      <c r="AX3221" s="36"/>
      <c r="AY3221" s="36"/>
      <c r="AZ3221" s="36">
        <v>10</v>
      </c>
      <c r="BA3221" s="36" t="s">
        <v>441</v>
      </c>
      <c r="BB3221" s="36">
        <v>3</v>
      </c>
      <c r="BC3221" s="93">
        <v>45272</v>
      </c>
      <c r="BD3221" s="93" t="s">
        <v>6</v>
      </c>
    </row>
    <row r="3222" spans="39:56" ht="27" customHeight="1" x14ac:dyDescent="0.25">
      <c r="AM3222" s="36" t="s">
        <v>174</v>
      </c>
      <c r="AN3222" s="89" t="s">
        <v>175</v>
      </c>
      <c r="AO3222" s="90" t="s">
        <v>167</v>
      </c>
      <c r="AP3222" s="170">
        <v>10</v>
      </c>
      <c r="AQ3222" s="36">
        <v>10</v>
      </c>
      <c r="AR3222" s="36">
        <v>10</v>
      </c>
      <c r="AS3222" s="36">
        <v>10</v>
      </c>
      <c r="AT3222" s="36">
        <v>10</v>
      </c>
      <c r="AU3222" s="36">
        <v>10</v>
      </c>
      <c r="AV3222" s="36">
        <v>10</v>
      </c>
      <c r="AW3222" s="36">
        <v>10</v>
      </c>
      <c r="AX3222" s="36"/>
      <c r="AY3222" s="36"/>
      <c r="AZ3222" s="36"/>
      <c r="BA3222" s="36"/>
      <c r="BB3222" s="36">
        <v>4</v>
      </c>
      <c r="BC3222" s="93">
        <v>45272</v>
      </c>
      <c r="BD3222" s="93" t="s">
        <v>35</v>
      </c>
    </row>
    <row r="3223" spans="39:56" ht="27" customHeight="1" x14ac:dyDescent="0.25">
      <c r="AM3223" s="36" t="s">
        <v>172</v>
      </c>
      <c r="AN3223" s="89" t="s">
        <v>173</v>
      </c>
      <c r="AO3223" s="90" t="s">
        <v>167</v>
      </c>
      <c r="AP3223" s="170">
        <v>10</v>
      </c>
      <c r="AQ3223" s="36">
        <v>10</v>
      </c>
      <c r="AR3223" s="36">
        <v>10</v>
      </c>
      <c r="AS3223" s="36">
        <v>10</v>
      </c>
      <c r="AT3223" s="36">
        <v>10</v>
      </c>
      <c r="AU3223" s="36">
        <v>10</v>
      </c>
      <c r="AV3223" s="36">
        <v>10</v>
      </c>
      <c r="AW3223" s="36">
        <v>10</v>
      </c>
      <c r="AX3223" s="36"/>
      <c r="AY3223" s="36"/>
      <c r="AZ3223" s="36"/>
      <c r="BA3223" s="36"/>
      <c r="BB3223" s="36">
        <v>4</v>
      </c>
      <c r="BC3223" s="93">
        <v>45272</v>
      </c>
      <c r="BD3223" s="93" t="s">
        <v>35</v>
      </c>
    </row>
    <row r="3224" spans="39:56" ht="27" customHeight="1" x14ac:dyDescent="0.25">
      <c r="AM3224" s="36" t="s">
        <v>172</v>
      </c>
      <c r="AN3224" s="89" t="s">
        <v>173</v>
      </c>
      <c r="AO3224" s="90" t="s">
        <v>167</v>
      </c>
      <c r="AP3224" s="170">
        <v>10</v>
      </c>
      <c r="AQ3224" s="36">
        <v>10</v>
      </c>
      <c r="AR3224" s="36">
        <v>10</v>
      </c>
      <c r="AS3224" s="36">
        <v>10</v>
      </c>
      <c r="AT3224" s="36">
        <v>10</v>
      </c>
      <c r="AU3224" s="36"/>
      <c r="AV3224" s="36"/>
      <c r="AW3224" s="36"/>
      <c r="AX3224" s="36"/>
      <c r="AY3224" s="36"/>
      <c r="AZ3224" s="36">
        <v>10</v>
      </c>
      <c r="BA3224" s="36" t="s">
        <v>441</v>
      </c>
      <c r="BB3224" s="36">
        <v>3</v>
      </c>
      <c r="BC3224" s="93">
        <v>45272</v>
      </c>
      <c r="BD3224" s="93" t="s">
        <v>6</v>
      </c>
    </row>
    <row r="3225" spans="39:56" ht="27" customHeight="1" x14ac:dyDescent="0.25">
      <c r="AM3225" s="36" t="s">
        <v>168</v>
      </c>
      <c r="AN3225" s="89" t="s">
        <v>169</v>
      </c>
      <c r="AO3225" s="90" t="s">
        <v>167</v>
      </c>
      <c r="AP3225" s="170">
        <v>9.1999999999999993</v>
      </c>
      <c r="AQ3225" s="36">
        <v>10</v>
      </c>
      <c r="AR3225" s="36">
        <v>10</v>
      </c>
      <c r="AS3225" s="36">
        <v>8</v>
      </c>
      <c r="AT3225" s="36">
        <v>8</v>
      </c>
      <c r="AU3225" s="36"/>
      <c r="AV3225" s="36"/>
      <c r="AW3225" s="36"/>
      <c r="AX3225" s="36"/>
      <c r="AY3225" s="36"/>
      <c r="AZ3225" s="36">
        <v>10</v>
      </c>
      <c r="BA3225" s="36" t="s">
        <v>441</v>
      </c>
      <c r="BB3225" s="36">
        <v>3</v>
      </c>
      <c r="BC3225" s="93">
        <v>45272</v>
      </c>
      <c r="BD3225" s="93" t="s">
        <v>6</v>
      </c>
    </row>
    <row r="3226" spans="39:56" ht="27" customHeight="1" x14ac:dyDescent="0.25">
      <c r="AM3226" s="36" t="s">
        <v>168</v>
      </c>
      <c r="AN3226" s="89" t="s">
        <v>169</v>
      </c>
      <c r="AO3226" s="90" t="s">
        <v>167</v>
      </c>
      <c r="AP3226" s="170">
        <v>10</v>
      </c>
      <c r="AQ3226" s="36">
        <v>10</v>
      </c>
      <c r="AR3226" s="36">
        <v>10</v>
      </c>
      <c r="AS3226" s="36">
        <v>10</v>
      </c>
      <c r="AT3226" s="36">
        <v>10</v>
      </c>
      <c r="AU3226" s="36">
        <v>10</v>
      </c>
      <c r="AV3226" s="36">
        <v>10</v>
      </c>
      <c r="AW3226" s="36">
        <v>10</v>
      </c>
      <c r="AX3226" s="36"/>
      <c r="AY3226" s="36"/>
      <c r="AZ3226" s="36"/>
      <c r="BA3226" s="36"/>
      <c r="BB3226" s="36">
        <v>4</v>
      </c>
      <c r="BC3226" s="93">
        <v>45272</v>
      </c>
      <c r="BD3226" s="93" t="s">
        <v>35</v>
      </c>
    </row>
    <row r="3227" spans="39:56" ht="27" customHeight="1" x14ac:dyDescent="0.25">
      <c r="AM3227" s="36" t="s">
        <v>165</v>
      </c>
      <c r="AN3227" s="89" t="s">
        <v>166</v>
      </c>
      <c r="AO3227" s="90" t="s">
        <v>167</v>
      </c>
      <c r="AP3227" s="170">
        <v>10</v>
      </c>
      <c r="AQ3227" s="36">
        <v>10</v>
      </c>
      <c r="AR3227" s="36">
        <v>10</v>
      </c>
      <c r="AS3227" s="36">
        <v>10</v>
      </c>
      <c r="AT3227" s="36">
        <v>10</v>
      </c>
      <c r="AU3227" s="36">
        <v>10</v>
      </c>
      <c r="AV3227" s="36">
        <v>10</v>
      </c>
      <c r="AW3227" s="36">
        <v>10</v>
      </c>
      <c r="AX3227" s="36"/>
      <c r="AY3227" s="36"/>
      <c r="AZ3227" s="36"/>
      <c r="BA3227" s="36"/>
      <c r="BB3227" s="36">
        <v>4</v>
      </c>
      <c r="BC3227" s="93">
        <v>45272</v>
      </c>
      <c r="BD3227" s="93" t="s">
        <v>35</v>
      </c>
    </row>
    <row r="3228" spans="39:56" ht="27" customHeight="1" x14ac:dyDescent="0.25">
      <c r="AM3228" s="36" t="s">
        <v>165</v>
      </c>
      <c r="AN3228" s="89" t="s">
        <v>166</v>
      </c>
      <c r="AO3228" s="90" t="s">
        <v>167</v>
      </c>
      <c r="AP3228" s="170">
        <v>10</v>
      </c>
      <c r="AQ3228" s="36">
        <v>10</v>
      </c>
      <c r="AR3228" s="36">
        <v>10</v>
      </c>
      <c r="AS3228" s="36">
        <v>10</v>
      </c>
      <c r="AT3228" s="36">
        <v>10</v>
      </c>
      <c r="AU3228" s="36"/>
      <c r="AV3228" s="36"/>
      <c r="AW3228" s="36"/>
      <c r="AX3228" s="36"/>
      <c r="AY3228" s="36"/>
      <c r="AZ3228" s="36">
        <v>10</v>
      </c>
      <c r="BA3228" s="36" t="s">
        <v>441</v>
      </c>
      <c r="BB3228" s="36">
        <v>3</v>
      </c>
      <c r="BC3228" s="93">
        <v>45272</v>
      </c>
      <c r="BD3228" s="93" t="s">
        <v>6</v>
      </c>
    </row>
    <row r="3229" spans="39:56" ht="27" customHeight="1" x14ac:dyDescent="0.25">
      <c r="AM3229" s="36">
        <v>23066</v>
      </c>
      <c r="AN3229" s="89" t="s">
        <v>232</v>
      </c>
      <c r="AO3229" s="90" t="s">
        <v>207</v>
      </c>
      <c r="AP3229" s="170">
        <v>9</v>
      </c>
      <c r="AQ3229" s="36">
        <v>10</v>
      </c>
      <c r="AR3229" s="36">
        <v>10</v>
      </c>
      <c r="AS3229" s="36">
        <v>8</v>
      </c>
      <c r="AT3229" s="36">
        <v>8</v>
      </c>
      <c r="AU3229" s="36">
        <v>8</v>
      </c>
      <c r="AV3229" s="36">
        <v>9</v>
      </c>
      <c r="AW3229" s="36">
        <v>10</v>
      </c>
      <c r="AX3229" s="36"/>
      <c r="AY3229" s="36"/>
      <c r="AZ3229" s="36"/>
      <c r="BA3229" s="36" t="s">
        <v>255</v>
      </c>
      <c r="BB3229" s="36">
        <v>3</v>
      </c>
      <c r="BC3229" s="93">
        <v>45272</v>
      </c>
      <c r="BD3229" s="93" t="s">
        <v>420</v>
      </c>
    </row>
    <row r="3230" spans="39:56" ht="27" customHeight="1" x14ac:dyDescent="0.25">
      <c r="AM3230" s="36">
        <v>23066</v>
      </c>
      <c r="AN3230" s="89" t="s">
        <v>232</v>
      </c>
      <c r="AO3230" s="90" t="s">
        <v>207</v>
      </c>
      <c r="AP3230" s="170">
        <v>10</v>
      </c>
      <c r="AQ3230" s="36">
        <v>10</v>
      </c>
      <c r="AR3230" s="36">
        <v>10</v>
      </c>
      <c r="AS3230" s="36">
        <v>10</v>
      </c>
      <c r="AT3230" s="36">
        <v>10</v>
      </c>
      <c r="AU3230" s="36"/>
      <c r="AV3230" s="36"/>
      <c r="AW3230" s="36"/>
      <c r="AX3230" s="36"/>
      <c r="AY3230" s="36"/>
      <c r="AZ3230" s="36">
        <v>10</v>
      </c>
      <c r="BA3230" s="36" t="s">
        <v>441</v>
      </c>
      <c r="BB3230" s="36">
        <v>4</v>
      </c>
      <c r="BC3230" s="93">
        <v>45272</v>
      </c>
      <c r="BD3230" s="93" t="s">
        <v>6</v>
      </c>
    </row>
    <row r="3231" spans="39:56" ht="27" customHeight="1" x14ac:dyDescent="0.25">
      <c r="AM3231" s="36">
        <v>23063</v>
      </c>
      <c r="AN3231" s="89" t="s">
        <v>225</v>
      </c>
      <c r="AO3231" s="90" t="s">
        <v>207</v>
      </c>
      <c r="AP3231" s="170">
        <v>8.7142857142857135</v>
      </c>
      <c r="AQ3231" s="36">
        <v>10</v>
      </c>
      <c r="AR3231" s="36">
        <v>8</v>
      </c>
      <c r="AS3231" s="36">
        <v>8</v>
      </c>
      <c r="AT3231" s="36">
        <v>8</v>
      </c>
      <c r="AU3231" s="36">
        <v>8</v>
      </c>
      <c r="AV3231" s="36">
        <v>9</v>
      </c>
      <c r="AW3231" s="36">
        <v>10</v>
      </c>
      <c r="AX3231" s="36"/>
      <c r="AY3231" s="36"/>
      <c r="AZ3231" s="36"/>
      <c r="BA3231" s="36" t="s">
        <v>255</v>
      </c>
      <c r="BB3231" s="36">
        <v>3</v>
      </c>
      <c r="BC3231" s="93">
        <v>45272</v>
      </c>
      <c r="BD3231" s="93" t="s">
        <v>420</v>
      </c>
    </row>
    <row r="3232" spans="39:56" ht="27" customHeight="1" x14ac:dyDescent="0.25">
      <c r="AM3232" s="36">
        <v>23063</v>
      </c>
      <c r="AN3232" s="89" t="s">
        <v>225</v>
      </c>
      <c r="AO3232" s="90" t="s">
        <v>207</v>
      </c>
      <c r="AP3232" s="170">
        <v>10</v>
      </c>
      <c r="AQ3232" s="36">
        <v>10</v>
      </c>
      <c r="AR3232" s="36">
        <v>10</v>
      </c>
      <c r="AS3232" s="36">
        <v>10</v>
      </c>
      <c r="AT3232" s="36">
        <v>10</v>
      </c>
      <c r="AU3232" s="36"/>
      <c r="AV3232" s="36"/>
      <c r="AW3232" s="36"/>
      <c r="AX3232" s="36"/>
      <c r="AY3232" s="36"/>
      <c r="AZ3232" s="36">
        <v>10</v>
      </c>
      <c r="BA3232" s="36" t="s">
        <v>441</v>
      </c>
      <c r="BB3232" s="36">
        <v>4</v>
      </c>
      <c r="BC3232" s="93">
        <v>45272</v>
      </c>
      <c r="BD3232" s="93" t="s">
        <v>6</v>
      </c>
    </row>
    <row r="3233" spans="39:56" ht="27" customHeight="1" x14ac:dyDescent="0.25">
      <c r="AM3233" s="36">
        <v>23061</v>
      </c>
      <c r="AN3233" s="89" t="s">
        <v>223</v>
      </c>
      <c r="AO3233" s="90" t="s">
        <v>207</v>
      </c>
      <c r="AP3233" s="170">
        <v>9</v>
      </c>
      <c r="AQ3233" s="36">
        <v>10</v>
      </c>
      <c r="AR3233" s="36">
        <v>10</v>
      </c>
      <c r="AS3233" s="36">
        <v>8</v>
      </c>
      <c r="AT3233" s="36">
        <v>8</v>
      </c>
      <c r="AU3233" s="36">
        <v>8</v>
      </c>
      <c r="AV3233" s="36">
        <v>9</v>
      </c>
      <c r="AW3233" s="36">
        <v>10</v>
      </c>
      <c r="AX3233" s="36"/>
      <c r="AY3233" s="36"/>
      <c r="AZ3233" s="36"/>
      <c r="BA3233" s="36" t="s">
        <v>255</v>
      </c>
      <c r="BB3233" s="36">
        <v>3</v>
      </c>
      <c r="BC3233" s="93">
        <v>45272</v>
      </c>
      <c r="BD3233" s="93" t="s">
        <v>420</v>
      </c>
    </row>
    <row r="3234" spans="39:56" ht="27" customHeight="1" x14ac:dyDescent="0.25">
      <c r="AM3234" s="36">
        <v>23061</v>
      </c>
      <c r="AN3234" s="89" t="s">
        <v>223</v>
      </c>
      <c r="AO3234" s="90" t="s">
        <v>207</v>
      </c>
      <c r="AP3234" s="170">
        <v>10</v>
      </c>
      <c r="AQ3234" s="36">
        <v>10</v>
      </c>
      <c r="AR3234" s="36">
        <v>10</v>
      </c>
      <c r="AS3234" s="36">
        <v>10</v>
      </c>
      <c r="AT3234" s="36">
        <v>10</v>
      </c>
      <c r="AU3234" s="36"/>
      <c r="AV3234" s="36"/>
      <c r="AW3234" s="36"/>
      <c r="AX3234" s="36"/>
      <c r="AY3234" s="36"/>
      <c r="AZ3234" s="36">
        <v>10</v>
      </c>
      <c r="BA3234" s="36" t="s">
        <v>441</v>
      </c>
      <c r="BB3234" s="36">
        <v>4</v>
      </c>
      <c r="BC3234" s="93">
        <v>45272</v>
      </c>
      <c r="BD3234" s="93" t="s">
        <v>6</v>
      </c>
    </row>
    <row r="3235" spans="39:56" ht="27" customHeight="1" x14ac:dyDescent="0.25">
      <c r="AM3235" s="36">
        <v>23058</v>
      </c>
      <c r="AN3235" s="89" t="s">
        <v>228</v>
      </c>
      <c r="AO3235" s="90" t="s">
        <v>207</v>
      </c>
      <c r="AP3235" s="170">
        <v>9.1999999999999993</v>
      </c>
      <c r="AQ3235" s="36">
        <v>10</v>
      </c>
      <c r="AR3235" s="36">
        <v>10</v>
      </c>
      <c r="AS3235" s="36">
        <v>8</v>
      </c>
      <c r="AT3235" s="36">
        <v>8</v>
      </c>
      <c r="AU3235" s="36"/>
      <c r="AV3235" s="36"/>
      <c r="AW3235" s="36"/>
      <c r="AX3235" s="36"/>
      <c r="AY3235" s="36"/>
      <c r="AZ3235" s="36">
        <v>10</v>
      </c>
      <c r="BA3235" s="36" t="s">
        <v>441</v>
      </c>
      <c r="BB3235" s="36">
        <v>4</v>
      </c>
      <c r="BC3235" s="93">
        <v>45272</v>
      </c>
      <c r="BD3235" s="93" t="s">
        <v>6</v>
      </c>
    </row>
    <row r="3236" spans="39:56" ht="27" customHeight="1" x14ac:dyDescent="0.25">
      <c r="AM3236" s="36">
        <v>23058</v>
      </c>
      <c r="AN3236" s="89" t="s">
        <v>228</v>
      </c>
      <c r="AO3236" s="90" t="s">
        <v>207</v>
      </c>
      <c r="AP3236" s="170">
        <v>10</v>
      </c>
      <c r="AQ3236" s="36">
        <v>10</v>
      </c>
      <c r="AR3236" s="36">
        <v>10</v>
      </c>
      <c r="AS3236" s="36">
        <v>10</v>
      </c>
      <c r="AT3236" s="36">
        <v>10</v>
      </c>
      <c r="AU3236" s="36">
        <v>10</v>
      </c>
      <c r="AV3236" s="36">
        <v>10</v>
      </c>
      <c r="AW3236" s="36">
        <v>10</v>
      </c>
      <c r="AX3236" s="36"/>
      <c r="AY3236" s="36"/>
      <c r="AZ3236" s="36"/>
      <c r="BA3236" s="36" t="s">
        <v>255</v>
      </c>
      <c r="BB3236" s="36">
        <v>3</v>
      </c>
      <c r="BC3236" s="93">
        <v>45272</v>
      </c>
      <c r="BD3236" s="93" t="s">
        <v>420</v>
      </c>
    </row>
    <row r="3237" spans="39:56" ht="27" customHeight="1" x14ac:dyDescent="0.25">
      <c r="AM3237" s="36">
        <v>23054</v>
      </c>
      <c r="AN3237" s="89" t="s">
        <v>224</v>
      </c>
      <c r="AO3237" s="90" t="s">
        <v>207</v>
      </c>
      <c r="AP3237" s="170">
        <v>9.1428571428571423</v>
      </c>
      <c r="AQ3237" s="36">
        <v>10</v>
      </c>
      <c r="AR3237" s="36">
        <v>10</v>
      </c>
      <c r="AS3237" s="36">
        <v>8</v>
      </c>
      <c r="AT3237" s="36">
        <v>8</v>
      </c>
      <c r="AU3237" s="36">
        <v>9</v>
      </c>
      <c r="AV3237" s="36">
        <v>9</v>
      </c>
      <c r="AW3237" s="36">
        <v>10</v>
      </c>
      <c r="AX3237" s="36"/>
      <c r="AY3237" s="36"/>
      <c r="AZ3237" s="36"/>
      <c r="BA3237" s="36" t="s">
        <v>255</v>
      </c>
      <c r="BB3237" s="36">
        <v>3</v>
      </c>
      <c r="BC3237" s="93">
        <v>45272</v>
      </c>
      <c r="BD3237" s="93" t="s">
        <v>420</v>
      </c>
    </row>
    <row r="3238" spans="39:56" ht="27" customHeight="1" x14ac:dyDescent="0.25">
      <c r="AM3238" s="36">
        <v>23054</v>
      </c>
      <c r="AN3238" s="89" t="s">
        <v>224</v>
      </c>
      <c r="AO3238" s="90" t="s">
        <v>207</v>
      </c>
      <c r="AP3238" s="170">
        <v>9.6</v>
      </c>
      <c r="AQ3238" s="36">
        <v>10</v>
      </c>
      <c r="AR3238" s="36">
        <v>10</v>
      </c>
      <c r="AS3238" s="36">
        <v>9</v>
      </c>
      <c r="AT3238" s="36">
        <v>9</v>
      </c>
      <c r="AU3238" s="36"/>
      <c r="AV3238" s="36"/>
      <c r="AW3238" s="36"/>
      <c r="AX3238" s="36"/>
      <c r="AY3238" s="36"/>
      <c r="AZ3238" s="36">
        <v>10</v>
      </c>
      <c r="BA3238" s="36" t="s">
        <v>441</v>
      </c>
      <c r="BB3238" s="36">
        <v>4</v>
      </c>
      <c r="BC3238" s="93">
        <v>45272</v>
      </c>
      <c r="BD3238" s="93" t="s">
        <v>6</v>
      </c>
    </row>
    <row r="3239" spans="39:56" ht="27" customHeight="1" x14ac:dyDescent="0.25">
      <c r="AM3239" s="36">
        <v>23044</v>
      </c>
      <c r="AN3239" s="89" t="s">
        <v>230</v>
      </c>
      <c r="AO3239" s="90" t="s">
        <v>207</v>
      </c>
      <c r="AP3239" s="170">
        <v>8.8000000000000007</v>
      </c>
      <c r="AQ3239" s="36">
        <v>10</v>
      </c>
      <c r="AR3239" s="36">
        <v>10</v>
      </c>
      <c r="AS3239" s="36">
        <v>7</v>
      </c>
      <c r="AT3239" s="36">
        <v>7</v>
      </c>
      <c r="AU3239" s="36"/>
      <c r="AV3239" s="36"/>
      <c r="AW3239" s="36"/>
      <c r="AX3239" s="36"/>
      <c r="AY3239" s="36"/>
      <c r="AZ3239" s="36">
        <v>10</v>
      </c>
      <c r="BA3239" s="36" t="s">
        <v>441</v>
      </c>
      <c r="BB3239" s="36">
        <v>4</v>
      </c>
      <c r="BC3239" s="93">
        <v>45272</v>
      </c>
      <c r="BD3239" s="93" t="s">
        <v>6</v>
      </c>
    </row>
    <row r="3240" spans="39:56" ht="27" customHeight="1" x14ac:dyDescent="0.25">
      <c r="AM3240" s="36">
        <v>23044</v>
      </c>
      <c r="AN3240" s="89" t="s">
        <v>230</v>
      </c>
      <c r="AO3240" s="90" t="s">
        <v>207</v>
      </c>
      <c r="AP3240" s="170">
        <v>9.1428571428571423</v>
      </c>
      <c r="AQ3240" s="36">
        <v>10</v>
      </c>
      <c r="AR3240" s="36">
        <v>10</v>
      </c>
      <c r="AS3240" s="36">
        <v>8</v>
      </c>
      <c r="AT3240" s="36">
        <v>9</v>
      </c>
      <c r="AU3240" s="36">
        <v>8</v>
      </c>
      <c r="AV3240" s="36">
        <v>9</v>
      </c>
      <c r="AW3240" s="36">
        <v>10</v>
      </c>
      <c r="AX3240" s="36"/>
      <c r="AY3240" s="36"/>
      <c r="AZ3240" s="36"/>
      <c r="BA3240" s="36" t="s">
        <v>255</v>
      </c>
      <c r="BB3240" s="36">
        <v>3</v>
      </c>
      <c r="BC3240" s="93">
        <v>45272</v>
      </c>
      <c r="BD3240" s="93" t="s">
        <v>420</v>
      </c>
    </row>
    <row r="3241" spans="39:56" ht="27" customHeight="1" x14ac:dyDescent="0.25">
      <c r="AM3241" s="36">
        <v>23043</v>
      </c>
      <c r="AN3241" s="89" t="s">
        <v>215</v>
      </c>
      <c r="AO3241" s="90" t="s">
        <v>207</v>
      </c>
      <c r="AP3241" s="170">
        <v>9.8571428571428577</v>
      </c>
      <c r="AQ3241" s="36">
        <v>10</v>
      </c>
      <c r="AR3241" s="36">
        <v>10</v>
      </c>
      <c r="AS3241" s="36">
        <v>10</v>
      </c>
      <c r="AT3241" s="36">
        <v>10</v>
      </c>
      <c r="AU3241" s="36">
        <v>10</v>
      </c>
      <c r="AV3241" s="36">
        <v>9</v>
      </c>
      <c r="AW3241" s="36">
        <v>10</v>
      </c>
      <c r="AX3241" s="36"/>
      <c r="AY3241" s="36"/>
      <c r="AZ3241" s="36"/>
      <c r="BA3241" s="36" t="s">
        <v>255</v>
      </c>
      <c r="BB3241" s="36">
        <v>3</v>
      </c>
      <c r="BC3241" s="93">
        <v>45272</v>
      </c>
      <c r="BD3241" s="93" t="s">
        <v>420</v>
      </c>
    </row>
    <row r="3242" spans="39:56" ht="27" customHeight="1" x14ac:dyDescent="0.25">
      <c r="AM3242" s="36">
        <v>23043</v>
      </c>
      <c r="AN3242" s="89" t="s">
        <v>215</v>
      </c>
      <c r="AO3242" s="90" t="s">
        <v>207</v>
      </c>
      <c r="AP3242" s="170">
        <v>10</v>
      </c>
      <c r="AQ3242" s="36">
        <v>10</v>
      </c>
      <c r="AR3242" s="36">
        <v>10</v>
      </c>
      <c r="AS3242" s="36">
        <v>10</v>
      </c>
      <c r="AT3242" s="36">
        <v>10</v>
      </c>
      <c r="AU3242" s="36"/>
      <c r="AV3242" s="36"/>
      <c r="AW3242" s="36"/>
      <c r="AX3242" s="36"/>
      <c r="AY3242" s="36"/>
      <c r="AZ3242" s="36">
        <v>10</v>
      </c>
      <c r="BA3242" s="36" t="s">
        <v>441</v>
      </c>
      <c r="BB3242" s="36">
        <v>4</v>
      </c>
      <c r="BC3242" s="93">
        <v>45272</v>
      </c>
      <c r="BD3242" s="93" t="s">
        <v>6</v>
      </c>
    </row>
    <row r="3243" spans="39:56" ht="27" customHeight="1" x14ac:dyDescent="0.25">
      <c r="AM3243" s="36">
        <v>23042</v>
      </c>
      <c r="AN3243" s="89" t="s">
        <v>222</v>
      </c>
      <c r="AO3243" s="90" t="s">
        <v>207</v>
      </c>
      <c r="AP3243" s="170">
        <v>8.4285714285714288</v>
      </c>
      <c r="AQ3243" s="36">
        <v>10</v>
      </c>
      <c r="AR3243" s="36">
        <v>10</v>
      </c>
      <c r="AS3243" s="36">
        <v>8</v>
      </c>
      <c r="AT3243" s="36">
        <v>8</v>
      </c>
      <c r="AU3243" s="36">
        <v>8</v>
      </c>
      <c r="AV3243" s="36">
        <v>9</v>
      </c>
      <c r="AW3243" s="36">
        <v>6</v>
      </c>
      <c r="AX3243" s="36"/>
      <c r="AY3243" s="36"/>
      <c r="AZ3243" s="36"/>
      <c r="BA3243" s="36" t="s">
        <v>255</v>
      </c>
      <c r="BB3243" s="36">
        <v>3</v>
      </c>
      <c r="BC3243" s="93">
        <v>45272</v>
      </c>
      <c r="BD3243" s="93" t="s">
        <v>420</v>
      </c>
    </row>
    <row r="3244" spans="39:56" ht="27" customHeight="1" x14ac:dyDescent="0.25">
      <c r="AM3244" s="36">
        <v>23042</v>
      </c>
      <c r="AN3244" s="89" t="s">
        <v>222</v>
      </c>
      <c r="AO3244" s="90" t="s">
        <v>207</v>
      </c>
      <c r="AP3244" s="170">
        <v>10</v>
      </c>
      <c r="AQ3244" s="36">
        <v>10</v>
      </c>
      <c r="AR3244" s="36">
        <v>10</v>
      </c>
      <c r="AS3244" s="36">
        <v>10</v>
      </c>
      <c r="AT3244" s="36">
        <v>10</v>
      </c>
      <c r="AU3244" s="36"/>
      <c r="AV3244" s="36"/>
      <c r="AW3244" s="36"/>
      <c r="AX3244" s="36"/>
      <c r="AY3244" s="36"/>
      <c r="AZ3244" s="36">
        <v>10</v>
      </c>
      <c r="BA3244" s="36" t="s">
        <v>441</v>
      </c>
      <c r="BB3244" s="36">
        <v>4</v>
      </c>
      <c r="BC3244" s="93">
        <v>45272</v>
      </c>
      <c r="BD3244" s="93" t="s">
        <v>6</v>
      </c>
    </row>
    <row r="3245" spans="39:56" ht="27" customHeight="1" x14ac:dyDescent="0.25">
      <c r="AM3245" s="36">
        <v>23037</v>
      </c>
      <c r="AN3245" s="89" t="s">
        <v>226</v>
      </c>
      <c r="AO3245" s="90" t="s">
        <v>207</v>
      </c>
      <c r="AP3245" s="170">
        <v>8.7142857142857135</v>
      </c>
      <c r="AQ3245" s="36">
        <v>10</v>
      </c>
      <c r="AR3245" s="36">
        <v>8</v>
      </c>
      <c r="AS3245" s="36">
        <v>8</v>
      </c>
      <c r="AT3245" s="36">
        <v>8</v>
      </c>
      <c r="AU3245" s="36">
        <v>8</v>
      </c>
      <c r="AV3245" s="36">
        <v>9</v>
      </c>
      <c r="AW3245" s="36">
        <v>10</v>
      </c>
      <c r="AX3245" s="36"/>
      <c r="AY3245" s="36"/>
      <c r="AZ3245" s="36"/>
      <c r="BA3245" s="36" t="s">
        <v>255</v>
      </c>
      <c r="BB3245" s="36">
        <v>3</v>
      </c>
      <c r="BC3245" s="93">
        <v>45272</v>
      </c>
      <c r="BD3245" s="93" t="s">
        <v>420</v>
      </c>
    </row>
    <row r="3246" spans="39:56" ht="27" customHeight="1" x14ac:dyDescent="0.25">
      <c r="AM3246" s="36">
        <v>23037</v>
      </c>
      <c r="AN3246" s="89" t="s">
        <v>226</v>
      </c>
      <c r="AO3246" s="90" t="s">
        <v>207</v>
      </c>
      <c r="AP3246" s="170">
        <v>10</v>
      </c>
      <c r="AQ3246" s="36">
        <v>10</v>
      </c>
      <c r="AR3246" s="36">
        <v>10</v>
      </c>
      <c r="AS3246" s="36">
        <v>10</v>
      </c>
      <c r="AT3246" s="36">
        <v>10</v>
      </c>
      <c r="AU3246" s="36"/>
      <c r="AV3246" s="36"/>
      <c r="AW3246" s="36"/>
      <c r="AX3246" s="36"/>
      <c r="AY3246" s="36"/>
      <c r="AZ3246" s="36">
        <v>10</v>
      </c>
      <c r="BA3246" s="36" t="s">
        <v>441</v>
      </c>
      <c r="BB3246" s="36">
        <v>4</v>
      </c>
      <c r="BC3246" s="93">
        <v>45272</v>
      </c>
      <c r="BD3246" s="93" t="s">
        <v>6</v>
      </c>
    </row>
    <row r="3247" spans="39:56" ht="27" customHeight="1" x14ac:dyDescent="0.25">
      <c r="AM3247" s="36">
        <v>23035</v>
      </c>
      <c r="AN3247" s="89" t="s">
        <v>211</v>
      </c>
      <c r="AO3247" s="90" t="s">
        <v>207</v>
      </c>
      <c r="AP3247" s="170">
        <v>9</v>
      </c>
      <c r="AQ3247" s="36">
        <v>10</v>
      </c>
      <c r="AR3247" s="36">
        <v>10</v>
      </c>
      <c r="AS3247" s="36">
        <v>8</v>
      </c>
      <c r="AT3247" s="36">
        <v>8</v>
      </c>
      <c r="AU3247" s="36">
        <v>8</v>
      </c>
      <c r="AV3247" s="36">
        <v>9</v>
      </c>
      <c r="AW3247" s="36">
        <v>10</v>
      </c>
      <c r="AX3247" s="36"/>
      <c r="AY3247" s="36"/>
      <c r="AZ3247" s="36"/>
      <c r="BA3247" s="36" t="s">
        <v>255</v>
      </c>
      <c r="BB3247" s="36">
        <v>3</v>
      </c>
      <c r="BC3247" s="93">
        <v>45272</v>
      </c>
      <c r="BD3247" s="93" t="s">
        <v>420</v>
      </c>
    </row>
    <row r="3248" spans="39:56" ht="27" customHeight="1" x14ac:dyDescent="0.25">
      <c r="AM3248" s="36">
        <v>23035</v>
      </c>
      <c r="AN3248" s="89" t="s">
        <v>211</v>
      </c>
      <c r="AO3248" s="90" t="s">
        <v>207</v>
      </c>
      <c r="AP3248" s="170">
        <v>10</v>
      </c>
      <c r="AQ3248" s="36">
        <v>10</v>
      </c>
      <c r="AR3248" s="36">
        <v>10</v>
      </c>
      <c r="AS3248" s="36">
        <v>10</v>
      </c>
      <c r="AT3248" s="36">
        <v>10</v>
      </c>
      <c r="AU3248" s="36"/>
      <c r="AV3248" s="36"/>
      <c r="AW3248" s="36"/>
      <c r="AX3248" s="36"/>
      <c r="AY3248" s="36"/>
      <c r="AZ3248" s="36">
        <v>10</v>
      </c>
      <c r="BA3248" s="36" t="s">
        <v>441</v>
      </c>
      <c r="BB3248" s="36">
        <v>4</v>
      </c>
      <c r="BC3248" s="93">
        <v>45272</v>
      </c>
      <c r="BD3248" s="93" t="s">
        <v>6</v>
      </c>
    </row>
    <row r="3249" spans="39:56" ht="27" customHeight="1" x14ac:dyDescent="0.25">
      <c r="AM3249" s="36">
        <v>23032</v>
      </c>
      <c r="AN3249" s="89" t="s">
        <v>220</v>
      </c>
      <c r="AO3249" s="90" t="s">
        <v>207</v>
      </c>
      <c r="AP3249" s="170">
        <v>8.5714285714285712</v>
      </c>
      <c r="AQ3249" s="36">
        <v>10</v>
      </c>
      <c r="AR3249" s="36">
        <v>8</v>
      </c>
      <c r="AS3249" s="36">
        <v>8</v>
      </c>
      <c r="AT3249" s="36">
        <v>8</v>
      </c>
      <c r="AU3249" s="36">
        <v>8</v>
      </c>
      <c r="AV3249" s="36">
        <v>8</v>
      </c>
      <c r="AW3249" s="36">
        <v>10</v>
      </c>
      <c r="AX3249" s="36"/>
      <c r="AY3249" s="36"/>
      <c r="AZ3249" s="36"/>
      <c r="BA3249" s="36" t="s">
        <v>255</v>
      </c>
      <c r="BB3249" s="36">
        <v>3</v>
      </c>
      <c r="BC3249" s="93">
        <v>45272</v>
      </c>
      <c r="BD3249" s="93" t="s">
        <v>420</v>
      </c>
    </row>
    <row r="3250" spans="39:56" ht="27" customHeight="1" x14ac:dyDescent="0.25">
      <c r="AM3250" s="36">
        <v>23032</v>
      </c>
      <c r="AN3250" s="89" t="s">
        <v>220</v>
      </c>
      <c r="AO3250" s="90" t="s">
        <v>207</v>
      </c>
      <c r="AP3250" s="170">
        <v>10</v>
      </c>
      <c r="AQ3250" s="36">
        <v>10</v>
      </c>
      <c r="AR3250" s="36">
        <v>10</v>
      </c>
      <c r="AS3250" s="36">
        <v>10</v>
      </c>
      <c r="AT3250" s="36">
        <v>10</v>
      </c>
      <c r="AU3250" s="36"/>
      <c r="AV3250" s="36"/>
      <c r="AW3250" s="36"/>
      <c r="AX3250" s="36"/>
      <c r="AY3250" s="36"/>
      <c r="AZ3250" s="36">
        <v>10</v>
      </c>
      <c r="BA3250" s="36" t="s">
        <v>441</v>
      </c>
      <c r="BB3250" s="36">
        <v>4</v>
      </c>
      <c r="BC3250" s="93">
        <v>45272</v>
      </c>
      <c r="BD3250" s="93" t="s">
        <v>6</v>
      </c>
    </row>
    <row r="3251" spans="39:56" ht="27" customHeight="1" x14ac:dyDescent="0.25">
      <c r="AM3251" s="36">
        <v>23031</v>
      </c>
      <c r="AN3251" s="89" t="s">
        <v>221</v>
      </c>
      <c r="AO3251" s="90" t="s">
        <v>207</v>
      </c>
      <c r="AP3251" s="170">
        <v>8.5714285714285712</v>
      </c>
      <c r="AQ3251" s="36">
        <v>10</v>
      </c>
      <c r="AR3251" s="36">
        <v>8</v>
      </c>
      <c r="AS3251" s="36">
        <v>8</v>
      </c>
      <c r="AT3251" s="36">
        <v>8</v>
      </c>
      <c r="AU3251" s="36">
        <v>8</v>
      </c>
      <c r="AV3251" s="36">
        <v>8</v>
      </c>
      <c r="AW3251" s="36">
        <v>10</v>
      </c>
      <c r="AX3251" s="36"/>
      <c r="AY3251" s="36"/>
      <c r="AZ3251" s="36"/>
      <c r="BA3251" s="36" t="s">
        <v>255</v>
      </c>
      <c r="BB3251" s="36">
        <v>3</v>
      </c>
      <c r="BC3251" s="93">
        <v>45272</v>
      </c>
      <c r="BD3251" s="93" t="s">
        <v>420</v>
      </c>
    </row>
    <row r="3252" spans="39:56" ht="27" customHeight="1" x14ac:dyDescent="0.25">
      <c r="AM3252" s="36">
        <v>23031</v>
      </c>
      <c r="AN3252" s="89" t="s">
        <v>221</v>
      </c>
      <c r="AO3252" s="90" t="s">
        <v>207</v>
      </c>
      <c r="AP3252" s="170">
        <v>10</v>
      </c>
      <c r="AQ3252" s="36">
        <v>10</v>
      </c>
      <c r="AR3252" s="36">
        <v>10</v>
      </c>
      <c r="AS3252" s="36">
        <v>10</v>
      </c>
      <c r="AT3252" s="36">
        <v>10</v>
      </c>
      <c r="AU3252" s="36"/>
      <c r="AV3252" s="36"/>
      <c r="AW3252" s="36"/>
      <c r="AX3252" s="36"/>
      <c r="AY3252" s="36"/>
      <c r="AZ3252" s="36">
        <v>10</v>
      </c>
      <c r="BA3252" s="36" t="s">
        <v>441</v>
      </c>
      <c r="BB3252" s="36">
        <v>4</v>
      </c>
      <c r="BC3252" s="93">
        <v>45272</v>
      </c>
      <c r="BD3252" s="93" t="s">
        <v>6</v>
      </c>
    </row>
    <row r="3253" spans="39:56" ht="27" customHeight="1" x14ac:dyDescent="0.25">
      <c r="AM3253" s="36">
        <v>23026</v>
      </c>
      <c r="AN3253" s="89" t="s">
        <v>227</v>
      </c>
      <c r="AO3253" s="90" t="s">
        <v>207</v>
      </c>
      <c r="AP3253" s="170">
        <v>8.5714285714285712</v>
      </c>
      <c r="AQ3253" s="36">
        <v>10</v>
      </c>
      <c r="AR3253" s="36">
        <v>8</v>
      </c>
      <c r="AS3253" s="36">
        <v>8</v>
      </c>
      <c r="AT3253" s="36">
        <v>8</v>
      </c>
      <c r="AU3253" s="36">
        <v>8</v>
      </c>
      <c r="AV3253" s="36">
        <v>8</v>
      </c>
      <c r="AW3253" s="36">
        <v>10</v>
      </c>
      <c r="AX3253" s="36"/>
      <c r="AY3253" s="36"/>
      <c r="AZ3253" s="36"/>
      <c r="BA3253" s="36" t="s">
        <v>255</v>
      </c>
      <c r="BB3253" s="36">
        <v>3</v>
      </c>
      <c r="BC3253" s="93">
        <v>45272</v>
      </c>
      <c r="BD3253" s="93" t="s">
        <v>420</v>
      </c>
    </row>
    <row r="3254" spans="39:56" ht="27" customHeight="1" x14ac:dyDescent="0.25">
      <c r="AM3254" s="36">
        <v>23026</v>
      </c>
      <c r="AN3254" s="89" t="s">
        <v>227</v>
      </c>
      <c r="AO3254" s="90" t="s">
        <v>207</v>
      </c>
      <c r="AP3254" s="170">
        <v>9.1999999999999993</v>
      </c>
      <c r="AQ3254" s="36">
        <v>10</v>
      </c>
      <c r="AR3254" s="36">
        <v>10</v>
      </c>
      <c r="AS3254" s="36">
        <v>8</v>
      </c>
      <c r="AT3254" s="36">
        <v>8</v>
      </c>
      <c r="AU3254" s="36"/>
      <c r="AV3254" s="36"/>
      <c r="AW3254" s="36"/>
      <c r="AX3254" s="36"/>
      <c r="AY3254" s="36"/>
      <c r="AZ3254" s="36">
        <v>10</v>
      </c>
      <c r="BA3254" s="36" t="s">
        <v>441</v>
      </c>
      <c r="BB3254" s="36">
        <v>4</v>
      </c>
      <c r="BC3254" s="93">
        <v>45272</v>
      </c>
      <c r="BD3254" s="93" t="s">
        <v>6</v>
      </c>
    </row>
    <row r="3255" spans="39:56" ht="27" customHeight="1" x14ac:dyDescent="0.25">
      <c r="AM3255" s="36">
        <v>23021</v>
      </c>
      <c r="AN3255" s="89" t="s">
        <v>209</v>
      </c>
      <c r="AO3255" s="90" t="s">
        <v>207</v>
      </c>
      <c r="AP3255" s="170">
        <v>9.7142857142857135</v>
      </c>
      <c r="AQ3255" s="36">
        <v>10</v>
      </c>
      <c r="AR3255" s="36">
        <v>10</v>
      </c>
      <c r="AS3255" s="36">
        <v>9</v>
      </c>
      <c r="AT3255" s="36">
        <v>10</v>
      </c>
      <c r="AU3255" s="36">
        <v>10</v>
      </c>
      <c r="AV3255" s="36">
        <v>9</v>
      </c>
      <c r="AW3255" s="36">
        <v>10</v>
      </c>
      <c r="AX3255" s="36"/>
      <c r="AY3255" s="36"/>
      <c r="AZ3255" s="36"/>
      <c r="BA3255" s="36" t="s">
        <v>255</v>
      </c>
      <c r="BB3255" s="36">
        <v>3</v>
      </c>
      <c r="BC3255" s="93">
        <v>45272</v>
      </c>
      <c r="BD3255" s="93" t="s">
        <v>420</v>
      </c>
    </row>
    <row r="3256" spans="39:56" ht="27" customHeight="1" x14ac:dyDescent="0.25">
      <c r="AM3256" s="36">
        <v>23021</v>
      </c>
      <c r="AN3256" s="89" t="s">
        <v>209</v>
      </c>
      <c r="AO3256" s="90" t="s">
        <v>207</v>
      </c>
      <c r="AP3256" s="170">
        <v>10</v>
      </c>
      <c r="AQ3256" s="36">
        <v>10</v>
      </c>
      <c r="AR3256" s="36">
        <v>10</v>
      </c>
      <c r="AS3256" s="36">
        <v>10</v>
      </c>
      <c r="AT3256" s="36">
        <v>10</v>
      </c>
      <c r="AU3256" s="36"/>
      <c r="AV3256" s="36"/>
      <c r="AW3256" s="36"/>
      <c r="AX3256" s="36"/>
      <c r="AY3256" s="36"/>
      <c r="AZ3256" s="36">
        <v>10</v>
      </c>
      <c r="BA3256" s="36" t="s">
        <v>441</v>
      </c>
      <c r="BB3256" s="36">
        <v>4</v>
      </c>
      <c r="BC3256" s="93">
        <v>45272</v>
      </c>
      <c r="BD3256" s="93" t="s">
        <v>6</v>
      </c>
    </row>
    <row r="3257" spans="39:56" ht="27" customHeight="1" x14ac:dyDescent="0.25">
      <c r="AM3257" s="36">
        <v>23020</v>
      </c>
      <c r="AN3257" s="89" t="s">
        <v>214</v>
      </c>
      <c r="AO3257" s="90" t="s">
        <v>207</v>
      </c>
      <c r="AP3257" s="170">
        <v>10</v>
      </c>
      <c r="AQ3257" s="36">
        <v>10</v>
      </c>
      <c r="AR3257" s="36">
        <v>10</v>
      </c>
      <c r="AS3257" s="36">
        <v>10</v>
      </c>
      <c r="AT3257" s="36">
        <v>10</v>
      </c>
      <c r="AU3257" s="36"/>
      <c r="AV3257" s="36"/>
      <c r="AW3257" s="36"/>
      <c r="AX3257" s="36"/>
      <c r="AY3257" s="36"/>
      <c r="AZ3257" s="36">
        <v>10</v>
      </c>
      <c r="BA3257" s="36" t="s">
        <v>441</v>
      </c>
      <c r="BB3257" s="36">
        <v>4</v>
      </c>
      <c r="BC3257" s="93">
        <v>45272</v>
      </c>
      <c r="BD3257" s="93" t="s">
        <v>6</v>
      </c>
    </row>
    <row r="3258" spans="39:56" ht="27" customHeight="1" x14ac:dyDescent="0.25">
      <c r="AM3258" s="36">
        <v>23020</v>
      </c>
      <c r="AN3258" s="89" t="s">
        <v>214</v>
      </c>
      <c r="AO3258" s="90" t="s">
        <v>207</v>
      </c>
      <c r="AP3258" s="170">
        <v>10</v>
      </c>
      <c r="AQ3258" s="36">
        <v>10</v>
      </c>
      <c r="AR3258" s="36">
        <v>10</v>
      </c>
      <c r="AS3258" s="36">
        <v>10</v>
      </c>
      <c r="AT3258" s="36">
        <v>10</v>
      </c>
      <c r="AU3258" s="36">
        <v>10</v>
      </c>
      <c r="AV3258" s="36">
        <v>10</v>
      </c>
      <c r="AW3258" s="36">
        <v>10</v>
      </c>
      <c r="AX3258" s="36"/>
      <c r="AY3258" s="36"/>
      <c r="AZ3258" s="36"/>
      <c r="BA3258" s="36" t="s">
        <v>255</v>
      </c>
      <c r="BB3258" s="36">
        <v>3</v>
      </c>
      <c r="BC3258" s="93">
        <v>45272</v>
      </c>
      <c r="BD3258" s="93" t="s">
        <v>420</v>
      </c>
    </row>
    <row r="3259" spans="39:56" ht="27" customHeight="1" x14ac:dyDescent="0.25">
      <c r="AM3259" s="36">
        <v>23015</v>
      </c>
      <c r="AN3259" s="89" t="s">
        <v>216</v>
      </c>
      <c r="AO3259" s="90" t="s">
        <v>207</v>
      </c>
      <c r="AP3259" s="170">
        <v>9</v>
      </c>
      <c r="AQ3259" s="36">
        <v>10</v>
      </c>
      <c r="AR3259" s="36">
        <v>10</v>
      </c>
      <c r="AS3259" s="36">
        <v>8</v>
      </c>
      <c r="AT3259" s="36">
        <v>8</v>
      </c>
      <c r="AU3259" s="36">
        <v>8</v>
      </c>
      <c r="AV3259" s="36">
        <v>9</v>
      </c>
      <c r="AW3259" s="36">
        <v>10</v>
      </c>
      <c r="AX3259" s="36"/>
      <c r="AY3259" s="36"/>
      <c r="AZ3259" s="36"/>
      <c r="BA3259" s="36" t="s">
        <v>255</v>
      </c>
      <c r="BB3259" s="36">
        <v>3</v>
      </c>
      <c r="BC3259" s="93">
        <v>45272</v>
      </c>
      <c r="BD3259" s="93" t="s">
        <v>420</v>
      </c>
    </row>
    <row r="3260" spans="39:56" ht="27" customHeight="1" x14ac:dyDescent="0.25">
      <c r="AM3260" s="36">
        <v>23015</v>
      </c>
      <c r="AN3260" s="89" t="s">
        <v>216</v>
      </c>
      <c r="AO3260" s="90" t="s">
        <v>207</v>
      </c>
      <c r="AP3260" s="170">
        <v>10</v>
      </c>
      <c r="AQ3260" s="36">
        <v>10</v>
      </c>
      <c r="AR3260" s="36">
        <v>10</v>
      </c>
      <c r="AS3260" s="36">
        <v>10</v>
      </c>
      <c r="AT3260" s="36">
        <v>10</v>
      </c>
      <c r="AU3260" s="36"/>
      <c r="AV3260" s="36"/>
      <c r="AW3260" s="36"/>
      <c r="AX3260" s="36"/>
      <c r="AY3260" s="36"/>
      <c r="AZ3260" s="36">
        <v>10</v>
      </c>
      <c r="BA3260" s="36" t="s">
        <v>441</v>
      </c>
      <c r="BB3260" s="36">
        <v>4</v>
      </c>
      <c r="BC3260" s="93">
        <v>45272</v>
      </c>
      <c r="BD3260" s="93" t="s">
        <v>6</v>
      </c>
    </row>
    <row r="3261" spans="39:56" ht="27" customHeight="1" x14ac:dyDescent="0.25">
      <c r="AM3261" s="36">
        <v>23012</v>
      </c>
      <c r="AN3261" s="89" t="s">
        <v>219</v>
      </c>
      <c r="AO3261" s="90" t="s">
        <v>207</v>
      </c>
      <c r="AP3261" s="170">
        <v>8.7142857142857135</v>
      </c>
      <c r="AQ3261" s="36">
        <v>10</v>
      </c>
      <c r="AR3261" s="36">
        <v>8</v>
      </c>
      <c r="AS3261" s="36">
        <v>8</v>
      </c>
      <c r="AT3261" s="36">
        <v>8</v>
      </c>
      <c r="AU3261" s="36">
        <v>8</v>
      </c>
      <c r="AV3261" s="36">
        <v>9</v>
      </c>
      <c r="AW3261" s="36">
        <v>10</v>
      </c>
      <c r="AX3261" s="36"/>
      <c r="AY3261" s="36"/>
      <c r="AZ3261" s="36"/>
      <c r="BA3261" s="36" t="s">
        <v>255</v>
      </c>
      <c r="BB3261" s="36">
        <v>3</v>
      </c>
      <c r="BC3261" s="93">
        <v>45272</v>
      </c>
      <c r="BD3261" s="93" t="s">
        <v>420</v>
      </c>
    </row>
    <row r="3262" spans="39:56" ht="27" customHeight="1" x14ac:dyDescent="0.25">
      <c r="AM3262" s="36">
        <v>23012</v>
      </c>
      <c r="AN3262" s="89" t="s">
        <v>219</v>
      </c>
      <c r="AO3262" s="90" t="s">
        <v>207</v>
      </c>
      <c r="AP3262" s="170">
        <v>10</v>
      </c>
      <c r="AQ3262" s="36">
        <v>10</v>
      </c>
      <c r="AR3262" s="36">
        <v>10</v>
      </c>
      <c r="AS3262" s="36">
        <v>10</v>
      </c>
      <c r="AT3262" s="36">
        <v>10</v>
      </c>
      <c r="AU3262" s="36"/>
      <c r="AV3262" s="36"/>
      <c r="AW3262" s="36"/>
      <c r="AX3262" s="36"/>
      <c r="AY3262" s="36"/>
      <c r="AZ3262" s="36">
        <v>10</v>
      </c>
      <c r="BA3262" s="36" t="s">
        <v>441</v>
      </c>
      <c r="BB3262" s="36">
        <v>4</v>
      </c>
      <c r="BC3262" s="93">
        <v>45272</v>
      </c>
      <c r="BD3262" s="93" t="s">
        <v>6</v>
      </c>
    </row>
    <row r="3263" spans="39:56" ht="27" customHeight="1" x14ac:dyDescent="0.25">
      <c r="AM3263" s="36">
        <v>23008</v>
      </c>
      <c r="AN3263" s="89" t="s">
        <v>218</v>
      </c>
      <c r="AO3263" s="90" t="s">
        <v>207</v>
      </c>
      <c r="AP3263" s="170">
        <v>9.4285714285714288</v>
      </c>
      <c r="AQ3263" s="36">
        <v>10</v>
      </c>
      <c r="AR3263" s="36">
        <v>10</v>
      </c>
      <c r="AS3263" s="36">
        <v>9</v>
      </c>
      <c r="AT3263" s="36">
        <v>9</v>
      </c>
      <c r="AU3263" s="36">
        <v>9</v>
      </c>
      <c r="AV3263" s="36">
        <v>9</v>
      </c>
      <c r="AW3263" s="36">
        <v>10</v>
      </c>
      <c r="AX3263" s="36"/>
      <c r="AY3263" s="36"/>
      <c r="AZ3263" s="36"/>
      <c r="BA3263" s="36" t="s">
        <v>255</v>
      </c>
      <c r="BB3263" s="36">
        <v>3</v>
      </c>
      <c r="BC3263" s="93">
        <v>45272</v>
      </c>
      <c r="BD3263" s="93" t="s">
        <v>420</v>
      </c>
    </row>
    <row r="3264" spans="39:56" ht="27" customHeight="1" x14ac:dyDescent="0.25">
      <c r="AM3264" s="36">
        <v>23008</v>
      </c>
      <c r="AN3264" s="89" t="s">
        <v>218</v>
      </c>
      <c r="AO3264" s="90" t="s">
        <v>207</v>
      </c>
      <c r="AP3264" s="170">
        <v>10</v>
      </c>
      <c r="AQ3264" s="36">
        <v>10</v>
      </c>
      <c r="AR3264" s="36">
        <v>10</v>
      </c>
      <c r="AS3264" s="36">
        <v>10</v>
      </c>
      <c r="AT3264" s="36">
        <v>10</v>
      </c>
      <c r="AU3264" s="36"/>
      <c r="AV3264" s="36"/>
      <c r="AW3264" s="36"/>
      <c r="AX3264" s="36"/>
      <c r="AY3264" s="36"/>
      <c r="AZ3264" s="36">
        <v>10</v>
      </c>
      <c r="BA3264" s="36" t="s">
        <v>441</v>
      </c>
      <c r="BB3264" s="36">
        <v>4</v>
      </c>
      <c r="BC3264" s="93">
        <v>45272</v>
      </c>
      <c r="BD3264" s="93" t="s">
        <v>6</v>
      </c>
    </row>
    <row r="3265" spans="39:56" ht="27" customHeight="1" x14ac:dyDescent="0.25">
      <c r="AM3265" s="36">
        <v>23007</v>
      </c>
      <c r="AN3265" s="89" t="s">
        <v>217</v>
      </c>
      <c r="AO3265" s="90" t="s">
        <v>207</v>
      </c>
      <c r="AP3265" s="170">
        <v>9.5714285714285712</v>
      </c>
      <c r="AQ3265" s="36">
        <v>10</v>
      </c>
      <c r="AR3265" s="36">
        <v>10</v>
      </c>
      <c r="AS3265" s="36">
        <v>9</v>
      </c>
      <c r="AT3265" s="36">
        <v>9</v>
      </c>
      <c r="AU3265" s="36">
        <v>10</v>
      </c>
      <c r="AV3265" s="36">
        <v>9</v>
      </c>
      <c r="AW3265" s="36">
        <v>10</v>
      </c>
      <c r="AX3265" s="36"/>
      <c r="AY3265" s="36"/>
      <c r="AZ3265" s="36"/>
      <c r="BA3265" s="36" t="s">
        <v>255</v>
      </c>
      <c r="BB3265" s="36">
        <v>3</v>
      </c>
      <c r="BC3265" s="93">
        <v>45272</v>
      </c>
      <c r="BD3265" s="93" t="s">
        <v>420</v>
      </c>
    </row>
    <row r="3266" spans="39:56" ht="27" customHeight="1" x14ac:dyDescent="0.25">
      <c r="AM3266" s="36">
        <v>23007</v>
      </c>
      <c r="AN3266" s="89" t="s">
        <v>217</v>
      </c>
      <c r="AO3266" s="90" t="s">
        <v>207</v>
      </c>
      <c r="AP3266" s="170">
        <v>10</v>
      </c>
      <c r="AQ3266" s="36">
        <v>10</v>
      </c>
      <c r="AR3266" s="36">
        <v>10</v>
      </c>
      <c r="AS3266" s="36">
        <v>10</v>
      </c>
      <c r="AT3266" s="36">
        <v>10</v>
      </c>
      <c r="AU3266" s="36"/>
      <c r="AV3266" s="36"/>
      <c r="AW3266" s="36"/>
      <c r="AX3266" s="36"/>
      <c r="AY3266" s="36"/>
      <c r="AZ3266" s="36">
        <v>10</v>
      </c>
      <c r="BA3266" s="36" t="s">
        <v>441</v>
      </c>
      <c r="BB3266" s="36">
        <v>4</v>
      </c>
      <c r="BC3266" s="93">
        <v>45272</v>
      </c>
      <c r="BD3266" s="93" t="s">
        <v>6</v>
      </c>
    </row>
    <row r="3267" spans="39:56" ht="27" customHeight="1" x14ac:dyDescent="0.25">
      <c r="AM3267" s="36">
        <v>23006</v>
      </c>
      <c r="AN3267" s="89" t="s">
        <v>213</v>
      </c>
      <c r="AO3267" s="90" t="s">
        <v>207</v>
      </c>
      <c r="AP3267" s="170">
        <v>9</v>
      </c>
      <c r="AQ3267" s="36">
        <v>10</v>
      </c>
      <c r="AR3267" s="36">
        <v>10</v>
      </c>
      <c r="AS3267" s="36">
        <v>8</v>
      </c>
      <c r="AT3267" s="36">
        <v>8</v>
      </c>
      <c r="AU3267" s="36">
        <v>8</v>
      </c>
      <c r="AV3267" s="36">
        <v>9</v>
      </c>
      <c r="AW3267" s="36">
        <v>10</v>
      </c>
      <c r="AX3267" s="36"/>
      <c r="AY3267" s="36"/>
      <c r="AZ3267" s="36"/>
      <c r="BA3267" s="36" t="s">
        <v>255</v>
      </c>
      <c r="BB3267" s="36">
        <v>3</v>
      </c>
      <c r="BC3267" s="93">
        <v>45272</v>
      </c>
      <c r="BD3267" s="93" t="s">
        <v>420</v>
      </c>
    </row>
    <row r="3268" spans="39:56" ht="27" customHeight="1" x14ac:dyDescent="0.25">
      <c r="AM3268" s="36">
        <v>23006</v>
      </c>
      <c r="AN3268" s="89" t="s">
        <v>213</v>
      </c>
      <c r="AO3268" s="90" t="s">
        <v>207</v>
      </c>
      <c r="AP3268" s="170">
        <v>10</v>
      </c>
      <c r="AQ3268" s="36">
        <v>10</v>
      </c>
      <c r="AR3268" s="36">
        <v>10</v>
      </c>
      <c r="AS3268" s="36">
        <v>10</v>
      </c>
      <c r="AT3268" s="36">
        <v>10</v>
      </c>
      <c r="AU3268" s="36"/>
      <c r="AV3268" s="36"/>
      <c r="AW3268" s="36"/>
      <c r="AX3268" s="36"/>
      <c r="AY3268" s="36"/>
      <c r="AZ3268" s="36">
        <v>10</v>
      </c>
      <c r="BA3268" s="36" t="s">
        <v>441</v>
      </c>
      <c r="BB3268" s="36">
        <v>4</v>
      </c>
      <c r="BC3268" s="93">
        <v>45272</v>
      </c>
      <c r="BD3268" s="93" t="s">
        <v>6</v>
      </c>
    </row>
    <row r="3269" spans="39:56" ht="27" customHeight="1" x14ac:dyDescent="0.25">
      <c r="AM3269" s="36">
        <v>23005</v>
      </c>
      <c r="AN3269" s="89" t="s">
        <v>206</v>
      </c>
      <c r="AO3269" s="90" t="s">
        <v>207</v>
      </c>
      <c r="AP3269" s="170">
        <v>9</v>
      </c>
      <c r="AQ3269" s="36">
        <v>10</v>
      </c>
      <c r="AR3269" s="36">
        <v>10</v>
      </c>
      <c r="AS3269" s="36">
        <v>8</v>
      </c>
      <c r="AT3269" s="36">
        <v>8</v>
      </c>
      <c r="AU3269" s="36">
        <v>8</v>
      </c>
      <c r="AV3269" s="36">
        <v>9</v>
      </c>
      <c r="AW3269" s="36">
        <v>10</v>
      </c>
      <c r="AX3269" s="36"/>
      <c r="AY3269" s="36"/>
      <c r="AZ3269" s="36"/>
      <c r="BA3269" s="36" t="s">
        <v>255</v>
      </c>
      <c r="BB3269" s="36">
        <v>3</v>
      </c>
      <c r="BC3269" s="93">
        <v>45272</v>
      </c>
      <c r="BD3269" s="93" t="s">
        <v>420</v>
      </c>
    </row>
    <row r="3270" spans="39:56" ht="27" customHeight="1" x14ac:dyDescent="0.25">
      <c r="AM3270" s="36">
        <v>23005</v>
      </c>
      <c r="AN3270" s="89" t="s">
        <v>206</v>
      </c>
      <c r="AO3270" s="90" t="s">
        <v>207</v>
      </c>
      <c r="AP3270" s="170">
        <v>10</v>
      </c>
      <c r="AQ3270" s="36">
        <v>10</v>
      </c>
      <c r="AR3270" s="36">
        <v>10</v>
      </c>
      <c r="AS3270" s="36">
        <v>10</v>
      </c>
      <c r="AT3270" s="36">
        <v>10</v>
      </c>
      <c r="AU3270" s="36"/>
      <c r="AV3270" s="36"/>
      <c r="AW3270" s="36"/>
      <c r="AX3270" s="36"/>
      <c r="AY3270" s="36"/>
      <c r="AZ3270" s="36">
        <v>10</v>
      </c>
      <c r="BA3270" s="36" t="s">
        <v>441</v>
      </c>
      <c r="BB3270" s="36">
        <v>4</v>
      </c>
      <c r="BC3270" s="93">
        <v>45272</v>
      </c>
      <c r="BD3270" s="93" t="s">
        <v>6</v>
      </c>
    </row>
    <row r="3271" spans="39:56" ht="27" customHeight="1" x14ac:dyDescent="0.25">
      <c r="AM3271" s="36">
        <v>23062</v>
      </c>
      <c r="AN3271" s="89" t="s">
        <v>106</v>
      </c>
      <c r="AO3271" s="90" t="s">
        <v>47</v>
      </c>
      <c r="AP3271" s="170">
        <v>9.4</v>
      </c>
      <c r="AQ3271" s="36">
        <v>10</v>
      </c>
      <c r="AR3271" s="36">
        <v>10</v>
      </c>
      <c r="AS3271" s="36">
        <v>9</v>
      </c>
      <c r="AT3271" s="36">
        <v>9</v>
      </c>
      <c r="AU3271" s="36">
        <v>9</v>
      </c>
      <c r="AV3271" s="36"/>
      <c r="AW3271" s="36"/>
      <c r="AX3271" s="36"/>
      <c r="AY3271" s="36"/>
      <c r="AZ3271" s="36"/>
      <c r="BA3271" s="36" t="s">
        <v>262</v>
      </c>
      <c r="BB3271" s="36">
        <v>3</v>
      </c>
      <c r="BC3271" s="93">
        <v>45272</v>
      </c>
      <c r="BD3271" s="93" t="s">
        <v>36</v>
      </c>
    </row>
    <row r="3272" spans="39:56" ht="27" customHeight="1" x14ac:dyDescent="0.25">
      <c r="AM3272" s="36">
        <v>23062</v>
      </c>
      <c r="AN3272" s="89" t="s">
        <v>106</v>
      </c>
      <c r="AO3272" s="90" t="s">
        <v>47</v>
      </c>
      <c r="AP3272" s="170">
        <v>9.7142857142857135</v>
      </c>
      <c r="AQ3272" s="36">
        <v>10</v>
      </c>
      <c r="AR3272" s="36">
        <v>10</v>
      </c>
      <c r="AS3272" s="36">
        <v>8</v>
      </c>
      <c r="AT3272" s="36">
        <v>10</v>
      </c>
      <c r="AU3272" s="36">
        <v>10</v>
      </c>
      <c r="AV3272" s="36">
        <v>10</v>
      </c>
      <c r="AW3272" s="36">
        <v>10</v>
      </c>
      <c r="AX3272" s="36"/>
      <c r="AY3272" s="36"/>
      <c r="AZ3272" s="36"/>
      <c r="BA3272" s="36" t="s">
        <v>442</v>
      </c>
      <c r="BB3272" s="36">
        <v>4</v>
      </c>
      <c r="BC3272" s="93">
        <v>45272</v>
      </c>
      <c r="BD3272" s="93" t="s">
        <v>420</v>
      </c>
    </row>
    <row r="3273" spans="39:56" ht="27" customHeight="1" x14ac:dyDescent="0.25">
      <c r="AM3273" s="36">
        <v>23060</v>
      </c>
      <c r="AN3273" s="89" t="s">
        <v>74</v>
      </c>
      <c r="AO3273" s="90" t="s">
        <v>47</v>
      </c>
      <c r="AP3273" s="170">
        <v>9.8000000000000007</v>
      </c>
      <c r="AQ3273" s="36">
        <v>10</v>
      </c>
      <c r="AR3273" s="36">
        <v>10</v>
      </c>
      <c r="AS3273" s="36">
        <v>10</v>
      </c>
      <c r="AT3273" s="36">
        <v>9</v>
      </c>
      <c r="AU3273" s="36">
        <v>10</v>
      </c>
      <c r="AV3273" s="36"/>
      <c r="AW3273" s="36"/>
      <c r="AX3273" s="36"/>
      <c r="AY3273" s="36"/>
      <c r="AZ3273" s="36"/>
      <c r="BA3273" s="36" t="s">
        <v>262</v>
      </c>
      <c r="BB3273" s="36">
        <v>3</v>
      </c>
      <c r="BC3273" s="93">
        <v>45272</v>
      </c>
      <c r="BD3273" s="93" t="s">
        <v>36</v>
      </c>
    </row>
    <row r="3274" spans="39:56" ht="27" customHeight="1" x14ac:dyDescent="0.25">
      <c r="AM3274" s="36">
        <v>23060</v>
      </c>
      <c r="AN3274" s="89" t="s">
        <v>74</v>
      </c>
      <c r="AO3274" s="90" t="s">
        <v>47</v>
      </c>
      <c r="AP3274" s="170">
        <v>10</v>
      </c>
      <c r="AQ3274" s="36">
        <v>10</v>
      </c>
      <c r="AR3274" s="36">
        <v>10</v>
      </c>
      <c r="AS3274" s="36">
        <v>10</v>
      </c>
      <c r="AT3274" s="36">
        <v>10</v>
      </c>
      <c r="AU3274" s="36">
        <v>10</v>
      </c>
      <c r="AV3274" s="36">
        <v>10</v>
      </c>
      <c r="AW3274" s="36">
        <v>10</v>
      </c>
      <c r="AX3274" s="36"/>
      <c r="AY3274" s="36"/>
      <c r="AZ3274" s="36"/>
      <c r="BA3274" s="36" t="s">
        <v>442</v>
      </c>
      <c r="BB3274" s="36">
        <v>4</v>
      </c>
      <c r="BC3274" s="93">
        <v>45272</v>
      </c>
      <c r="BD3274" s="93" t="s">
        <v>420</v>
      </c>
    </row>
    <row r="3275" spans="39:56" ht="27" customHeight="1" x14ac:dyDescent="0.25">
      <c r="AM3275" s="36">
        <v>23059</v>
      </c>
      <c r="AN3275" s="89" t="s">
        <v>55</v>
      </c>
      <c r="AO3275" s="90" t="s">
        <v>47</v>
      </c>
      <c r="AP3275" s="170">
        <v>9.4</v>
      </c>
      <c r="AQ3275" s="36">
        <v>10</v>
      </c>
      <c r="AR3275" s="36">
        <v>10</v>
      </c>
      <c r="AS3275" s="36">
        <v>9</v>
      </c>
      <c r="AT3275" s="36">
        <v>9</v>
      </c>
      <c r="AU3275" s="36">
        <v>9</v>
      </c>
      <c r="AV3275" s="36"/>
      <c r="AW3275" s="36"/>
      <c r="AX3275" s="36"/>
      <c r="AY3275" s="36"/>
      <c r="AZ3275" s="36"/>
      <c r="BA3275" s="36" t="s">
        <v>262</v>
      </c>
      <c r="BB3275" s="36">
        <v>3</v>
      </c>
      <c r="BC3275" s="93">
        <v>45272</v>
      </c>
      <c r="BD3275" s="93" t="s">
        <v>36</v>
      </c>
    </row>
    <row r="3276" spans="39:56" ht="27" customHeight="1" x14ac:dyDescent="0.25">
      <c r="AM3276" s="36">
        <v>23059</v>
      </c>
      <c r="AN3276" s="89" t="s">
        <v>55</v>
      </c>
      <c r="AO3276" s="90" t="s">
        <v>47</v>
      </c>
      <c r="AP3276" s="170">
        <v>10</v>
      </c>
      <c r="AQ3276" s="36">
        <v>10</v>
      </c>
      <c r="AR3276" s="36">
        <v>10</v>
      </c>
      <c r="AS3276" s="36">
        <v>10</v>
      </c>
      <c r="AT3276" s="36">
        <v>10</v>
      </c>
      <c r="AU3276" s="36">
        <v>10</v>
      </c>
      <c r="AV3276" s="36">
        <v>10</v>
      </c>
      <c r="AW3276" s="36">
        <v>10</v>
      </c>
      <c r="AX3276" s="36"/>
      <c r="AY3276" s="36"/>
      <c r="AZ3276" s="36"/>
      <c r="BA3276" s="36" t="s">
        <v>442</v>
      </c>
      <c r="BB3276" s="36">
        <v>4</v>
      </c>
      <c r="BC3276" s="93">
        <v>45272</v>
      </c>
      <c r="BD3276" s="93" t="s">
        <v>420</v>
      </c>
    </row>
    <row r="3277" spans="39:56" ht="27" customHeight="1" x14ac:dyDescent="0.25">
      <c r="AM3277" s="36">
        <v>23057</v>
      </c>
      <c r="AN3277" s="89" t="s">
        <v>239</v>
      </c>
      <c r="AO3277" s="90" t="s">
        <v>47</v>
      </c>
      <c r="AP3277" s="170">
        <v>9.1428571428571423</v>
      </c>
      <c r="AQ3277" s="36">
        <v>10</v>
      </c>
      <c r="AR3277" s="36">
        <v>10</v>
      </c>
      <c r="AS3277" s="36">
        <v>8</v>
      </c>
      <c r="AT3277" s="36">
        <v>8</v>
      </c>
      <c r="AU3277" s="36">
        <v>8</v>
      </c>
      <c r="AV3277" s="36">
        <v>10</v>
      </c>
      <c r="AW3277" s="36">
        <v>10</v>
      </c>
      <c r="AX3277" s="36"/>
      <c r="AY3277" s="36"/>
      <c r="AZ3277" s="36"/>
      <c r="BA3277" s="36" t="s">
        <v>442</v>
      </c>
      <c r="BB3277" s="36">
        <v>4</v>
      </c>
      <c r="BC3277" s="93">
        <v>45272</v>
      </c>
      <c r="BD3277" s="93" t="s">
        <v>420</v>
      </c>
    </row>
    <row r="3278" spans="39:56" ht="27" customHeight="1" x14ac:dyDescent="0.25">
      <c r="AM3278" s="36">
        <v>23057</v>
      </c>
      <c r="AN3278" s="89" t="s">
        <v>239</v>
      </c>
      <c r="AO3278" s="90" t="s">
        <v>47</v>
      </c>
      <c r="AP3278" s="170">
        <v>9.8000000000000007</v>
      </c>
      <c r="AQ3278" s="36">
        <v>10</v>
      </c>
      <c r="AR3278" s="36">
        <v>10</v>
      </c>
      <c r="AS3278" s="36">
        <v>10</v>
      </c>
      <c r="AT3278" s="36">
        <v>9</v>
      </c>
      <c r="AU3278" s="36">
        <v>10</v>
      </c>
      <c r="AV3278" s="36"/>
      <c r="AW3278" s="36"/>
      <c r="AX3278" s="36"/>
      <c r="AY3278" s="36"/>
      <c r="AZ3278" s="36"/>
      <c r="BA3278" s="36" t="s">
        <v>262</v>
      </c>
      <c r="BB3278" s="36">
        <v>3</v>
      </c>
      <c r="BC3278" s="93">
        <v>45272</v>
      </c>
      <c r="BD3278" s="93" t="s">
        <v>36</v>
      </c>
    </row>
    <row r="3279" spans="39:56" ht="27" customHeight="1" x14ac:dyDescent="0.25">
      <c r="AM3279" s="36">
        <v>23051</v>
      </c>
      <c r="AN3279" s="89" t="s">
        <v>114</v>
      </c>
      <c r="AO3279" s="90" t="s">
        <v>47</v>
      </c>
      <c r="AP3279" s="170">
        <v>9.4</v>
      </c>
      <c r="AQ3279" s="36">
        <v>10</v>
      </c>
      <c r="AR3279" s="36">
        <v>9</v>
      </c>
      <c r="AS3279" s="36">
        <v>9</v>
      </c>
      <c r="AT3279" s="36">
        <v>9</v>
      </c>
      <c r="AU3279" s="36">
        <v>10</v>
      </c>
      <c r="AV3279" s="36"/>
      <c r="AW3279" s="36"/>
      <c r="AX3279" s="36"/>
      <c r="AY3279" s="36"/>
      <c r="AZ3279" s="36"/>
      <c r="BA3279" s="36" t="s">
        <v>262</v>
      </c>
      <c r="BB3279" s="36">
        <v>3</v>
      </c>
      <c r="BC3279" s="93">
        <v>45272</v>
      </c>
      <c r="BD3279" s="93" t="s">
        <v>36</v>
      </c>
    </row>
    <row r="3280" spans="39:56" ht="27" customHeight="1" x14ac:dyDescent="0.25">
      <c r="AM3280" s="36">
        <v>23051</v>
      </c>
      <c r="AN3280" s="89" t="s">
        <v>114</v>
      </c>
      <c r="AO3280" s="90" t="s">
        <v>47</v>
      </c>
      <c r="AP3280" s="170">
        <v>10</v>
      </c>
      <c r="AQ3280" s="36">
        <v>10</v>
      </c>
      <c r="AR3280" s="36">
        <v>10</v>
      </c>
      <c r="AS3280" s="36">
        <v>10</v>
      </c>
      <c r="AT3280" s="36">
        <v>10</v>
      </c>
      <c r="AU3280" s="36">
        <v>10</v>
      </c>
      <c r="AV3280" s="36">
        <v>10</v>
      </c>
      <c r="AW3280" s="36">
        <v>10</v>
      </c>
      <c r="AX3280" s="36"/>
      <c r="AY3280" s="36"/>
      <c r="AZ3280" s="36"/>
      <c r="BA3280" s="36" t="s">
        <v>442</v>
      </c>
      <c r="BB3280" s="36">
        <v>4</v>
      </c>
      <c r="BC3280" s="93">
        <v>45272</v>
      </c>
      <c r="BD3280" s="93" t="s">
        <v>420</v>
      </c>
    </row>
    <row r="3281" spans="39:56" ht="27" customHeight="1" x14ac:dyDescent="0.25">
      <c r="AM3281" s="36">
        <v>23050</v>
      </c>
      <c r="AN3281" s="89" t="s">
        <v>102</v>
      </c>
      <c r="AO3281" s="90" t="s">
        <v>47</v>
      </c>
      <c r="AP3281" s="170">
        <v>9.5714285714285712</v>
      </c>
      <c r="AQ3281" s="36">
        <v>10</v>
      </c>
      <c r="AR3281" s="36">
        <v>10</v>
      </c>
      <c r="AS3281" s="36">
        <v>9</v>
      </c>
      <c r="AT3281" s="36">
        <v>9</v>
      </c>
      <c r="AU3281" s="36">
        <v>9</v>
      </c>
      <c r="AV3281" s="36">
        <v>10</v>
      </c>
      <c r="AW3281" s="36">
        <v>10</v>
      </c>
      <c r="AX3281" s="36"/>
      <c r="AY3281" s="36"/>
      <c r="AZ3281" s="36"/>
      <c r="BA3281" s="36" t="s">
        <v>442</v>
      </c>
      <c r="BB3281" s="36">
        <v>4</v>
      </c>
      <c r="BC3281" s="93">
        <v>45272</v>
      </c>
      <c r="BD3281" s="93" t="s">
        <v>420</v>
      </c>
    </row>
    <row r="3282" spans="39:56" ht="27" customHeight="1" x14ac:dyDescent="0.25">
      <c r="AM3282" s="36">
        <v>23050</v>
      </c>
      <c r="AN3282" s="89" t="s">
        <v>102</v>
      </c>
      <c r="AO3282" s="90" t="s">
        <v>47</v>
      </c>
      <c r="AP3282" s="170">
        <v>9.8000000000000007</v>
      </c>
      <c r="AQ3282" s="36">
        <v>10</v>
      </c>
      <c r="AR3282" s="36">
        <v>10</v>
      </c>
      <c r="AS3282" s="36">
        <v>10</v>
      </c>
      <c r="AT3282" s="36">
        <v>9</v>
      </c>
      <c r="AU3282" s="36">
        <v>10</v>
      </c>
      <c r="AV3282" s="36"/>
      <c r="AW3282" s="36"/>
      <c r="AX3282" s="36"/>
      <c r="AY3282" s="36"/>
      <c r="AZ3282" s="36"/>
      <c r="BA3282" s="36" t="s">
        <v>262</v>
      </c>
      <c r="BB3282" s="36">
        <v>3</v>
      </c>
      <c r="BC3282" s="93">
        <v>45272</v>
      </c>
      <c r="BD3282" s="93" t="s">
        <v>36</v>
      </c>
    </row>
    <row r="3283" spans="39:56" ht="27" customHeight="1" x14ac:dyDescent="0.25">
      <c r="AM3283" s="36">
        <v>23048</v>
      </c>
      <c r="AN3283" s="89" t="s">
        <v>110</v>
      </c>
      <c r="AO3283" s="90" t="s">
        <v>47</v>
      </c>
      <c r="AP3283" s="170">
        <v>9.4285714285714288</v>
      </c>
      <c r="AQ3283" s="36">
        <v>10</v>
      </c>
      <c r="AR3283" s="36">
        <v>10</v>
      </c>
      <c r="AS3283" s="36">
        <v>8</v>
      </c>
      <c r="AT3283" s="36">
        <v>9</v>
      </c>
      <c r="AU3283" s="36">
        <v>9</v>
      </c>
      <c r="AV3283" s="36">
        <v>10</v>
      </c>
      <c r="AW3283" s="36">
        <v>10</v>
      </c>
      <c r="AX3283" s="36"/>
      <c r="AY3283" s="36"/>
      <c r="AZ3283" s="36"/>
      <c r="BA3283" s="36" t="s">
        <v>442</v>
      </c>
      <c r="BB3283" s="36">
        <v>4</v>
      </c>
      <c r="BC3283" s="93">
        <v>45272</v>
      </c>
      <c r="BD3283" s="93" t="s">
        <v>420</v>
      </c>
    </row>
    <row r="3284" spans="39:56" ht="27" customHeight="1" x14ac:dyDescent="0.25">
      <c r="AM3284" s="36">
        <v>23048</v>
      </c>
      <c r="AN3284" s="89" t="s">
        <v>110</v>
      </c>
      <c r="AO3284" s="90" t="s">
        <v>47</v>
      </c>
      <c r="AP3284" s="170">
        <v>9.8000000000000007</v>
      </c>
      <c r="AQ3284" s="36">
        <v>10</v>
      </c>
      <c r="AR3284" s="36">
        <v>10</v>
      </c>
      <c r="AS3284" s="36">
        <v>10</v>
      </c>
      <c r="AT3284" s="36">
        <v>9</v>
      </c>
      <c r="AU3284" s="36">
        <v>10</v>
      </c>
      <c r="AV3284" s="36"/>
      <c r="AW3284" s="36"/>
      <c r="AX3284" s="36"/>
      <c r="AY3284" s="36"/>
      <c r="AZ3284" s="36"/>
      <c r="BA3284" s="36" t="s">
        <v>262</v>
      </c>
      <c r="BB3284" s="36">
        <v>3</v>
      </c>
      <c r="BC3284" s="93">
        <v>45272</v>
      </c>
      <c r="BD3284" s="93" t="s">
        <v>36</v>
      </c>
    </row>
    <row r="3285" spans="39:56" ht="27" customHeight="1" x14ac:dyDescent="0.25">
      <c r="AM3285" s="36">
        <v>23047</v>
      </c>
      <c r="AN3285" s="89" t="s">
        <v>62</v>
      </c>
      <c r="AO3285" s="90" t="s">
        <v>47</v>
      </c>
      <c r="AP3285" s="170">
        <v>9.2857142857142865</v>
      </c>
      <c r="AQ3285" s="36">
        <v>10</v>
      </c>
      <c r="AR3285" s="36">
        <v>10</v>
      </c>
      <c r="AS3285" s="36">
        <v>10</v>
      </c>
      <c r="AT3285" s="36">
        <v>10</v>
      </c>
      <c r="AU3285" s="36">
        <v>10</v>
      </c>
      <c r="AV3285" s="36">
        <v>10</v>
      </c>
      <c r="AW3285" s="36">
        <v>5</v>
      </c>
      <c r="AX3285" s="36"/>
      <c r="AY3285" s="36"/>
      <c r="AZ3285" s="36"/>
      <c r="BA3285" s="36" t="s">
        <v>442</v>
      </c>
      <c r="BB3285" s="36">
        <v>4</v>
      </c>
      <c r="BC3285" s="93">
        <v>45272</v>
      </c>
      <c r="BD3285" s="93" t="s">
        <v>420</v>
      </c>
    </row>
    <row r="3286" spans="39:56" ht="27" customHeight="1" x14ac:dyDescent="0.25">
      <c r="AM3286" s="36">
        <v>23047</v>
      </c>
      <c r="AN3286" s="89" t="s">
        <v>62</v>
      </c>
      <c r="AO3286" s="90" t="s">
        <v>47</v>
      </c>
      <c r="AP3286" s="170">
        <v>9.8000000000000007</v>
      </c>
      <c r="AQ3286" s="36">
        <v>10</v>
      </c>
      <c r="AR3286" s="36">
        <v>10</v>
      </c>
      <c r="AS3286" s="36">
        <v>9</v>
      </c>
      <c r="AT3286" s="36">
        <v>10</v>
      </c>
      <c r="AU3286" s="36">
        <v>10</v>
      </c>
      <c r="AV3286" s="36"/>
      <c r="AW3286" s="36"/>
      <c r="AX3286" s="36"/>
      <c r="AY3286" s="36"/>
      <c r="AZ3286" s="36"/>
      <c r="BA3286" s="36" t="s">
        <v>262</v>
      </c>
      <c r="BB3286" s="36">
        <v>3</v>
      </c>
      <c r="BC3286" s="93">
        <v>45272</v>
      </c>
      <c r="BD3286" s="93" t="s">
        <v>36</v>
      </c>
    </row>
    <row r="3287" spans="39:56" ht="27" customHeight="1" x14ac:dyDescent="0.25">
      <c r="AM3287" s="36">
        <v>23045</v>
      </c>
      <c r="AN3287" s="89" t="s">
        <v>78</v>
      </c>
      <c r="AO3287" s="90" t="s">
        <v>47</v>
      </c>
      <c r="AP3287" s="170">
        <v>9.8000000000000007</v>
      </c>
      <c r="AQ3287" s="36">
        <v>10</v>
      </c>
      <c r="AR3287" s="36">
        <v>10</v>
      </c>
      <c r="AS3287" s="36">
        <v>10</v>
      </c>
      <c r="AT3287" s="36">
        <v>9</v>
      </c>
      <c r="AU3287" s="36">
        <v>10</v>
      </c>
      <c r="AV3287" s="36"/>
      <c r="AW3287" s="36"/>
      <c r="AX3287" s="36"/>
      <c r="AY3287" s="36"/>
      <c r="AZ3287" s="36"/>
      <c r="BA3287" s="36" t="s">
        <v>262</v>
      </c>
      <c r="BB3287" s="36">
        <v>3</v>
      </c>
      <c r="BC3287" s="93">
        <v>45272</v>
      </c>
      <c r="BD3287" s="93" t="s">
        <v>36</v>
      </c>
    </row>
    <row r="3288" spans="39:56" ht="27" customHeight="1" x14ac:dyDescent="0.25">
      <c r="AM3288" s="36">
        <v>23045</v>
      </c>
      <c r="AN3288" s="89" t="s">
        <v>78</v>
      </c>
      <c r="AO3288" s="90" t="s">
        <v>47</v>
      </c>
      <c r="AP3288" s="170">
        <v>10</v>
      </c>
      <c r="AQ3288" s="36">
        <v>10</v>
      </c>
      <c r="AR3288" s="36">
        <v>10</v>
      </c>
      <c r="AS3288" s="36">
        <v>10</v>
      </c>
      <c r="AT3288" s="36">
        <v>10</v>
      </c>
      <c r="AU3288" s="36">
        <v>10</v>
      </c>
      <c r="AV3288" s="36">
        <v>10</v>
      </c>
      <c r="AW3288" s="36">
        <v>10</v>
      </c>
      <c r="AX3288" s="36"/>
      <c r="AY3288" s="36"/>
      <c r="AZ3288" s="36"/>
      <c r="BA3288" s="36" t="s">
        <v>442</v>
      </c>
      <c r="BB3288" s="36">
        <v>4</v>
      </c>
      <c r="BC3288" s="93">
        <v>45272</v>
      </c>
      <c r="BD3288" s="93" t="s">
        <v>420</v>
      </c>
    </row>
    <row r="3289" spans="39:56" ht="27" customHeight="1" x14ac:dyDescent="0.25">
      <c r="AM3289" s="36">
        <v>23040</v>
      </c>
      <c r="AN3289" s="89" t="s">
        <v>98</v>
      </c>
      <c r="AO3289" s="90" t="s">
        <v>47</v>
      </c>
      <c r="AP3289" s="170">
        <v>9.4</v>
      </c>
      <c r="AQ3289" s="36">
        <v>10</v>
      </c>
      <c r="AR3289" s="36">
        <v>10</v>
      </c>
      <c r="AS3289" s="36">
        <v>9</v>
      </c>
      <c r="AT3289" s="36">
        <v>9</v>
      </c>
      <c r="AU3289" s="36">
        <v>9</v>
      </c>
      <c r="AV3289" s="36"/>
      <c r="AW3289" s="36"/>
      <c r="AX3289" s="36"/>
      <c r="AY3289" s="36"/>
      <c r="AZ3289" s="36"/>
      <c r="BA3289" s="36" t="s">
        <v>262</v>
      </c>
      <c r="BB3289" s="36">
        <v>3</v>
      </c>
      <c r="BC3289" s="93">
        <v>45272</v>
      </c>
      <c r="BD3289" s="93" t="s">
        <v>36</v>
      </c>
    </row>
    <row r="3290" spans="39:56" ht="27" customHeight="1" x14ac:dyDescent="0.25">
      <c r="AM3290" s="36">
        <v>23040</v>
      </c>
      <c r="AN3290" s="89" t="s">
        <v>98</v>
      </c>
      <c r="AO3290" s="90" t="s">
        <v>47</v>
      </c>
      <c r="AP3290" s="170">
        <v>9.5714285714285712</v>
      </c>
      <c r="AQ3290" s="36">
        <v>10</v>
      </c>
      <c r="AR3290" s="36">
        <v>10</v>
      </c>
      <c r="AS3290" s="36">
        <v>9</v>
      </c>
      <c r="AT3290" s="36">
        <v>9</v>
      </c>
      <c r="AU3290" s="36">
        <v>9</v>
      </c>
      <c r="AV3290" s="36">
        <v>10</v>
      </c>
      <c r="AW3290" s="36">
        <v>10</v>
      </c>
      <c r="AX3290" s="36"/>
      <c r="AY3290" s="36"/>
      <c r="AZ3290" s="36"/>
      <c r="BA3290" s="36" t="s">
        <v>442</v>
      </c>
      <c r="BB3290" s="36">
        <v>4</v>
      </c>
      <c r="BC3290" s="93">
        <v>45272</v>
      </c>
      <c r="BD3290" s="93" t="s">
        <v>420</v>
      </c>
    </row>
    <row r="3291" spans="39:56" ht="27" customHeight="1" x14ac:dyDescent="0.25">
      <c r="AM3291" s="36">
        <v>23034</v>
      </c>
      <c r="AN3291" s="89" t="s">
        <v>86</v>
      </c>
      <c r="AO3291" s="90" t="s">
        <v>47</v>
      </c>
      <c r="AP3291" s="170">
        <v>9.6</v>
      </c>
      <c r="AQ3291" s="36">
        <v>10</v>
      </c>
      <c r="AR3291" s="36">
        <v>9</v>
      </c>
      <c r="AS3291" s="36">
        <v>9</v>
      </c>
      <c r="AT3291" s="36">
        <v>10</v>
      </c>
      <c r="AU3291" s="36">
        <v>10</v>
      </c>
      <c r="AV3291" s="36"/>
      <c r="AW3291" s="36"/>
      <c r="AX3291" s="36"/>
      <c r="AY3291" s="36"/>
      <c r="AZ3291" s="36"/>
      <c r="BA3291" s="36" t="s">
        <v>262</v>
      </c>
      <c r="BB3291" s="36">
        <v>3</v>
      </c>
      <c r="BC3291" s="93">
        <v>45272</v>
      </c>
      <c r="BD3291" s="93" t="s">
        <v>36</v>
      </c>
    </row>
    <row r="3292" spans="39:56" ht="27" customHeight="1" x14ac:dyDescent="0.25">
      <c r="AM3292" s="36">
        <v>23034</v>
      </c>
      <c r="AN3292" s="89" t="s">
        <v>86</v>
      </c>
      <c r="AO3292" s="90" t="s">
        <v>47</v>
      </c>
      <c r="AP3292" s="170">
        <v>9.7142857142857135</v>
      </c>
      <c r="AQ3292" s="36">
        <v>10</v>
      </c>
      <c r="AR3292" s="36">
        <v>10</v>
      </c>
      <c r="AS3292" s="36">
        <v>10</v>
      </c>
      <c r="AT3292" s="36">
        <v>10</v>
      </c>
      <c r="AU3292" s="36">
        <v>8</v>
      </c>
      <c r="AV3292" s="36">
        <v>10</v>
      </c>
      <c r="AW3292" s="36">
        <v>10</v>
      </c>
      <c r="AX3292" s="36"/>
      <c r="AY3292" s="36"/>
      <c r="AZ3292" s="36"/>
      <c r="BA3292" s="36" t="s">
        <v>442</v>
      </c>
      <c r="BB3292" s="36">
        <v>4</v>
      </c>
      <c r="BC3292" s="93">
        <v>45272</v>
      </c>
      <c r="BD3292" s="93" t="s">
        <v>420</v>
      </c>
    </row>
    <row r="3293" spans="39:56" ht="27" customHeight="1" x14ac:dyDescent="0.25">
      <c r="AM3293" s="36">
        <v>23030</v>
      </c>
      <c r="AN3293" s="89" t="s">
        <v>94</v>
      </c>
      <c r="AO3293" s="90" t="s">
        <v>47</v>
      </c>
      <c r="AP3293" s="170">
        <v>8.8000000000000007</v>
      </c>
      <c r="AQ3293" s="36">
        <v>10</v>
      </c>
      <c r="AR3293" s="36">
        <v>10</v>
      </c>
      <c r="AS3293" s="36">
        <v>8</v>
      </c>
      <c r="AT3293" s="36">
        <v>8</v>
      </c>
      <c r="AU3293" s="36">
        <v>8</v>
      </c>
      <c r="AV3293" s="36"/>
      <c r="AW3293" s="36"/>
      <c r="AX3293" s="36"/>
      <c r="AY3293" s="36"/>
      <c r="AZ3293" s="36"/>
      <c r="BA3293" s="36" t="s">
        <v>262</v>
      </c>
      <c r="BB3293" s="36">
        <v>3</v>
      </c>
      <c r="BC3293" s="93">
        <v>45272</v>
      </c>
      <c r="BD3293" s="93" t="s">
        <v>36</v>
      </c>
    </row>
    <row r="3294" spans="39:56" ht="27" customHeight="1" x14ac:dyDescent="0.25">
      <c r="AM3294" s="36">
        <v>23030</v>
      </c>
      <c r="AN3294" s="89" t="s">
        <v>94</v>
      </c>
      <c r="AO3294" s="90" t="s">
        <v>47</v>
      </c>
      <c r="AP3294" s="170">
        <v>9.7142857142857135</v>
      </c>
      <c r="AQ3294" s="36">
        <v>10</v>
      </c>
      <c r="AR3294" s="36">
        <v>10</v>
      </c>
      <c r="AS3294" s="36">
        <v>8</v>
      </c>
      <c r="AT3294" s="36">
        <v>10</v>
      </c>
      <c r="AU3294" s="36">
        <v>10</v>
      </c>
      <c r="AV3294" s="36">
        <v>10</v>
      </c>
      <c r="AW3294" s="36">
        <v>10</v>
      </c>
      <c r="AX3294" s="36"/>
      <c r="AY3294" s="36"/>
      <c r="AZ3294" s="36"/>
      <c r="BA3294" s="36" t="s">
        <v>442</v>
      </c>
      <c r="BB3294" s="36">
        <v>4</v>
      </c>
      <c r="BC3294" s="93">
        <v>45272</v>
      </c>
      <c r="BD3294" s="93" t="s">
        <v>420</v>
      </c>
    </row>
    <row r="3295" spans="39:56" ht="27" customHeight="1" x14ac:dyDescent="0.25">
      <c r="AM3295" s="36">
        <v>23029</v>
      </c>
      <c r="AN3295" s="89" t="s">
        <v>70</v>
      </c>
      <c r="AO3295" s="90" t="s">
        <v>47</v>
      </c>
      <c r="AP3295" s="170">
        <v>8.8000000000000007</v>
      </c>
      <c r="AQ3295" s="36">
        <v>10</v>
      </c>
      <c r="AR3295" s="36">
        <v>9</v>
      </c>
      <c r="AS3295" s="36">
        <v>8</v>
      </c>
      <c r="AT3295" s="36">
        <v>8</v>
      </c>
      <c r="AU3295" s="36">
        <v>9</v>
      </c>
      <c r="AV3295" s="36"/>
      <c r="AW3295" s="36"/>
      <c r="AX3295" s="36"/>
      <c r="AY3295" s="36"/>
      <c r="AZ3295" s="36"/>
      <c r="BA3295" s="36" t="s">
        <v>262</v>
      </c>
      <c r="BB3295" s="36">
        <v>3</v>
      </c>
      <c r="BC3295" s="93">
        <v>45272</v>
      </c>
      <c r="BD3295" s="93" t="s">
        <v>36</v>
      </c>
    </row>
    <row r="3296" spans="39:56" ht="27" customHeight="1" x14ac:dyDescent="0.25">
      <c r="AM3296" s="36">
        <v>23029</v>
      </c>
      <c r="AN3296" s="89" t="s">
        <v>70</v>
      </c>
      <c r="AO3296" s="90" t="s">
        <v>47</v>
      </c>
      <c r="AP3296" s="170">
        <v>10</v>
      </c>
      <c r="AQ3296" s="36">
        <v>10</v>
      </c>
      <c r="AR3296" s="36">
        <v>10</v>
      </c>
      <c r="AS3296" s="36">
        <v>10</v>
      </c>
      <c r="AT3296" s="36">
        <v>10</v>
      </c>
      <c r="AU3296" s="36">
        <v>10</v>
      </c>
      <c r="AV3296" s="36">
        <v>10</v>
      </c>
      <c r="AW3296" s="36">
        <v>10</v>
      </c>
      <c r="AX3296" s="36"/>
      <c r="AY3296" s="36"/>
      <c r="AZ3296" s="36"/>
      <c r="BA3296" s="36" t="s">
        <v>442</v>
      </c>
      <c r="BB3296" s="36">
        <v>4</v>
      </c>
      <c r="BC3296" s="93">
        <v>45272</v>
      </c>
      <c r="BD3296" s="93" t="s">
        <v>420</v>
      </c>
    </row>
    <row r="3297" spans="39:56" ht="27" customHeight="1" x14ac:dyDescent="0.25">
      <c r="AM3297" s="36">
        <v>23027</v>
      </c>
      <c r="AN3297" s="89" t="s">
        <v>237</v>
      </c>
      <c r="AO3297" s="90" t="s">
        <v>47</v>
      </c>
      <c r="AP3297" s="170">
        <v>9.6</v>
      </c>
      <c r="AQ3297" s="36">
        <v>10</v>
      </c>
      <c r="AR3297" s="36">
        <v>10</v>
      </c>
      <c r="AS3297" s="36">
        <v>9</v>
      </c>
      <c r="AT3297" s="36">
        <v>9</v>
      </c>
      <c r="AU3297" s="36">
        <v>10</v>
      </c>
      <c r="AV3297" s="36"/>
      <c r="AW3297" s="36"/>
      <c r="AX3297" s="36"/>
      <c r="AY3297" s="36"/>
      <c r="AZ3297" s="36"/>
      <c r="BA3297" s="36" t="s">
        <v>262</v>
      </c>
      <c r="BB3297" s="36">
        <v>3</v>
      </c>
      <c r="BC3297" s="93">
        <v>45272</v>
      </c>
      <c r="BD3297" s="93" t="s">
        <v>36</v>
      </c>
    </row>
    <row r="3298" spans="39:56" ht="27" customHeight="1" x14ac:dyDescent="0.25">
      <c r="AM3298" s="36">
        <v>23027</v>
      </c>
      <c r="AN3298" s="89" t="s">
        <v>237</v>
      </c>
      <c r="AO3298" s="90" t="s">
        <v>47</v>
      </c>
      <c r="AP3298" s="170">
        <v>9.7142857142857135</v>
      </c>
      <c r="AQ3298" s="36">
        <v>10</v>
      </c>
      <c r="AR3298" s="36">
        <v>10</v>
      </c>
      <c r="AS3298" s="36">
        <v>10</v>
      </c>
      <c r="AT3298" s="36">
        <v>10</v>
      </c>
      <c r="AU3298" s="36">
        <v>9</v>
      </c>
      <c r="AV3298" s="36">
        <v>9</v>
      </c>
      <c r="AW3298" s="36">
        <v>10</v>
      </c>
      <c r="AX3298" s="36"/>
      <c r="AY3298" s="36"/>
      <c r="AZ3298" s="36"/>
      <c r="BA3298" s="36" t="s">
        <v>442</v>
      </c>
      <c r="BB3298" s="36">
        <v>4</v>
      </c>
      <c r="BC3298" s="93">
        <v>45272</v>
      </c>
      <c r="BD3298" s="93" t="s">
        <v>420</v>
      </c>
    </row>
    <row r="3299" spans="39:56" ht="27" customHeight="1" x14ac:dyDescent="0.25">
      <c r="AM3299" s="36">
        <v>23017</v>
      </c>
      <c r="AN3299" s="89" t="s">
        <v>52</v>
      </c>
      <c r="AO3299" s="90" t="s">
        <v>47</v>
      </c>
      <c r="AP3299" s="170">
        <v>9.4</v>
      </c>
      <c r="AQ3299" s="36">
        <v>10</v>
      </c>
      <c r="AR3299" s="36">
        <v>10</v>
      </c>
      <c r="AS3299" s="36">
        <v>9</v>
      </c>
      <c r="AT3299" s="36">
        <v>9</v>
      </c>
      <c r="AU3299" s="36">
        <v>9</v>
      </c>
      <c r="AV3299" s="36"/>
      <c r="AW3299" s="36"/>
      <c r="AX3299" s="36"/>
      <c r="AY3299" s="36"/>
      <c r="AZ3299" s="36"/>
      <c r="BA3299" s="36" t="s">
        <v>262</v>
      </c>
      <c r="BB3299" s="36">
        <v>3</v>
      </c>
      <c r="BC3299" s="93">
        <v>45272</v>
      </c>
      <c r="BD3299" s="93" t="s">
        <v>36</v>
      </c>
    </row>
    <row r="3300" spans="39:56" ht="27" customHeight="1" x14ac:dyDescent="0.25">
      <c r="AM3300" s="36">
        <v>23017</v>
      </c>
      <c r="AN3300" s="89" t="s">
        <v>52</v>
      </c>
      <c r="AO3300" s="90" t="s">
        <v>47</v>
      </c>
      <c r="AP3300" s="170">
        <v>10</v>
      </c>
      <c r="AQ3300" s="36">
        <v>10</v>
      </c>
      <c r="AR3300" s="36">
        <v>10</v>
      </c>
      <c r="AS3300" s="36">
        <v>10</v>
      </c>
      <c r="AT3300" s="36">
        <v>10</v>
      </c>
      <c r="AU3300" s="36">
        <v>10</v>
      </c>
      <c r="AV3300" s="36">
        <v>10</v>
      </c>
      <c r="AW3300" s="36">
        <v>10</v>
      </c>
      <c r="AX3300" s="36"/>
      <c r="AY3300" s="36"/>
      <c r="AZ3300" s="36"/>
      <c r="BA3300" s="36" t="s">
        <v>442</v>
      </c>
      <c r="BB3300" s="36">
        <v>4</v>
      </c>
      <c r="BC3300" s="93">
        <v>45272</v>
      </c>
      <c r="BD3300" s="93" t="s">
        <v>420</v>
      </c>
    </row>
    <row r="3301" spans="39:56" ht="27" customHeight="1" x14ac:dyDescent="0.25">
      <c r="AM3301" s="36">
        <v>23014</v>
      </c>
      <c r="AN3301" s="89" t="s">
        <v>66</v>
      </c>
      <c r="AO3301" s="90" t="s">
        <v>47</v>
      </c>
      <c r="AP3301" s="170">
        <v>9.4</v>
      </c>
      <c r="AQ3301" s="36">
        <v>10</v>
      </c>
      <c r="AR3301" s="36">
        <v>9</v>
      </c>
      <c r="AS3301" s="36">
        <v>9</v>
      </c>
      <c r="AT3301" s="36">
        <v>9</v>
      </c>
      <c r="AU3301" s="36">
        <v>10</v>
      </c>
      <c r="AV3301" s="36"/>
      <c r="AW3301" s="36"/>
      <c r="AX3301" s="36"/>
      <c r="AY3301" s="36"/>
      <c r="AZ3301" s="36"/>
      <c r="BA3301" s="36" t="s">
        <v>262</v>
      </c>
      <c r="BB3301" s="36">
        <v>3</v>
      </c>
      <c r="BC3301" s="93">
        <v>45272</v>
      </c>
      <c r="BD3301" s="93" t="s">
        <v>36</v>
      </c>
    </row>
    <row r="3302" spans="39:56" ht="27" customHeight="1" x14ac:dyDescent="0.25">
      <c r="AM3302" s="36">
        <v>23014</v>
      </c>
      <c r="AN3302" s="89" t="s">
        <v>66</v>
      </c>
      <c r="AO3302" s="90" t="s">
        <v>47</v>
      </c>
      <c r="AP3302" s="170">
        <v>10</v>
      </c>
      <c r="AQ3302" s="36">
        <v>10</v>
      </c>
      <c r="AR3302" s="36">
        <v>10</v>
      </c>
      <c r="AS3302" s="36">
        <v>10</v>
      </c>
      <c r="AT3302" s="36">
        <v>10</v>
      </c>
      <c r="AU3302" s="36">
        <v>10</v>
      </c>
      <c r="AV3302" s="36">
        <v>10</v>
      </c>
      <c r="AW3302" s="36">
        <v>10</v>
      </c>
      <c r="AX3302" s="36"/>
      <c r="AY3302" s="36"/>
      <c r="AZ3302" s="36"/>
      <c r="BA3302" s="36" t="s">
        <v>442</v>
      </c>
      <c r="BB3302" s="36">
        <v>4</v>
      </c>
      <c r="BC3302" s="93">
        <v>45272</v>
      </c>
      <c r="BD3302" s="93" t="s">
        <v>420</v>
      </c>
    </row>
    <row r="3303" spans="39:56" ht="27" customHeight="1" x14ac:dyDescent="0.25">
      <c r="AM3303" s="36">
        <v>23011</v>
      </c>
      <c r="AN3303" s="89" t="s">
        <v>46</v>
      </c>
      <c r="AO3303" s="90" t="s">
        <v>47</v>
      </c>
      <c r="AP3303" s="170">
        <v>9.4</v>
      </c>
      <c r="AQ3303" s="36">
        <v>10</v>
      </c>
      <c r="AR3303" s="36">
        <v>10</v>
      </c>
      <c r="AS3303" s="36">
        <v>9</v>
      </c>
      <c r="AT3303" s="36">
        <v>9</v>
      </c>
      <c r="AU3303" s="36">
        <v>9</v>
      </c>
      <c r="AV3303" s="36"/>
      <c r="AW3303" s="36"/>
      <c r="AX3303" s="36"/>
      <c r="AY3303" s="36"/>
      <c r="AZ3303" s="36"/>
      <c r="BA3303" s="36" t="s">
        <v>262</v>
      </c>
      <c r="BB3303" s="36">
        <v>3</v>
      </c>
      <c r="BC3303" s="93">
        <v>45272</v>
      </c>
      <c r="BD3303" s="93" t="s">
        <v>36</v>
      </c>
    </row>
    <row r="3304" spans="39:56" ht="27" customHeight="1" x14ac:dyDescent="0.25">
      <c r="AM3304" s="36">
        <v>23011</v>
      </c>
      <c r="AN3304" s="89" t="s">
        <v>46</v>
      </c>
      <c r="AO3304" s="90" t="s">
        <v>47</v>
      </c>
      <c r="AP3304" s="170">
        <v>9.7142857142857135</v>
      </c>
      <c r="AQ3304" s="36">
        <v>10</v>
      </c>
      <c r="AR3304" s="36">
        <v>10</v>
      </c>
      <c r="AS3304" s="36">
        <v>8</v>
      </c>
      <c r="AT3304" s="36">
        <v>10</v>
      </c>
      <c r="AU3304" s="36">
        <v>10</v>
      </c>
      <c r="AV3304" s="36">
        <v>10</v>
      </c>
      <c r="AW3304" s="36">
        <v>10</v>
      </c>
      <c r="AX3304" s="36"/>
      <c r="AY3304" s="36"/>
      <c r="AZ3304" s="36"/>
      <c r="BA3304" s="36" t="s">
        <v>442</v>
      </c>
      <c r="BB3304" s="36">
        <v>4</v>
      </c>
      <c r="BC3304" s="93">
        <v>45272</v>
      </c>
      <c r="BD3304" s="93" t="s">
        <v>420</v>
      </c>
    </row>
    <row r="3305" spans="39:56" ht="27" customHeight="1" x14ac:dyDescent="0.25">
      <c r="AM3305" s="36">
        <v>23004</v>
      </c>
      <c r="AN3305" s="89" t="s">
        <v>58</v>
      </c>
      <c r="AO3305" s="90" t="s">
        <v>47</v>
      </c>
      <c r="AP3305" s="170">
        <v>9.8000000000000007</v>
      </c>
      <c r="AQ3305" s="36">
        <v>10</v>
      </c>
      <c r="AR3305" s="36">
        <v>10</v>
      </c>
      <c r="AS3305" s="36">
        <v>10</v>
      </c>
      <c r="AT3305" s="36">
        <v>9</v>
      </c>
      <c r="AU3305" s="36">
        <v>10</v>
      </c>
      <c r="AV3305" s="36"/>
      <c r="AW3305" s="36"/>
      <c r="AX3305" s="36"/>
      <c r="AY3305" s="36"/>
      <c r="AZ3305" s="36"/>
      <c r="BA3305" s="36" t="s">
        <v>262</v>
      </c>
      <c r="BB3305" s="36">
        <v>3</v>
      </c>
      <c r="BC3305" s="93">
        <v>45272</v>
      </c>
      <c r="BD3305" s="93" t="s">
        <v>36</v>
      </c>
    </row>
    <row r="3306" spans="39:56" ht="27" customHeight="1" x14ac:dyDescent="0.25">
      <c r="AM3306" s="36">
        <v>23004</v>
      </c>
      <c r="AN3306" s="89" t="s">
        <v>58</v>
      </c>
      <c r="AO3306" s="90" t="s">
        <v>47</v>
      </c>
      <c r="AP3306" s="170">
        <v>10</v>
      </c>
      <c r="AQ3306" s="36">
        <v>10</v>
      </c>
      <c r="AR3306" s="36">
        <v>10</v>
      </c>
      <c r="AS3306" s="36">
        <v>10</v>
      </c>
      <c r="AT3306" s="36">
        <v>10</v>
      </c>
      <c r="AU3306" s="36">
        <v>10</v>
      </c>
      <c r="AV3306" s="36">
        <v>10</v>
      </c>
      <c r="AW3306" s="36">
        <v>10</v>
      </c>
      <c r="AX3306" s="36"/>
      <c r="AY3306" s="36"/>
      <c r="AZ3306" s="36"/>
      <c r="BA3306" s="36" t="s">
        <v>442</v>
      </c>
      <c r="BB3306" s="36">
        <v>4</v>
      </c>
      <c r="BC3306" s="93">
        <v>45272</v>
      </c>
      <c r="BD3306" s="93" t="s">
        <v>420</v>
      </c>
    </row>
    <row r="3307" spans="39:56" ht="27" customHeight="1" x14ac:dyDescent="0.25">
      <c r="AM3307" s="36">
        <v>23003</v>
      </c>
      <c r="AN3307" s="89" t="s">
        <v>90</v>
      </c>
      <c r="AO3307" s="90" t="s">
        <v>47</v>
      </c>
      <c r="AP3307" s="170">
        <v>8.8000000000000007</v>
      </c>
      <c r="AQ3307" s="36">
        <v>10</v>
      </c>
      <c r="AR3307" s="36">
        <v>9</v>
      </c>
      <c r="AS3307" s="36">
        <v>8</v>
      </c>
      <c r="AT3307" s="36">
        <v>8</v>
      </c>
      <c r="AU3307" s="36">
        <v>9</v>
      </c>
      <c r="AV3307" s="36"/>
      <c r="AW3307" s="36"/>
      <c r="AX3307" s="36"/>
      <c r="AY3307" s="36"/>
      <c r="AZ3307" s="36"/>
      <c r="BA3307" s="36" t="s">
        <v>262</v>
      </c>
      <c r="BB3307" s="36">
        <v>3</v>
      </c>
      <c r="BC3307" s="93">
        <v>45272</v>
      </c>
      <c r="BD3307" s="93" t="s">
        <v>36</v>
      </c>
    </row>
    <row r="3308" spans="39:56" ht="27" customHeight="1" x14ac:dyDescent="0.25">
      <c r="AM3308" s="36">
        <v>23003</v>
      </c>
      <c r="AN3308" s="89" t="s">
        <v>90</v>
      </c>
      <c r="AO3308" s="90" t="s">
        <v>47</v>
      </c>
      <c r="AP3308" s="170">
        <v>9.7142857142857135</v>
      </c>
      <c r="AQ3308" s="36">
        <v>10</v>
      </c>
      <c r="AR3308" s="36">
        <v>10</v>
      </c>
      <c r="AS3308" s="36">
        <v>10</v>
      </c>
      <c r="AT3308" s="36">
        <v>10</v>
      </c>
      <c r="AU3308" s="36">
        <v>8</v>
      </c>
      <c r="AV3308" s="36">
        <v>10</v>
      </c>
      <c r="AW3308" s="36">
        <v>10</v>
      </c>
      <c r="AX3308" s="36"/>
      <c r="AY3308" s="36"/>
      <c r="AZ3308" s="36"/>
      <c r="BA3308" s="36" t="s">
        <v>442</v>
      </c>
      <c r="BB3308" s="36">
        <v>4</v>
      </c>
      <c r="BC3308" s="93">
        <v>45272</v>
      </c>
      <c r="BD3308" s="93" t="s">
        <v>420</v>
      </c>
    </row>
    <row r="3309" spans="39:56" ht="27" customHeight="1" x14ac:dyDescent="0.25">
      <c r="AM3309" s="36">
        <v>23001</v>
      </c>
      <c r="AN3309" s="89" t="s">
        <v>82</v>
      </c>
      <c r="AO3309" s="90" t="s">
        <v>47</v>
      </c>
      <c r="AP3309" s="170">
        <v>8.7142857142857135</v>
      </c>
      <c r="AQ3309" s="36">
        <v>10</v>
      </c>
      <c r="AR3309" s="36">
        <v>10</v>
      </c>
      <c r="AS3309" s="36">
        <v>9</v>
      </c>
      <c r="AT3309" s="36">
        <v>8</v>
      </c>
      <c r="AU3309" s="36">
        <v>10</v>
      </c>
      <c r="AV3309" s="36">
        <v>9</v>
      </c>
      <c r="AW3309" s="36">
        <v>5</v>
      </c>
      <c r="AX3309" s="36"/>
      <c r="AY3309" s="36"/>
      <c r="AZ3309" s="36"/>
      <c r="BA3309" s="36" t="s">
        <v>442</v>
      </c>
      <c r="BB3309" s="36">
        <v>4</v>
      </c>
      <c r="BC3309" s="93">
        <v>45272</v>
      </c>
      <c r="BD3309" s="93" t="s">
        <v>420</v>
      </c>
    </row>
    <row r="3310" spans="39:56" ht="27" customHeight="1" x14ac:dyDescent="0.25">
      <c r="AM3310" s="36">
        <v>23001</v>
      </c>
      <c r="AN3310" s="89" t="s">
        <v>82</v>
      </c>
      <c r="AO3310" s="90" t="s">
        <v>47</v>
      </c>
      <c r="AP3310" s="170">
        <v>9.8000000000000007</v>
      </c>
      <c r="AQ3310" s="36">
        <v>10</v>
      </c>
      <c r="AR3310" s="36">
        <v>10</v>
      </c>
      <c r="AS3310" s="36">
        <v>10</v>
      </c>
      <c r="AT3310" s="36">
        <v>9</v>
      </c>
      <c r="AU3310" s="36">
        <v>10</v>
      </c>
      <c r="AV3310" s="36"/>
      <c r="AW3310" s="36"/>
      <c r="AX3310" s="36"/>
      <c r="AY3310" s="36"/>
      <c r="AZ3310" s="36"/>
      <c r="BA3310" s="36" t="s">
        <v>262</v>
      </c>
      <c r="BB3310" s="36">
        <v>3</v>
      </c>
      <c r="BC3310" s="93">
        <v>45272</v>
      </c>
      <c r="BD3310" s="93" t="s">
        <v>36</v>
      </c>
    </row>
    <row r="3311" spans="39:56" ht="27" customHeight="1" x14ac:dyDescent="0.25">
      <c r="AM3311" s="36">
        <v>22023</v>
      </c>
      <c r="AN3311" s="89" t="s">
        <v>118</v>
      </c>
      <c r="AO3311" s="90" t="s">
        <v>47</v>
      </c>
      <c r="AP3311" s="170">
        <v>9.8000000000000007</v>
      </c>
      <c r="AQ3311" s="36">
        <v>10</v>
      </c>
      <c r="AR3311" s="36">
        <v>10</v>
      </c>
      <c r="AS3311" s="36">
        <v>10</v>
      </c>
      <c r="AT3311" s="36">
        <v>9</v>
      </c>
      <c r="AU3311" s="36">
        <v>10</v>
      </c>
      <c r="AV3311" s="36"/>
      <c r="AW3311" s="36"/>
      <c r="AX3311" s="36"/>
      <c r="AY3311" s="36"/>
      <c r="AZ3311" s="36"/>
      <c r="BA3311" s="36" t="s">
        <v>262</v>
      </c>
      <c r="BB3311" s="36">
        <v>3</v>
      </c>
      <c r="BC3311" s="93">
        <v>45272</v>
      </c>
      <c r="BD3311" s="93" t="s">
        <v>36</v>
      </c>
    </row>
    <row r="3312" spans="39:56" ht="27" customHeight="1" x14ac:dyDescent="0.25">
      <c r="AM3312" s="36">
        <v>22023</v>
      </c>
      <c r="AN3312" s="89" t="s">
        <v>118</v>
      </c>
      <c r="AO3312" s="90" t="s">
        <v>47</v>
      </c>
      <c r="AP3312" s="170">
        <v>10</v>
      </c>
      <c r="AQ3312" s="36">
        <v>10</v>
      </c>
      <c r="AR3312" s="36">
        <v>10</v>
      </c>
      <c r="AS3312" s="36">
        <v>10</v>
      </c>
      <c r="AT3312" s="36">
        <v>10</v>
      </c>
      <c r="AU3312" s="36">
        <v>10</v>
      </c>
      <c r="AV3312" s="36">
        <v>10</v>
      </c>
      <c r="AW3312" s="36">
        <v>10</v>
      </c>
      <c r="AX3312" s="36"/>
      <c r="AY3312" s="36"/>
      <c r="AZ3312" s="36"/>
      <c r="BA3312" s="36" t="s">
        <v>442</v>
      </c>
      <c r="BB3312" s="36">
        <v>4</v>
      </c>
      <c r="BC3312" s="93">
        <v>45272</v>
      </c>
      <c r="BD3312" s="93" t="s">
        <v>420</v>
      </c>
    </row>
    <row r="3313" spans="39:56" ht="27" customHeight="1" x14ac:dyDescent="0.25">
      <c r="AM3313" s="36" t="s">
        <v>256</v>
      </c>
      <c r="AN3313" s="89" t="s">
        <v>257</v>
      </c>
      <c r="AO3313" s="90" t="s">
        <v>126</v>
      </c>
      <c r="AP3313" s="170">
        <v>10</v>
      </c>
      <c r="AQ3313" s="36">
        <v>10</v>
      </c>
      <c r="AR3313" s="36">
        <v>10</v>
      </c>
      <c r="AS3313" s="36">
        <v>10</v>
      </c>
      <c r="AT3313" s="36">
        <v>10</v>
      </c>
      <c r="AU3313" s="36">
        <v>10</v>
      </c>
      <c r="AV3313" s="36">
        <v>10</v>
      </c>
      <c r="AW3313" s="36">
        <v>10</v>
      </c>
      <c r="AX3313" s="36"/>
      <c r="AY3313" s="36"/>
      <c r="AZ3313" s="36"/>
      <c r="BA3313" s="36" t="s">
        <v>443</v>
      </c>
      <c r="BB3313" s="36">
        <v>7</v>
      </c>
      <c r="BC3313" s="93">
        <v>45273</v>
      </c>
      <c r="BD3313" s="93" t="s">
        <v>420</v>
      </c>
    </row>
    <row r="3314" spans="39:56" ht="27" customHeight="1" x14ac:dyDescent="0.25">
      <c r="AM3314" s="36" t="s">
        <v>163</v>
      </c>
      <c r="AN3314" s="89" t="s">
        <v>164</v>
      </c>
      <c r="AO3314" s="90" t="s">
        <v>126</v>
      </c>
      <c r="AP3314" s="170">
        <v>9.5714285714285712</v>
      </c>
      <c r="AQ3314" s="36">
        <v>10</v>
      </c>
      <c r="AR3314" s="36">
        <v>10</v>
      </c>
      <c r="AS3314" s="36">
        <v>9</v>
      </c>
      <c r="AT3314" s="36">
        <v>9</v>
      </c>
      <c r="AU3314" s="36">
        <v>9</v>
      </c>
      <c r="AV3314" s="36">
        <v>10</v>
      </c>
      <c r="AW3314" s="36">
        <v>10</v>
      </c>
      <c r="AX3314" s="36"/>
      <c r="AY3314" s="36"/>
      <c r="AZ3314" s="36"/>
      <c r="BA3314" s="36" t="s">
        <v>443</v>
      </c>
      <c r="BB3314" s="36">
        <v>7</v>
      </c>
      <c r="BC3314" s="93">
        <v>45273</v>
      </c>
      <c r="BD3314" s="93" t="s">
        <v>420</v>
      </c>
    </row>
    <row r="3315" spans="39:56" ht="27" customHeight="1" x14ac:dyDescent="0.25">
      <c r="AM3315" s="36" t="s">
        <v>161</v>
      </c>
      <c r="AN3315" s="89" t="s">
        <v>162</v>
      </c>
      <c r="AO3315" s="90" t="s">
        <v>126</v>
      </c>
      <c r="AP3315" s="170">
        <v>9.5714285714285712</v>
      </c>
      <c r="AQ3315" s="36">
        <v>10</v>
      </c>
      <c r="AR3315" s="36">
        <v>10</v>
      </c>
      <c r="AS3315" s="36">
        <v>9</v>
      </c>
      <c r="AT3315" s="36">
        <v>9</v>
      </c>
      <c r="AU3315" s="36">
        <v>9</v>
      </c>
      <c r="AV3315" s="36">
        <v>10</v>
      </c>
      <c r="AW3315" s="36">
        <v>10</v>
      </c>
      <c r="AX3315" s="36"/>
      <c r="AY3315" s="36"/>
      <c r="AZ3315" s="36"/>
      <c r="BA3315" s="36" t="s">
        <v>443</v>
      </c>
      <c r="BB3315" s="36">
        <v>7</v>
      </c>
      <c r="BC3315" s="93">
        <v>45273</v>
      </c>
      <c r="BD3315" s="93" t="s">
        <v>420</v>
      </c>
    </row>
    <row r="3316" spans="39:56" ht="27" customHeight="1" x14ac:dyDescent="0.25">
      <c r="AM3316" s="36" t="s">
        <v>157</v>
      </c>
      <c r="AN3316" s="89" t="s">
        <v>158</v>
      </c>
      <c r="AO3316" s="90" t="s">
        <v>126</v>
      </c>
      <c r="AP3316" s="170">
        <v>9.5714285714285712</v>
      </c>
      <c r="AQ3316" s="36">
        <v>10</v>
      </c>
      <c r="AR3316" s="36">
        <v>10</v>
      </c>
      <c r="AS3316" s="36">
        <v>9</v>
      </c>
      <c r="AT3316" s="36">
        <v>9</v>
      </c>
      <c r="AU3316" s="36">
        <v>9</v>
      </c>
      <c r="AV3316" s="36">
        <v>10</v>
      </c>
      <c r="AW3316" s="36">
        <v>10</v>
      </c>
      <c r="AX3316" s="36"/>
      <c r="AY3316" s="36"/>
      <c r="AZ3316" s="36"/>
      <c r="BA3316" s="36" t="s">
        <v>443</v>
      </c>
      <c r="BB3316" s="36">
        <v>7</v>
      </c>
      <c r="BC3316" s="93">
        <v>45273</v>
      </c>
      <c r="BD3316" s="93" t="s">
        <v>420</v>
      </c>
    </row>
    <row r="3317" spans="39:56" ht="27" customHeight="1" x14ac:dyDescent="0.25">
      <c r="AM3317" s="36" t="s">
        <v>153</v>
      </c>
      <c r="AN3317" s="89" t="s">
        <v>154</v>
      </c>
      <c r="AO3317" s="90" t="s">
        <v>126</v>
      </c>
      <c r="AP3317" s="170">
        <v>9.5714285714285712</v>
      </c>
      <c r="AQ3317" s="36">
        <v>10</v>
      </c>
      <c r="AR3317" s="36">
        <v>10</v>
      </c>
      <c r="AS3317" s="36">
        <v>9</v>
      </c>
      <c r="AT3317" s="36">
        <v>9</v>
      </c>
      <c r="AU3317" s="36">
        <v>9</v>
      </c>
      <c r="AV3317" s="36">
        <v>10</v>
      </c>
      <c r="AW3317" s="36">
        <v>10</v>
      </c>
      <c r="AX3317" s="36"/>
      <c r="AY3317" s="36"/>
      <c r="AZ3317" s="36"/>
      <c r="BA3317" s="36" t="s">
        <v>443</v>
      </c>
      <c r="BB3317" s="36">
        <v>7</v>
      </c>
      <c r="BC3317" s="93">
        <v>45273</v>
      </c>
      <c r="BD3317" s="93" t="s">
        <v>420</v>
      </c>
    </row>
    <row r="3318" spans="39:56" ht="27" customHeight="1" x14ac:dyDescent="0.25">
      <c r="AM3318" s="36" t="s">
        <v>151</v>
      </c>
      <c r="AN3318" s="89" t="s">
        <v>152</v>
      </c>
      <c r="AO3318" s="90" t="s">
        <v>126</v>
      </c>
      <c r="AP3318" s="170">
        <v>9.5714285714285712</v>
      </c>
      <c r="AQ3318" s="36">
        <v>10</v>
      </c>
      <c r="AR3318" s="36">
        <v>10</v>
      </c>
      <c r="AS3318" s="36">
        <v>9</v>
      </c>
      <c r="AT3318" s="36">
        <v>9</v>
      </c>
      <c r="AU3318" s="36">
        <v>9</v>
      </c>
      <c r="AV3318" s="36">
        <v>10</v>
      </c>
      <c r="AW3318" s="36">
        <v>10</v>
      </c>
      <c r="AX3318" s="36"/>
      <c r="AY3318" s="36"/>
      <c r="AZ3318" s="36"/>
      <c r="BA3318" s="36" t="s">
        <v>443</v>
      </c>
      <c r="BB3318" s="36">
        <v>7</v>
      </c>
      <c r="BC3318" s="93">
        <v>45273</v>
      </c>
      <c r="BD3318" s="93" t="s">
        <v>420</v>
      </c>
    </row>
    <row r="3319" spans="39:56" ht="27" customHeight="1" x14ac:dyDescent="0.25">
      <c r="AM3319" s="36" t="s">
        <v>149</v>
      </c>
      <c r="AN3319" s="89" t="s">
        <v>150</v>
      </c>
      <c r="AO3319" s="90" t="s">
        <v>126</v>
      </c>
      <c r="AP3319" s="170">
        <v>9.5714285714285712</v>
      </c>
      <c r="AQ3319" s="36">
        <v>10</v>
      </c>
      <c r="AR3319" s="36">
        <v>10</v>
      </c>
      <c r="AS3319" s="36">
        <v>9</v>
      </c>
      <c r="AT3319" s="36">
        <v>9</v>
      </c>
      <c r="AU3319" s="36">
        <v>9</v>
      </c>
      <c r="AV3319" s="36">
        <v>10</v>
      </c>
      <c r="AW3319" s="36">
        <v>10</v>
      </c>
      <c r="AX3319" s="36"/>
      <c r="AY3319" s="36"/>
      <c r="AZ3319" s="36"/>
      <c r="BA3319" s="36" t="s">
        <v>443</v>
      </c>
      <c r="BB3319" s="36">
        <v>7</v>
      </c>
      <c r="BC3319" s="93">
        <v>45273</v>
      </c>
      <c r="BD3319" s="93" t="s">
        <v>420</v>
      </c>
    </row>
    <row r="3320" spans="39:56" ht="27" customHeight="1" x14ac:dyDescent="0.25">
      <c r="AM3320" s="36" t="s">
        <v>147</v>
      </c>
      <c r="AN3320" s="89" t="s">
        <v>148</v>
      </c>
      <c r="AO3320" s="90" t="s">
        <v>126</v>
      </c>
      <c r="AP3320" s="170">
        <v>10</v>
      </c>
      <c r="AQ3320" s="36">
        <v>10</v>
      </c>
      <c r="AR3320" s="36">
        <v>10</v>
      </c>
      <c r="AS3320" s="36">
        <v>10</v>
      </c>
      <c r="AT3320" s="36">
        <v>10</v>
      </c>
      <c r="AU3320" s="36">
        <v>10</v>
      </c>
      <c r="AV3320" s="36">
        <v>10</v>
      </c>
      <c r="AW3320" s="36">
        <v>10</v>
      </c>
      <c r="AX3320" s="36"/>
      <c r="AY3320" s="36"/>
      <c r="AZ3320" s="36"/>
      <c r="BA3320" s="36" t="s">
        <v>443</v>
      </c>
      <c r="BB3320" s="36">
        <v>7</v>
      </c>
      <c r="BC3320" s="93">
        <v>45273</v>
      </c>
      <c r="BD3320" s="93" t="s">
        <v>420</v>
      </c>
    </row>
    <row r="3321" spans="39:56" ht="27" customHeight="1" x14ac:dyDescent="0.25">
      <c r="AM3321" s="36" t="s">
        <v>145</v>
      </c>
      <c r="AN3321" s="89" t="s">
        <v>146</v>
      </c>
      <c r="AO3321" s="90" t="s">
        <v>126</v>
      </c>
      <c r="AP3321" s="170">
        <v>10</v>
      </c>
      <c r="AQ3321" s="36">
        <v>10</v>
      </c>
      <c r="AR3321" s="36">
        <v>10</v>
      </c>
      <c r="AS3321" s="36">
        <v>10</v>
      </c>
      <c r="AT3321" s="36">
        <v>10</v>
      </c>
      <c r="AU3321" s="36">
        <v>10</v>
      </c>
      <c r="AV3321" s="36">
        <v>10</v>
      </c>
      <c r="AW3321" s="36">
        <v>10</v>
      </c>
      <c r="AX3321" s="36"/>
      <c r="AY3321" s="36"/>
      <c r="AZ3321" s="36"/>
      <c r="BA3321" s="36" t="s">
        <v>443</v>
      </c>
      <c r="BB3321" s="36">
        <v>7</v>
      </c>
      <c r="BC3321" s="93">
        <v>45273</v>
      </c>
      <c r="BD3321" s="93" t="s">
        <v>420</v>
      </c>
    </row>
    <row r="3322" spans="39:56" ht="27" customHeight="1" x14ac:dyDescent="0.25">
      <c r="AM3322" s="36" t="s">
        <v>142</v>
      </c>
      <c r="AN3322" s="89" t="s">
        <v>143</v>
      </c>
      <c r="AO3322" s="90" t="s">
        <v>126</v>
      </c>
      <c r="AP3322" s="170">
        <v>10</v>
      </c>
      <c r="AQ3322" s="36">
        <v>10</v>
      </c>
      <c r="AR3322" s="36">
        <v>10</v>
      </c>
      <c r="AS3322" s="36">
        <v>10</v>
      </c>
      <c r="AT3322" s="36">
        <v>10</v>
      </c>
      <c r="AU3322" s="36">
        <v>10</v>
      </c>
      <c r="AV3322" s="36">
        <v>10</v>
      </c>
      <c r="AW3322" s="36">
        <v>10</v>
      </c>
      <c r="AX3322" s="36"/>
      <c r="AY3322" s="36"/>
      <c r="AZ3322" s="36"/>
      <c r="BA3322" s="36" t="s">
        <v>443</v>
      </c>
      <c r="BB3322" s="36">
        <v>7</v>
      </c>
      <c r="BC3322" s="93">
        <v>45273</v>
      </c>
      <c r="BD3322" s="93" t="s">
        <v>420</v>
      </c>
    </row>
    <row r="3323" spans="39:56" ht="27" customHeight="1" x14ac:dyDescent="0.25">
      <c r="AM3323" s="36" t="s">
        <v>140</v>
      </c>
      <c r="AN3323" s="89" t="s">
        <v>141</v>
      </c>
      <c r="AO3323" s="90" t="s">
        <v>126</v>
      </c>
      <c r="AP3323" s="170">
        <v>10</v>
      </c>
      <c r="AQ3323" s="36">
        <v>10</v>
      </c>
      <c r="AR3323" s="36">
        <v>10</v>
      </c>
      <c r="AS3323" s="36">
        <v>10</v>
      </c>
      <c r="AT3323" s="36">
        <v>10</v>
      </c>
      <c r="AU3323" s="36">
        <v>10</v>
      </c>
      <c r="AV3323" s="36">
        <v>10</v>
      </c>
      <c r="AW3323" s="36">
        <v>10</v>
      </c>
      <c r="AX3323" s="36"/>
      <c r="AY3323" s="36"/>
      <c r="AZ3323" s="36"/>
      <c r="BA3323" s="36" t="s">
        <v>443</v>
      </c>
      <c r="BB3323" s="36">
        <v>7</v>
      </c>
      <c r="BC3323" s="93">
        <v>45273</v>
      </c>
      <c r="BD3323" s="93" t="s">
        <v>420</v>
      </c>
    </row>
    <row r="3324" spans="39:56" ht="27" customHeight="1" x14ac:dyDescent="0.25">
      <c r="AM3324" s="36" t="s">
        <v>137</v>
      </c>
      <c r="AN3324" s="89" t="s">
        <v>138</v>
      </c>
      <c r="AO3324" s="90" t="s">
        <v>126</v>
      </c>
      <c r="AP3324" s="170">
        <v>10</v>
      </c>
      <c r="AQ3324" s="36">
        <v>10</v>
      </c>
      <c r="AR3324" s="36">
        <v>10</v>
      </c>
      <c r="AS3324" s="36">
        <v>10</v>
      </c>
      <c r="AT3324" s="36">
        <v>10</v>
      </c>
      <c r="AU3324" s="36">
        <v>10</v>
      </c>
      <c r="AV3324" s="36">
        <v>10</v>
      </c>
      <c r="AW3324" s="36">
        <v>10</v>
      </c>
      <c r="AX3324" s="36"/>
      <c r="AY3324" s="36"/>
      <c r="AZ3324" s="36"/>
      <c r="BA3324" s="36" t="s">
        <v>443</v>
      </c>
      <c r="BB3324" s="36">
        <v>7</v>
      </c>
      <c r="BC3324" s="93">
        <v>45273</v>
      </c>
      <c r="BD3324" s="93" t="s">
        <v>420</v>
      </c>
    </row>
    <row r="3325" spans="39:56" ht="27" customHeight="1" x14ac:dyDescent="0.25">
      <c r="AM3325" s="36" t="s">
        <v>135</v>
      </c>
      <c r="AN3325" s="89" t="s">
        <v>136</v>
      </c>
      <c r="AO3325" s="90" t="s">
        <v>126</v>
      </c>
      <c r="AP3325" s="170">
        <v>10</v>
      </c>
      <c r="AQ3325" s="36">
        <v>10</v>
      </c>
      <c r="AR3325" s="36">
        <v>10</v>
      </c>
      <c r="AS3325" s="36">
        <v>10</v>
      </c>
      <c r="AT3325" s="36">
        <v>10</v>
      </c>
      <c r="AU3325" s="36">
        <v>10</v>
      </c>
      <c r="AV3325" s="36">
        <v>10</v>
      </c>
      <c r="AW3325" s="36">
        <v>10</v>
      </c>
      <c r="AX3325" s="36"/>
      <c r="AY3325" s="36"/>
      <c r="AZ3325" s="36"/>
      <c r="BA3325" s="36" t="s">
        <v>443</v>
      </c>
      <c r="BB3325" s="36">
        <v>7</v>
      </c>
      <c r="BC3325" s="93">
        <v>45273</v>
      </c>
      <c r="BD3325" s="93" t="s">
        <v>420</v>
      </c>
    </row>
    <row r="3326" spans="39:56" ht="27" customHeight="1" x14ac:dyDescent="0.25">
      <c r="AM3326" s="36" t="s">
        <v>133</v>
      </c>
      <c r="AN3326" s="89" t="s">
        <v>134</v>
      </c>
      <c r="AO3326" s="90" t="s">
        <v>126</v>
      </c>
      <c r="AP3326" s="170">
        <v>10</v>
      </c>
      <c r="AQ3326" s="36">
        <v>10</v>
      </c>
      <c r="AR3326" s="36">
        <v>10</v>
      </c>
      <c r="AS3326" s="36">
        <v>10</v>
      </c>
      <c r="AT3326" s="36">
        <v>10</v>
      </c>
      <c r="AU3326" s="36">
        <v>10</v>
      </c>
      <c r="AV3326" s="36">
        <v>10</v>
      </c>
      <c r="AW3326" s="36">
        <v>10</v>
      </c>
      <c r="AX3326" s="36"/>
      <c r="AY3326" s="36"/>
      <c r="AZ3326" s="36"/>
      <c r="BA3326" s="36" t="s">
        <v>443</v>
      </c>
      <c r="BB3326" s="36">
        <v>7</v>
      </c>
      <c r="BC3326" s="93">
        <v>45273</v>
      </c>
      <c r="BD3326" s="93" t="s">
        <v>420</v>
      </c>
    </row>
    <row r="3327" spans="39:56" ht="27" customHeight="1" x14ac:dyDescent="0.25">
      <c r="AM3327" s="36" t="s">
        <v>131</v>
      </c>
      <c r="AN3327" s="89" t="s">
        <v>132</v>
      </c>
      <c r="AO3327" s="90" t="s">
        <v>126</v>
      </c>
      <c r="AP3327" s="170">
        <v>10</v>
      </c>
      <c r="AQ3327" s="36">
        <v>10</v>
      </c>
      <c r="AR3327" s="36">
        <v>10</v>
      </c>
      <c r="AS3327" s="36">
        <v>10</v>
      </c>
      <c r="AT3327" s="36">
        <v>10</v>
      </c>
      <c r="AU3327" s="36">
        <v>10</v>
      </c>
      <c r="AV3327" s="36">
        <v>10</v>
      </c>
      <c r="AW3327" s="36">
        <v>10</v>
      </c>
      <c r="AX3327" s="36"/>
      <c r="AY3327" s="36"/>
      <c r="AZ3327" s="36"/>
      <c r="BA3327" s="36" t="s">
        <v>443</v>
      </c>
      <c r="BB3327" s="36">
        <v>7</v>
      </c>
      <c r="BC3327" s="93">
        <v>45273</v>
      </c>
      <c r="BD3327" s="93" t="s">
        <v>420</v>
      </c>
    </row>
    <row r="3328" spans="39:56" ht="27" customHeight="1" x14ac:dyDescent="0.25">
      <c r="AM3328" s="36" t="s">
        <v>129</v>
      </c>
      <c r="AN3328" s="89" t="s">
        <v>130</v>
      </c>
      <c r="AO3328" s="90" t="s">
        <v>126</v>
      </c>
      <c r="AP3328" s="170">
        <v>10</v>
      </c>
      <c r="AQ3328" s="36">
        <v>10</v>
      </c>
      <c r="AR3328" s="36">
        <v>10</v>
      </c>
      <c r="AS3328" s="36">
        <v>10</v>
      </c>
      <c r="AT3328" s="36">
        <v>10</v>
      </c>
      <c r="AU3328" s="36">
        <v>10</v>
      </c>
      <c r="AV3328" s="36">
        <v>10</v>
      </c>
      <c r="AW3328" s="36">
        <v>10</v>
      </c>
      <c r="AX3328" s="36"/>
      <c r="AY3328" s="36"/>
      <c r="AZ3328" s="36"/>
      <c r="BA3328" s="36" t="s">
        <v>443</v>
      </c>
      <c r="BB3328" s="36">
        <v>7</v>
      </c>
      <c r="BC3328" s="93">
        <v>45273</v>
      </c>
      <c r="BD3328" s="93" t="s">
        <v>420</v>
      </c>
    </row>
    <row r="3329" spans="39:56" ht="27" customHeight="1" x14ac:dyDescent="0.25">
      <c r="AM3329" s="36" t="s">
        <v>124</v>
      </c>
      <c r="AN3329" s="89" t="s">
        <v>125</v>
      </c>
      <c r="AO3329" s="90" t="s">
        <v>126</v>
      </c>
      <c r="AP3329" s="170">
        <v>10</v>
      </c>
      <c r="AQ3329" s="36">
        <v>10</v>
      </c>
      <c r="AR3329" s="36">
        <v>10</v>
      </c>
      <c r="AS3329" s="36">
        <v>10</v>
      </c>
      <c r="AT3329" s="36">
        <v>10</v>
      </c>
      <c r="AU3329" s="36">
        <v>10</v>
      </c>
      <c r="AV3329" s="36">
        <v>10</v>
      </c>
      <c r="AW3329" s="36">
        <v>10</v>
      </c>
      <c r="AX3329" s="36"/>
      <c r="AY3329" s="36"/>
      <c r="AZ3329" s="36"/>
      <c r="BA3329" s="36" t="s">
        <v>443</v>
      </c>
      <c r="BB3329" s="36">
        <v>7</v>
      </c>
      <c r="BC3329" s="93">
        <v>45273</v>
      </c>
      <c r="BD3329" s="93" t="s">
        <v>420</v>
      </c>
    </row>
    <row r="3330" spans="39:56" ht="27" customHeight="1" x14ac:dyDescent="0.25">
      <c r="AM3330" s="36" t="s">
        <v>204</v>
      </c>
      <c r="AN3330" s="89" t="s">
        <v>205</v>
      </c>
      <c r="AO3330" s="90" t="s">
        <v>167</v>
      </c>
      <c r="AP3330" s="170">
        <v>10</v>
      </c>
      <c r="AQ3330" s="36"/>
      <c r="AR3330" s="36"/>
      <c r="AS3330" s="36"/>
      <c r="AT3330" s="36"/>
      <c r="AU3330" s="36"/>
      <c r="AV3330" s="36" t="s">
        <v>322</v>
      </c>
      <c r="AW3330" s="36"/>
      <c r="AX3330" s="36"/>
      <c r="AY3330" s="36"/>
      <c r="AZ3330" s="36"/>
      <c r="BA3330" s="36" t="s">
        <v>444</v>
      </c>
      <c r="BB3330" s="36">
        <v>7</v>
      </c>
      <c r="BC3330" s="93">
        <v>45273</v>
      </c>
      <c r="BD3330" s="93" t="s">
        <v>324</v>
      </c>
    </row>
    <row r="3331" spans="39:56" ht="27" customHeight="1" x14ac:dyDescent="0.25">
      <c r="AM3331" s="36" t="s">
        <v>202</v>
      </c>
      <c r="AN3331" s="89" t="s">
        <v>203</v>
      </c>
      <c r="AO3331" s="90" t="s">
        <v>167</v>
      </c>
      <c r="AP3331" s="170">
        <v>10</v>
      </c>
      <c r="AQ3331" s="36"/>
      <c r="AR3331" s="36"/>
      <c r="AS3331" s="36"/>
      <c r="AT3331" s="36"/>
      <c r="AU3331" s="36"/>
      <c r="AV3331" s="36" t="s">
        <v>309</v>
      </c>
      <c r="AW3331" s="36"/>
      <c r="AX3331" s="36"/>
      <c r="AY3331" s="36"/>
      <c r="AZ3331" s="36"/>
      <c r="BA3331" s="36" t="s">
        <v>444</v>
      </c>
      <c r="BB3331" s="36">
        <v>7</v>
      </c>
      <c r="BC3331" s="93">
        <v>45273</v>
      </c>
      <c r="BD3331" s="93" t="s">
        <v>324</v>
      </c>
    </row>
    <row r="3332" spans="39:56" ht="27" customHeight="1" x14ac:dyDescent="0.25">
      <c r="AM3332" s="36" t="s">
        <v>200</v>
      </c>
      <c r="AN3332" s="89" t="s">
        <v>201</v>
      </c>
      <c r="AO3332" s="90" t="s">
        <v>167</v>
      </c>
      <c r="AP3332" s="170">
        <v>10</v>
      </c>
      <c r="AQ3332" s="36"/>
      <c r="AR3332" s="36"/>
      <c r="AS3332" s="36"/>
      <c r="AT3332" s="36"/>
      <c r="AU3332" s="36"/>
      <c r="AV3332" s="36" t="s">
        <v>322</v>
      </c>
      <c r="AW3332" s="36"/>
      <c r="AX3332" s="36"/>
      <c r="AY3332" s="36"/>
      <c r="AZ3332" s="36"/>
      <c r="BA3332" s="36" t="s">
        <v>444</v>
      </c>
      <c r="BB3332" s="36">
        <v>7</v>
      </c>
      <c r="BC3332" s="93">
        <v>45273</v>
      </c>
      <c r="BD3332" s="93" t="s">
        <v>324</v>
      </c>
    </row>
    <row r="3333" spans="39:56" ht="27" customHeight="1" x14ac:dyDescent="0.25">
      <c r="AM3333" s="36" t="s">
        <v>198</v>
      </c>
      <c r="AN3333" s="89" t="s">
        <v>199</v>
      </c>
      <c r="AO3333" s="90" t="s">
        <v>167</v>
      </c>
      <c r="AP3333" s="170">
        <v>10</v>
      </c>
      <c r="AQ3333" s="36"/>
      <c r="AR3333" s="36"/>
      <c r="AS3333" s="36"/>
      <c r="AT3333" s="36"/>
      <c r="AU3333" s="36"/>
      <c r="AV3333" s="36" t="s">
        <v>309</v>
      </c>
      <c r="AW3333" s="36"/>
      <c r="AX3333" s="36"/>
      <c r="AY3333" s="36"/>
      <c r="AZ3333" s="36"/>
      <c r="BA3333" s="36" t="s">
        <v>444</v>
      </c>
      <c r="BB3333" s="36">
        <v>7</v>
      </c>
      <c r="BC3333" s="93">
        <v>45273</v>
      </c>
      <c r="BD3333" s="93" t="s">
        <v>324</v>
      </c>
    </row>
    <row r="3334" spans="39:56" ht="27" customHeight="1" x14ac:dyDescent="0.25">
      <c r="AM3334" s="36" t="s">
        <v>196</v>
      </c>
      <c r="AN3334" s="89" t="s">
        <v>197</v>
      </c>
      <c r="AO3334" s="90" t="s">
        <v>167</v>
      </c>
      <c r="AP3334" s="170">
        <v>10</v>
      </c>
      <c r="AQ3334" s="36"/>
      <c r="AR3334" s="36"/>
      <c r="AS3334" s="36"/>
      <c r="AT3334" s="36"/>
      <c r="AU3334" s="36"/>
      <c r="AV3334" s="36" t="s">
        <v>322</v>
      </c>
      <c r="AW3334" s="36"/>
      <c r="AX3334" s="36"/>
      <c r="AY3334" s="36"/>
      <c r="AZ3334" s="36"/>
      <c r="BA3334" s="36" t="s">
        <v>444</v>
      </c>
      <c r="BB3334" s="36">
        <v>7</v>
      </c>
      <c r="BC3334" s="93">
        <v>45273</v>
      </c>
      <c r="BD3334" s="93" t="s">
        <v>324</v>
      </c>
    </row>
    <row r="3335" spans="39:56" ht="27" customHeight="1" x14ac:dyDescent="0.25">
      <c r="AM3335" s="36" t="s">
        <v>194</v>
      </c>
      <c r="AN3335" s="89" t="s">
        <v>195</v>
      </c>
      <c r="AO3335" s="90" t="s">
        <v>167</v>
      </c>
      <c r="AP3335" s="170">
        <v>10</v>
      </c>
      <c r="AQ3335" s="36"/>
      <c r="AR3335" s="36"/>
      <c r="AS3335" s="36"/>
      <c r="AT3335" s="36"/>
      <c r="AU3335" s="36"/>
      <c r="AV3335" s="36" t="s">
        <v>309</v>
      </c>
      <c r="AW3335" s="36"/>
      <c r="AX3335" s="36"/>
      <c r="AY3335" s="36"/>
      <c r="AZ3335" s="36"/>
      <c r="BA3335" s="36" t="s">
        <v>444</v>
      </c>
      <c r="BB3335" s="36">
        <v>7</v>
      </c>
      <c r="BC3335" s="93">
        <v>45273</v>
      </c>
      <c r="BD3335" s="93" t="s">
        <v>324</v>
      </c>
    </row>
    <row r="3336" spans="39:56" ht="27" customHeight="1" x14ac:dyDescent="0.25">
      <c r="AM3336" s="36" t="s">
        <v>192</v>
      </c>
      <c r="AN3336" s="89" t="s">
        <v>193</v>
      </c>
      <c r="AO3336" s="90" t="s">
        <v>167</v>
      </c>
      <c r="AP3336" s="170">
        <v>10</v>
      </c>
      <c r="AQ3336" s="36"/>
      <c r="AR3336" s="36"/>
      <c r="AS3336" s="36"/>
      <c r="AT3336" s="36"/>
      <c r="AU3336" s="36"/>
      <c r="AV3336" s="36" t="s">
        <v>322</v>
      </c>
      <c r="AW3336" s="36"/>
      <c r="AX3336" s="36"/>
      <c r="AY3336" s="36"/>
      <c r="AZ3336" s="36"/>
      <c r="BA3336" s="36" t="s">
        <v>444</v>
      </c>
      <c r="BB3336" s="36">
        <v>7</v>
      </c>
      <c r="BC3336" s="93">
        <v>45273</v>
      </c>
      <c r="BD3336" s="93" t="s">
        <v>324</v>
      </c>
    </row>
    <row r="3337" spans="39:56" ht="27" customHeight="1" x14ac:dyDescent="0.25">
      <c r="AM3337" s="36" t="s">
        <v>190</v>
      </c>
      <c r="AN3337" s="89" t="s">
        <v>191</v>
      </c>
      <c r="AO3337" s="90" t="s">
        <v>167</v>
      </c>
      <c r="AP3337" s="170">
        <v>10</v>
      </c>
      <c r="AQ3337" s="36"/>
      <c r="AR3337" s="36"/>
      <c r="AS3337" s="36"/>
      <c r="AT3337" s="36"/>
      <c r="AU3337" s="36"/>
      <c r="AV3337" s="36" t="s">
        <v>309</v>
      </c>
      <c r="AW3337" s="36"/>
      <c r="AX3337" s="36"/>
      <c r="AY3337" s="36"/>
      <c r="AZ3337" s="36"/>
      <c r="BA3337" s="36" t="s">
        <v>444</v>
      </c>
      <c r="BB3337" s="36">
        <v>7</v>
      </c>
      <c r="BC3337" s="93">
        <v>45273</v>
      </c>
      <c r="BD3337" s="93" t="s">
        <v>324</v>
      </c>
    </row>
    <row r="3338" spans="39:56" ht="27" customHeight="1" x14ac:dyDescent="0.25">
      <c r="AM3338" s="36" t="s">
        <v>188</v>
      </c>
      <c r="AN3338" s="89" t="s">
        <v>189</v>
      </c>
      <c r="AO3338" s="90" t="s">
        <v>167</v>
      </c>
      <c r="AP3338" s="170">
        <v>10</v>
      </c>
      <c r="AQ3338" s="36"/>
      <c r="AR3338" s="36"/>
      <c r="AS3338" s="36"/>
      <c r="AT3338" s="36"/>
      <c r="AU3338" s="36"/>
      <c r="AV3338" s="36" t="s">
        <v>322</v>
      </c>
      <c r="AW3338" s="36"/>
      <c r="AX3338" s="36"/>
      <c r="AY3338" s="36"/>
      <c r="AZ3338" s="36"/>
      <c r="BA3338" s="36" t="s">
        <v>444</v>
      </c>
      <c r="BB3338" s="36">
        <v>7</v>
      </c>
      <c r="BC3338" s="93">
        <v>45273</v>
      </c>
      <c r="BD3338" s="93" t="s">
        <v>324</v>
      </c>
    </row>
    <row r="3339" spans="39:56" ht="27" customHeight="1" x14ac:dyDescent="0.25">
      <c r="AM3339" s="36" t="s">
        <v>186</v>
      </c>
      <c r="AN3339" s="89" t="s">
        <v>187</v>
      </c>
      <c r="AO3339" s="90" t="s">
        <v>167</v>
      </c>
      <c r="AP3339" s="170">
        <v>10</v>
      </c>
      <c r="AQ3339" s="36"/>
      <c r="AR3339" s="36"/>
      <c r="AS3339" s="36"/>
      <c r="AT3339" s="36"/>
      <c r="AU3339" s="36"/>
      <c r="AV3339" s="36" t="s">
        <v>309</v>
      </c>
      <c r="AW3339" s="36"/>
      <c r="AX3339" s="36"/>
      <c r="AY3339" s="36"/>
      <c r="AZ3339" s="36"/>
      <c r="BA3339" s="36" t="s">
        <v>444</v>
      </c>
      <c r="BB3339" s="36">
        <v>7</v>
      </c>
      <c r="BC3339" s="93">
        <v>45273</v>
      </c>
      <c r="BD3339" s="93" t="s">
        <v>324</v>
      </c>
    </row>
    <row r="3340" spans="39:56" ht="27" customHeight="1" x14ac:dyDescent="0.25">
      <c r="AM3340" s="36" t="s">
        <v>184</v>
      </c>
      <c r="AN3340" s="89" t="s">
        <v>185</v>
      </c>
      <c r="AO3340" s="90" t="s">
        <v>167</v>
      </c>
      <c r="AP3340" s="170">
        <v>10</v>
      </c>
      <c r="AQ3340" s="36"/>
      <c r="AR3340" s="36"/>
      <c r="AS3340" s="36"/>
      <c r="AT3340" s="36"/>
      <c r="AU3340" s="36"/>
      <c r="AV3340" s="36" t="s">
        <v>322</v>
      </c>
      <c r="AW3340" s="36"/>
      <c r="AX3340" s="36"/>
      <c r="AY3340" s="36"/>
      <c r="AZ3340" s="36"/>
      <c r="BA3340" s="36" t="s">
        <v>444</v>
      </c>
      <c r="BB3340" s="36">
        <v>7</v>
      </c>
      <c r="BC3340" s="93">
        <v>45273</v>
      </c>
      <c r="BD3340" s="93" t="s">
        <v>324</v>
      </c>
    </row>
    <row r="3341" spans="39:56" ht="27" customHeight="1" x14ac:dyDescent="0.25">
      <c r="AM3341" s="36" t="s">
        <v>182</v>
      </c>
      <c r="AN3341" s="89" t="s">
        <v>183</v>
      </c>
      <c r="AO3341" s="90" t="s">
        <v>167</v>
      </c>
      <c r="AP3341" s="170">
        <v>10</v>
      </c>
      <c r="AQ3341" s="36"/>
      <c r="AR3341" s="36"/>
      <c r="AS3341" s="36"/>
      <c r="AT3341" s="36"/>
      <c r="AU3341" s="36"/>
      <c r="AV3341" s="36" t="s">
        <v>309</v>
      </c>
      <c r="AW3341" s="36"/>
      <c r="AX3341" s="36"/>
      <c r="AY3341" s="36"/>
      <c r="AZ3341" s="36"/>
      <c r="BA3341" s="36" t="s">
        <v>444</v>
      </c>
      <c r="BB3341" s="36">
        <v>7</v>
      </c>
      <c r="BC3341" s="93">
        <v>45273</v>
      </c>
      <c r="BD3341" s="93" t="s">
        <v>324</v>
      </c>
    </row>
    <row r="3342" spans="39:56" ht="27" customHeight="1" x14ac:dyDescent="0.25">
      <c r="AM3342" s="36" t="s">
        <v>180</v>
      </c>
      <c r="AN3342" s="89" t="s">
        <v>181</v>
      </c>
      <c r="AO3342" s="90" t="s">
        <v>167</v>
      </c>
      <c r="AP3342" s="170">
        <v>10</v>
      </c>
      <c r="AQ3342" s="36"/>
      <c r="AR3342" s="36"/>
      <c r="AS3342" s="36"/>
      <c r="AT3342" s="36"/>
      <c r="AU3342" s="36"/>
      <c r="AV3342" s="36" t="s">
        <v>322</v>
      </c>
      <c r="AW3342" s="36"/>
      <c r="AX3342" s="36"/>
      <c r="AY3342" s="36"/>
      <c r="AZ3342" s="36"/>
      <c r="BA3342" s="36" t="s">
        <v>444</v>
      </c>
      <c r="BB3342" s="36">
        <v>7</v>
      </c>
      <c r="BC3342" s="93">
        <v>45273</v>
      </c>
      <c r="BD3342" s="93" t="s">
        <v>324</v>
      </c>
    </row>
    <row r="3343" spans="39:56" ht="27" customHeight="1" x14ac:dyDescent="0.25">
      <c r="AM3343" s="36" t="s">
        <v>178</v>
      </c>
      <c r="AN3343" s="89" t="s">
        <v>179</v>
      </c>
      <c r="AO3343" s="90" t="s">
        <v>167</v>
      </c>
      <c r="AP3343" s="170">
        <v>10</v>
      </c>
      <c r="AQ3343" s="36"/>
      <c r="AR3343" s="36"/>
      <c r="AS3343" s="36"/>
      <c r="AT3343" s="36"/>
      <c r="AU3343" s="36"/>
      <c r="AV3343" s="36" t="s">
        <v>309</v>
      </c>
      <c r="AW3343" s="36"/>
      <c r="AX3343" s="36"/>
      <c r="AY3343" s="36"/>
      <c r="AZ3343" s="36"/>
      <c r="BA3343" s="36" t="s">
        <v>445</v>
      </c>
      <c r="BB3343" s="36">
        <v>7</v>
      </c>
      <c r="BC3343" s="93">
        <v>45273</v>
      </c>
      <c r="BD3343" s="93" t="s">
        <v>303</v>
      </c>
    </row>
    <row r="3344" spans="39:56" ht="27" customHeight="1" x14ac:dyDescent="0.25">
      <c r="AM3344" s="36" t="s">
        <v>176</v>
      </c>
      <c r="AN3344" s="89" t="s">
        <v>177</v>
      </c>
      <c r="AO3344" s="90" t="s">
        <v>167</v>
      </c>
      <c r="AP3344" s="170">
        <v>10</v>
      </c>
      <c r="AQ3344" s="36"/>
      <c r="AR3344" s="36"/>
      <c r="AS3344" s="36"/>
      <c r="AT3344" s="36"/>
      <c r="AU3344" s="36"/>
      <c r="AV3344" s="36" t="s">
        <v>322</v>
      </c>
      <c r="AW3344" s="36"/>
      <c r="AX3344" s="36"/>
      <c r="AY3344" s="36"/>
      <c r="AZ3344" s="36"/>
      <c r="BA3344" s="36" t="s">
        <v>444</v>
      </c>
      <c r="BB3344" s="36">
        <v>7</v>
      </c>
      <c r="BC3344" s="93">
        <v>45273</v>
      </c>
      <c r="BD3344" s="93" t="s">
        <v>324</v>
      </c>
    </row>
    <row r="3345" spans="39:56" ht="27" customHeight="1" x14ac:dyDescent="0.25">
      <c r="AM3345" s="36" t="s">
        <v>174</v>
      </c>
      <c r="AN3345" s="89" t="s">
        <v>175</v>
      </c>
      <c r="AO3345" s="90" t="s">
        <v>167</v>
      </c>
      <c r="AP3345" s="170">
        <v>10</v>
      </c>
      <c r="AQ3345" s="36"/>
      <c r="AR3345" s="36"/>
      <c r="AS3345" s="36"/>
      <c r="AT3345" s="36"/>
      <c r="AU3345" s="36"/>
      <c r="AV3345" s="36" t="s">
        <v>309</v>
      </c>
      <c r="AW3345" s="36"/>
      <c r="AX3345" s="36"/>
      <c r="AY3345" s="36"/>
      <c r="AZ3345" s="36"/>
      <c r="BA3345" s="36" t="s">
        <v>446</v>
      </c>
      <c r="BB3345" s="36">
        <v>7</v>
      </c>
      <c r="BC3345" s="93">
        <v>45273</v>
      </c>
      <c r="BD3345" s="93" t="s">
        <v>303</v>
      </c>
    </row>
    <row r="3346" spans="39:56" ht="27" customHeight="1" x14ac:dyDescent="0.25">
      <c r="AM3346" s="36" t="s">
        <v>172</v>
      </c>
      <c r="AN3346" s="89" t="s">
        <v>173</v>
      </c>
      <c r="AO3346" s="90" t="s">
        <v>167</v>
      </c>
      <c r="AP3346" s="170">
        <v>10</v>
      </c>
      <c r="AQ3346" s="36"/>
      <c r="AR3346" s="36"/>
      <c r="AS3346" s="36"/>
      <c r="AT3346" s="36"/>
      <c r="AU3346" s="36"/>
      <c r="AV3346" s="36" t="s">
        <v>309</v>
      </c>
      <c r="AW3346" s="36"/>
      <c r="AX3346" s="36"/>
      <c r="AY3346" s="36"/>
      <c r="AZ3346" s="36"/>
      <c r="BA3346" s="36" t="s">
        <v>446</v>
      </c>
      <c r="BB3346" s="36">
        <v>7</v>
      </c>
      <c r="BC3346" s="93">
        <v>45273</v>
      </c>
      <c r="BD3346" s="93" t="s">
        <v>303</v>
      </c>
    </row>
    <row r="3347" spans="39:56" ht="27" customHeight="1" x14ac:dyDescent="0.25">
      <c r="AM3347" s="36" t="s">
        <v>168</v>
      </c>
      <c r="AN3347" s="89" t="s">
        <v>169</v>
      </c>
      <c r="AO3347" s="90" t="s">
        <v>167</v>
      </c>
      <c r="AP3347" s="170">
        <v>10</v>
      </c>
      <c r="AQ3347" s="36"/>
      <c r="AR3347" s="36"/>
      <c r="AS3347" s="36"/>
      <c r="AT3347" s="36"/>
      <c r="AU3347" s="36"/>
      <c r="AV3347" s="36" t="s">
        <v>309</v>
      </c>
      <c r="AW3347" s="36"/>
      <c r="AX3347" s="36"/>
      <c r="AY3347" s="36"/>
      <c r="AZ3347" s="36"/>
      <c r="BA3347" s="36" t="s">
        <v>446</v>
      </c>
      <c r="BB3347" s="36">
        <v>7</v>
      </c>
      <c r="BC3347" s="93">
        <v>45273</v>
      </c>
      <c r="BD3347" s="93" t="s">
        <v>303</v>
      </c>
    </row>
    <row r="3348" spans="39:56" ht="27" customHeight="1" x14ac:dyDescent="0.25">
      <c r="AM3348" s="36" t="s">
        <v>165</v>
      </c>
      <c r="AN3348" s="89" t="s">
        <v>166</v>
      </c>
      <c r="AO3348" s="90" t="s">
        <v>167</v>
      </c>
      <c r="AP3348" s="170">
        <v>10</v>
      </c>
      <c r="AQ3348" s="36"/>
      <c r="AR3348" s="36"/>
      <c r="AS3348" s="36"/>
      <c r="AT3348" s="36"/>
      <c r="AU3348" s="36"/>
      <c r="AV3348" s="36" t="s">
        <v>309</v>
      </c>
      <c r="AW3348" s="36"/>
      <c r="AX3348" s="36"/>
      <c r="AY3348" s="36"/>
      <c r="AZ3348" s="36"/>
      <c r="BA3348" s="36" t="s">
        <v>446</v>
      </c>
      <c r="BB3348" s="36">
        <v>7</v>
      </c>
      <c r="BC3348" s="93">
        <v>45273</v>
      </c>
      <c r="BD3348" s="93" t="s">
        <v>303</v>
      </c>
    </row>
    <row r="3349" spans="39:56" ht="27" customHeight="1" x14ac:dyDescent="0.25">
      <c r="AM3349" s="36">
        <v>23066</v>
      </c>
      <c r="AN3349" s="89" t="s">
        <v>232</v>
      </c>
      <c r="AO3349" s="90" t="s">
        <v>207</v>
      </c>
      <c r="AP3349" s="170">
        <v>9.75</v>
      </c>
      <c r="AQ3349" s="36">
        <v>10</v>
      </c>
      <c r="AR3349" s="36">
        <v>10</v>
      </c>
      <c r="AS3349" s="36"/>
      <c r="AT3349" s="36"/>
      <c r="AU3349" s="36"/>
      <c r="AV3349" s="36">
        <v>9</v>
      </c>
      <c r="AW3349" s="36"/>
      <c r="AX3349" s="36"/>
      <c r="AY3349" s="36"/>
      <c r="AZ3349" s="36">
        <v>10</v>
      </c>
      <c r="BA3349" s="36" t="s">
        <v>447</v>
      </c>
      <c r="BB3349" s="36">
        <v>4</v>
      </c>
      <c r="BC3349" s="93">
        <v>45273</v>
      </c>
      <c r="BD3349" s="93" t="s">
        <v>33</v>
      </c>
    </row>
    <row r="3350" spans="39:56" ht="27" customHeight="1" x14ac:dyDescent="0.25">
      <c r="AM3350" s="36">
        <v>23066</v>
      </c>
      <c r="AN3350" s="89" t="s">
        <v>232</v>
      </c>
      <c r="AO3350" s="90" t="s">
        <v>207</v>
      </c>
      <c r="AP3350" s="170">
        <v>9.8000000000000007</v>
      </c>
      <c r="AQ3350" s="36">
        <v>10</v>
      </c>
      <c r="AR3350" s="36">
        <v>10</v>
      </c>
      <c r="AS3350" s="36">
        <v>10</v>
      </c>
      <c r="AT3350" s="36">
        <v>9</v>
      </c>
      <c r="AU3350" s="36">
        <v>10</v>
      </c>
      <c r="AV3350" s="36"/>
      <c r="AW3350" s="36"/>
      <c r="AX3350" s="36"/>
      <c r="AY3350" s="36"/>
      <c r="AZ3350" s="36"/>
      <c r="BA3350" s="36" t="s">
        <v>262</v>
      </c>
      <c r="BB3350" s="36">
        <v>3</v>
      </c>
      <c r="BC3350" s="93">
        <v>45273</v>
      </c>
      <c r="BD3350" s="93" t="s">
        <v>36</v>
      </c>
    </row>
    <row r="3351" spans="39:56" ht="27" customHeight="1" x14ac:dyDescent="0.25">
      <c r="AM3351" s="36">
        <v>23063</v>
      </c>
      <c r="AN3351" s="89" t="s">
        <v>225</v>
      </c>
      <c r="AO3351" s="90" t="s">
        <v>207</v>
      </c>
      <c r="AP3351" s="170">
        <v>9.8000000000000007</v>
      </c>
      <c r="AQ3351" s="36">
        <v>10</v>
      </c>
      <c r="AR3351" s="36">
        <v>10</v>
      </c>
      <c r="AS3351" s="36">
        <v>10</v>
      </c>
      <c r="AT3351" s="36">
        <v>9</v>
      </c>
      <c r="AU3351" s="36">
        <v>10</v>
      </c>
      <c r="AV3351" s="36"/>
      <c r="AW3351" s="36"/>
      <c r="AX3351" s="36"/>
      <c r="AY3351" s="36"/>
      <c r="AZ3351" s="36"/>
      <c r="BA3351" s="36" t="s">
        <v>262</v>
      </c>
      <c r="BB3351" s="36">
        <v>3</v>
      </c>
      <c r="BC3351" s="93">
        <v>45273</v>
      </c>
      <c r="BD3351" s="93" t="s">
        <v>36</v>
      </c>
    </row>
    <row r="3352" spans="39:56" ht="27" customHeight="1" x14ac:dyDescent="0.25">
      <c r="AM3352" s="36">
        <v>23063</v>
      </c>
      <c r="AN3352" s="89" t="s">
        <v>225</v>
      </c>
      <c r="AO3352" s="90" t="s">
        <v>207</v>
      </c>
      <c r="AP3352" s="170">
        <v>10</v>
      </c>
      <c r="AQ3352" s="36">
        <v>10</v>
      </c>
      <c r="AR3352" s="36">
        <v>10</v>
      </c>
      <c r="AS3352" s="36"/>
      <c r="AT3352" s="36"/>
      <c r="AU3352" s="36"/>
      <c r="AV3352" s="36">
        <v>10</v>
      </c>
      <c r="AW3352" s="36"/>
      <c r="AX3352" s="36"/>
      <c r="AY3352" s="36"/>
      <c r="AZ3352" s="36">
        <v>10</v>
      </c>
      <c r="BA3352" s="36" t="s">
        <v>447</v>
      </c>
      <c r="BB3352" s="36">
        <v>4</v>
      </c>
      <c r="BC3352" s="93">
        <v>45273</v>
      </c>
      <c r="BD3352" s="93" t="s">
        <v>33</v>
      </c>
    </row>
    <row r="3353" spans="39:56" ht="27" customHeight="1" x14ac:dyDescent="0.25">
      <c r="AM3353" s="36">
        <v>23061</v>
      </c>
      <c r="AN3353" s="89" t="s">
        <v>223</v>
      </c>
      <c r="AO3353" s="90" t="s">
        <v>207</v>
      </c>
      <c r="AP3353" s="170">
        <v>9.8000000000000007</v>
      </c>
      <c r="AQ3353" s="36">
        <v>10</v>
      </c>
      <c r="AR3353" s="36">
        <v>10</v>
      </c>
      <c r="AS3353" s="36">
        <v>10</v>
      </c>
      <c r="AT3353" s="36">
        <v>9</v>
      </c>
      <c r="AU3353" s="36">
        <v>10</v>
      </c>
      <c r="AV3353" s="36"/>
      <c r="AW3353" s="36"/>
      <c r="AX3353" s="36"/>
      <c r="AY3353" s="36"/>
      <c r="AZ3353" s="36"/>
      <c r="BA3353" s="36" t="s">
        <v>262</v>
      </c>
      <c r="BB3353" s="36">
        <v>3</v>
      </c>
      <c r="BC3353" s="93">
        <v>45273</v>
      </c>
      <c r="BD3353" s="93" t="s">
        <v>36</v>
      </c>
    </row>
    <row r="3354" spans="39:56" ht="27" customHeight="1" x14ac:dyDescent="0.25">
      <c r="AM3354" s="36">
        <v>23061</v>
      </c>
      <c r="AN3354" s="89" t="s">
        <v>223</v>
      </c>
      <c r="AO3354" s="90" t="s">
        <v>207</v>
      </c>
      <c r="AP3354" s="170">
        <v>10</v>
      </c>
      <c r="AQ3354" s="36">
        <v>10</v>
      </c>
      <c r="AR3354" s="36">
        <v>10</v>
      </c>
      <c r="AS3354" s="36"/>
      <c r="AT3354" s="36"/>
      <c r="AU3354" s="36"/>
      <c r="AV3354" s="36">
        <v>10</v>
      </c>
      <c r="AW3354" s="36"/>
      <c r="AX3354" s="36"/>
      <c r="AY3354" s="36"/>
      <c r="AZ3354" s="36">
        <v>10</v>
      </c>
      <c r="BA3354" s="36" t="s">
        <v>447</v>
      </c>
      <c r="BB3354" s="36">
        <v>4</v>
      </c>
      <c r="BC3354" s="93">
        <v>45273</v>
      </c>
      <c r="BD3354" s="93" t="s">
        <v>33</v>
      </c>
    </row>
    <row r="3355" spans="39:56" ht="27" customHeight="1" x14ac:dyDescent="0.25">
      <c r="AM3355" s="36">
        <v>23058</v>
      </c>
      <c r="AN3355" s="89" t="s">
        <v>228</v>
      </c>
      <c r="AO3355" s="90" t="s">
        <v>207</v>
      </c>
      <c r="AP3355" s="170">
        <v>9.8000000000000007</v>
      </c>
      <c r="AQ3355" s="36">
        <v>10</v>
      </c>
      <c r="AR3355" s="36">
        <v>10</v>
      </c>
      <c r="AS3355" s="36">
        <v>10</v>
      </c>
      <c r="AT3355" s="36">
        <v>9</v>
      </c>
      <c r="AU3355" s="36">
        <v>10</v>
      </c>
      <c r="AV3355" s="36"/>
      <c r="AW3355" s="36"/>
      <c r="AX3355" s="36"/>
      <c r="AY3355" s="36"/>
      <c r="AZ3355" s="36"/>
      <c r="BA3355" s="36" t="s">
        <v>262</v>
      </c>
      <c r="BB3355" s="36">
        <v>3</v>
      </c>
      <c r="BC3355" s="93">
        <v>45273</v>
      </c>
      <c r="BD3355" s="93" t="s">
        <v>36</v>
      </c>
    </row>
    <row r="3356" spans="39:56" ht="27" customHeight="1" x14ac:dyDescent="0.25">
      <c r="AM3356" s="36">
        <v>23058</v>
      </c>
      <c r="AN3356" s="89" t="s">
        <v>228</v>
      </c>
      <c r="AO3356" s="90" t="s">
        <v>207</v>
      </c>
      <c r="AP3356" s="170">
        <v>10</v>
      </c>
      <c r="AQ3356" s="36">
        <v>10</v>
      </c>
      <c r="AR3356" s="36">
        <v>10</v>
      </c>
      <c r="AS3356" s="36"/>
      <c r="AT3356" s="36"/>
      <c r="AU3356" s="36"/>
      <c r="AV3356" s="36">
        <v>10</v>
      </c>
      <c r="AW3356" s="36"/>
      <c r="AX3356" s="36"/>
      <c r="AY3356" s="36"/>
      <c r="AZ3356" s="36">
        <v>10</v>
      </c>
      <c r="BA3356" s="36" t="s">
        <v>447</v>
      </c>
      <c r="BB3356" s="36">
        <v>4</v>
      </c>
      <c r="BC3356" s="93">
        <v>45273</v>
      </c>
      <c r="BD3356" s="93" t="s">
        <v>33</v>
      </c>
    </row>
    <row r="3357" spans="39:56" ht="27" customHeight="1" x14ac:dyDescent="0.25">
      <c r="AM3357" s="36">
        <v>23054</v>
      </c>
      <c r="AN3357" s="89" t="s">
        <v>224</v>
      </c>
      <c r="AO3357" s="90" t="s">
        <v>207</v>
      </c>
      <c r="AP3357" s="170">
        <v>9.75</v>
      </c>
      <c r="AQ3357" s="36">
        <v>10</v>
      </c>
      <c r="AR3357" s="36">
        <v>10</v>
      </c>
      <c r="AS3357" s="36"/>
      <c r="AT3357" s="36"/>
      <c r="AU3357" s="36"/>
      <c r="AV3357" s="36">
        <v>9</v>
      </c>
      <c r="AW3357" s="36"/>
      <c r="AX3357" s="36"/>
      <c r="AY3357" s="36"/>
      <c r="AZ3357" s="36">
        <v>10</v>
      </c>
      <c r="BA3357" s="36" t="s">
        <v>447</v>
      </c>
      <c r="BB3357" s="36">
        <v>4</v>
      </c>
      <c r="BC3357" s="93">
        <v>45273</v>
      </c>
      <c r="BD3357" s="93" t="s">
        <v>33</v>
      </c>
    </row>
    <row r="3358" spans="39:56" ht="27" customHeight="1" x14ac:dyDescent="0.25">
      <c r="AM3358" s="36">
        <v>23054</v>
      </c>
      <c r="AN3358" s="89" t="s">
        <v>224</v>
      </c>
      <c r="AO3358" s="90" t="s">
        <v>207</v>
      </c>
      <c r="AP3358" s="170">
        <v>9.8000000000000007</v>
      </c>
      <c r="AQ3358" s="36">
        <v>10</v>
      </c>
      <c r="AR3358" s="36">
        <v>10</v>
      </c>
      <c r="AS3358" s="36">
        <v>10</v>
      </c>
      <c r="AT3358" s="36">
        <v>9</v>
      </c>
      <c r="AU3358" s="36">
        <v>10</v>
      </c>
      <c r="AV3358" s="36"/>
      <c r="AW3358" s="36"/>
      <c r="AX3358" s="36"/>
      <c r="AY3358" s="36"/>
      <c r="AZ3358" s="36"/>
      <c r="BA3358" s="36" t="s">
        <v>262</v>
      </c>
      <c r="BB3358" s="36">
        <v>3</v>
      </c>
      <c r="BC3358" s="93">
        <v>45273</v>
      </c>
      <c r="BD3358" s="93" t="s">
        <v>36</v>
      </c>
    </row>
    <row r="3359" spans="39:56" ht="27" customHeight="1" x14ac:dyDescent="0.25">
      <c r="AM3359" s="36">
        <v>23044</v>
      </c>
      <c r="AN3359" s="89" t="s">
        <v>230</v>
      </c>
      <c r="AO3359" s="90" t="s">
        <v>207</v>
      </c>
      <c r="AP3359" s="170">
        <v>9.8000000000000007</v>
      </c>
      <c r="AQ3359" s="36">
        <v>10</v>
      </c>
      <c r="AR3359" s="36">
        <v>10</v>
      </c>
      <c r="AS3359" s="36">
        <v>10</v>
      </c>
      <c r="AT3359" s="36">
        <v>9</v>
      </c>
      <c r="AU3359" s="36">
        <v>10</v>
      </c>
      <c r="AV3359" s="36"/>
      <c r="AW3359" s="36"/>
      <c r="AX3359" s="36"/>
      <c r="AY3359" s="36"/>
      <c r="AZ3359" s="36"/>
      <c r="BA3359" s="36" t="s">
        <v>262</v>
      </c>
      <c r="BB3359" s="36">
        <v>3</v>
      </c>
      <c r="BC3359" s="93">
        <v>45273</v>
      </c>
      <c r="BD3359" s="93" t="s">
        <v>36</v>
      </c>
    </row>
    <row r="3360" spans="39:56" ht="27" customHeight="1" x14ac:dyDescent="0.25">
      <c r="AM3360" s="36">
        <v>23044</v>
      </c>
      <c r="AN3360" s="89" t="s">
        <v>230</v>
      </c>
      <c r="AO3360" s="90" t="s">
        <v>207</v>
      </c>
      <c r="AP3360" s="170">
        <v>10</v>
      </c>
      <c r="AQ3360" s="36">
        <v>10</v>
      </c>
      <c r="AR3360" s="36">
        <v>10</v>
      </c>
      <c r="AS3360" s="36"/>
      <c r="AT3360" s="36"/>
      <c r="AU3360" s="36"/>
      <c r="AV3360" s="36">
        <v>10</v>
      </c>
      <c r="AW3360" s="36"/>
      <c r="AX3360" s="36"/>
      <c r="AY3360" s="36"/>
      <c r="AZ3360" s="36">
        <v>10</v>
      </c>
      <c r="BA3360" s="36" t="s">
        <v>447</v>
      </c>
      <c r="BB3360" s="36">
        <v>4</v>
      </c>
      <c r="BC3360" s="93">
        <v>45273</v>
      </c>
      <c r="BD3360" s="93" t="s">
        <v>33</v>
      </c>
    </row>
    <row r="3361" spans="39:56" ht="27" customHeight="1" x14ac:dyDescent="0.25">
      <c r="AM3361" s="36">
        <v>23043</v>
      </c>
      <c r="AN3361" s="89" t="s">
        <v>215</v>
      </c>
      <c r="AO3361" s="90" t="s">
        <v>207</v>
      </c>
      <c r="AP3361" s="170">
        <v>9.8000000000000007</v>
      </c>
      <c r="AQ3361" s="36">
        <v>10</v>
      </c>
      <c r="AR3361" s="36">
        <v>10</v>
      </c>
      <c r="AS3361" s="36">
        <v>10</v>
      </c>
      <c r="AT3361" s="36">
        <v>9</v>
      </c>
      <c r="AU3361" s="36">
        <v>10</v>
      </c>
      <c r="AV3361" s="36"/>
      <c r="AW3361" s="36"/>
      <c r="AX3361" s="36"/>
      <c r="AY3361" s="36"/>
      <c r="AZ3361" s="36"/>
      <c r="BA3361" s="36" t="s">
        <v>262</v>
      </c>
      <c r="BB3361" s="36">
        <v>3</v>
      </c>
      <c r="BC3361" s="93">
        <v>45273</v>
      </c>
      <c r="BD3361" s="93" t="s">
        <v>36</v>
      </c>
    </row>
    <row r="3362" spans="39:56" ht="27" customHeight="1" x14ac:dyDescent="0.25">
      <c r="AM3362" s="36">
        <v>23043</v>
      </c>
      <c r="AN3362" s="89" t="s">
        <v>215</v>
      </c>
      <c r="AO3362" s="90" t="s">
        <v>207</v>
      </c>
      <c r="AP3362" s="170">
        <v>10</v>
      </c>
      <c r="AQ3362" s="36">
        <v>10</v>
      </c>
      <c r="AR3362" s="36">
        <v>10</v>
      </c>
      <c r="AS3362" s="36"/>
      <c r="AT3362" s="36"/>
      <c r="AU3362" s="36"/>
      <c r="AV3362" s="36">
        <v>10</v>
      </c>
      <c r="AW3362" s="36"/>
      <c r="AX3362" s="36"/>
      <c r="AY3362" s="36"/>
      <c r="AZ3362" s="36">
        <v>10</v>
      </c>
      <c r="BA3362" s="36" t="s">
        <v>447</v>
      </c>
      <c r="BB3362" s="36">
        <v>4</v>
      </c>
      <c r="BC3362" s="93">
        <v>45273</v>
      </c>
      <c r="BD3362" s="93" t="s">
        <v>33</v>
      </c>
    </row>
    <row r="3363" spans="39:56" ht="27" customHeight="1" x14ac:dyDescent="0.25">
      <c r="AM3363" s="36">
        <v>23042</v>
      </c>
      <c r="AN3363" s="89" t="s">
        <v>222</v>
      </c>
      <c r="AO3363" s="90" t="s">
        <v>207</v>
      </c>
      <c r="AP3363" s="170">
        <v>9.8000000000000007</v>
      </c>
      <c r="AQ3363" s="36">
        <v>10</v>
      </c>
      <c r="AR3363" s="36">
        <v>10</v>
      </c>
      <c r="AS3363" s="36">
        <v>10</v>
      </c>
      <c r="AT3363" s="36">
        <v>9</v>
      </c>
      <c r="AU3363" s="36">
        <v>10</v>
      </c>
      <c r="AV3363" s="36"/>
      <c r="AW3363" s="36"/>
      <c r="AX3363" s="36"/>
      <c r="AY3363" s="36"/>
      <c r="AZ3363" s="36"/>
      <c r="BA3363" s="36" t="s">
        <v>262</v>
      </c>
      <c r="BB3363" s="36">
        <v>3</v>
      </c>
      <c r="BC3363" s="93">
        <v>45273</v>
      </c>
      <c r="BD3363" s="93" t="s">
        <v>36</v>
      </c>
    </row>
    <row r="3364" spans="39:56" ht="27" customHeight="1" x14ac:dyDescent="0.25">
      <c r="AM3364" s="36">
        <v>23042</v>
      </c>
      <c r="AN3364" s="89" t="s">
        <v>222</v>
      </c>
      <c r="AO3364" s="90" t="s">
        <v>207</v>
      </c>
      <c r="AP3364" s="170">
        <v>10</v>
      </c>
      <c r="AQ3364" s="36">
        <v>10</v>
      </c>
      <c r="AR3364" s="36">
        <v>10</v>
      </c>
      <c r="AS3364" s="36"/>
      <c r="AT3364" s="36"/>
      <c r="AU3364" s="36"/>
      <c r="AV3364" s="36">
        <v>10</v>
      </c>
      <c r="AW3364" s="36"/>
      <c r="AX3364" s="36"/>
      <c r="AY3364" s="36"/>
      <c r="AZ3364" s="36">
        <v>10</v>
      </c>
      <c r="BA3364" s="36" t="s">
        <v>447</v>
      </c>
      <c r="BB3364" s="36">
        <v>4</v>
      </c>
      <c r="BC3364" s="93">
        <v>45273</v>
      </c>
      <c r="BD3364" s="93" t="s">
        <v>33</v>
      </c>
    </row>
    <row r="3365" spans="39:56" ht="27" customHeight="1" x14ac:dyDescent="0.25">
      <c r="AM3365" s="36">
        <v>23037</v>
      </c>
      <c r="AN3365" s="89" t="s">
        <v>226</v>
      </c>
      <c r="AO3365" s="90" t="s">
        <v>207</v>
      </c>
      <c r="AP3365" s="170">
        <v>9.5</v>
      </c>
      <c r="AQ3365" s="36">
        <v>10</v>
      </c>
      <c r="AR3365" s="36">
        <v>10</v>
      </c>
      <c r="AS3365" s="36"/>
      <c r="AT3365" s="36"/>
      <c r="AU3365" s="36"/>
      <c r="AV3365" s="36">
        <v>10</v>
      </c>
      <c r="AW3365" s="36"/>
      <c r="AX3365" s="36"/>
      <c r="AY3365" s="36"/>
      <c r="AZ3365" s="36">
        <v>8</v>
      </c>
      <c r="BA3365" s="36" t="s">
        <v>447</v>
      </c>
      <c r="BB3365" s="36">
        <v>4</v>
      </c>
      <c r="BC3365" s="93">
        <v>45273</v>
      </c>
      <c r="BD3365" s="93" t="s">
        <v>33</v>
      </c>
    </row>
    <row r="3366" spans="39:56" ht="27" customHeight="1" x14ac:dyDescent="0.25">
      <c r="AM3366" s="36">
        <v>23037</v>
      </c>
      <c r="AN3366" s="89" t="s">
        <v>226</v>
      </c>
      <c r="AO3366" s="90" t="s">
        <v>207</v>
      </c>
      <c r="AP3366" s="170">
        <v>9.8000000000000007</v>
      </c>
      <c r="AQ3366" s="36">
        <v>10</v>
      </c>
      <c r="AR3366" s="36">
        <v>10</v>
      </c>
      <c r="AS3366" s="36">
        <v>10</v>
      </c>
      <c r="AT3366" s="36">
        <v>9</v>
      </c>
      <c r="AU3366" s="36">
        <v>10</v>
      </c>
      <c r="AV3366" s="36"/>
      <c r="AW3366" s="36"/>
      <c r="AX3366" s="36"/>
      <c r="AY3366" s="36"/>
      <c r="AZ3366" s="36"/>
      <c r="BA3366" s="36" t="s">
        <v>262</v>
      </c>
      <c r="BB3366" s="36">
        <v>3</v>
      </c>
      <c r="BC3366" s="93">
        <v>45273</v>
      </c>
      <c r="BD3366" s="93" t="s">
        <v>36</v>
      </c>
    </row>
    <row r="3367" spans="39:56" ht="27" customHeight="1" x14ac:dyDescent="0.25">
      <c r="AM3367" s="36">
        <v>23035</v>
      </c>
      <c r="AN3367" s="89" t="s">
        <v>211</v>
      </c>
      <c r="AO3367" s="90" t="s">
        <v>207</v>
      </c>
      <c r="AP3367" s="170">
        <v>9.25</v>
      </c>
      <c r="AQ3367" s="36">
        <v>10</v>
      </c>
      <c r="AR3367" s="36">
        <v>10</v>
      </c>
      <c r="AS3367" s="36"/>
      <c r="AT3367" s="36"/>
      <c r="AU3367" s="36"/>
      <c r="AV3367" s="36">
        <v>9</v>
      </c>
      <c r="AW3367" s="36"/>
      <c r="AX3367" s="36"/>
      <c r="AY3367" s="36"/>
      <c r="AZ3367" s="36">
        <v>8</v>
      </c>
      <c r="BA3367" s="36" t="s">
        <v>447</v>
      </c>
      <c r="BB3367" s="36">
        <v>4</v>
      </c>
      <c r="BC3367" s="93">
        <v>45273</v>
      </c>
      <c r="BD3367" s="93" t="s">
        <v>33</v>
      </c>
    </row>
    <row r="3368" spans="39:56" ht="27" customHeight="1" x14ac:dyDescent="0.25">
      <c r="AM3368" s="36">
        <v>23035</v>
      </c>
      <c r="AN3368" s="89" t="s">
        <v>211</v>
      </c>
      <c r="AO3368" s="90" t="s">
        <v>207</v>
      </c>
      <c r="AP3368" s="170">
        <v>9.8000000000000007</v>
      </c>
      <c r="AQ3368" s="36">
        <v>10</v>
      </c>
      <c r="AR3368" s="36">
        <v>10</v>
      </c>
      <c r="AS3368" s="36">
        <v>10</v>
      </c>
      <c r="AT3368" s="36">
        <v>9</v>
      </c>
      <c r="AU3368" s="36">
        <v>10</v>
      </c>
      <c r="AV3368" s="36"/>
      <c r="AW3368" s="36"/>
      <c r="AX3368" s="36"/>
      <c r="AY3368" s="36"/>
      <c r="AZ3368" s="36"/>
      <c r="BA3368" s="36" t="s">
        <v>262</v>
      </c>
      <c r="BB3368" s="36">
        <v>3</v>
      </c>
      <c r="BC3368" s="93">
        <v>45273</v>
      </c>
      <c r="BD3368" s="93" t="s">
        <v>36</v>
      </c>
    </row>
    <row r="3369" spans="39:56" ht="27" customHeight="1" x14ac:dyDescent="0.25">
      <c r="AM3369" s="36">
        <v>23032</v>
      </c>
      <c r="AN3369" s="89" t="s">
        <v>220</v>
      </c>
      <c r="AO3369" s="90" t="s">
        <v>207</v>
      </c>
      <c r="AP3369" s="170">
        <v>9.8000000000000007</v>
      </c>
      <c r="AQ3369" s="36">
        <v>10</v>
      </c>
      <c r="AR3369" s="36">
        <v>10</v>
      </c>
      <c r="AS3369" s="36">
        <v>10</v>
      </c>
      <c r="AT3369" s="36">
        <v>9</v>
      </c>
      <c r="AU3369" s="36">
        <v>10</v>
      </c>
      <c r="AV3369" s="36"/>
      <c r="AW3369" s="36"/>
      <c r="AX3369" s="36"/>
      <c r="AY3369" s="36"/>
      <c r="AZ3369" s="36"/>
      <c r="BA3369" s="36" t="s">
        <v>262</v>
      </c>
      <c r="BB3369" s="36">
        <v>3</v>
      </c>
      <c r="BC3369" s="93">
        <v>45273</v>
      </c>
      <c r="BD3369" s="93" t="s">
        <v>36</v>
      </c>
    </row>
    <row r="3370" spans="39:56" ht="27" customHeight="1" x14ac:dyDescent="0.25">
      <c r="AM3370" s="36">
        <v>23032</v>
      </c>
      <c r="AN3370" s="89" t="s">
        <v>220</v>
      </c>
      <c r="AO3370" s="90" t="s">
        <v>207</v>
      </c>
      <c r="AP3370" s="170">
        <v>10</v>
      </c>
      <c r="AQ3370" s="36">
        <v>10</v>
      </c>
      <c r="AR3370" s="36">
        <v>10</v>
      </c>
      <c r="AS3370" s="36"/>
      <c r="AT3370" s="36"/>
      <c r="AU3370" s="36"/>
      <c r="AV3370" s="36">
        <v>10</v>
      </c>
      <c r="AW3370" s="36"/>
      <c r="AX3370" s="36"/>
      <c r="AY3370" s="36"/>
      <c r="AZ3370" s="36">
        <v>10</v>
      </c>
      <c r="BA3370" s="36" t="s">
        <v>447</v>
      </c>
      <c r="BB3370" s="36">
        <v>4</v>
      </c>
      <c r="BC3370" s="93">
        <v>45273</v>
      </c>
      <c r="BD3370" s="93" t="s">
        <v>33</v>
      </c>
    </row>
    <row r="3371" spans="39:56" ht="27" customHeight="1" x14ac:dyDescent="0.25">
      <c r="AM3371" s="36">
        <v>23031</v>
      </c>
      <c r="AN3371" s="89" t="s">
        <v>221</v>
      </c>
      <c r="AO3371" s="90" t="s">
        <v>207</v>
      </c>
      <c r="AP3371" s="170">
        <v>9.8000000000000007</v>
      </c>
      <c r="AQ3371" s="36">
        <v>10</v>
      </c>
      <c r="AR3371" s="36">
        <v>10</v>
      </c>
      <c r="AS3371" s="36">
        <v>10</v>
      </c>
      <c r="AT3371" s="36">
        <v>9</v>
      </c>
      <c r="AU3371" s="36">
        <v>10</v>
      </c>
      <c r="AV3371" s="36"/>
      <c r="AW3371" s="36"/>
      <c r="AX3371" s="36"/>
      <c r="AY3371" s="36"/>
      <c r="AZ3371" s="36"/>
      <c r="BA3371" s="36" t="s">
        <v>262</v>
      </c>
      <c r="BB3371" s="36">
        <v>3</v>
      </c>
      <c r="BC3371" s="93">
        <v>45273</v>
      </c>
      <c r="BD3371" s="93" t="s">
        <v>36</v>
      </c>
    </row>
    <row r="3372" spans="39:56" ht="27" customHeight="1" x14ac:dyDescent="0.25">
      <c r="AM3372" s="36">
        <v>23031</v>
      </c>
      <c r="AN3372" s="89" t="s">
        <v>221</v>
      </c>
      <c r="AO3372" s="90" t="s">
        <v>207</v>
      </c>
      <c r="AP3372" s="170">
        <v>10</v>
      </c>
      <c r="AQ3372" s="36">
        <v>10</v>
      </c>
      <c r="AR3372" s="36">
        <v>10</v>
      </c>
      <c r="AS3372" s="36"/>
      <c r="AT3372" s="36"/>
      <c r="AU3372" s="36"/>
      <c r="AV3372" s="36">
        <v>10</v>
      </c>
      <c r="AW3372" s="36"/>
      <c r="AX3372" s="36"/>
      <c r="AY3372" s="36"/>
      <c r="AZ3372" s="36">
        <v>10</v>
      </c>
      <c r="BA3372" s="36" t="s">
        <v>447</v>
      </c>
      <c r="BB3372" s="36">
        <v>4</v>
      </c>
      <c r="BC3372" s="93">
        <v>45273</v>
      </c>
      <c r="BD3372" s="93" t="s">
        <v>33</v>
      </c>
    </row>
    <row r="3373" spans="39:56" ht="27" customHeight="1" x14ac:dyDescent="0.25">
      <c r="AM3373" s="36">
        <v>23026</v>
      </c>
      <c r="AN3373" s="89" t="s">
        <v>227</v>
      </c>
      <c r="AO3373" s="90" t="s">
        <v>207</v>
      </c>
      <c r="AP3373" s="170">
        <v>9.75</v>
      </c>
      <c r="AQ3373" s="36">
        <v>10</v>
      </c>
      <c r="AR3373" s="36">
        <v>10</v>
      </c>
      <c r="AS3373" s="36"/>
      <c r="AT3373" s="36"/>
      <c r="AU3373" s="36"/>
      <c r="AV3373" s="36">
        <v>9</v>
      </c>
      <c r="AW3373" s="36"/>
      <c r="AX3373" s="36"/>
      <c r="AY3373" s="36"/>
      <c r="AZ3373" s="36">
        <v>10</v>
      </c>
      <c r="BA3373" s="36" t="s">
        <v>447</v>
      </c>
      <c r="BB3373" s="36">
        <v>4</v>
      </c>
      <c r="BC3373" s="93">
        <v>45273</v>
      </c>
      <c r="BD3373" s="93" t="s">
        <v>33</v>
      </c>
    </row>
    <row r="3374" spans="39:56" ht="27" customHeight="1" x14ac:dyDescent="0.25">
      <c r="AM3374" s="36">
        <v>23026</v>
      </c>
      <c r="AN3374" s="89" t="s">
        <v>227</v>
      </c>
      <c r="AO3374" s="90" t="s">
        <v>207</v>
      </c>
      <c r="AP3374" s="170">
        <v>9.8000000000000007</v>
      </c>
      <c r="AQ3374" s="36">
        <v>10</v>
      </c>
      <c r="AR3374" s="36">
        <v>10</v>
      </c>
      <c r="AS3374" s="36">
        <v>10</v>
      </c>
      <c r="AT3374" s="36">
        <v>9</v>
      </c>
      <c r="AU3374" s="36">
        <v>10</v>
      </c>
      <c r="AV3374" s="36"/>
      <c r="AW3374" s="36"/>
      <c r="AX3374" s="36"/>
      <c r="AY3374" s="36"/>
      <c r="AZ3374" s="36"/>
      <c r="BA3374" s="36" t="s">
        <v>262</v>
      </c>
      <c r="BB3374" s="36">
        <v>3</v>
      </c>
      <c r="BC3374" s="93">
        <v>45273</v>
      </c>
      <c r="BD3374" s="93" t="s">
        <v>36</v>
      </c>
    </row>
    <row r="3375" spans="39:56" ht="27" customHeight="1" x14ac:dyDescent="0.25">
      <c r="AM3375" s="36">
        <v>23021</v>
      </c>
      <c r="AN3375" s="89" t="s">
        <v>209</v>
      </c>
      <c r="AO3375" s="90" t="s">
        <v>207</v>
      </c>
      <c r="AP3375" s="170">
        <v>9.8000000000000007</v>
      </c>
      <c r="AQ3375" s="36">
        <v>10</v>
      </c>
      <c r="AR3375" s="36">
        <v>10</v>
      </c>
      <c r="AS3375" s="36">
        <v>10</v>
      </c>
      <c r="AT3375" s="36">
        <v>9</v>
      </c>
      <c r="AU3375" s="36">
        <v>10</v>
      </c>
      <c r="AV3375" s="36"/>
      <c r="AW3375" s="36"/>
      <c r="AX3375" s="36"/>
      <c r="AY3375" s="36"/>
      <c r="AZ3375" s="36"/>
      <c r="BA3375" s="36" t="s">
        <v>262</v>
      </c>
      <c r="BB3375" s="36">
        <v>3</v>
      </c>
      <c r="BC3375" s="93">
        <v>45273</v>
      </c>
      <c r="BD3375" s="93" t="s">
        <v>36</v>
      </c>
    </row>
    <row r="3376" spans="39:56" ht="27" customHeight="1" x14ac:dyDescent="0.25">
      <c r="AM3376" s="36">
        <v>23021</v>
      </c>
      <c r="AN3376" s="89" t="s">
        <v>209</v>
      </c>
      <c r="AO3376" s="90" t="s">
        <v>207</v>
      </c>
      <c r="AP3376" s="170">
        <v>10</v>
      </c>
      <c r="AQ3376" s="36">
        <v>10</v>
      </c>
      <c r="AR3376" s="36">
        <v>10</v>
      </c>
      <c r="AS3376" s="36"/>
      <c r="AT3376" s="36"/>
      <c r="AU3376" s="36"/>
      <c r="AV3376" s="36">
        <v>10</v>
      </c>
      <c r="AW3376" s="36"/>
      <c r="AX3376" s="36"/>
      <c r="AY3376" s="36"/>
      <c r="AZ3376" s="36">
        <v>10</v>
      </c>
      <c r="BA3376" s="36" t="s">
        <v>447</v>
      </c>
      <c r="BB3376" s="36">
        <v>4</v>
      </c>
      <c r="BC3376" s="93">
        <v>45273</v>
      </c>
      <c r="BD3376" s="93" t="s">
        <v>33</v>
      </c>
    </row>
    <row r="3377" spans="39:56" ht="27" customHeight="1" x14ac:dyDescent="0.25">
      <c r="AM3377" s="36">
        <v>23020</v>
      </c>
      <c r="AN3377" s="89" t="s">
        <v>214</v>
      </c>
      <c r="AO3377" s="90" t="s">
        <v>207</v>
      </c>
      <c r="AP3377" s="170">
        <v>9.8000000000000007</v>
      </c>
      <c r="AQ3377" s="36">
        <v>10</v>
      </c>
      <c r="AR3377" s="36">
        <v>10</v>
      </c>
      <c r="AS3377" s="36">
        <v>10</v>
      </c>
      <c r="AT3377" s="36">
        <v>9</v>
      </c>
      <c r="AU3377" s="36">
        <v>10</v>
      </c>
      <c r="AV3377" s="36"/>
      <c r="AW3377" s="36"/>
      <c r="AX3377" s="36"/>
      <c r="AY3377" s="36"/>
      <c r="AZ3377" s="36"/>
      <c r="BA3377" s="36" t="s">
        <v>262</v>
      </c>
      <c r="BB3377" s="36">
        <v>3</v>
      </c>
      <c r="BC3377" s="93">
        <v>45273</v>
      </c>
      <c r="BD3377" s="93" t="s">
        <v>36</v>
      </c>
    </row>
    <row r="3378" spans="39:56" ht="27" customHeight="1" x14ac:dyDescent="0.25">
      <c r="AM3378" s="36">
        <v>23020</v>
      </c>
      <c r="AN3378" s="89" t="s">
        <v>214</v>
      </c>
      <c r="AO3378" s="90" t="s">
        <v>207</v>
      </c>
      <c r="AP3378" s="170">
        <v>10</v>
      </c>
      <c r="AQ3378" s="36">
        <v>10</v>
      </c>
      <c r="AR3378" s="36">
        <v>10</v>
      </c>
      <c r="AS3378" s="36"/>
      <c r="AT3378" s="36"/>
      <c r="AU3378" s="36"/>
      <c r="AV3378" s="36">
        <v>10</v>
      </c>
      <c r="AW3378" s="36"/>
      <c r="AX3378" s="36"/>
      <c r="AY3378" s="36"/>
      <c r="AZ3378" s="36">
        <v>10</v>
      </c>
      <c r="BA3378" s="36" t="s">
        <v>447</v>
      </c>
      <c r="BB3378" s="36">
        <v>4</v>
      </c>
      <c r="BC3378" s="93">
        <v>45273</v>
      </c>
      <c r="BD3378" s="93" t="s">
        <v>33</v>
      </c>
    </row>
    <row r="3379" spans="39:56" ht="27" customHeight="1" x14ac:dyDescent="0.25">
      <c r="AM3379" s="36">
        <v>23016</v>
      </c>
      <c r="AN3379" s="89" t="s">
        <v>212</v>
      </c>
      <c r="AO3379" s="90" t="s">
        <v>207</v>
      </c>
      <c r="AP3379" s="170">
        <v>9.8000000000000007</v>
      </c>
      <c r="AQ3379" s="36">
        <v>10</v>
      </c>
      <c r="AR3379" s="36">
        <v>10</v>
      </c>
      <c r="AS3379" s="36">
        <v>10</v>
      </c>
      <c r="AT3379" s="36">
        <v>9</v>
      </c>
      <c r="AU3379" s="36">
        <v>10</v>
      </c>
      <c r="AV3379" s="36"/>
      <c r="AW3379" s="36"/>
      <c r="AX3379" s="36"/>
      <c r="AY3379" s="36"/>
      <c r="AZ3379" s="36"/>
      <c r="BA3379" s="36" t="s">
        <v>262</v>
      </c>
      <c r="BB3379" s="36">
        <v>3</v>
      </c>
      <c r="BC3379" s="93">
        <v>45273</v>
      </c>
      <c r="BD3379" s="93" t="s">
        <v>36</v>
      </c>
    </row>
    <row r="3380" spans="39:56" ht="27" customHeight="1" x14ac:dyDescent="0.25">
      <c r="AM3380" s="36">
        <v>23016</v>
      </c>
      <c r="AN3380" s="89" t="s">
        <v>212</v>
      </c>
      <c r="AO3380" s="90" t="s">
        <v>207</v>
      </c>
      <c r="AP3380" s="170">
        <v>10</v>
      </c>
      <c r="AQ3380" s="36">
        <v>10</v>
      </c>
      <c r="AR3380" s="36">
        <v>10</v>
      </c>
      <c r="AS3380" s="36"/>
      <c r="AT3380" s="36"/>
      <c r="AU3380" s="36"/>
      <c r="AV3380" s="36">
        <v>10</v>
      </c>
      <c r="AW3380" s="36"/>
      <c r="AX3380" s="36"/>
      <c r="AY3380" s="36"/>
      <c r="AZ3380" s="36">
        <v>10</v>
      </c>
      <c r="BA3380" s="36" t="s">
        <v>447</v>
      </c>
      <c r="BB3380" s="36">
        <v>4</v>
      </c>
      <c r="BC3380" s="93">
        <v>45273</v>
      </c>
      <c r="BD3380" s="93" t="s">
        <v>33</v>
      </c>
    </row>
    <row r="3381" spans="39:56" ht="27" customHeight="1" x14ac:dyDescent="0.25">
      <c r="AM3381" s="36">
        <v>23015</v>
      </c>
      <c r="AN3381" s="89" t="s">
        <v>216</v>
      </c>
      <c r="AO3381" s="90" t="s">
        <v>207</v>
      </c>
      <c r="AP3381" s="170">
        <v>9.8000000000000007</v>
      </c>
      <c r="AQ3381" s="36">
        <v>10</v>
      </c>
      <c r="AR3381" s="36">
        <v>10</v>
      </c>
      <c r="AS3381" s="36">
        <v>10</v>
      </c>
      <c r="AT3381" s="36">
        <v>9</v>
      </c>
      <c r="AU3381" s="36">
        <v>10</v>
      </c>
      <c r="AV3381" s="36"/>
      <c r="AW3381" s="36"/>
      <c r="AX3381" s="36"/>
      <c r="AY3381" s="36"/>
      <c r="AZ3381" s="36"/>
      <c r="BA3381" s="36" t="s">
        <v>262</v>
      </c>
      <c r="BB3381" s="36">
        <v>3</v>
      </c>
      <c r="BC3381" s="93">
        <v>45273</v>
      </c>
      <c r="BD3381" s="93" t="s">
        <v>36</v>
      </c>
    </row>
    <row r="3382" spans="39:56" ht="27" customHeight="1" x14ac:dyDescent="0.25">
      <c r="AM3382" s="36">
        <v>23015</v>
      </c>
      <c r="AN3382" s="89" t="s">
        <v>216</v>
      </c>
      <c r="AO3382" s="90" t="s">
        <v>207</v>
      </c>
      <c r="AP3382" s="170">
        <v>10</v>
      </c>
      <c r="AQ3382" s="36">
        <v>10</v>
      </c>
      <c r="AR3382" s="36">
        <v>10</v>
      </c>
      <c r="AS3382" s="36"/>
      <c r="AT3382" s="36"/>
      <c r="AU3382" s="36"/>
      <c r="AV3382" s="36">
        <v>10</v>
      </c>
      <c r="AW3382" s="36"/>
      <c r="AX3382" s="36"/>
      <c r="AY3382" s="36"/>
      <c r="AZ3382" s="36">
        <v>10</v>
      </c>
      <c r="BA3382" s="36" t="s">
        <v>447</v>
      </c>
      <c r="BB3382" s="36">
        <v>4</v>
      </c>
      <c r="BC3382" s="93">
        <v>45273</v>
      </c>
      <c r="BD3382" s="93" t="s">
        <v>33</v>
      </c>
    </row>
    <row r="3383" spans="39:56" ht="27" customHeight="1" x14ac:dyDescent="0.25">
      <c r="AM3383" s="36">
        <v>23012</v>
      </c>
      <c r="AN3383" s="89" t="s">
        <v>219</v>
      </c>
      <c r="AO3383" s="90" t="s">
        <v>207</v>
      </c>
      <c r="AP3383" s="170">
        <v>9.25</v>
      </c>
      <c r="AQ3383" s="36">
        <v>10</v>
      </c>
      <c r="AR3383" s="36">
        <v>10</v>
      </c>
      <c r="AS3383" s="36"/>
      <c r="AT3383" s="36"/>
      <c r="AU3383" s="36"/>
      <c r="AV3383" s="36">
        <v>9</v>
      </c>
      <c r="AW3383" s="36"/>
      <c r="AX3383" s="36"/>
      <c r="AY3383" s="36"/>
      <c r="AZ3383" s="36">
        <v>8</v>
      </c>
      <c r="BA3383" s="36" t="s">
        <v>447</v>
      </c>
      <c r="BB3383" s="36">
        <v>4</v>
      </c>
      <c r="BC3383" s="93">
        <v>45273</v>
      </c>
      <c r="BD3383" s="93" t="s">
        <v>33</v>
      </c>
    </row>
    <row r="3384" spans="39:56" ht="27" customHeight="1" x14ac:dyDescent="0.25">
      <c r="AM3384" s="36">
        <v>23012</v>
      </c>
      <c r="AN3384" s="89" t="s">
        <v>219</v>
      </c>
      <c r="AO3384" s="90" t="s">
        <v>207</v>
      </c>
      <c r="AP3384" s="170">
        <v>9.8000000000000007</v>
      </c>
      <c r="AQ3384" s="36">
        <v>10</v>
      </c>
      <c r="AR3384" s="36">
        <v>10</v>
      </c>
      <c r="AS3384" s="36">
        <v>10</v>
      </c>
      <c r="AT3384" s="36">
        <v>9</v>
      </c>
      <c r="AU3384" s="36">
        <v>10</v>
      </c>
      <c r="AV3384" s="36"/>
      <c r="AW3384" s="36"/>
      <c r="AX3384" s="36"/>
      <c r="AY3384" s="36"/>
      <c r="AZ3384" s="36"/>
      <c r="BA3384" s="36" t="s">
        <v>262</v>
      </c>
      <c r="BB3384" s="36">
        <v>3</v>
      </c>
      <c r="BC3384" s="93">
        <v>45273</v>
      </c>
      <c r="BD3384" s="93" t="s">
        <v>36</v>
      </c>
    </row>
    <row r="3385" spans="39:56" ht="27" customHeight="1" x14ac:dyDescent="0.25">
      <c r="AM3385" s="36">
        <v>23008</v>
      </c>
      <c r="AN3385" s="89" t="s">
        <v>218</v>
      </c>
      <c r="AO3385" s="90" t="s">
        <v>207</v>
      </c>
      <c r="AP3385" s="170">
        <v>9.5</v>
      </c>
      <c r="AQ3385" s="36">
        <v>10</v>
      </c>
      <c r="AR3385" s="36">
        <v>10</v>
      </c>
      <c r="AS3385" s="36"/>
      <c r="AT3385" s="36"/>
      <c r="AU3385" s="36"/>
      <c r="AV3385" s="36">
        <v>8</v>
      </c>
      <c r="AW3385" s="36"/>
      <c r="AX3385" s="36"/>
      <c r="AY3385" s="36"/>
      <c r="AZ3385" s="36">
        <v>10</v>
      </c>
      <c r="BA3385" s="36" t="s">
        <v>447</v>
      </c>
      <c r="BB3385" s="36">
        <v>4</v>
      </c>
      <c r="BC3385" s="93">
        <v>45273</v>
      </c>
      <c r="BD3385" s="93" t="s">
        <v>33</v>
      </c>
    </row>
    <row r="3386" spans="39:56" ht="27" customHeight="1" x14ac:dyDescent="0.25">
      <c r="AM3386" s="36">
        <v>23008</v>
      </c>
      <c r="AN3386" s="89" t="s">
        <v>218</v>
      </c>
      <c r="AO3386" s="90" t="s">
        <v>207</v>
      </c>
      <c r="AP3386" s="170">
        <v>9.8000000000000007</v>
      </c>
      <c r="AQ3386" s="36">
        <v>10</v>
      </c>
      <c r="AR3386" s="36">
        <v>10</v>
      </c>
      <c r="AS3386" s="36">
        <v>10</v>
      </c>
      <c r="AT3386" s="36">
        <v>9</v>
      </c>
      <c r="AU3386" s="36">
        <v>10</v>
      </c>
      <c r="AV3386" s="36"/>
      <c r="AW3386" s="36"/>
      <c r="AX3386" s="36"/>
      <c r="AY3386" s="36"/>
      <c r="AZ3386" s="36"/>
      <c r="BA3386" s="36" t="s">
        <v>262</v>
      </c>
      <c r="BB3386" s="36">
        <v>3</v>
      </c>
      <c r="BC3386" s="93">
        <v>45273</v>
      </c>
      <c r="BD3386" s="93" t="s">
        <v>36</v>
      </c>
    </row>
    <row r="3387" spans="39:56" ht="27" customHeight="1" x14ac:dyDescent="0.25">
      <c r="AM3387" s="36">
        <v>23007</v>
      </c>
      <c r="AN3387" s="89" t="s">
        <v>217</v>
      </c>
      <c r="AO3387" s="90" t="s">
        <v>207</v>
      </c>
      <c r="AP3387" s="170">
        <v>9.5</v>
      </c>
      <c r="AQ3387" s="36">
        <v>10</v>
      </c>
      <c r="AR3387" s="36">
        <v>10</v>
      </c>
      <c r="AS3387" s="36"/>
      <c r="AT3387" s="36"/>
      <c r="AU3387" s="36"/>
      <c r="AV3387" s="36">
        <v>8</v>
      </c>
      <c r="AW3387" s="36"/>
      <c r="AX3387" s="36"/>
      <c r="AY3387" s="36"/>
      <c r="AZ3387" s="36">
        <v>10</v>
      </c>
      <c r="BA3387" s="36" t="s">
        <v>447</v>
      </c>
      <c r="BB3387" s="36">
        <v>4</v>
      </c>
      <c r="BC3387" s="93">
        <v>45273</v>
      </c>
      <c r="BD3387" s="93" t="s">
        <v>33</v>
      </c>
    </row>
    <row r="3388" spans="39:56" ht="27" customHeight="1" x14ac:dyDescent="0.25">
      <c r="AM3388" s="36">
        <v>23007</v>
      </c>
      <c r="AN3388" s="89" t="s">
        <v>217</v>
      </c>
      <c r="AO3388" s="90" t="s">
        <v>207</v>
      </c>
      <c r="AP3388" s="170">
        <v>9.8000000000000007</v>
      </c>
      <c r="AQ3388" s="36">
        <v>10</v>
      </c>
      <c r="AR3388" s="36">
        <v>10</v>
      </c>
      <c r="AS3388" s="36">
        <v>10</v>
      </c>
      <c r="AT3388" s="36">
        <v>9</v>
      </c>
      <c r="AU3388" s="36">
        <v>10</v>
      </c>
      <c r="AV3388" s="36"/>
      <c r="AW3388" s="36"/>
      <c r="AX3388" s="36"/>
      <c r="AY3388" s="36"/>
      <c r="AZ3388" s="36"/>
      <c r="BA3388" s="36" t="s">
        <v>262</v>
      </c>
      <c r="BB3388" s="36">
        <v>3</v>
      </c>
      <c r="BC3388" s="93">
        <v>45273</v>
      </c>
      <c r="BD3388" s="93" t="s">
        <v>36</v>
      </c>
    </row>
    <row r="3389" spans="39:56" ht="27" customHeight="1" x14ac:dyDescent="0.25">
      <c r="AM3389" s="36">
        <v>23006</v>
      </c>
      <c r="AN3389" s="89" t="s">
        <v>213</v>
      </c>
      <c r="AO3389" s="90" t="s">
        <v>207</v>
      </c>
      <c r="AP3389" s="170">
        <v>9.8000000000000007</v>
      </c>
      <c r="AQ3389" s="36">
        <v>10</v>
      </c>
      <c r="AR3389" s="36">
        <v>10</v>
      </c>
      <c r="AS3389" s="36">
        <v>10</v>
      </c>
      <c r="AT3389" s="36">
        <v>9</v>
      </c>
      <c r="AU3389" s="36">
        <v>10</v>
      </c>
      <c r="AV3389" s="36"/>
      <c r="AW3389" s="36"/>
      <c r="AX3389" s="36"/>
      <c r="AY3389" s="36"/>
      <c r="AZ3389" s="36"/>
      <c r="BA3389" s="36" t="s">
        <v>262</v>
      </c>
      <c r="BB3389" s="36">
        <v>3</v>
      </c>
      <c r="BC3389" s="93">
        <v>45273</v>
      </c>
      <c r="BD3389" s="93" t="s">
        <v>36</v>
      </c>
    </row>
    <row r="3390" spans="39:56" ht="27" customHeight="1" x14ac:dyDescent="0.25">
      <c r="AM3390" s="36">
        <v>23006</v>
      </c>
      <c r="AN3390" s="89" t="s">
        <v>213</v>
      </c>
      <c r="AO3390" s="90" t="s">
        <v>207</v>
      </c>
      <c r="AP3390" s="170">
        <v>10</v>
      </c>
      <c r="AQ3390" s="36">
        <v>10</v>
      </c>
      <c r="AR3390" s="36">
        <v>10</v>
      </c>
      <c r="AS3390" s="36"/>
      <c r="AT3390" s="36"/>
      <c r="AU3390" s="36"/>
      <c r="AV3390" s="36">
        <v>10</v>
      </c>
      <c r="AW3390" s="36"/>
      <c r="AX3390" s="36"/>
      <c r="AY3390" s="36"/>
      <c r="AZ3390" s="36">
        <v>10</v>
      </c>
      <c r="BA3390" s="36" t="s">
        <v>447</v>
      </c>
      <c r="BB3390" s="36">
        <v>4</v>
      </c>
      <c r="BC3390" s="93">
        <v>45273</v>
      </c>
      <c r="BD3390" s="93" t="s">
        <v>33</v>
      </c>
    </row>
    <row r="3391" spans="39:56" ht="27" customHeight="1" x14ac:dyDescent="0.25">
      <c r="AM3391" s="36">
        <v>23065</v>
      </c>
      <c r="AN3391" s="89" t="s">
        <v>67</v>
      </c>
      <c r="AO3391" s="90" t="s">
        <v>29</v>
      </c>
      <c r="AP3391" s="170">
        <v>10</v>
      </c>
      <c r="AQ3391" s="36">
        <v>10</v>
      </c>
      <c r="AR3391" s="36">
        <v>10</v>
      </c>
      <c r="AS3391" s="36">
        <v>10</v>
      </c>
      <c r="AT3391" s="36">
        <v>10</v>
      </c>
      <c r="AU3391" s="36"/>
      <c r="AV3391" s="36"/>
      <c r="AW3391" s="36"/>
      <c r="AX3391" s="36"/>
      <c r="AY3391" s="36"/>
      <c r="AZ3391" s="36">
        <v>10</v>
      </c>
      <c r="BA3391" s="36" t="s">
        <v>448</v>
      </c>
      <c r="BB3391" s="36">
        <v>4</v>
      </c>
      <c r="BC3391" s="93">
        <v>45273</v>
      </c>
      <c r="BD3391" s="93" t="s">
        <v>6</v>
      </c>
    </row>
    <row r="3392" spans="39:56" ht="27" customHeight="1" x14ac:dyDescent="0.25">
      <c r="AM3392" s="36">
        <v>23065</v>
      </c>
      <c r="AN3392" s="89" t="s">
        <v>67</v>
      </c>
      <c r="AO3392" s="90" t="s">
        <v>29</v>
      </c>
      <c r="AP3392" s="170">
        <v>10</v>
      </c>
      <c r="AQ3392" s="36">
        <v>10</v>
      </c>
      <c r="AR3392" s="36">
        <v>10</v>
      </c>
      <c r="AS3392" s="36"/>
      <c r="AT3392" s="36"/>
      <c r="AU3392" s="36"/>
      <c r="AV3392" s="36"/>
      <c r="AW3392" s="36"/>
      <c r="AX3392" s="36"/>
      <c r="AY3392" s="36"/>
      <c r="AZ3392" s="36"/>
      <c r="BA3392" s="36" t="s">
        <v>449</v>
      </c>
      <c r="BB3392" s="36">
        <v>3</v>
      </c>
      <c r="BC3392" s="93">
        <v>45273</v>
      </c>
      <c r="BD3392" s="93" t="s">
        <v>33</v>
      </c>
    </row>
    <row r="3393" spans="39:56" ht="27" customHeight="1" x14ac:dyDescent="0.25">
      <c r="AM3393" s="36">
        <v>23056</v>
      </c>
      <c r="AN3393" s="89" t="s">
        <v>107</v>
      </c>
      <c r="AO3393" s="90" t="s">
        <v>29</v>
      </c>
      <c r="AP3393" s="170">
        <v>9</v>
      </c>
      <c r="AQ3393" s="36">
        <v>10</v>
      </c>
      <c r="AR3393" s="36">
        <v>10</v>
      </c>
      <c r="AS3393" s="36">
        <v>8</v>
      </c>
      <c r="AT3393" s="36">
        <v>7</v>
      </c>
      <c r="AU3393" s="36"/>
      <c r="AV3393" s="36"/>
      <c r="AW3393" s="36"/>
      <c r="AX3393" s="36"/>
      <c r="AY3393" s="36"/>
      <c r="AZ3393" s="36">
        <v>10</v>
      </c>
      <c r="BA3393" s="36" t="s">
        <v>448</v>
      </c>
      <c r="BB3393" s="36">
        <v>4</v>
      </c>
      <c r="BC3393" s="93">
        <v>45273</v>
      </c>
      <c r="BD3393" s="93" t="s">
        <v>6</v>
      </c>
    </row>
    <row r="3394" spans="39:56" ht="27" customHeight="1" x14ac:dyDescent="0.25">
      <c r="AM3394" s="36">
        <v>23056</v>
      </c>
      <c r="AN3394" s="89" t="s">
        <v>107</v>
      </c>
      <c r="AO3394" s="90" t="s">
        <v>29</v>
      </c>
      <c r="AP3394" s="170">
        <v>10</v>
      </c>
      <c r="AQ3394" s="36">
        <v>10</v>
      </c>
      <c r="AR3394" s="36">
        <v>10</v>
      </c>
      <c r="AS3394" s="36"/>
      <c r="AT3394" s="36"/>
      <c r="AU3394" s="36"/>
      <c r="AV3394" s="36"/>
      <c r="AW3394" s="36"/>
      <c r="AX3394" s="36"/>
      <c r="AY3394" s="36"/>
      <c r="AZ3394" s="36"/>
      <c r="BA3394" s="36" t="s">
        <v>449</v>
      </c>
      <c r="BB3394" s="36">
        <v>3</v>
      </c>
      <c r="BC3394" s="93">
        <v>45273</v>
      </c>
      <c r="BD3394" s="93" t="s">
        <v>33</v>
      </c>
    </row>
    <row r="3395" spans="39:56" ht="27" customHeight="1" x14ac:dyDescent="0.25">
      <c r="AM3395" s="36">
        <v>23053</v>
      </c>
      <c r="AN3395" s="89" t="s">
        <v>119</v>
      </c>
      <c r="AO3395" s="90" t="s">
        <v>29</v>
      </c>
      <c r="AP3395" s="170">
        <v>9.6</v>
      </c>
      <c r="AQ3395" s="36">
        <v>10</v>
      </c>
      <c r="AR3395" s="36">
        <v>10</v>
      </c>
      <c r="AS3395" s="36">
        <v>9</v>
      </c>
      <c r="AT3395" s="36">
        <v>9</v>
      </c>
      <c r="AU3395" s="36"/>
      <c r="AV3395" s="36"/>
      <c r="AW3395" s="36"/>
      <c r="AX3395" s="36"/>
      <c r="AY3395" s="36"/>
      <c r="AZ3395" s="36">
        <v>10</v>
      </c>
      <c r="BA3395" s="36" t="s">
        <v>448</v>
      </c>
      <c r="BB3395" s="36">
        <v>4</v>
      </c>
      <c r="BC3395" s="93">
        <v>45273</v>
      </c>
      <c r="BD3395" s="93" t="s">
        <v>6</v>
      </c>
    </row>
    <row r="3396" spans="39:56" ht="27" customHeight="1" x14ac:dyDescent="0.25">
      <c r="AM3396" s="36">
        <v>23053</v>
      </c>
      <c r="AN3396" s="89" t="s">
        <v>119</v>
      </c>
      <c r="AO3396" s="90" t="s">
        <v>29</v>
      </c>
      <c r="AP3396" s="170">
        <v>10</v>
      </c>
      <c r="AQ3396" s="36">
        <v>10</v>
      </c>
      <c r="AR3396" s="36">
        <v>10</v>
      </c>
      <c r="AS3396" s="36"/>
      <c r="AT3396" s="36"/>
      <c r="AU3396" s="36"/>
      <c r="AV3396" s="36"/>
      <c r="AW3396" s="36"/>
      <c r="AX3396" s="36"/>
      <c r="AY3396" s="36"/>
      <c r="AZ3396" s="36"/>
      <c r="BA3396" s="36" t="s">
        <v>449</v>
      </c>
      <c r="BB3396" s="36">
        <v>3</v>
      </c>
      <c r="BC3396" s="93">
        <v>45273</v>
      </c>
      <c r="BD3396" s="93" t="s">
        <v>33</v>
      </c>
    </row>
    <row r="3397" spans="39:56" ht="27" customHeight="1" x14ac:dyDescent="0.25">
      <c r="AM3397" s="36">
        <v>23049</v>
      </c>
      <c r="AN3397" s="89" t="s">
        <v>123</v>
      </c>
      <c r="AO3397" s="90" t="s">
        <v>29</v>
      </c>
      <c r="AP3397" s="170">
        <v>10</v>
      </c>
      <c r="AQ3397" s="36">
        <v>10</v>
      </c>
      <c r="AR3397" s="36">
        <v>10</v>
      </c>
      <c r="AS3397" s="36">
        <v>10</v>
      </c>
      <c r="AT3397" s="36">
        <v>10</v>
      </c>
      <c r="AU3397" s="36"/>
      <c r="AV3397" s="36"/>
      <c r="AW3397" s="36"/>
      <c r="AX3397" s="36"/>
      <c r="AY3397" s="36"/>
      <c r="AZ3397" s="36">
        <v>10</v>
      </c>
      <c r="BA3397" s="36" t="s">
        <v>448</v>
      </c>
      <c r="BB3397" s="36">
        <v>4</v>
      </c>
      <c r="BC3397" s="93">
        <v>45273</v>
      </c>
      <c r="BD3397" s="93" t="s">
        <v>6</v>
      </c>
    </row>
    <row r="3398" spans="39:56" ht="27" customHeight="1" x14ac:dyDescent="0.25">
      <c r="AM3398" s="36">
        <v>23049</v>
      </c>
      <c r="AN3398" s="89" t="s">
        <v>123</v>
      </c>
      <c r="AO3398" s="90" t="s">
        <v>29</v>
      </c>
      <c r="AP3398" s="170">
        <v>10</v>
      </c>
      <c r="AQ3398" s="36">
        <v>10</v>
      </c>
      <c r="AR3398" s="36">
        <v>10</v>
      </c>
      <c r="AS3398" s="36"/>
      <c r="AT3398" s="36"/>
      <c r="AU3398" s="36"/>
      <c r="AV3398" s="36"/>
      <c r="AW3398" s="36"/>
      <c r="AX3398" s="36"/>
      <c r="AY3398" s="36"/>
      <c r="AZ3398" s="36"/>
      <c r="BA3398" s="36" t="s">
        <v>449</v>
      </c>
      <c r="BB3398" s="36">
        <v>3</v>
      </c>
      <c r="BC3398" s="93">
        <v>45273</v>
      </c>
      <c r="BD3398" s="93" t="s">
        <v>33</v>
      </c>
    </row>
    <row r="3399" spans="39:56" ht="27" customHeight="1" x14ac:dyDescent="0.25">
      <c r="AM3399" s="36">
        <v>23041</v>
      </c>
      <c r="AN3399" s="89" t="s">
        <v>79</v>
      </c>
      <c r="AO3399" s="90" t="s">
        <v>29</v>
      </c>
      <c r="AP3399" s="170">
        <v>9.1999999999999993</v>
      </c>
      <c r="AQ3399" s="36">
        <v>10</v>
      </c>
      <c r="AR3399" s="36">
        <v>10</v>
      </c>
      <c r="AS3399" s="36">
        <v>9</v>
      </c>
      <c r="AT3399" s="36">
        <v>7</v>
      </c>
      <c r="AU3399" s="36"/>
      <c r="AV3399" s="36"/>
      <c r="AW3399" s="36"/>
      <c r="AX3399" s="36"/>
      <c r="AY3399" s="36"/>
      <c r="AZ3399" s="36">
        <v>10</v>
      </c>
      <c r="BA3399" s="36" t="s">
        <v>448</v>
      </c>
      <c r="BB3399" s="36">
        <v>4</v>
      </c>
      <c r="BC3399" s="93">
        <v>45273</v>
      </c>
      <c r="BD3399" s="93" t="s">
        <v>6</v>
      </c>
    </row>
    <row r="3400" spans="39:56" ht="27" customHeight="1" x14ac:dyDescent="0.25">
      <c r="AM3400" s="36">
        <v>23041</v>
      </c>
      <c r="AN3400" s="89" t="s">
        <v>79</v>
      </c>
      <c r="AO3400" s="90" t="s">
        <v>29</v>
      </c>
      <c r="AP3400" s="170">
        <v>10</v>
      </c>
      <c r="AQ3400" s="36">
        <v>10</v>
      </c>
      <c r="AR3400" s="36">
        <v>10</v>
      </c>
      <c r="AS3400" s="36"/>
      <c r="AT3400" s="36"/>
      <c r="AU3400" s="36"/>
      <c r="AV3400" s="36"/>
      <c r="AW3400" s="36"/>
      <c r="AX3400" s="36"/>
      <c r="AY3400" s="36"/>
      <c r="AZ3400" s="36"/>
      <c r="BA3400" s="36" t="s">
        <v>449</v>
      </c>
      <c r="BB3400" s="36">
        <v>3</v>
      </c>
      <c r="BC3400" s="93">
        <v>45273</v>
      </c>
      <c r="BD3400" s="93" t="s">
        <v>33</v>
      </c>
    </row>
    <row r="3401" spans="39:56" ht="27" customHeight="1" x14ac:dyDescent="0.25">
      <c r="AM3401" s="36">
        <v>23039</v>
      </c>
      <c r="AN3401" s="89" t="s">
        <v>71</v>
      </c>
      <c r="AO3401" s="90" t="s">
        <v>29</v>
      </c>
      <c r="AP3401" s="170">
        <v>9.6</v>
      </c>
      <c r="AQ3401" s="36">
        <v>10</v>
      </c>
      <c r="AR3401" s="36">
        <v>10</v>
      </c>
      <c r="AS3401" s="36">
        <v>9</v>
      </c>
      <c r="AT3401" s="36">
        <v>9</v>
      </c>
      <c r="AU3401" s="36"/>
      <c r="AV3401" s="36"/>
      <c r="AW3401" s="36"/>
      <c r="AX3401" s="36"/>
      <c r="AY3401" s="36"/>
      <c r="AZ3401" s="36">
        <v>10</v>
      </c>
      <c r="BA3401" s="36" t="s">
        <v>448</v>
      </c>
      <c r="BB3401" s="36">
        <v>4</v>
      </c>
      <c r="BC3401" s="93">
        <v>45273</v>
      </c>
      <c r="BD3401" s="93" t="s">
        <v>6</v>
      </c>
    </row>
    <row r="3402" spans="39:56" ht="27" customHeight="1" x14ac:dyDescent="0.25">
      <c r="AM3402" s="36">
        <v>23039</v>
      </c>
      <c r="AN3402" s="89" t="s">
        <v>71</v>
      </c>
      <c r="AO3402" s="90" t="s">
        <v>29</v>
      </c>
      <c r="AP3402" s="170">
        <v>10</v>
      </c>
      <c r="AQ3402" s="36">
        <v>10</v>
      </c>
      <c r="AR3402" s="36">
        <v>10</v>
      </c>
      <c r="AS3402" s="36"/>
      <c r="AT3402" s="36"/>
      <c r="AU3402" s="36"/>
      <c r="AV3402" s="36"/>
      <c r="AW3402" s="36"/>
      <c r="AX3402" s="36"/>
      <c r="AY3402" s="36"/>
      <c r="AZ3402" s="36"/>
      <c r="BA3402" s="36" t="s">
        <v>449</v>
      </c>
      <c r="BB3402" s="36">
        <v>3</v>
      </c>
      <c r="BC3402" s="93">
        <v>45273</v>
      </c>
      <c r="BD3402" s="93" t="s">
        <v>33</v>
      </c>
    </row>
    <row r="3403" spans="39:56" ht="27" customHeight="1" x14ac:dyDescent="0.25">
      <c r="AM3403" s="36">
        <v>23038</v>
      </c>
      <c r="AN3403" s="89" t="s">
        <v>99</v>
      </c>
      <c r="AO3403" s="90" t="s">
        <v>29</v>
      </c>
      <c r="AP3403" s="170">
        <v>9.1999999999999993</v>
      </c>
      <c r="AQ3403" s="36">
        <v>10</v>
      </c>
      <c r="AR3403" s="36">
        <v>10</v>
      </c>
      <c r="AS3403" s="36">
        <v>8</v>
      </c>
      <c r="AT3403" s="36">
        <v>8</v>
      </c>
      <c r="AU3403" s="36"/>
      <c r="AV3403" s="36"/>
      <c r="AW3403" s="36"/>
      <c r="AX3403" s="36"/>
      <c r="AY3403" s="36"/>
      <c r="AZ3403" s="36">
        <v>10</v>
      </c>
      <c r="BA3403" s="36" t="s">
        <v>448</v>
      </c>
      <c r="BB3403" s="36">
        <v>4</v>
      </c>
      <c r="BC3403" s="93">
        <v>45273</v>
      </c>
      <c r="BD3403" s="93" t="s">
        <v>6</v>
      </c>
    </row>
    <row r="3404" spans="39:56" ht="27" customHeight="1" x14ac:dyDescent="0.25">
      <c r="AM3404" s="36">
        <v>23038</v>
      </c>
      <c r="AN3404" s="89" t="s">
        <v>99</v>
      </c>
      <c r="AO3404" s="90" t="s">
        <v>29</v>
      </c>
      <c r="AP3404" s="170">
        <v>10</v>
      </c>
      <c r="AQ3404" s="36">
        <v>10</v>
      </c>
      <c r="AR3404" s="36">
        <v>10</v>
      </c>
      <c r="AS3404" s="36"/>
      <c r="AT3404" s="36"/>
      <c r="AU3404" s="36"/>
      <c r="AV3404" s="36"/>
      <c r="AW3404" s="36"/>
      <c r="AX3404" s="36"/>
      <c r="AY3404" s="36"/>
      <c r="AZ3404" s="36"/>
      <c r="BA3404" s="36" t="s">
        <v>449</v>
      </c>
      <c r="BB3404" s="36">
        <v>3</v>
      </c>
      <c r="BC3404" s="93">
        <v>45273</v>
      </c>
      <c r="BD3404" s="93" t="s">
        <v>33</v>
      </c>
    </row>
    <row r="3405" spans="39:56" ht="27" customHeight="1" x14ac:dyDescent="0.25">
      <c r="AM3405" s="36">
        <v>23036</v>
      </c>
      <c r="AN3405" s="89" t="s">
        <v>63</v>
      </c>
      <c r="AO3405" s="90" t="s">
        <v>29</v>
      </c>
      <c r="AP3405" s="170">
        <v>10</v>
      </c>
      <c r="AQ3405" s="36">
        <v>10</v>
      </c>
      <c r="AR3405" s="36">
        <v>10</v>
      </c>
      <c r="AS3405" s="36">
        <v>10</v>
      </c>
      <c r="AT3405" s="36">
        <v>10</v>
      </c>
      <c r="AU3405" s="36"/>
      <c r="AV3405" s="36"/>
      <c r="AW3405" s="36"/>
      <c r="AX3405" s="36"/>
      <c r="AY3405" s="36"/>
      <c r="AZ3405" s="36">
        <v>10</v>
      </c>
      <c r="BA3405" s="36" t="s">
        <v>448</v>
      </c>
      <c r="BB3405" s="36">
        <v>4</v>
      </c>
      <c r="BC3405" s="93">
        <v>45273</v>
      </c>
      <c r="BD3405" s="93" t="s">
        <v>6</v>
      </c>
    </row>
    <row r="3406" spans="39:56" ht="27" customHeight="1" x14ac:dyDescent="0.25">
      <c r="AM3406" s="36">
        <v>23036</v>
      </c>
      <c r="AN3406" s="89" t="s">
        <v>63</v>
      </c>
      <c r="AO3406" s="90" t="s">
        <v>29</v>
      </c>
      <c r="AP3406" s="170">
        <v>10</v>
      </c>
      <c r="AQ3406" s="36">
        <v>10</v>
      </c>
      <c r="AR3406" s="36">
        <v>10</v>
      </c>
      <c r="AS3406" s="36"/>
      <c r="AT3406" s="36"/>
      <c r="AU3406" s="36"/>
      <c r="AV3406" s="36"/>
      <c r="AW3406" s="36"/>
      <c r="AX3406" s="36"/>
      <c r="AY3406" s="36"/>
      <c r="AZ3406" s="36"/>
      <c r="BA3406" s="36" t="s">
        <v>449</v>
      </c>
      <c r="BB3406" s="36">
        <v>3</v>
      </c>
      <c r="BC3406" s="93">
        <v>45273</v>
      </c>
      <c r="BD3406" s="93" t="s">
        <v>33</v>
      </c>
    </row>
    <row r="3407" spans="39:56" ht="27" customHeight="1" x14ac:dyDescent="0.25">
      <c r="AM3407" s="36">
        <v>23033</v>
      </c>
      <c r="AN3407" s="89" t="s">
        <v>103</v>
      </c>
      <c r="AO3407" s="90" t="s">
        <v>29</v>
      </c>
      <c r="AP3407" s="170">
        <v>9.1999999999999993</v>
      </c>
      <c r="AQ3407" s="36">
        <v>10</v>
      </c>
      <c r="AR3407" s="36">
        <v>10</v>
      </c>
      <c r="AS3407" s="36">
        <v>9</v>
      </c>
      <c r="AT3407" s="36">
        <v>7</v>
      </c>
      <c r="AU3407" s="36"/>
      <c r="AV3407" s="36"/>
      <c r="AW3407" s="36"/>
      <c r="AX3407" s="36"/>
      <c r="AY3407" s="36"/>
      <c r="AZ3407" s="36">
        <v>10</v>
      </c>
      <c r="BA3407" s="36" t="s">
        <v>448</v>
      </c>
      <c r="BB3407" s="36">
        <v>4</v>
      </c>
      <c r="BC3407" s="93">
        <v>45273</v>
      </c>
      <c r="BD3407" s="93" t="s">
        <v>6</v>
      </c>
    </row>
    <row r="3408" spans="39:56" ht="27" customHeight="1" x14ac:dyDescent="0.25">
      <c r="AM3408" s="36">
        <v>23033</v>
      </c>
      <c r="AN3408" s="89" t="s">
        <v>103</v>
      </c>
      <c r="AO3408" s="90" t="s">
        <v>29</v>
      </c>
      <c r="AP3408" s="170">
        <v>10</v>
      </c>
      <c r="AQ3408" s="36">
        <v>10</v>
      </c>
      <c r="AR3408" s="36">
        <v>10</v>
      </c>
      <c r="AS3408" s="36"/>
      <c r="AT3408" s="36"/>
      <c r="AU3408" s="36"/>
      <c r="AV3408" s="36"/>
      <c r="AW3408" s="36"/>
      <c r="AX3408" s="36"/>
      <c r="AY3408" s="36"/>
      <c r="AZ3408" s="36"/>
      <c r="BA3408" s="36" t="s">
        <v>449</v>
      </c>
      <c r="BB3408" s="36">
        <v>3</v>
      </c>
      <c r="BC3408" s="93">
        <v>45273</v>
      </c>
      <c r="BD3408" s="93" t="s">
        <v>33</v>
      </c>
    </row>
    <row r="3409" spans="39:56" ht="27" customHeight="1" x14ac:dyDescent="0.25">
      <c r="AM3409" s="36">
        <v>23028</v>
      </c>
      <c r="AN3409" s="89" t="s">
        <v>56</v>
      </c>
      <c r="AO3409" s="90" t="s">
        <v>29</v>
      </c>
      <c r="AP3409" s="170">
        <v>8.4</v>
      </c>
      <c r="AQ3409" s="36">
        <v>10</v>
      </c>
      <c r="AR3409" s="36">
        <v>10</v>
      </c>
      <c r="AS3409" s="36">
        <v>6</v>
      </c>
      <c r="AT3409" s="36">
        <v>6</v>
      </c>
      <c r="AU3409" s="36"/>
      <c r="AV3409" s="36"/>
      <c r="AW3409" s="36"/>
      <c r="AX3409" s="36"/>
      <c r="AY3409" s="36"/>
      <c r="AZ3409" s="36">
        <v>10</v>
      </c>
      <c r="BA3409" s="36" t="s">
        <v>448</v>
      </c>
      <c r="BB3409" s="36">
        <v>4</v>
      </c>
      <c r="BC3409" s="93">
        <v>45273</v>
      </c>
      <c r="BD3409" s="93" t="s">
        <v>6</v>
      </c>
    </row>
    <row r="3410" spans="39:56" ht="27" customHeight="1" x14ac:dyDescent="0.25">
      <c r="AM3410" s="36">
        <v>23028</v>
      </c>
      <c r="AN3410" s="89" t="s">
        <v>56</v>
      </c>
      <c r="AO3410" s="90" t="s">
        <v>29</v>
      </c>
      <c r="AP3410" s="170">
        <v>10</v>
      </c>
      <c r="AQ3410" s="36">
        <v>10</v>
      </c>
      <c r="AR3410" s="36">
        <v>10</v>
      </c>
      <c r="AS3410" s="36"/>
      <c r="AT3410" s="36"/>
      <c r="AU3410" s="36"/>
      <c r="AV3410" s="36"/>
      <c r="AW3410" s="36"/>
      <c r="AX3410" s="36"/>
      <c r="AY3410" s="36"/>
      <c r="AZ3410" s="36"/>
      <c r="BA3410" s="36" t="s">
        <v>449</v>
      </c>
      <c r="BB3410" s="36">
        <v>3</v>
      </c>
      <c r="BC3410" s="93">
        <v>45273</v>
      </c>
      <c r="BD3410" s="93" t="s">
        <v>33</v>
      </c>
    </row>
    <row r="3411" spans="39:56" ht="27" customHeight="1" x14ac:dyDescent="0.25">
      <c r="AM3411" s="36">
        <v>23025</v>
      </c>
      <c r="AN3411" s="89" t="s">
        <v>87</v>
      </c>
      <c r="AO3411" s="90" t="s">
        <v>29</v>
      </c>
      <c r="AP3411" s="170">
        <v>8.8000000000000007</v>
      </c>
      <c r="AQ3411" s="36">
        <v>10</v>
      </c>
      <c r="AR3411" s="36">
        <v>10</v>
      </c>
      <c r="AS3411" s="36">
        <v>7</v>
      </c>
      <c r="AT3411" s="36">
        <v>7</v>
      </c>
      <c r="AU3411" s="36"/>
      <c r="AV3411" s="36"/>
      <c r="AW3411" s="36"/>
      <c r="AX3411" s="36"/>
      <c r="AY3411" s="36"/>
      <c r="AZ3411" s="36">
        <v>10</v>
      </c>
      <c r="BA3411" s="36" t="s">
        <v>448</v>
      </c>
      <c r="BB3411" s="36">
        <v>4</v>
      </c>
      <c r="BC3411" s="93">
        <v>45273</v>
      </c>
      <c r="BD3411" s="93" t="s">
        <v>6</v>
      </c>
    </row>
    <row r="3412" spans="39:56" ht="27" customHeight="1" x14ac:dyDescent="0.25">
      <c r="AM3412" s="36">
        <v>23025</v>
      </c>
      <c r="AN3412" s="89" t="s">
        <v>87</v>
      </c>
      <c r="AO3412" s="90" t="s">
        <v>29</v>
      </c>
      <c r="AP3412" s="170">
        <v>10</v>
      </c>
      <c r="AQ3412" s="36">
        <v>10</v>
      </c>
      <c r="AR3412" s="36">
        <v>10</v>
      </c>
      <c r="AS3412" s="36"/>
      <c r="AT3412" s="36"/>
      <c r="AU3412" s="36"/>
      <c r="AV3412" s="36"/>
      <c r="AW3412" s="36"/>
      <c r="AX3412" s="36"/>
      <c r="AY3412" s="36"/>
      <c r="AZ3412" s="36"/>
      <c r="BA3412" s="36" t="s">
        <v>449</v>
      </c>
      <c r="BB3412" s="36">
        <v>3</v>
      </c>
      <c r="BC3412" s="93">
        <v>45273</v>
      </c>
      <c r="BD3412" s="93" t="s">
        <v>33</v>
      </c>
    </row>
    <row r="3413" spans="39:56" ht="27" customHeight="1" x14ac:dyDescent="0.25">
      <c r="AM3413" s="36">
        <v>23024</v>
      </c>
      <c r="AN3413" s="89" t="s">
        <v>75</v>
      </c>
      <c r="AO3413" s="90" t="s">
        <v>29</v>
      </c>
      <c r="AP3413" s="170">
        <v>9</v>
      </c>
      <c r="AQ3413" s="36">
        <v>10</v>
      </c>
      <c r="AR3413" s="36">
        <v>10</v>
      </c>
      <c r="AS3413" s="36">
        <v>8</v>
      </c>
      <c r="AT3413" s="36">
        <v>7</v>
      </c>
      <c r="AU3413" s="36"/>
      <c r="AV3413" s="36"/>
      <c r="AW3413" s="36"/>
      <c r="AX3413" s="36"/>
      <c r="AY3413" s="36"/>
      <c r="AZ3413" s="36">
        <v>10</v>
      </c>
      <c r="BA3413" s="36" t="s">
        <v>448</v>
      </c>
      <c r="BB3413" s="36">
        <v>4</v>
      </c>
      <c r="BC3413" s="93">
        <v>45273</v>
      </c>
      <c r="BD3413" s="93" t="s">
        <v>6</v>
      </c>
    </row>
    <row r="3414" spans="39:56" ht="27" customHeight="1" x14ac:dyDescent="0.25">
      <c r="AM3414" s="36">
        <v>23024</v>
      </c>
      <c r="AN3414" s="89" t="s">
        <v>75</v>
      </c>
      <c r="AO3414" s="90" t="s">
        <v>29</v>
      </c>
      <c r="AP3414" s="170">
        <v>10</v>
      </c>
      <c r="AQ3414" s="36">
        <v>10</v>
      </c>
      <c r="AR3414" s="36">
        <v>10</v>
      </c>
      <c r="AS3414" s="36"/>
      <c r="AT3414" s="36"/>
      <c r="AU3414" s="36"/>
      <c r="AV3414" s="36"/>
      <c r="AW3414" s="36"/>
      <c r="AX3414" s="36"/>
      <c r="AY3414" s="36"/>
      <c r="AZ3414" s="36"/>
      <c r="BA3414" s="36" t="s">
        <v>449</v>
      </c>
      <c r="BB3414" s="36">
        <v>3</v>
      </c>
      <c r="BC3414" s="93">
        <v>45273</v>
      </c>
      <c r="BD3414" s="93" t="s">
        <v>33</v>
      </c>
    </row>
    <row r="3415" spans="39:56" ht="27" customHeight="1" x14ac:dyDescent="0.25">
      <c r="AM3415" s="36">
        <v>23023</v>
      </c>
      <c r="AN3415" s="89" t="s">
        <v>115</v>
      </c>
      <c r="AO3415" s="90" t="s">
        <v>29</v>
      </c>
      <c r="AP3415" s="170">
        <v>9.1999999999999993</v>
      </c>
      <c r="AQ3415" s="36">
        <v>10</v>
      </c>
      <c r="AR3415" s="36">
        <v>10</v>
      </c>
      <c r="AS3415" s="36">
        <v>8</v>
      </c>
      <c r="AT3415" s="36">
        <v>8</v>
      </c>
      <c r="AU3415" s="36"/>
      <c r="AV3415" s="36"/>
      <c r="AW3415" s="36"/>
      <c r="AX3415" s="36"/>
      <c r="AY3415" s="36"/>
      <c r="AZ3415" s="36">
        <v>10</v>
      </c>
      <c r="BA3415" s="36" t="s">
        <v>448</v>
      </c>
      <c r="BB3415" s="36">
        <v>4</v>
      </c>
      <c r="BC3415" s="93">
        <v>45273</v>
      </c>
      <c r="BD3415" s="93" t="s">
        <v>6</v>
      </c>
    </row>
    <row r="3416" spans="39:56" ht="27" customHeight="1" x14ac:dyDescent="0.25">
      <c r="AM3416" s="36">
        <v>23023</v>
      </c>
      <c r="AN3416" s="89" t="s">
        <v>115</v>
      </c>
      <c r="AO3416" s="90" t="s">
        <v>29</v>
      </c>
      <c r="AP3416" s="170">
        <v>10</v>
      </c>
      <c r="AQ3416" s="36">
        <v>10</v>
      </c>
      <c r="AR3416" s="36">
        <v>10</v>
      </c>
      <c r="AS3416" s="36"/>
      <c r="AT3416" s="36"/>
      <c r="AU3416" s="36"/>
      <c r="AV3416" s="36"/>
      <c r="AW3416" s="36"/>
      <c r="AX3416" s="36"/>
      <c r="AY3416" s="36"/>
      <c r="AZ3416" s="36"/>
      <c r="BA3416" s="36" t="s">
        <v>449</v>
      </c>
      <c r="BB3416" s="36">
        <v>3</v>
      </c>
      <c r="BC3416" s="93">
        <v>45273</v>
      </c>
      <c r="BD3416" s="93" t="s">
        <v>33</v>
      </c>
    </row>
    <row r="3417" spans="39:56" ht="27" customHeight="1" x14ac:dyDescent="0.25">
      <c r="AM3417" s="36">
        <v>23022</v>
      </c>
      <c r="AN3417" s="89" t="s">
        <v>83</v>
      </c>
      <c r="AO3417" s="90" t="s">
        <v>29</v>
      </c>
      <c r="AP3417" s="170">
        <v>8.8000000000000007</v>
      </c>
      <c r="AQ3417" s="36">
        <v>10</v>
      </c>
      <c r="AR3417" s="36">
        <v>10</v>
      </c>
      <c r="AS3417" s="36">
        <v>7</v>
      </c>
      <c r="AT3417" s="36">
        <v>7</v>
      </c>
      <c r="AU3417" s="36"/>
      <c r="AV3417" s="36"/>
      <c r="AW3417" s="36"/>
      <c r="AX3417" s="36"/>
      <c r="AY3417" s="36"/>
      <c r="AZ3417" s="36">
        <v>10</v>
      </c>
      <c r="BA3417" s="36" t="s">
        <v>448</v>
      </c>
      <c r="BB3417" s="36">
        <v>4</v>
      </c>
      <c r="BC3417" s="93">
        <v>45273</v>
      </c>
      <c r="BD3417" s="93" t="s">
        <v>6</v>
      </c>
    </row>
    <row r="3418" spans="39:56" ht="27" customHeight="1" x14ac:dyDescent="0.25">
      <c r="AM3418" s="36">
        <v>23022</v>
      </c>
      <c r="AN3418" s="89" t="s">
        <v>83</v>
      </c>
      <c r="AO3418" s="90" t="s">
        <v>29</v>
      </c>
      <c r="AP3418" s="170">
        <v>10</v>
      </c>
      <c r="AQ3418" s="36">
        <v>10</v>
      </c>
      <c r="AR3418" s="36">
        <v>10</v>
      </c>
      <c r="AS3418" s="36"/>
      <c r="AT3418" s="36"/>
      <c r="AU3418" s="36"/>
      <c r="AV3418" s="36"/>
      <c r="AW3418" s="36"/>
      <c r="AX3418" s="36"/>
      <c r="AY3418" s="36"/>
      <c r="AZ3418" s="36"/>
      <c r="BA3418" s="36" t="s">
        <v>449</v>
      </c>
      <c r="BB3418" s="36">
        <v>3</v>
      </c>
      <c r="BC3418" s="93">
        <v>45273</v>
      </c>
      <c r="BD3418" s="93" t="s">
        <v>33</v>
      </c>
    </row>
    <row r="3419" spans="39:56" ht="27" customHeight="1" x14ac:dyDescent="0.25">
      <c r="AM3419" s="36">
        <v>23018</v>
      </c>
      <c r="AN3419" s="89" t="s">
        <v>28</v>
      </c>
      <c r="AO3419" s="90" t="s">
        <v>29</v>
      </c>
      <c r="AP3419" s="170">
        <v>8.8000000000000007</v>
      </c>
      <c r="AQ3419" s="36">
        <v>10</v>
      </c>
      <c r="AR3419" s="36">
        <v>10</v>
      </c>
      <c r="AS3419" s="36">
        <v>7</v>
      </c>
      <c r="AT3419" s="36">
        <v>7</v>
      </c>
      <c r="AU3419" s="36"/>
      <c r="AV3419" s="36"/>
      <c r="AW3419" s="36"/>
      <c r="AX3419" s="36"/>
      <c r="AY3419" s="36"/>
      <c r="AZ3419" s="36">
        <v>10</v>
      </c>
      <c r="BA3419" s="36" t="s">
        <v>448</v>
      </c>
      <c r="BB3419" s="36">
        <v>4</v>
      </c>
      <c r="BC3419" s="93">
        <v>45273</v>
      </c>
      <c r="BD3419" s="93" t="s">
        <v>6</v>
      </c>
    </row>
    <row r="3420" spans="39:56" ht="27" customHeight="1" x14ac:dyDescent="0.25">
      <c r="AM3420" s="36">
        <v>23018</v>
      </c>
      <c r="AN3420" s="89" t="s">
        <v>28</v>
      </c>
      <c r="AO3420" s="90" t="s">
        <v>29</v>
      </c>
      <c r="AP3420" s="170">
        <v>10</v>
      </c>
      <c r="AQ3420" s="36">
        <v>10</v>
      </c>
      <c r="AR3420" s="36">
        <v>10</v>
      </c>
      <c r="AS3420" s="36"/>
      <c r="AT3420" s="36"/>
      <c r="AU3420" s="36"/>
      <c r="AV3420" s="36"/>
      <c r="AW3420" s="36"/>
      <c r="AX3420" s="36"/>
      <c r="AY3420" s="36"/>
      <c r="AZ3420" s="36"/>
      <c r="BA3420" s="36" t="s">
        <v>449</v>
      </c>
      <c r="BB3420" s="36">
        <v>3</v>
      </c>
      <c r="BC3420" s="93">
        <v>45273</v>
      </c>
      <c r="BD3420" s="93" t="s">
        <v>33</v>
      </c>
    </row>
    <row r="3421" spans="39:56" ht="27" customHeight="1" x14ac:dyDescent="0.25">
      <c r="AM3421" s="36">
        <v>23013</v>
      </c>
      <c r="AN3421" s="89" t="s">
        <v>59</v>
      </c>
      <c r="AO3421" s="90" t="s">
        <v>29</v>
      </c>
      <c r="AP3421" s="170">
        <v>10</v>
      </c>
      <c r="AQ3421" s="36">
        <v>10</v>
      </c>
      <c r="AR3421" s="36">
        <v>10</v>
      </c>
      <c r="AS3421" s="36">
        <v>10</v>
      </c>
      <c r="AT3421" s="36">
        <v>10</v>
      </c>
      <c r="AU3421" s="36"/>
      <c r="AV3421" s="36"/>
      <c r="AW3421" s="36"/>
      <c r="AX3421" s="36"/>
      <c r="AY3421" s="36"/>
      <c r="AZ3421" s="36">
        <v>10</v>
      </c>
      <c r="BA3421" s="36" t="s">
        <v>448</v>
      </c>
      <c r="BB3421" s="36">
        <v>4</v>
      </c>
      <c r="BC3421" s="93">
        <v>45273</v>
      </c>
      <c r="BD3421" s="93" t="s">
        <v>6</v>
      </c>
    </row>
    <row r="3422" spans="39:56" ht="27" customHeight="1" x14ac:dyDescent="0.25">
      <c r="AM3422" s="36">
        <v>23013</v>
      </c>
      <c r="AN3422" s="89" t="s">
        <v>59</v>
      </c>
      <c r="AO3422" s="90" t="s">
        <v>29</v>
      </c>
      <c r="AP3422" s="170">
        <v>10</v>
      </c>
      <c r="AQ3422" s="36">
        <v>10</v>
      </c>
      <c r="AR3422" s="36">
        <v>10</v>
      </c>
      <c r="AS3422" s="36"/>
      <c r="AT3422" s="36"/>
      <c r="AU3422" s="36"/>
      <c r="AV3422" s="36"/>
      <c r="AW3422" s="36"/>
      <c r="AX3422" s="36"/>
      <c r="AY3422" s="36"/>
      <c r="AZ3422" s="36"/>
      <c r="BA3422" s="36" t="s">
        <v>449</v>
      </c>
      <c r="BB3422" s="36">
        <v>3</v>
      </c>
      <c r="BC3422" s="93">
        <v>45273</v>
      </c>
      <c r="BD3422" s="93" t="s">
        <v>33</v>
      </c>
    </row>
    <row r="3423" spans="39:56" ht="27" customHeight="1" x14ac:dyDescent="0.25">
      <c r="AM3423" s="36">
        <v>23010</v>
      </c>
      <c r="AN3423" s="89" t="s">
        <v>91</v>
      </c>
      <c r="AO3423" s="90" t="s">
        <v>29</v>
      </c>
      <c r="AP3423" s="170">
        <v>10</v>
      </c>
      <c r="AQ3423" s="36">
        <v>10</v>
      </c>
      <c r="AR3423" s="36">
        <v>10</v>
      </c>
      <c r="AS3423" s="36">
        <v>10</v>
      </c>
      <c r="AT3423" s="36">
        <v>10</v>
      </c>
      <c r="AU3423" s="36"/>
      <c r="AV3423" s="36"/>
      <c r="AW3423" s="36"/>
      <c r="AX3423" s="36"/>
      <c r="AY3423" s="36"/>
      <c r="AZ3423" s="36">
        <v>10</v>
      </c>
      <c r="BA3423" s="36" t="s">
        <v>448</v>
      </c>
      <c r="BB3423" s="36">
        <v>4</v>
      </c>
      <c r="BC3423" s="93">
        <v>45273</v>
      </c>
      <c r="BD3423" s="93" t="s">
        <v>6</v>
      </c>
    </row>
    <row r="3424" spans="39:56" ht="27" customHeight="1" x14ac:dyDescent="0.25">
      <c r="AM3424" s="36">
        <v>23010</v>
      </c>
      <c r="AN3424" s="89" t="s">
        <v>91</v>
      </c>
      <c r="AO3424" s="90" t="s">
        <v>29</v>
      </c>
      <c r="AP3424" s="170">
        <v>10</v>
      </c>
      <c r="AQ3424" s="36">
        <v>10</v>
      </c>
      <c r="AR3424" s="36">
        <v>10</v>
      </c>
      <c r="AS3424" s="36"/>
      <c r="AT3424" s="36"/>
      <c r="AU3424" s="36"/>
      <c r="AV3424" s="36"/>
      <c r="AW3424" s="36"/>
      <c r="AX3424" s="36"/>
      <c r="AY3424" s="36"/>
      <c r="AZ3424" s="36"/>
      <c r="BA3424" s="36" t="s">
        <v>449</v>
      </c>
      <c r="BB3424" s="36">
        <v>3</v>
      </c>
      <c r="BC3424" s="93">
        <v>45273</v>
      </c>
      <c r="BD3424" s="93" t="s">
        <v>33</v>
      </c>
    </row>
    <row r="3425" spans="39:56" ht="27" customHeight="1" x14ac:dyDescent="0.25">
      <c r="AM3425" s="36">
        <v>23009</v>
      </c>
      <c r="AN3425" s="89" t="s">
        <v>50</v>
      </c>
      <c r="AO3425" s="90" t="s">
        <v>29</v>
      </c>
      <c r="AP3425" s="170">
        <v>10</v>
      </c>
      <c r="AQ3425" s="36">
        <v>10</v>
      </c>
      <c r="AR3425" s="36">
        <v>10</v>
      </c>
      <c r="AS3425" s="36">
        <v>10</v>
      </c>
      <c r="AT3425" s="36">
        <v>10</v>
      </c>
      <c r="AU3425" s="36"/>
      <c r="AV3425" s="36"/>
      <c r="AW3425" s="36"/>
      <c r="AX3425" s="36"/>
      <c r="AY3425" s="36"/>
      <c r="AZ3425" s="36">
        <v>10</v>
      </c>
      <c r="BA3425" s="36" t="s">
        <v>448</v>
      </c>
      <c r="BB3425" s="36">
        <v>4</v>
      </c>
      <c r="BC3425" s="93">
        <v>45273</v>
      </c>
      <c r="BD3425" s="93" t="s">
        <v>6</v>
      </c>
    </row>
    <row r="3426" spans="39:56" ht="27" customHeight="1" x14ac:dyDescent="0.25">
      <c r="AM3426" s="36">
        <v>23009</v>
      </c>
      <c r="AN3426" s="89" t="s">
        <v>50</v>
      </c>
      <c r="AO3426" s="90" t="s">
        <v>29</v>
      </c>
      <c r="AP3426" s="170">
        <v>10</v>
      </c>
      <c r="AQ3426" s="36">
        <v>10</v>
      </c>
      <c r="AR3426" s="36">
        <v>10</v>
      </c>
      <c r="AS3426" s="36"/>
      <c r="AT3426" s="36"/>
      <c r="AU3426" s="36"/>
      <c r="AV3426" s="36"/>
      <c r="AW3426" s="36"/>
      <c r="AX3426" s="36"/>
      <c r="AY3426" s="36"/>
      <c r="AZ3426" s="36"/>
      <c r="BA3426" s="36" t="s">
        <v>449</v>
      </c>
      <c r="BB3426" s="36">
        <v>3</v>
      </c>
      <c r="BC3426" s="93">
        <v>45273</v>
      </c>
      <c r="BD3426" s="93" t="s">
        <v>33</v>
      </c>
    </row>
    <row r="3427" spans="39:56" ht="27" customHeight="1" x14ac:dyDescent="0.25">
      <c r="AM3427" s="36" t="s">
        <v>256</v>
      </c>
      <c r="AN3427" s="89" t="s">
        <v>257</v>
      </c>
      <c r="AO3427" s="90" t="s">
        <v>126</v>
      </c>
      <c r="AP3427" s="170">
        <v>8.7142857142857135</v>
      </c>
      <c r="AQ3427" s="36">
        <v>10</v>
      </c>
      <c r="AR3427" s="36">
        <v>10</v>
      </c>
      <c r="AS3427" s="36">
        <v>9</v>
      </c>
      <c r="AT3427" s="36">
        <v>9</v>
      </c>
      <c r="AU3427" s="36">
        <v>9</v>
      </c>
      <c r="AV3427" s="36">
        <v>9</v>
      </c>
      <c r="AW3427" s="36">
        <v>5</v>
      </c>
      <c r="AX3427" s="36"/>
      <c r="AY3427" s="36"/>
      <c r="AZ3427" s="36"/>
      <c r="BA3427" s="36" t="s">
        <v>450</v>
      </c>
      <c r="BB3427" s="36">
        <v>4</v>
      </c>
      <c r="BC3427" s="93">
        <v>45274</v>
      </c>
      <c r="BD3427" s="93" t="s">
        <v>420</v>
      </c>
    </row>
    <row r="3428" spans="39:56" ht="27" customHeight="1" x14ac:dyDescent="0.25">
      <c r="AM3428" s="36" t="s">
        <v>163</v>
      </c>
      <c r="AN3428" s="89" t="s">
        <v>164</v>
      </c>
      <c r="AO3428" s="90" t="s">
        <v>126</v>
      </c>
      <c r="AP3428" s="170">
        <v>8.7142857142857135</v>
      </c>
      <c r="AQ3428" s="36">
        <v>10</v>
      </c>
      <c r="AR3428" s="36">
        <v>10</v>
      </c>
      <c r="AS3428" s="36">
        <v>9</v>
      </c>
      <c r="AT3428" s="36">
        <v>9</v>
      </c>
      <c r="AU3428" s="36">
        <v>9</v>
      </c>
      <c r="AV3428" s="36">
        <v>9</v>
      </c>
      <c r="AW3428" s="36">
        <v>5</v>
      </c>
      <c r="AX3428" s="36"/>
      <c r="AY3428" s="36"/>
      <c r="AZ3428" s="36"/>
      <c r="BA3428" s="36" t="s">
        <v>450</v>
      </c>
      <c r="BB3428" s="36">
        <v>4</v>
      </c>
      <c r="BC3428" s="93">
        <v>45274</v>
      </c>
      <c r="BD3428" s="93" t="s">
        <v>420</v>
      </c>
    </row>
    <row r="3429" spans="39:56" ht="27" customHeight="1" x14ac:dyDescent="0.25">
      <c r="AM3429" s="36" t="s">
        <v>161</v>
      </c>
      <c r="AN3429" s="89" t="s">
        <v>162</v>
      </c>
      <c r="AO3429" s="90" t="s">
        <v>126</v>
      </c>
      <c r="AP3429" s="170">
        <v>9.5714285714285712</v>
      </c>
      <c r="AQ3429" s="36">
        <v>10</v>
      </c>
      <c r="AR3429" s="36">
        <v>10</v>
      </c>
      <c r="AS3429" s="36">
        <v>9</v>
      </c>
      <c r="AT3429" s="36">
        <v>9</v>
      </c>
      <c r="AU3429" s="36">
        <v>9</v>
      </c>
      <c r="AV3429" s="36">
        <v>10</v>
      </c>
      <c r="AW3429" s="36">
        <v>10</v>
      </c>
      <c r="AX3429" s="36"/>
      <c r="AY3429" s="36"/>
      <c r="AZ3429" s="36"/>
      <c r="BA3429" s="36" t="s">
        <v>450</v>
      </c>
      <c r="BB3429" s="36">
        <v>4</v>
      </c>
      <c r="BC3429" s="93">
        <v>45274</v>
      </c>
      <c r="BD3429" s="93" t="s">
        <v>420</v>
      </c>
    </row>
    <row r="3430" spans="39:56" ht="27" customHeight="1" x14ac:dyDescent="0.25">
      <c r="AM3430" s="36" t="s">
        <v>159</v>
      </c>
      <c r="AN3430" s="89" t="s">
        <v>160</v>
      </c>
      <c r="AO3430" s="90" t="s">
        <v>126</v>
      </c>
      <c r="AP3430" s="170">
        <v>9.5714285714285712</v>
      </c>
      <c r="AQ3430" s="36">
        <v>10</v>
      </c>
      <c r="AR3430" s="36">
        <v>10</v>
      </c>
      <c r="AS3430" s="36">
        <v>9</v>
      </c>
      <c r="AT3430" s="36">
        <v>9</v>
      </c>
      <c r="AU3430" s="36">
        <v>9</v>
      </c>
      <c r="AV3430" s="36">
        <v>10</v>
      </c>
      <c r="AW3430" s="36">
        <v>10</v>
      </c>
      <c r="AX3430" s="36"/>
      <c r="AY3430" s="36"/>
      <c r="AZ3430" s="36"/>
      <c r="BA3430" s="36" t="s">
        <v>450</v>
      </c>
      <c r="BB3430" s="36">
        <v>4</v>
      </c>
      <c r="BC3430" s="93">
        <v>45274</v>
      </c>
      <c r="BD3430" s="93" t="s">
        <v>420</v>
      </c>
    </row>
    <row r="3431" spans="39:56" ht="27" customHeight="1" x14ac:dyDescent="0.25">
      <c r="AM3431" s="36" t="s">
        <v>157</v>
      </c>
      <c r="AN3431" s="89" t="s">
        <v>158</v>
      </c>
      <c r="AO3431" s="90" t="s">
        <v>126</v>
      </c>
      <c r="AP3431" s="170">
        <v>9.5714285714285712</v>
      </c>
      <c r="AQ3431" s="36">
        <v>10</v>
      </c>
      <c r="AR3431" s="36">
        <v>10</v>
      </c>
      <c r="AS3431" s="36">
        <v>9</v>
      </c>
      <c r="AT3431" s="36">
        <v>9</v>
      </c>
      <c r="AU3431" s="36">
        <v>9</v>
      </c>
      <c r="AV3431" s="36">
        <v>10</v>
      </c>
      <c r="AW3431" s="36">
        <v>10</v>
      </c>
      <c r="AX3431" s="36"/>
      <c r="AY3431" s="36"/>
      <c r="AZ3431" s="36"/>
      <c r="BA3431" s="36" t="s">
        <v>450</v>
      </c>
      <c r="BB3431" s="36">
        <v>4</v>
      </c>
      <c r="BC3431" s="93">
        <v>45274</v>
      </c>
      <c r="BD3431" s="93" t="s">
        <v>420</v>
      </c>
    </row>
    <row r="3432" spans="39:56" ht="27" customHeight="1" x14ac:dyDescent="0.25">
      <c r="AM3432" s="36" t="s">
        <v>153</v>
      </c>
      <c r="AN3432" s="89" t="s">
        <v>154</v>
      </c>
      <c r="AO3432" s="90" t="s">
        <v>126</v>
      </c>
      <c r="AP3432" s="170">
        <v>8.7142857142857135</v>
      </c>
      <c r="AQ3432" s="36">
        <v>10</v>
      </c>
      <c r="AR3432" s="36">
        <v>10</v>
      </c>
      <c r="AS3432" s="36">
        <v>9</v>
      </c>
      <c r="AT3432" s="36">
        <v>9</v>
      </c>
      <c r="AU3432" s="36">
        <v>9</v>
      </c>
      <c r="AV3432" s="36">
        <v>9</v>
      </c>
      <c r="AW3432" s="36">
        <v>5</v>
      </c>
      <c r="AX3432" s="36"/>
      <c r="AY3432" s="36"/>
      <c r="AZ3432" s="36"/>
      <c r="BA3432" s="36" t="s">
        <v>450</v>
      </c>
      <c r="BB3432" s="36">
        <v>4</v>
      </c>
      <c r="BC3432" s="93">
        <v>45274</v>
      </c>
      <c r="BD3432" s="93" t="s">
        <v>420</v>
      </c>
    </row>
    <row r="3433" spans="39:56" ht="27" customHeight="1" x14ac:dyDescent="0.25">
      <c r="AM3433" s="36" t="s">
        <v>151</v>
      </c>
      <c r="AN3433" s="89" t="s">
        <v>152</v>
      </c>
      <c r="AO3433" s="90" t="s">
        <v>126</v>
      </c>
      <c r="AP3433" s="170">
        <v>9.5714285714285712</v>
      </c>
      <c r="AQ3433" s="36">
        <v>10</v>
      </c>
      <c r="AR3433" s="36">
        <v>10</v>
      </c>
      <c r="AS3433" s="36">
        <v>9</v>
      </c>
      <c r="AT3433" s="36">
        <v>9</v>
      </c>
      <c r="AU3433" s="36">
        <v>9</v>
      </c>
      <c r="AV3433" s="36">
        <v>10</v>
      </c>
      <c r="AW3433" s="36">
        <v>10</v>
      </c>
      <c r="AX3433" s="36"/>
      <c r="AY3433" s="36"/>
      <c r="AZ3433" s="36"/>
      <c r="BA3433" s="36" t="s">
        <v>450</v>
      </c>
      <c r="BB3433" s="36">
        <v>4</v>
      </c>
      <c r="BC3433" s="93">
        <v>45274</v>
      </c>
      <c r="BD3433" s="93" t="s">
        <v>420</v>
      </c>
    </row>
    <row r="3434" spans="39:56" ht="27" customHeight="1" x14ac:dyDescent="0.25">
      <c r="AM3434" s="36" t="s">
        <v>149</v>
      </c>
      <c r="AN3434" s="89" t="s">
        <v>150</v>
      </c>
      <c r="AO3434" s="90" t="s">
        <v>126</v>
      </c>
      <c r="AP3434" s="170">
        <v>9.5714285714285712</v>
      </c>
      <c r="AQ3434" s="36">
        <v>10</v>
      </c>
      <c r="AR3434" s="36">
        <v>10</v>
      </c>
      <c r="AS3434" s="36">
        <v>9</v>
      </c>
      <c r="AT3434" s="36">
        <v>9</v>
      </c>
      <c r="AU3434" s="36">
        <v>9</v>
      </c>
      <c r="AV3434" s="36">
        <v>10</v>
      </c>
      <c r="AW3434" s="36">
        <v>10</v>
      </c>
      <c r="AX3434" s="36"/>
      <c r="AY3434" s="36"/>
      <c r="AZ3434" s="36"/>
      <c r="BA3434" s="36" t="s">
        <v>450</v>
      </c>
      <c r="BB3434" s="36">
        <v>4</v>
      </c>
      <c r="BC3434" s="93">
        <v>45274</v>
      </c>
      <c r="BD3434" s="93" t="s">
        <v>420</v>
      </c>
    </row>
    <row r="3435" spans="39:56" ht="27" customHeight="1" x14ac:dyDescent="0.25">
      <c r="AM3435" s="36" t="s">
        <v>147</v>
      </c>
      <c r="AN3435" s="89" t="s">
        <v>148</v>
      </c>
      <c r="AO3435" s="90" t="s">
        <v>126</v>
      </c>
      <c r="AP3435" s="170">
        <v>9.5714285714285712</v>
      </c>
      <c r="AQ3435" s="36">
        <v>10</v>
      </c>
      <c r="AR3435" s="36">
        <v>10</v>
      </c>
      <c r="AS3435" s="36">
        <v>9</v>
      </c>
      <c r="AT3435" s="36">
        <v>9</v>
      </c>
      <c r="AU3435" s="36">
        <v>9</v>
      </c>
      <c r="AV3435" s="36">
        <v>10</v>
      </c>
      <c r="AW3435" s="36">
        <v>10</v>
      </c>
      <c r="AX3435" s="36"/>
      <c r="AY3435" s="36"/>
      <c r="AZ3435" s="36"/>
      <c r="BA3435" s="36" t="s">
        <v>450</v>
      </c>
      <c r="BB3435" s="36">
        <v>4</v>
      </c>
      <c r="BC3435" s="93">
        <v>45274</v>
      </c>
      <c r="BD3435" s="93" t="s">
        <v>420</v>
      </c>
    </row>
    <row r="3436" spans="39:56" ht="27" customHeight="1" x14ac:dyDescent="0.25">
      <c r="AM3436" s="36" t="s">
        <v>145</v>
      </c>
      <c r="AN3436" s="89" t="s">
        <v>146</v>
      </c>
      <c r="AO3436" s="90" t="s">
        <v>126</v>
      </c>
      <c r="AP3436" s="170">
        <v>9.5714285714285712</v>
      </c>
      <c r="AQ3436" s="36">
        <v>10</v>
      </c>
      <c r="AR3436" s="36">
        <v>10</v>
      </c>
      <c r="AS3436" s="36">
        <v>9</v>
      </c>
      <c r="AT3436" s="36">
        <v>9</v>
      </c>
      <c r="AU3436" s="36">
        <v>9</v>
      </c>
      <c r="AV3436" s="36">
        <v>10</v>
      </c>
      <c r="AW3436" s="36">
        <v>10</v>
      </c>
      <c r="AX3436" s="36"/>
      <c r="AY3436" s="36"/>
      <c r="AZ3436" s="36"/>
      <c r="BA3436" s="36" t="s">
        <v>450</v>
      </c>
      <c r="BB3436" s="36">
        <v>4</v>
      </c>
      <c r="BC3436" s="93">
        <v>45274</v>
      </c>
      <c r="BD3436" s="93" t="s">
        <v>420</v>
      </c>
    </row>
    <row r="3437" spans="39:56" ht="27" customHeight="1" x14ac:dyDescent="0.25">
      <c r="AM3437" s="36" t="s">
        <v>142</v>
      </c>
      <c r="AN3437" s="89" t="s">
        <v>143</v>
      </c>
      <c r="AO3437" s="90" t="s">
        <v>126</v>
      </c>
      <c r="AP3437" s="170">
        <v>9.5714285714285712</v>
      </c>
      <c r="AQ3437" s="36">
        <v>10</v>
      </c>
      <c r="AR3437" s="36">
        <v>10</v>
      </c>
      <c r="AS3437" s="36">
        <v>9</v>
      </c>
      <c r="AT3437" s="36">
        <v>9</v>
      </c>
      <c r="AU3437" s="36">
        <v>9</v>
      </c>
      <c r="AV3437" s="36">
        <v>10</v>
      </c>
      <c r="AW3437" s="36">
        <v>10</v>
      </c>
      <c r="AX3437" s="36"/>
      <c r="AY3437" s="36"/>
      <c r="AZ3437" s="36"/>
      <c r="BA3437" s="36" t="s">
        <v>450</v>
      </c>
      <c r="BB3437" s="36">
        <v>4</v>
      </c>
      <c r="BC3437" s="93">
        <v>45274</v>
      </c>
      <c r="BD3437" s="93" t="s">
        <v>420</v>
      </c>
    </row>
    <row r="3438" spans="39:56" ht="27" customHeight="1" x14ac:dyDescent="0.25">
      <c r="AM3438" s="36" t="s">
        <v>140</v>
      </c>
      <c r="AN3438" s="89" t="s">
        <v>141</v>
      </c>
      <c r="AO3438" s="90" t="s">
        <v>126</v>
      </c>
      <c r="AP3438" s="170">
        <v>8.7142857142857135</v>
      </c>
      <c r="AQ3438" s="36">
        <v>10</v>
      </c>
      <c r="AR3438" s="36">
        <v>10</v>
      </c>
      <c r="AS3438" s="36">
        <v>9</v>
      </c>
      <c r="AT3438" s="36">
        <v>9</v>
      </c>
      <c r="AU3438" s="36">
        <v>9</v>
      </c>
      <c r="AV3438" s="36">
        <v>9</v>
      </c>
      <c r="AW3438" s="36">
        <v>5</v>
      </c>
      <c r="AX3438" s="36"/>
      <c r="AY3438" s="36"/>
      <c r="AZ3438" s="36"/>
      <c r="BA3438" s="36" t="s">
        <v>450</v>
      </c>
      <c r="BB3438" s="36">
        <v>4</v>
      </c>
      <c r="BC3438" s="93">
        <v>45274</v>
      </c>
      <c r="BD3438" s="93" t="s">
        <v>420</v>
      </c>
    </row>
    <row r="3439" spans="39:56" ht="27" customHeight="1" x14ac:dyDescent="0.25">
      <c r="AM3439" s="36" t="s">
        <v>137</v>
      </c>
      <c r="AN3439" s="89" t="s">
        <v>138</v>
      </c>
      <c r="AO3439" s="90" t="s">
        <v>126</v>
      </c>
      <c r="AP3439" s="170">
        <v>9.5714285714285712</v>
      </c>
      <c r="AQ3439" s="36">
        <v>10</v>
      </c>
      <c r="AR3439" s="36">
        <v>10</v>
      </c>
      <c r="AS3439" s="36">
        <v>9</v>
      </c>
      <c r="AT3439" s="36">
        <v>9</v>
      </c>
      <c r="AU3439" s="36">
        <v>9</v>
      </c>
      <c r="AV3439" s="36">
        <v>10</v>
      </c>
      <c r="AW3439" s="36">
        <v>10</v>
      </c>
      <c r="AX3439" s="36"/>
      <c r="AY3439" s="36"/>
      <c r="AZ3439" s="36"/>
      <c r="BA3439" s="36" t="s">
        <v>450</v>
      </c>
      <c r="BB3439" s="36">
        <v>4</v>
      </c>
      <c r="BC3439" s="93">
        <v>45274</v>
      </c>
      <c r="BD3439" s="93" t="s">
        <v>420</v>
      </c>
    </row>
    <row r="3440" spans="39:56" ht="27" customHeight="1" x14ac:dyDescent="0.25">
      <c r="AM3440" s="36" t="s">
        <v>135</v>
      </c>
      <c r="AN3440" s="89" t="s">
        <v>136</v>
      </c>
      <c r="AO3440" s="90" t="s">
        <v>126</v>
      </c>
      <c r="AP3440" s="170">
        <v>9.5714285714285712</v>
      </c>
      <c r="AQ3440" s="36">
        <v>10</v>
      </c>
      <c r="AR3440" s="36">
        <v>10</v>
      </c>
      <c r="AS3440" s="36">
        <v>9</v>
      </c>
      <c r="AT3440" s="36">
        <v>9</v>
      </c>
      <c r="AU3440" s="36">
        <v>9</v>
      </c>
      <c r="AV3440" s="36">
        <v>10</v>
      </c>
      <c r="AW3440" s="36">
        <v>10</v>
      </c>
      <c r="AX3440" s="36"/>
      <c r="AY3440" s="36"/>
      <c r="AZ3440" s="36"/>
      <c r="BA3440" s="36" t="s">
        <v>450</v>
      </c>
      <c r="BB3440" s="36">
        <v>4</v>
      </c>
      <c r="BC3440" s="93">
        <v>45274</v>
      </c>
      <c r="BD3440" s="93" t="s">
        <v>420</v>
      </c>
    </row>
    <row r="3441" spans="39:56" ht="27" customHeight="1" x14ac:dyDescent="0.25">
      <c r="AM3441" s="36" t="s">
        <v>133</v>
      </c>
      <c r="AN3441" s="89" t="s">
        <v>134</v>
      </c>
      <c r="AO3441" s="90" t="s">
        <v>126</v>
      </c>
      <c r="AP3441" s="170">
        <v>8.7142857142857135</v>
      </c>
      <c r="AQ3441" s="36">
        <v>10</v>
      </c>
      <c r="AR3441" s="36">
        <v>10</v>
      </c>
      <c r="AS3441" s="36">
        <v>9</v>
      </c>
      <c r="AT3441" s="36">
        <v>9</v>
      </c>
      <c r="AU3441" s="36">
        <v>9</v>
      </c>
      <c r="AV3441" s="36">
        <v>9</v>
      </c>
      <c r="AW3441" s="36">
        <v>5</v>
      </c>
      <c r="AX3441" s="36"/>
      <c r="AY3441" s="36"/>
      <c r="AZ3441" s="36"/>
      <c r="BA3441" s="36" t="s">
        <v>450</v>
      </c>
      <c r="BB3441" s="36">
        <v>4</v>
      </c>
      <c r="BC3441" s="93">
        <v>45274</v>
      </c>
      <c r="BD3441" s="93" t="s">
        <v>420</v>
      </c>
    </row>
    <row r="3442" spans="39:56" ht="27" customHeight="1" x14ac:dyDescent="0.25">
      <c r="AM3442" s="36" t="s">
        <v>131</v>
      </c>
      <c r="AN3442" s="89" t="s">
        <v>132</v>
      </c>
      <c r="AO3442" s="90" t="s">
        <v>126</v>
      </c>
      <c r="AP3442" s="170">
        <v>9.5714285714285712</v>
      </c>
      <c r="AQ3442" s="36">
        <v>10</v>
      </c>
      <c r="AR3442" s="36">
        <v>10</v>
      </c>
      <c r="AS3442" s="36">
        <v>9</v>
      </c>
      <c r="AT3442" s="36">
        <v>9</v>
      </c>
      <c r="AU3442" s="36">
        <v>9</v>
      </c>
      <c r="AV3442" s="36">
        <v>10</v>
      </c>
      <c r="AW3442" s="36">
        <v>10</v>
      </c>
      <c r="AX3442" s="36"/>
      <c r="AY3442" s="36"/>
      <c r="AZ3442" s="36"/>
      <c r="BA3442" s="36" t="s">
        <v>450</v>
      </c>
      <c r="BB3442" s="36">
        <v>4</v>
      </c>
      <c r="BC3442" s="93">
        <v>45274</v>
      </c>
      <c r="BD3442" s="93" t="s">
        <v>420</v>
      </c>
    </row>
    <row r="3443" spans="39:56" ht="27" customHeight="1" x14ac:dyDescent="0.25">
      <c r="AM3443" s="36" t="s">
        <v>129</v>
      </c>
      <c r="AN3443" s="89" t="s">
        <v>130</v>
      </c>
      <c r="AO3443" s="90" t="s">
        <v>126</v>
      </c>
      <c r="AP3443" s="170">
        <v>8.1428571428571423</v>
      </c>
      <c r="AQ3443" s="36">
        <v>10</v>
      </c>
      <c r="AR3443" s="36">
        <v>10</v>
      </c>
      <c r="AS3443" s="36">
        <v>9</v>
      </c>
      <c r="AT3443" s="36">
        <v>9</v>
      </c>
      <c r="AU3443" s="36">
        <v>9</v>
      </c>
      <c r="AV3443" s="36">
        <v>5</v>
      </c>
      <c r="AW3443" s="36">
        <v>5</v>
      </c>
      <c r="AX3443" s="36"/>
      <c r="AY3443" s="36"/>
      <c r="AZ3443" s="36"/>
      <c r="BA3443" s="36" t="s">
        <v>450</v>
      </c>
      <c r="BB3443" s="36">
        <v>4</v>
      </c>
      <c r="BC3443" s="93">
        <v>45274</v>
      </c>
      <c r="BD3443" s="93" t="s">
        <v>420</v>
      </c>
    </row>
    <row r="3444" spans="39:56" ht="27" customHeight="1" x14ac:dyDescent="0.25">
      <c r="AM3444" s="36" t="s">
        <v>124</v>
      </c>
      <c r="AN3444" s="89" t="s">
        <v>125</v>
      </c>
      <c r="AO3444" s="90" t="s">
        <v>126</v>
      </c>
      <c r="AP3444" s="170">
        <v>9.5714285714285712</v>
      </c>
      <c r="AQ3444" s="36">
        <v>10</v>
      </c>
      <c r="AR3444" s="36">
        <v>10</v>
      </c>
      <c r="AS3444" s="36">
        <v>9</v>
      </c>
      <c r="AT3444" s="36">
        <v>9</v>
      </c>
      <c r="AU3444" s="36">
        <v>9</v>
      </c>
      <c r="AV3444" s="36">
        <v>10</v>
      </c>
      <c r="AW3444" s="36">
        <v>10</v>
      </c>
      <c r="AX3444" s="36"/>
      <c r="AY3444" s="36"/>
      <c r="AZ3444" s="36"/>
      <c r="BA3444" s="36" t="s">
        <v>450</v>
      </c>
      <c r="BB3444" s="36">
        <v>4</v>
      </c>
      <c r="BC3444" s="93">
        <v>45274</v>
      </c>
      <c r="BD3444" s="93" t="s">
        <v>420</v>
      </c>
    </row>
    <row r="3445" spans="39:56" ht="27" customHeight="1" x14ac:dyDescent="0.25">
      <c r="AM3445" s="36">
        <v>23065</v>
      </c>
      <c r="AN3445" s="89" t="s">
        <v>67</v>
      </c>
      <c r="AO3445" s="90" t="s">
        <v>29</v>
      </c>
      <c r="AP3445" s="170">
        <v>10</v>
      </c>
      <c r="AQ3445" s="36">
        <v>10</v>
      </c>
      <c r="AR3445" s="36">
        <v>10</v>
      </c>
      <c r="AS3445" s="36">
        <v>10</v>
      </c>
      <c r="AT3445" s="36">
        <v>10</v>
      </c>
      <c r="AU3445" s="36">
        <v>10</v>
      </c>
      <c r="AV3445" s="36"/>
      <c r="AW3445" s="36"/>
      <c r="AX3445" s="36"/>
      <c r="AY3445" s="36"/>
      <c r="AZ3445" s="36">
        <v>10</v>
      </c>
      <c r="BA3445" s="36" t="s">
        <v>451</v>
      </c>
      <c r="BB3445" s="36">
        <v>4</v>
      </c>
      <c r="BC3445" s="93">
        <v>45274</v>
      </c>
      <c r="BD3445" s="93" t="s">
        <v>33</v>
      </c>
    </row>
    <row r="3446" spans="39:56" ht="27" customHeight="1" x14ac:dyDescent="0.25">
      <c r="AM3446" s="36">
        <v>23056</v>
      </c>
      <c r="AN3446" s="89" t="s">
        <v>107</v>
      </c>
      <c r="AO3446" s="90" t="s">
        <v>29</v>
      </c>
      <c r="AP3446" s="170">
        <v>9.3333333333333339</v>
      </c>
      <c r="AQ3446" s="36">
        <v>10</v>
      </c>
      <c r="AR3446" s="36">
        <v>10</v>
      </c>
      <c r="AS3446" s="36">
        <v>9</v>
      </c>
      <c r="AT3446" s="36">
        <v>9</v>
      </c>
      <c r="AU3446" s="36">
        <v>9</v>
      </c>
      <c r="AV3446" s="36"/>
      <c r="AW3446" s="36"/>
      <c r="AX3446" s="36"/>
      <c r="AY3446" s="36"/>
      <c r="AZ3446" s="36">
        <v>9</v>
      </c>
      <c r="BA3446" s="36" t="s">
        <v>451</v>
      </c>
      <c r="BB3446" s="36">
        <v>4</v>
      </c>
      <c r="BC3446" s="93">
        <v>45274</v>
      </c>
      <c r="BD3446" s="93" t="s">
        <v>33</v>
      </c>
    </row>
    <row r="3447" spans="39:56" ht="27" customHeight="1" x14ac:dyDescent="0.25">
      <c r="AM3447" s="36">
        <v>23053</v>
      </c>
      <c r="AN3447" s="89" t="s">
        <v>119</v>
      </c>
      <c r="AO3447" s="90" t="s">
        <v>29</v>
      </c>
      <c r="AP3447" s="170">
        <v>10</v>
      </c>
      <c r="AQ3447" s="36">
        <v>10</v>
      </c>
      <c r="AR3447" s="36">
        <v>10</v>
      </c>
      <c r="AS3447" s="36">
        <v>10</v>
      </c>
      <c r="AT3447" s="36">
        <v>10</v>
      </c>
      <c r="AU3447" s="36">
        <v>10</v>
      </c>
      <c r="AV3447" s="36"/>
      <c r="AW3447" s="36"/>
      <c r="AX3447" s="36"/>
      <c r="AY3447" s="36"/>
      <c r="AZ3447" s="36">
        <v>10</v>
      </c>
      <c r="BA3447" s="36" t="s">
        <v>451</v>
      </c>
      <c r="BB3447" s="36">
        <v>4</v>
      </c>
      <c r="BC3447" s="93">
        <v>45274</v>
      </c>
      <c r="BD3447" s="93" t="s">
        <v>33</v>
      </c>
    </row>
    <row r="3448" spans="39:56" ht="27" customHeight="1" x14ac:dyDescent="0.25">
      <c r="AM3448" s="36">
        <v>23049</v>
      </c>
      <c r="AN3448" s="89" t="s">
        <v>123</v>
      </c>
      <c r="AO3448" s="90" t="s">
        <v>29</v>
      </c>
      <c r="AP3448" s="170">
        <v>10</v>
      </c>
      <c r="AQ3448" s="36">
        <v>10</v>
      </c>
      <c r="AR3448" s="36">
        <v>10</v>
      </c>
      <c r="AS3448" s="36">
        <v>10</v>
      </c>
      <c r="AT3448" s="36">
        <v>10</v>
      </c>
      <c r="AU3448" s="36">
        <v>10</v>
      </c>
      <c r="AV3448" s="36"/>
      <c r="AW3448" s="36"/>
      <c r="AX3448" s="36"/>
      <c r="AY3448" s="36"/>
      <c r="AZ3448" s="36">
        <v>10</v>
      </c>
      <c r="BA3448" s="36" t="s">
        <v>451</v>
      </c>
      <c r="BB3448" s="36">
        <v>4</v>
      </c>
      <c r="BC3448" s="93">
        <v>45274</v>
      </c>
      <c r="BD3448" s="93" t="s">
        <v>33</v>
      </c>
    </row>
    <row r="3449" spans="39:56" ht="27" customHeight="1" x14ac:dyDescent="0.25">
      <c r="AM3449" s="36">
        <v>23041</v>
      </c>
      <c r="AN3449" s="89" t="s">
        <v>79</v>
      </c>
      <c r="AO3449" s="90" t="s">
        <v>29</v>
      </c>
      <c r="AP3449" s="170">
        <v>9.5</v>
      </c>
      <c r="AQ3449" s="36">
        <v>10</v>
      </c>
      <c r="AR3449" s="36">
        <v>10</v>
      </c>
      <c r="AS3449" s="36">
        <v>9</v>
      </c>
      <c r="AT3449" s="36">
        <v>9</v>
      </c>
      <c r="AU3449" s="36">
        <v>9</v>
      </c>
      <c r="AV3449" s="36"/>
      <c r="AW3449" s="36"/>
      <c r="AX3449" s="36"/>
      <c r="AY3449" s="36"/>
      <c r="AZ3449" s="36">
        <v>10</v>
      </c>
      <c r="BA3449" s="36" t="s">
        <v>451</v>
      </c>
      <c r="BB3449" s="36">
        <v>4</v>
      </c>
      <c r="BC3449" s="93">
        <v>45274</v>
      </c>
      <c r="BD3449" s="93" t="s">
        <v>33</v>
      </c>
    </row>
    <row r="3450" spans="39:56" ht="27" customHeight="1" x14ac:dyDescent="0.25">
      <c r="AM3450" s="36">
        <v>23039</v>
      </c>
      <c r="AN3450" s="89" t="s">
        <v>71</v>
      </c>
      <c r="AO3450" s="90" t="s">
        <v>29</v>
      </c>
      <c r="AP3450" s="170">
        <v>10</v>
      </c>
      <c r="AQ3450" s="36">
        <v>10</v>
      </c>
      <c r="AR3450" s="36">
        <v>10</v>
      </c>
      <c r="AS3450" s="36">
        <v>10</v>
      </c>
      <c r="AT3450" s="36">
        <v>10</v>
      </c>
      <c r="AU3450" s="36">
        <v>10</v>
      </c>
      <c r="AV3450" s="36"/>
      <c r="AW3450" s="36"/>
      <c r="AX3450" s="36"/>
      <c r="AY3450" s="36"/>
      <c r="AZ3450" s="36">
        <v>10</v>
      </c>
      <c r="BA3450" s="36" t="s">
        <v>451</v>
      </c>
      <c r="BB3450" s="36">
        <v>4</v>
      </c>
      <c r="BC3450" s="93">
        <v>45274</v>
      </c>
      <c r="BD3450" s="93" t="s">
        <v>33</v>
      </c>
    </row>
    <row r="3451" spans="39:56" ht="27" customHeight="1" x14ac:dyDescent="0.25">
      <c r="AM3451" s="36">
        <v>23038</v>
      </c>
      <c r="AN3451" s="89" t="s">
        <v>99</v>
      </c>
      <c r="AO3451" s="90" t="s">
        <v>29</v>
      </c>
      <c r="AP3451" s="170">
        <v>9.3333333333333339</v>
      </c>
      <c r="AQ3451" s="36">
        <v>10</v>
      </c>
      <c r="AR3451" s="36">
        <v>10</v>
      </c>
      <c r="AS3451" s="36">
        <v>9</v>
      </c>
      <c r="AT3451" s="36">
        <v>9</v>
      </c>
      <c r="AU3451" s="36">
        <v>8</v>
      </c>
      <c r="AV3451" s="36"/>
      <c r="AW3451" s="36"/>
      <c r="AX3451" s="36"/>
      <c r="AY3451" s="36"/>
      <c r="AZ3451" s="36">
        <v>10</v>
      </c>
      <c r="BA3451" s="36" t="s">
        <v>451</v>
      </c>
      <c r="BB3451" s="36">
        <v>4</v>
      </c>
      <c r="BC3451" s="93">
        <v>45274</v>
      </c>
      <c r="BD3451" s="93" t="s">
        <v>33</v>
      </c>
    </row>
    <row r="3452" spans="39:56" ht="27" customHeight="1" x14ac:dyDescent="0.25">
      <c r="AM3452" s="36">
        <v>23036</v>
      </c>
      <c r="AN3452" s="89" t="s">
        <v>63</v>
      </c>
      <c r="AO3452" s="90" t="s">
        <v>29</v>
      </c>
      <c r="AP3452" s="170">
        <v>10</v>
      </c>
      <c r="AQ3452" s="36">
        <v>10</v>
      </c>
      <c r="AR3452" s="36">
        <v>10</v>
      </c>
      <c r="AS3452" s="36">
        <v>10</v>
      </c>
      <c r="AT3452" s="36">
        <v>10</v>
      </c>
      <c r="AU3452" s="36">
        <v>10</v>
      </c>
      <c r="AV3452" s="36"/>
      <c r="AW3452" s="36"/>
      <c r="AX3452" s="36"/>
      <c r="AY3452" s="36"/>
      <c r="AZ3452" s="36">
        <v>10</v>
      </c>
      <c r="BA3452" s="36" t="s">
        <v>451</v>
      </c>
      <c r="BB3452" s="36">
        <v>4</v>
      </c>
      <c r="BC3452" s="93">
        <v>45274</v>
      </c>
      <c r="BD3452" s="93" t="s">
        <v>33</v>
      </c>
    </row>
    <row r="3453" spans="39:56" ht="27" customHeight="1" x14ac:dyDescent="0.25">
      <c r="AM3453" s="36">
        <v>23033</v>
      </c>
      <c r="AN3453" s="89" t="s">
        <v>103</v>
      </c>
      <c r="AO3453" s="90" t="s">
        <v>29</v>
      </c>
      <c r="AP3453" s="170">
        <v>10</v>
      </c>
      <c r="AQ3453" s="36">
        <v>10</v>
      </c>
      <c r="AR3453" s="36">
        <v>10</v>
      </c>
      <c r="AS3453" s="36">
        <v>10</v>
      </c>
      <c r="AT3453" s="36">
        <v>10</v>
      </c>
      <c r="AU3453" s="36">
        <v>10</v>
      </c>
      <c r="AV3453" s="36"/>
      <c r="AW3453" s="36"/>
      <c r="AX3453" s="36"/>
      <c r="AY3453" s="36"/>
      <c r="AZ3453" s="36">
        <v>10</v>
      </c>
      <c r="BA3453" s="36" t="s">
        <v>451</v>
      </c>
      <c r="BB3453" s="36">
        <v>4</v>
      </c>
      <c r="BC3453" s="93">
        <v>45274</v>
      </c>
      <c r="BD3453" s="93" t="s">
        <v>33</v>
      </c>
    </row>
    <row r="3454" spans="39:56" ht="27" customHeight="1" x14ac:dyDescent="0.25">
      <c r="AM3454" s="36">
        <v>23028</v>
      </c>
      <c r="AN3454" s="89" t="s">
        <v>56</v>
      </c>
      <c r="AO3454" s="90" t="s">
        <v>29</v>
      </c>
      <c r="AP3454" s="170">
        <v>10</v>
      </c>
      <c r="AQ3454" s="36">
        <v>10</v>
      </c>
      <c r="AR3454" s="36">
        <v>10</v>
      </c>
      <c r="AS3454" s="36">
        <v>10</v>
      </c>
      <c r="AT3454" s="36">
        <v>10</v>
      </c>
      <c r="AU3454" s="36">
        <v>10</v>
      </c>
      <c r="AV3454" s="36"/>
      <c r="AW3454" s="36"/>
      <c r="AX3454" s="36"/>
      <c r="AY3454" s="36"/>
      <c r="AZ3454" s="36">
        <v>10</v>
      </c>
      <c r="BA3454" s="36" t="s">
        <v>451</v>
      </c>
      <c r="BB3454" s="36">
        <v>4</v>
      </c>
      <c r="BC3454" s="93">
        <v>45274</v>
      </c>
      <c r="BD3454" s="93" t="s">
        <v>33</v>
      </c>
    </row>
    <row r="3455" spans="39:56" ht="27" customHeight="1" x14ac:dyDescent="0.25">
      <c r="AM3455" s="36">
        <v>23025</v>
      </c>
      <c r="AN3455" s="89" t="s">
        <v>87</v>
      </c>
      <c r="AO3455" s="90" t="s">
        <v>29</v>
      </c>
      <c r="AP3455" s="170">
        <v>10</v>
      </c>
      <c r="AQ3455" s="36">
        <v>10</v>
      </c>
      <c r="AR3455" s="36">
        <v>10</v>
      </c>
      <c r="AS3455" s="36">
        <v>10</v>
      </c>
      <c r="AT3455" s="36">
        <v>10</v>
      </c>
      <c r="AU3455" s="36">
        <v>10</v>
      </c>
      <c r="AV3455" s="36"/>
      <c r="AW3455" s="36"/>
      <c r="AX3455" s="36"/>
      <c r="AY3455" s="36"/>
      <c r="AZ3455" s="36">
        <v>10</v>
      </c>
      <c r="BA3455" s="36" t="s">
        <v>451</v>
      </c>
      <c r="BB3455" s="36">
        <v>4</v>
      </c>
      <c r="BC3455" s="93">
        <v>45274</v>
      </c>
      <c r="BD3455" s="93" t="s">
        <v>33</v>
      </c>
    </row>
    <row r="3456" spans="39:56" ht="27" customHeight="1" x14ac:dyDescent="0.25">
      <c r="AM3456" s="36">
        <v>23024</v>
      </c>
      <c r="AN3456" s="89" t="s">
        <v>75</v>
      </c>
      <c r="AO3456" s="90" t="s">
        <v>29</v>
      </c>
      <c r="AP3456" s="170">
        <v>10</v>
      </c>
      <c r="AQ3456" s="36">
        <v>10</v>
      </c>
      <c r="AR3456" s="36">
        <v>10</v>
      </c>
      <c r="AS3456" s="36">
        <v>10</v>
      </c>
      <c r="AT3456" s="36">
        <v>10</v>
      </c>
      <c r="AU3456" s="36">
        <v>10</v>
      </c>
      <c r="AV3456" s="36"/>
      <c r="AW3456" s="36"/>
      <c r="AX3456" s="36"/>
      <c r="AY3456" s="36"/>
      <c r="AZ3456" s="36">
        <v>10</v>
      </c>
      <c r="BA3456" s="36" t="s">
        <v>451</v>
      </c>
      <c r="BB3456" s="36">
        <v>4</v>
      </c>
      <c r="BC3456" s="93">
        <v>45274</v>
      </c>
      <c r="BD3456" s="93" t="s">
        <v>33</v>
      </c>
    </row>
    <row r="3457" spans="39:56" ht="27" customHeight="1" x14ac:dyDescent="0.25">
      <c r="AM3457" s="36">
        <v>23022</v>
      </c>
      <c r="AN3457" s="89" t="s">
        <v>83</v>
      </c>
      <c r="AO3457" s="90" t="s">
        <v>29</v>
      </c>
      <c r="AP3457" s="170">
        <v>10</v>
      </c>
      <c r="AQ3457" s="36">
        <v>10</v>
      </c>
      <c r="AR3457" s="36">
        <v>10</v>
      </c>
      <c r="AS3457" s="36">
        <v>10</v>
      </c>
      <c r="AT3457" s="36">
        <v>10</v>
      </c>
      <c r="AU3457" s="36">
        <v>10</v>
      </c>
      <c r="AV3457" s="36"/>
      <c r="AW3457" s="36"/>
      <c r="AX3457" s="36"/>
      <c r="AY3457" s="36"/>
      <c r="AZ3457" s="36">
        <v>10</v>
      </c>
      <c r="BA3457" s="36" t="s">
        <v>451</v>
      </c>
      <c r="BB3457" s="36">
        <v>4</v>
      </c>
      <c r="BC3457" s="93">
        <v>45274</v>
      </c>
      <c r="BD3457" s="93" t="s">
        <v>33</v>
      </c>
    </row>
    <row r="3458" spans="39:56" ht="27" customHeight="1" x14ac:dyDescent="0.25">
      <c r="AM3458" s="36">
        <v>23019</v>
      </c>
      <c r="AN3458" s="89" t="s">
        <v>53</v>
      </c>
      <c r="AO3458" s="90" t="s">
        <v>29</v>
      </c>
      <c r="AP3458" s="170">
        <v>10</v>
      </c>
      <c r="AQ3458" s="36">
        <v>10</v>
      </c>
      <c r="AR3458" s="36">
        <v>10</v>
      </c>
      <c r="AS3458" s="36">
        <v>10</v>
      </c>
      <c r="AT3458" s="36">
        <v>10</v>
      </c>
      <c r="AU3458" s="36">
        <v>10</v>
      </c>
      <c r="AV3458" s="36"/>
      <c r="AW3458" s="36"/>
      <c r="AX3458" s="36"/>
      <c r="AY3458" s="36"/>
      <c r="AZ3458" s="36">
        <v>10</v>
      </c>
      <c r="BA3458" s="36" t="s">
        <v>451</v>
      </c>
      <c r="BB3458" s="36">
        <v>4</v>
      </c>
      <c r="BC3458" s="93">
        <v>45274</v>
      </c>
      <c r="BD3458" s="93" t="s">
        <v>33</v>
      </c>
    </row>
    <row r="3459" spans="39:56" ht="27" customHeight="1" x14ac:dyDescent="0.25">
      <c r="AM3459" s="36">
        <v>23018</v>
      </c>
      <c r="AN3459" s="89" t="s">
        <v>28</v>
      </c>
      <c r="AO3459" s="90" t="s">
        <v>29</v>
      </c>
      <c r="AP3459" s="170">
        <v>10</v>
      </c>
      <c r="AQ3459" s="36">
        <v>10</v>
      </c>
      <c r="AR3459" s="36">
        <v>10</v>
      </c>
      <c r="AS3459" s="36">
        <v>10</v>
      </c>
      <c r="AT3459" s="36">
        <v>10</v>
      </c>
      <c r="AU3459" s="36">
        <v>10</v>
      </c>
      <c r="AV3459" s="36"/>
      <c r="AW3459" s="36"/>
      <c r="AX3459" s="36"/>
      <c r="AY3459" s="36"/>
      <c r="AZ3459" s="36">
        <v>10</v>
      </c>
      <c r="BA3459" s="36" t="s">
        <v>451</v>
      </c>
      <c r="BB3459" s="36">
        <v>4</v>
      </c>
      <c r="BC3459" s="93">
        <v>45274</v>
      </c>
      <c r="BD3459" s="93" t="s">
        <v>33</v>
      </c>
    </row>
    <row r="3460" spans="39:56" ht="27" customHeight="1" x14ac:dyDescent="0.25">
      <c r="AM3460" s="36">
        <v>23013</v>
      </c>
      <c r="AN3460" s="89" t="s">
        <v>59</v>
      </c>
      <c r="AO3460" s="90" t="s">
        <v>29</v>
      </c>
      <c r="AP3460" s="170">
        <v>10</v>
      </c>
      <c r="AQ3460" s="36">
        <v>10</v>
      </c>
      <c r="AR3460" s="36">
        <v>10</v>
      </c>
      <c r="AS3460" s="36">
        <v>10</v>
      </c>
      <c r="AT3460" s="36">
        <v>10</v>
      </c>
      <c r="AU3460" s="36">
        <v>10</v>
      </c>
      <c r="AV3460" s="36"/>
      <c r="AW3460" s="36"/>
      <c r="AX3460" s="36"/>
      <c r="AY3460" s="36"/>
      <c r="AZ3460" s="36">
        <v>10</v>
      </c>
      <c r="BA3460" s="36" t="s">
        <v>451</v>
      </c>
      <c r="BB3460" s="36">
        <v>4</v>
      </c>
      <c r="BC3460" s="93">
        <v>45274</v>
      </c>
      <c r="BD3460" s="93" t="s">
        <v>33</v>
      </c>
    </row>
    <row r="3461" spans="39:56" ht="27" customHeight="1" x14ac:dyDescent="0.25">
      <c r="AM3461" s="36">
        <v>23009</v>
      </c>
      <c r="AN3461" s="89" t="s">
        <v>50</v>
      </c>
      <c r="AO3461" s="90" t="s">
        <v>29</v>
      </c>
      <c r="AP3461" s="170">
        <v>10</v>
      </c>
      <c r="AQ3461" s="36">
        <v>10</v>
      </c>
      <c r="AR3461" s="36">
        <v>10</v>
      </c>
      <c r="AS3461" s="36">
        <v>10</v>
      </c>
      <c r="AT3461" s="36">
        <v>10</v>
      </c>
      <c r="AU3461" s="36">
        <v>10</v>
      </c>
      <c r="AV3461" s="36"/>
      <c r="AW3461" s="36"/>
      <c r="AX3461" s="36"/>
      <c r="AY3461" s="36"/>
      <c r="AZ3461" s="36">
        <v>10</v>
      </c>
      <c r="BA3461" s="36" t="s">
        <v>451</v>
      </c>
      <c r="BB3461" s="36">
        <v>4</v>
      </c>
      <c r="BC3461" s="93">
        <v>45274</v>
      </c>
      <c r="BD3461" s="93" t="s">
        <v>33</v>
      </c>
    </row>
    <row r="3462" spans="39:56" ht="27" customHeight="1" x14ac:dyDescent="0.25">
      <c r="AM3462" s="36">
        <v>23064</v>
      </c>
      <c r="AN3462" s="89" t="s">
        <v>238</v>
      </c>
      <c r="AO3462" s="90" t="s">
        <v>47</v>
      </c>
      <c r="AP3462" s="170">
        <v>9.1999999999999993</v>
      </c>
      <c r="AQ3462" s="36">
        <v>10</v>
      </c>
      <c r="AR3462" s="36">
        <v>10</v>
      </c>
      <c r="AS3462" s="36">
        <v>8</v>
      </c>
      <c r="AT3462" s="36">
        <v>8</v>
      </c>
      <c r="AU3462" s="36"/>
      <c r="AV3462" s="36"/>
      <c r="AW3462" s="36"/>
      <c r="AX3462" s="36"/>
      <c r="AY3462" s="36"/>
      <c r="AZ3462" s="36">
        <v>10</v>
      </c>
      <c r="BA3462" s="36"/>
      <c r="BB3462" s="36">
        <v>4</v>
      </c>
      <c r="BC3462" s="93">
        <v>45274</v>
      </c>
      <c r="BD3462" s="93" t="s">
        <v>6</v>
      </c>
    </row>
    <row r="3463" spans="39:56" ht="27" customHeight="1" x14ac:dyDescent="0.25">
      <c r="AM3463" s="36">
        <v>23062</v>
      </c>
      <c r="AN3463" s="89" t="s">
        <v>106</v>
      </c>
      <c r="AO3463" s="90" t="s">
        <v>47</v>
      </c>
      <c r="AP3463" s="170">
        <v>9</v>
      </c>
      <c r="AQ3463" s="36">
        <v>10</v>
      </c>
      <c r="AR3463" s="36">
        <v>10</v>
      </c>
      <c r="AS3463" s="36">
        <v>8</v>
      </c>
      <c r="AT3463" s="36">
        <v>7</v>
      </c>
      <c r="AU3463" s="36"/>
      <c r="AV3463" s="36"/>
      <c r="AW3463" s="36"/>
      <c r="AX3463" s="36"/>
      <c r="AY3463" s="36"/>
      <c r="AZ3463" s="36">
        <v>10</v>
      </c>
      <c r="BA3463" s="36"/>
      <c r="BB3463" s="36">
        <v>4</v>
      </c>
      <c r="BC3463" s="93">
        <v>45274</v>
      </c>
      <c r="BD3463" s="93" t="s">
        <v>6</v>
      </c>
    </row>
    <row r="3464" spans="39:56" ht="27" customHeight="1" x14ac:dyDescent="0.25">
      <c r="AM3464" s="36">
        <v>23057</v>
      </c>
      <c r="AN3464" s="89" t="s">
        <v>239</v>
      </c>
      <c r="AO3464" s="90" t="s">
        <v>47</v>
      </c>
      <c r="AP3464" s="170">
        <v>9</v>
      </c>
      <c r="AQ3464" s="36">
        <v>10</v>
      </c>
      <c r="AR3464" s="36">
        <v>10</v>
      </c>
      <c r="AS3464" s="36">
        <v>9</v>
      </c>
      <c r="AT3464" s="36">
        <v>8</v>
      </c>
      <c r="AU3464" s="36"/>
      <c r="AV3464" s="36"/>
      <c r="AW3464" s="36"/>
      <c r="AX3464" s="36"/>
      <c r="AY3464" s="36"/>
      <c r="AZ3464" s="36">
        <v>8</v>
      </c>
      <c r="BA3464" s="36"/>
      <c r="BB3464" s="36">
        <v>4</v>
      </c>
      <c r="BC3464" s="93">
        <v>45274</v>
      </c>
      <c r="BD3464" s="93" t="s">
        <v>6</v>
      </c>
    </row>
    <row r="3465" spans="39:56" ht="27" customHeight="1" x14ac:dyDescent="0.25">
      <c r="AM3465" s="36">
        <v>23051</v>
      </c>
      <c r="AN3465" s="89" t="s">
        <v>114</v>
      </c>
      <c r="AO3465" s="90" t="s">
        <v>47</v>
      </c>
      <c r="AP3465" s="170">
        <v>8.8000000000000007</v>
      </c>
      <c r="AQ3465" s="36">
        <v>10</v>
      </c>
      <c r="AR3465" s="36">
        <v>10</v>
      </c>
      <c r="AS3465" s="36">
        <v>8</v>
      </c>
      <c r="AT3465" s="36">
        <v>8</v>
      </c>
      <c r="AU3465" s="36"/>
      <c r="AV3465" s="36"/>
      <c r="AW3465" s="36"/>
      <c r="AX3465" s="36"/>
      <c r="AY3465" s="36"/>
      <c r="AZ3465" s="36">
        <v>8</v>
      </c>
      <c r="BA3465" s="36"/>
      <c r="BB3465" s="36">
        <v>4</v>
      </c>
      <c r="BC3465" s="93">
        <v>45274</v>
      </c>
      <c r="BD3465" s="93" t="s">
        <v>6</v>
      </c>
    </row>
    <row r="3466" spans="39:56" ht="27" customHeight="1" x14ac:dyDescent="0.25">
      <c r="AM3466" s="36">
        <v>23047</v>
      </c>
      <c r="AN3466" s="89" t="s">
        <v>62</v>
      </c>
      <c r="AO3466" s="90" t="s">
        <v>47</v>
      </c>
      <c r="AP3466" s="170">
        <v>10</v>
      </c>
      <c r="AQ3466" s="36">
        <v>10</v>
      </c>
      <c r="AR3466" s="36">
        <v>10</v>
      </c>
      <c r="AS3466" s="36">
        <v>10</v>
      </c>
      <c r="AT3466" s="36">
        <v>10</v>
      </c>
      <c r="AU3466" s="36"/>
      <c r="AV3466" s="36"/>
      <c r="AW3466" s="36"/>
      <c r="AX3466" s="36"/>
      <c r="AY3466" s="36"/>
      <c r="AZ3466" s="36">
        <v>10</v>
      </c>
      <c r="BA3466" s="36"/>
      <c r="BB3466" s="36">
        <v>4</v>
      </c>
      <c r="BC3466" s="93">
        <v>45274</v>
      </c>
      <c r="BD3466" s="93" t="s">
        <v>6</v>
      </c>
    </row>
    <row r="3467" spans="39:56" ht="27" customHeight="1" x14ac:dyDescent="0.25">
      <c r="AM3467" s="36">
        <v>23040</v>
      </c>
      <c r="AN3467" s="89" t="s">
        <v>98</v>
      </c>
      <c r="AO3467" s="90" t="s">
        <v>47</v>
      </c>
      <c r="AP3467" s="170">
        <v>9.6</v>
      </c>
      <c r="AQ3467" s="36">
        <v>10</v>
      </c>
      <c r="AR3467" s="36">
        <v>10</v>
      </c>
      <c r="AS3467" s="36">
        <v>9</v>
      </c>
      <c r="AT3467" s="36">
        <v>9</v>
      </c>
      <c r="AU3467" s="36"/>
      <c r="AV3467" s="36"/>
      <c r="AW3467" s="36"/>
      <c r="AX3467" s="36"/>
      <c r="AY3467" s="36"/>
      <c r="AZ3467" s="36">
        <v>10</v>
      </c>
      <c r="BA3467" s="36"/>
      <c r="BB3467" s="36">
        <v>4</v>
      </c>
      <c r="BC3467" s="93">
        <v>45274</v>
      </c>
      <c r="BD3467" s="93" t="s">
        <v>6</v>
      </c>
    </row>
    <row r="3468" spans="39:56" ht="27" customHeight="1" x14ac:dyDescent="0.25">
      <c r="AM3468" s="36">
        <v>23034</v>
      </c>
      <c r="AN3468" s="89" t="s">
        <v>86</v>
      </c>
      <c r="AO3468" s="90" t="s">
        <v>47</v>
      </c>
      <c r="AP3468" s="170">
        <v>9.6</v>
      </c>
      <c r="AQ3468" s="36">
        <v>10</v>
      </c>
      <c r="AR3468" s="36">
        <v>10</v>
      </c>
      <c r="AS3468" s="36">
        <v>9</v>
      </c>
      <c r="AT3468" s="36">
        <v>9</v>
      </c>
      <c r="AU3468" s="36"/>
      <c r="AV3468" s="36"/>
      <c r="AW3468" s="36"/>
      <c r="AX3468" s="36"/>
      <c r="AY3468" s="36"/>
      <c r="AZ3468" s="36">
        <v>10</v>
      </c>
      <c r="BA3468" s="36"/>
      <c r="BB3468" s="36">
        <v>4</v>
      </c>
      <c r="BC3468" s="93">
        <v>45274</v>
      </c>
      <c r="BD3468" s="93" t="s">
        <v>6</v>
      </c>
    </row>
    <row r="3469" spans="39:56" ht="27" customHeight="1" x14ac:dyDescent="0.25">
      <c r="AM3469" s="36">
        <v>23030</v>
      </c>
      <c r="AN3469" s="89" t="s">
        <v>94</v>
      </c>
      <c r="AO3469" s="90" t="s">
        <v>47</v>
      </c>
      <c r="AP3469" s="170">
        <v>10</v>
      </c>
      <c r="AQ3469" s="36">
        <v>10</v>
      </c>
      <c r="AR3469" s="36">
        <v>10</v>
      </c>
      <c r="AS3469" s="36">
        <v>10</v>
      </c>
      <c r="AT3469" s="36">
        <v>10</v>
      </c>
      <c r="AU3469" s="36"/>
      <c r="AV3469" s="36"/>
      <c r="AW3469" s="36"/>
      <c r="AX3469" s="36"/>
      <c r="AY3469" s="36"/>
      <c r="AZ3469" s="36">
        <v>10</v>
      </c>
      <c r="BA3469" s="36"/>
      <c r="BB3469" s="36">
        <v>4</v>
      </c>
      <c r="BC3469" s="93">
        <v>45274</v>
      </c>
      <c r="BD3469" s="93" t="s">
        <v>6</v>
      </c>
    </row>
    <row r="3470" spans="39:56" ht="27" customHeight="1" x14ac:dyDescent="0.25">
      <c r="AM3470" s="36">
        <v>23029</v>
      </c>
      <c r="AN3470" s="89" t="s">
        <v>70</v>
      </c>
      <c r="AO3470" s="90" t="s">
        <v>47</v>
      </c>
      <c r="AP3470" s="170">
        <v>8.8000000000000007</v>
      </c>
      <c r="AQ3470" s="36">
        <v>10</v>
      </c>
      <c r="AR3470" s="36">
        <v>10</v>
      </c>
      <c r="AS3470" s="36">
        <v>8</v>
      </c>
      <c r="AT3470" s="36">
        <v>8</v>
      </c>
      <c r="AU3470" s="36"/>
      <c r="AV3470" s="36"/>
      <c r="AW3470" s="36"/>
      <c r="AX3470" s="36"/>
      <c r="AY3470" s="36"/>
      <c r="AZ3470" s="36">
        <v>8</v>
      </c>
      <c r="BA3470" s="36"/>
      <c r="BB3470" s="36">
        <v>4</v>
      </c>
      <c r="BC3470" s="93">
        <v>45274</v>
      </c>
      <c r="BD3470" s="93" t="s">
        <v>6</v>
      </c>
    </row>
    <row r="3471" spans="39:56" ht="27" customHeight="1" x14ac:dyDescent="0.25">
      <c r="AM3471" s="36">
        <v>23027</v>
      </c>
      <c r="AN3471" s="89" t="s">
        <v>237</v>
      </c>
      <c r="AO3471" s="90" t="s">
        <v>47</v>
      </c>
      <c r="AP3471" s="170">
        <v>9.4</v>
      </c>
      <c r="AQ3471" s="36">
        <v>10</v>
      </c>
      <c r="AR3471" s="36">
        <v>10</v>
      </c>
      <c r="AS3471" s="36">
        <v>9</v>
      </c>
      <c r="AT3471" s="36">
        <v>8</v>
      </c>
      <c r="AU3471" s="36"/>
      <c r="AV3471" s="36"/>
      <c r="AW3471" s="36"/>
      <c r="AX3471" s="36"/>
      <c r="AY3471" s="36"/>
      <c r="AZ3471" s="36">
        <v>10</v>
      </c>
      <c r="BA3471" s="36"/>
      <c r="BB3471" s="36">
        <v>4</v>
      </c>
      <c r="BC3471" s="93">
        <v>45274</v>
      </c>
      <c r="BD3471" s="93" t="s">
        <v>6</v>
      </c>
    </row>
    <row r="3472" spans="39:56" ht="27" customHeight="1" x14ac:dyDescent="0.25">
      <c r="AM3472" s="36">
        <v>23014</v>
      </c>
      <c r="AN3472" s="89" t="s">
        <v>66</v>
      </c>
      <c r="AO3472" s="90" t="s">
        <v>47</v>
      </c>
      <c r="AP3472" s="170">
        <v>10</v>
      </c>
      <c r="AQ3472" s="36">
        <v>10</v>
      </c>
      <c r="AR3472" s="36">
        <v>10</v>
      </c>
      <c r="AS3472" s="36">
        <v>10</v>
      </c>
      <c r="AT3472" s="36">
        <v>10</v>
      </c>
      <c r="AU3472" s="36"/>
      <c r="AV3472" s="36"/>
      <c r="AW3472" s="36"/>
      <c r="AX3472" s="36"/>
      <c r="AY3472" s="36"/>
      <c r="AZ3472" s="36">
        <v>10</v>
      </c>
      <c r="BA3472" s="36"/>
      <c r="BB3472" s="36">
        <v>4</v>
      </c>
      <c r="BC3472" s="93">
        <v>45274</v>
      </c>
      <c r="BD3472" s="93" t="s">
        <v>6</v>
      </c>
    </row>
    <row r="3473" spans="39:56" ht="27" customHeight="1" x14ac:dyDescent="0.25">
      <c r="AM3473" s="36">
        <v>23011</v>
      </c>
      <c r="AN3473" s="89" t="s">
        <v>46</v>
      </c>
      <c r="AO3473" s="90" t="s">
        <v>47</v>
      </c>
      <c r="AP3473" s="170">
        <v>10</v>
      </c>
      <c r="AQ3473" s="36">
        <v>10</v>
      </c>
      <c r="AR3473" s="36">
        <v>10</v>
      </c>
      <c r="AS3473" s="36">
        <v>10</v>
      </c>
      <c r="AT3473" s="36">
        <v>10</v>
      </c>
      <c r="AU3473" s="36"/>
      <c r="AV3473" s="36"/>
      <c r="AW3473" s="36"/>
      <c r="AX3473" s="36"/>
      <c r="AY3473" s="36"/>
      <c r="AZ3473" s="36">
        <v>10</v>
      </c>
      <c r="BA3473" s="36"/>
      <c r="BB3473" s="36">
        <v>4</v>
      </c>
      <c r="BC3473" s="93">
        <v>45274</v>
      </c>
      <c r="BD3473" s="93" t="s">
        <v>6</v>
      </c>
    </row>
    <row r="3474" spans="39:56" ht="27" customHeight="1" x14ac:dyDescent="0.25">
      <c r="AM3474" s="36">
        <v>23004</v>
      </c>
      <c r="AN3474" s="89" t="s">
        <v>58</v>
      </c>
      <c r="AO3474" s="90" t="s">
        <v>47</v>
      </c>
      <c r="AP3474" s="170">
        <v>8.8000000000000007</v>
      </c>
      <c r="AQ3474" s="36">
        <v>10</v>
      </c>
      <c r="AR3474" s="36">
        <v>10</v>
      </c>
      <c r="AS3474" s="36">
        <v>8</v>
      </c>
      <c r="AT3474" s="36">
        <v>8</v>
      </c>
      <c r="AU3474" s="36"/>
      <c r="AV3474" s="36"/>
      <c r="AW3474" s="36"/>
      <c r="AX3474" s="36"/>
      <c r="AY3474" s="36"/>
      <c r="AZ3474" s="36">
        <v>8</v>
      </c>
      <c r="BA3474" s="36"/>
      <c r="BB3474" s="36">
        <v>4</v>
      </c>
      <c r="BC3474" s="93">
        <v>45274</v>
      </c>
      <c r="BD3474" s="93" t="s">
        <v>6</v>
      </c>
    </row>
    <row r="3475" spans="39:56" ht="27" customHeight="1" x14ac:dyDescent="0.25">
      <c r="AM3475" s="36">
        <v>23001</v>
      </c>
      <c r="AN3475" s="89" t="s">
        <v>82</v>
      </c>
      <c r="AO3475" s="90" t="s">
        <v>47</v>
      </c>
      <c r="AP3475" s="170">
        <v>10</v>
      </c>
      <c r="AQ3475" s="36">
        <v>10</v>
      </c>
      <c r="AR3475" s="36">
        <v>10</v>
      </c>
      <c r="AS3475" s="36">
        <v>10</v>
      </c>
      <c r="AT3475" s="36">
        <v>10</v>
      </c>
      <c r="AU3475" s="36"/>
      <c r="AV3475" s="36"/>
      <c r="AW3475" s="36"/>
      <c r="AX3475" s="36"/>
      <c r="AY3475" s="36"/>
      <c r="AZ3475" s="36">
        <v>10</v>
      </c>
      <c r="BA3475" s="36"/>
      <c r="BB3475" s="36">
        <v>4</v>
      </c>
      <c r="BC3475" s="93">
        <v>45274</v>
      </c>
      <c r="BD3475" s="93" t="s">
        <v>6</v>
      </c>
    </row>
    <row r="3476" spans="39:56" ht="27" customHeight="1" x14ac:dyDescent="0.25">
      <c r="AM3476" s="36">
        <v>22023</v>
      </c>
      <c r="AN3476" s="89" t="s">
        <v>118</v>
      </c>
      <c r="AO3476" s="90" t="s">
        <v>47</v>
      </c>
      <c r="AP3476" s="170">
        <v>9.4</v>
      </c>
      <c r="AQ3476" s="36">
        <v>10</v>
      </c>
      <c r="AR3476" s="36">
        <v>10</v>
      </c>
      <c r="AS3476" s="36">
        <v>10</v>
      </c>
      <c r="AT3476" s="36">
        <v>9</v>
      </c>
      <c r="AU3476" s="36"/>
      <c r="AV3476" s="36"/>
      <c r="AW3476" s="36"/>
      <c r="AX3476" s="36"/>
      <c r="AY3476" s="36"/>
      <c r="AZ3476" s="36">
        <v>8</v>
      </c>
      <c r="BA3476" s="36"/>
      <c r="BB3476" s="36">
        <v>4</v>
      </c>
      <c r="BC3476" s="93">
        <v>45274</v>
      </c>
      <c r="BD3476" s="93" t="s">
        <v>6</v>
      </c>
    </row>
    <row r="3477" spans="39:56" ht="27" customHeight="1" x14ac:dyDescent="0.25">
      <c r="AM3477" s="36" t="s">
        <v>120</v>
      </c>
      <c r="AN3477" s="89" t="s">
        <v>121</v>
      </c>
      <c r="AO3477" s="90" t="s">
        <v>15</v>
      </c>
      <c r="AP3477" s="170">
        <v>9.5714285714285712</v>
      </c>
      <c r="AQ3477" s="36">
        <v>10</v>
      </c>
      <c r="AR3477" s="36">
        <v>10</v>
      </c>
      <c r="AS3477" s="36">
        <v>9</v>
      </c>
      <c r="AT3477" s="36">
        <v>9</v>
      </c>
      <c r="AU3477" s="36">
        <v>9</v>
      </c>
      <c r="AV3477" s="36">
        <v>10</v>
      </c>
      <c r="AW3477" s="36">
        <v>10</v>
      </c>
      <c r="AX3477" s="36"/>
      <c r="AY3477" s="36"/>
      <c r="AZ3477" s="36"/>
      <c r="BA3477" s="36" t="s">
        <v>255</v>
      </c>
      <c r="BB3477" s="36">
        <v>7</v>
      </c>
      <c r="BC3477" s="93">
        <v>45277</v>
      </c>
      <c r="BD3477" s="93" t="s">
        <v>420</v>
      </c>
    </row>
    <row r="3478" spans="39:56" ht="27" customHeight="1" x14ac:dyDescent="0.25">
      <c r="AM3478" s="36" t="s">
        <v>116</v>
      </c>
      <c r="AN3478" s="89" t="s">
        <v>117</v>
      </c>
      <c r="AO3478" s="90" t="s">
        <v>15</v>
      </c>
      <c r="AP3478" s="170">
        <v>9.5714285714285712</v>
      </c>
      <c r="AQ3478" s="36">
        <v>10</v>
      </c>
      <c r="AR3478" s="36">
        <v>10</v>
      </c>
      <c r="AS3478" s="36">
        <v>9</v>
      </c>
      <c r="AT3478" s="36">
        <v>9</v>
      </c>
      <c r="AU3478" s="36">
        <v>9</v>
      </c>
      <c r="AV3478" s="36">
        <v>10</v>
      </c>
      <c r="AW3478" s="36">
        <v>10</v>
      </c>
      <c r="AX3478" s="36"/>
      <c r="AY3478" s="36"/>
      <c r="AZ3478" s="36"/>
      <c r="BA3478" s="36" t="s">
        <v>255</v>
      </c>
      <c r="BB3478" s="36">
        <v>7</v>
      </c>
      <c r="BC3478" s="93">
        <v>45277</v>
      </c>
      <c r="BD3478" s="93" t="s">
        <v>420</v>
      </c>
    </row>
    <row r="3479" spans="39:56" ht="27" customHeight="1" x14ac:dyDescent="0.25">
      <c r="AM3479" s="36" t="s">
        <v>112</v>
      </c>
      <c r="AN3479" s="89" t="s">
        <v>113</v>
      </c>
      <c r="AO3479" s="90" t="s">
        <v>15</v>
      </c>
      <c r="AP3479" s="170">
        <v>9.5714285714285712</v>
      </c>
      <c r="AQ3479" s="36">
        <v>10</v>
      </c>
      <c r="AR3479" s="36">
        <v>10</v>
      </c>
      <c r="AS3479" s="36">
        <v>9</v>
      </c>
      <c r="AT3479" s="36">
        <v>9</v>
      </c>
      <c r="AU3479" s="36">
        <v>9</v>
      </c>
      <c r="AV3479" s="36">
        <v>10</v>
      </c>
      <c r="AW3479" s="36">
        <v>10</v>
      </c>
      <c r="AX3479" s="36"/>
      <c r="AY3479" s="36"/>
      <c r="AZ3479" s="36"/>
      <c r="BA3479" s="36" t="s">
        <v>255</v>
      </c>
      <c r="BB3479" s="36">
        <v>7</v>
      </c>
      <c r="BC3479" s="93">
        <v>45277</v>
      </c>
      <c r="BD3479" s="93" t="s">
        <v>420</v>
      </c>
    </row>
    <row r="3480" spans="39:56" ht="27" customHeight="1" x14ac:dyDescent="0.25">
      <c r="AM3480" s="36" t="s">
        <v>108</v>
      </c>
      <c r="AN3480" s="89" t="s">
        <v>109</v>
      </c>
      <c r="AO3480" s="90" t="s">
        <v>15</v>
      </c>
      <c r="AP3480" s="170">
        <v>9.5714285714285712</v>
      </c>
      <c r="AQ3480" s="36">
        <v>10</v>
      </c>
      <c r="AR3480" s="36">
        <v>10</v>
      </c>
      <c r="AS3480" s="36">
        <v>9</v>
      </c>
      <c r="AT3480" s="36">
        <v>9</v>
      </c>
      <c r="AU3480" s="36">
        <v>9</v>
      </c>
      <c r="AV3480" s="36">
        <v>10</v>
      </c>
      <c r="AW3480" s="36">
        <v>10</v>
      </c>
      <c r="AX3480" s="36"/>
      <c r="AY3480" s="36"/>
      <c r="AZ3480" s="36"/>
      <c r="BA3480" s="36" t="s">
        <v>255</v>
      </c>
      <c r="BB3480" s="36">
        <v>7</v>
      </c>
      <c r="BC3480" s="93">
        <v>45277</v>
      </c>
      <c r="BD3480" s="93" t="s">
        <v>420</v>
      </c>
    </row>
    <row r="3481" spans="39:56" ht="27" customHeight="1" x14ac:dyDescent="0.25">
      <c r="AM3481" s="36" t="s">
        <v>104</v>
      </c>
      <c r="AN3481" s="89" t="s">
        <v>105</v>
      </c>
      <c r="AO3481" s="90" t="s">
        <v>15</v>
      </c>
      <c r="AP3481" s="170">
        <v>9.5714285714285712</v>
      </c>
      <c r="AQ3481" s="36">
        <v>10</v>
      </c>
      <c r="AR3481" s="36">
        <v>10</v>
      </c>
      <c r="AS3481" s="36">
        <v>9</v>
      </c>
      <c r="AT3481" s="36">
        <v>9</v>
      </c>
      <c r="AU3481" s="36">
        <v>9</v>
      </c>
      <c r="AV3481" s="36">
        <v>10</v>
      </c>
      <c r="AW3481" s="36">
        <v>10</v>
      </c>
      <c r="AX3481" s="36"/>
      <c r="AY3481" s="36"/>
      <c r="AZ3481" s="36"/>
      <c r="BA3481" s="36" t="s">
        <v>255</v>
      </c>
      <c r="BB3481" s="36">
        <v>7</v>
      </c>
      <c r="BC3481" s="93">
        <v>45277</v>
      </c>
      <c r="BD3481" s="93" t="s">
        <v>420</v>
      </c>
    </row>
    <row r="3482" spans="39:56" ht="27" customHeight="1" x14ac:dyDescent="0.25">
      <c r="AM3482" s="36" t="s">
        <v>100</v>
      </c>
      <c r="AN3482" s="89" t="s">
        <v>101</v>
      </c>
      <c r="AO3482" s="90" t="s">
        <v>15</v>
      </c>
      <c r="AP3482" s="170">
        <v>9.5714285714285712</v>
      </c>
      <c r="AQ3482" s="36">
        <v>10</v>
      </c>
      <c r="AR3482" s="36">
        <v>10</v>
      </c>
      <c r="AS3482" s="36">
        <v>9</v>
      </c>
      <c r="AT3482" s="36">
        <v>9</v>
      </c>
      <c r="AU3482" s="36">
        <v>9</v>
      </c>
      <c r="AV3482" s="36">
        <v>10</v>
      </c>
      <c r="AW3482" s="36">
        <v>10</v>
      </c>
      <c r="AX3482" s="36"/>
      <c r="AY3482" s="36"/>
      <c r="AZ3482" s="36"/>
      <c r="BA3482" s="36" t="s">
        <v>255</v>
      </c>
      <c r="BB3482" s="36">
        <v>7</v>
      </c>
      <c r="BC3482" s="93">
        <v>45277</v>
      </c>
      <c r="BD3482" s="93" t="s">
        <v>420</v>
      </c>
    </row>
    <row r="3483" spans="39:56" ht="27" customHeight="1" x14ac:dyDescent="0.25">
      <c r="AM3483" s="36" t="s">
        <v>96</v>
      </c>
      <c r="AN3483" s="89" t="s">
        <v>97</v>
      </c>
      <c r="AO3483" s="90" t="s">
        <v>15</v>
      </c>
      <c r="AP3483" s="170">
        <v>9.5714285714285712</v>
      </c>
      <c r="AQ3483" s="36">
        <v>10</v>
      </c>
      <c r="AR3483" s="36">
        <v>10</v>
      </c>
      <c r="AS3483" s="36">
        <v>9</v>
      </c>
      <c r="AT3483" s="36">
        <v>9</v>
      </c>
      <c r="AU3483" s="36">
        <v>9</v>
      </c>
      <c r="AV3483" s="36">
        <v>10</v>
      </c>
      <c r="AW3483" s="36">
        <v>10</v>
      </c>
      <c r="AX3483" s="36"/>
      <c r="AY3483" s="36"/>
      <c r="AZ3483" s="36"/>
      <c r="BA3483" s="36" t="s">
        <v>255</v>
      </c>
      <c r="BB3483" s="36">
        <v>7</v>
      </c>
      <c r="BC3483" s="93">
        <v>45277</v>
      </c>
      <c r="BD3483" s="93" t="s">
        <v>420</v>
      </c>
    </row>
    <row r="3484" spans="39:56" ht="27" customHeight="1" x14ac:dyDescent="0.25">
      <c r="AM3484" s="36" t="s">
        <v>92</v>
      </c>
      <c r="AN3484" s="89" t="s">
        <v>93</v>
      </c>
      <c r="AO3484" s="90" t="s">
        <v>15</v>
      </c>
      <c r="AP3484" s="170">
        <v>9.5714285714285712</v>
      </c>
      <c r="AQ3484" s="36">
        <v>10</v>
      </c>
      <c r="AR3484" s="36">
        <v>10</v>
      </c>
      <c r="AS3484" s="36">
        <v>9</v>
      </c>
      <c r="AT3484" s="36">
        <v>9</v>
      </c>
      <c r="AU3484" s="36">
        <v>9</v>
      </c>
      <c r="AV3484" s="36">
        <v>10</v>
      </c>
      <c r="AW3484" s="36">
        <v>10</v>
      </c>
      <c r="AX3484" s="36"/>
      <c r="AY3484" s="36"/>
      <c r="AZ3484" s="36"/>
      <c r="BA3484" s="36" t="s">
        <v>255</v>
      </c>
      <c r="BB3484" s="36">
        <v>7</v>
      </c>
      <c r="BC3484" s="93">
        <v>45277</v>
      </c>
      <c r="BD3484" s="93" t="s">
        <v>420</v>
      </c>
    </row>
    <row r="3485" spans="39:56" ht="27" customHeight="1" x14ac:dyDescent="0.25">
      <c r="AM3485" s="36" t="s">
        <v>88</v>
      </c>
      <c r="AN3485" s="89" t="s">
        <v>89</v>
      </c>
      <c r="AO3485" s="90" t="s">
        <v>15</v>
      </c>
      <c r="AP3485" s="170">
        <v>9.5714285714285712</v>
      </c>
      <c r="AQ3485" s="36">
        <v>10</v>
      </c>
      <c r="AR3485" s="36">
        <v>10</v>
      </c>
      <c r="AS3485" s="36">
        <v>9</v>
      </c>
      <c r="AT3485" s="36">
        <v>9</v>
      </c>
      <c r="AU3485" s="36">
        <v>9</v>
      </c>
      <c r="AV3485" s="36">
        <v>10</v>
      </c>
      <c r="AW3485" s="36">
        <v>10</v>
      </c>
      <c r="AX3485" s="36"/>
      <c r="AY3485" s="36"/>
      <c r="AZ3485" s="36"/>
      <c r="BA3485" s="36" t="s">
        <v>255</v>
      </c>
      <c r="BB3485" s="36">
        <v>7</v>
      </c>
      <c r="BC3485" s="93">
        <v>45277</v>
      </c>
      <c r="BD3485" s="93" t="s">
        <v>420</v>
      </c>
    </row>
    <row r="3486" spans="39:56" ht="27" customHeight="1" x14ac:dyDescent="0.25">
      <c r="AM3486" s="36" t="s">
        <v>84</v>
      </c>
      <c r="AN3486" s="89" t="s">
        <v>85</v>
      </c>
      <c r="AO3486" s="90" t="s">
        <v>15</v>
      </c>
      <c r="AP3486" s="170">
        <v>9.5714285714285712</v>
      </c>
      <c r="AQ3486" s="36">
        <v>10</v>
      </c>
      <c r="AR3486" s="36">
        <v>10</v>
      </c>
      <c r="AS3486" s="36">
        <v>9</v>
      </c>
      <c r="AT3486" s="36">
        <v>9</v>
      </c>
      <c r="AU3486" s="36">
        <v>9</v>
      </c>
      <c r="AV3486" s="36">
        <v>10</v>
      </c>
      <c r="AW3486" s="36">
        <v>10</v>
      </c>
      <c r="AX3486" s="36"/>
      <c r="AY3486" s="36"/>
      <c r="AZ3486" s="36"/>
      <c r="BA3486" s="36" t="s">
        <v>255</v>
      </c>
      <c r="BB3486" s="36">
        <v>7</v>
      </c>
      <c r="BC3486" s="93">
        <v>45277</v>
      </c>
      <c r="BD3486" s="93" t="s">
        <v>420</v>
      </c>
    </row>
    <row r="3487" spans="39:56" ht="27" customHeight="1" x14ac:dyDescent="0.25">
      <c r="AM3487" s="36" t="s">
        <v>80</v>
      </c>
      <c r="AN3487" s="89" t="s">
        <v>81</v>
      </c>
      <c r="AO3487" s="90" t="s">
        <v>15</v>
      </c>
      <c r="AP3487" s="170">
        <v>9.5714285714285712</v>
      </c>
      <c r="AQ3487" s="36">
        <v>10</v>
      </c>
      <c r="AR3487" s="36">
        <v>10</v>
      </c>
      <c r="AS3487" s="36">
        <v>9</v>
      </c>
      <c r="AT3487" s="36">
        <v>9</v>
      </c>
      <c r="AU3487" s="36">
        <v>9</v>
      </c>
      <c r="AV3487" s="36">
        <v>10</v>
      </c>
      <c r="AW3487" s="36">
        <v>10</v>
      </c>
      <c r="AX3487" s="36"/>
      <c r="AY3487" s="36"/>
      <c r="AZ3487" s="36"/>
      <c r="BA3487" s="36" t="s">
        <v>255</v>
      </c>
      <c r="BB3487" s="36">
        <v>7</v>
      </c>
      <c r="BC3487" s="93">
        <v>45277</v>
      </c>
      <c r="BD3487" s="93" t="s">
        <v>420</v>
      </c>
    </row>
    <row r="3488" spans="39:56" ht="27" customHeight="1" x14ac:dyDescent="0.25">
      <c r="AM3488" s="36" t="s">
        <v>76</v>
      </c>
      <c r="AN3488" s="89" t="s">
        <v>77</v>
      </c>
      <c r="AO3488" s="90" t="s">
        <v>15</v>
      </c>
      <c r="AP3488" s="170">
        <v>9.5714285714285712</v>
      </c>
      <c r="AQ3488" s="36">
        <v>10</v>
      </c>
      <c r="AR3488" s="36">
        <v>10</v>
      </c>
      <c r="AS3488" s="36">
        <v>9</v>
      </c>
      <c r="AT3488" s="36">
        <v>9</v>
      </c>
      <c r="AU3488" s="36">
        <v>9</v>
      </c>
      <c r="AV3488" s="36">
        <v>10</v>
      </c>
      <c r="AW3488" s="36">
        <v>10</v>
      </c>
      <c r="AX3488" s="36"/>
      <c r="AY3488" s="36"/>
      <c r="AZ3488" s="36"/>
      <c r="BA3488" s="36" t="s">
        <v>255</v>
      </c>
      <c r="BB3488" s="36">
        <v>7</v>
      </c>
      <c r="BC3488" s="93">
        <v>45277</v>
      </c>
      <c r="BD3488" s="93" t="s">
        <v>420</v>
      </c>
    </row>
    <row r="3489" spans="39:56" ht="27" customHeight="1" x14ac:dyDescent="0.25">
      <c r="AM3489" s="36" t="s">
        <v>72</v>
      </c>
      <c r="AN3489" s="89" t="s">
        <v>73</v>
      </c>
      <c r="AO3489" s="90" t="s">
        <v>15</v>
      </c>
      <c r="AP3489" s="170">
        <v>9.5714285714285712</v>
      </c>
      <c r="AQ3489" s="36">
        <v>10</v>
      </c>
      <c r="AR3489" s="36">
        <v>10</v>
      </c>
      <c r="AS3489" s="36">
        <v>9</v>
      </c>
      <c r="AT3489" s="36">
        <v>9</v>
      </c>
      <c r="AU3489" s="36">
        <v>9</v>
      </c>
      <c r="AV3489" s="36">
        <v>10</v>
      </c>
      <c r="AW3489" s="36">
        <v>10</v>
      </c>
      <c r="AX3489" s="36"/>
      <c r="AY3489" s="36"/>
      <c r="AZ3489" s="36"/>
      <c r="BA3489" s="36" t="s">
        <v>255</v>
      </c>
      <c r="BB3489" s="36">
        <v>7</v>
      </c>
      <c r="BC3489" s="93">
        <v>45277</v>
      </c>
      <c r="BD3489" s="93" t="s">
        <v>420</v>
      </c>
    </row>
    <row r="3490" spans="39:56" ht="27" customHeight="1" x14ac:dyDescent="0.25">
      <c r="AM3490" s="36" t="s">
        <v>68</v>
      </c>
      <c r="AN3490" s="89" t="s">
        <v>69</v>
      </c>
      <c r="AO3490" s="90" t="s">
        <v>15</v>
      </c>
      <c r="AP3490" s="170">
        <v>9.5714285714285712</v>
      </c>
      <c r="AQ3490" s="36">
        <v>10</v>
      </c>
      <c r="AR3490" s="36">
        <v>10</v>
      </c>
      <c r="AS3490" s="36">
        <v>9</v>
      </c>
      <c r="AT3490" s="36">
        <v>9</v>
      </c>
      <c r="AU3490" s="36">
        <v>9</v>
      </c>
      <c r="AV3490" s="36">
        <v>10</v>
      </c>
      <c r="AW3490" s="36">
        <v>10</v>
      </c>
      <c r="AX3490" s="36"/>
      <c r="AY3490" s="36"/>
      <c r="AZ3490" s="36"/>
      <c r="BA3490" s="36" t="s">
        <v>255</v>
      </c>
      <c r="BB3490" s="36">
        <v>7</v>
      </c>
      <c r="BC3490" s="93">
        <v>45277</v>
      </c>
      <c r="BD3490" s="93" t="s">
        <v>420</v>
      </c>
    </row>
    <row r="3491" spans="39:56" ht="27" customHeight="1" x14ac:dyDescent="0.25">
      <c r="AM3491" s="36" t="s">
        <v>64</v>
      </c>
      <c r="AN3491" s="89" t="s">
        <v>65</v>
      </c>
      <c r="AO3491" s="90" t="s">
        <v>15</v>
      </c>
      <c r="AP3491" s="170">
        <v>9.5714285714285712</v>
      </c>
      <c r="AQ3491" s="36">
        <v>10</v>
      </c>
      <c r="AR3491" s="36">
        <v>10</v>
      </c>
      <c r="AS3491" s="36">
        <v>9</v>
      </c>
      <c r="AT3491" s="36">
        <v>9</v>
      </c>
      <c r="AU3491" s="36">
        <v>9</v>
      </c>
      <c r="AV3491" s="36">
        <v>10</v>
      </c>
      <c r="AW3491" s="36">
        <v>10</v>
      </c>
      <c r="AX3491" s="36"/>
      <c r="AY3491" s="36"/>
      <c r="AZ3491" s="36"/>
      <c r="BA3491" s="36" t="s">
        <v>255</v>
      </c>
      <c r="BB3491" s="36">
        <v>7</v>
      </c>
      <c r="BC3491" s="93">
        <v>45277</v>
      </c>
      <c r="BD3491" s="93" t="s">
        <v>420</v>
      </c>
    </row>
    <row r="3492" spans="39:56" ht="27" customHeight="1" x14ac:dyDescent="0.25">
      <c r="AM3492" s="36" t="s">
        <v>60</v>
      </c>
      <c r="AN3492" s="89" t="s">
        <v>61</v>
      </c>
      <c r="AO3492" s="90" t="s">
        <v>15</v>
      </c>
      <c r="AP3492" s="170">
        <v>9.5714285714285712</v>
      </c>
      <c r="AQ3492" s="36">
        <v>10</v>
      </c>
      <c r="AR3492" s="36">
        <v>10</v>
      </c>
      <c r="AS3492" s="36">
        <v>9</v>
      </c>
      <c r="AT3492" s="36">
        <v>9</v>
      </c>
      <c r="AU3492" s="36">
        <v>9</v>
      </c>
      <c r="AV3492" s="36">
        <v>10</v>
      </c>
      <c r="AW3492" s="36">
        <v>10</v>
      </c>
      <c r="AX3492" s="36"/>
      <c r="AY3492" s="36"/>
      <c r="AZ3492" s="36"/>
      <c r="BA3492" s="36" t="s">
        <v>255</v>
      </c>
      <c r="BB3492" s="36">
        <v>7</v>
      </c>
      <c r="BC3492" s="93">
        <v>45277</v>
      </c>
      <c r="BD3492" s="93" t="s">
        <v>420</v>
      </c>
    </row>
    <row r="3493" spans="39:56" ht="27" customHeight="1" x14ac:dyDescent="0.25">
      <c r="AM3493" s="36" t="s">
        <v>57</v>
      </c>
      <c r="AN3493" s="89" t="s">
        <v>27</v>
      </c>
      <c r="AO3493" s="90" t="s">
        <v>15</v>
      </c>
      <c r="AP3493" s="170">
        <v>9.5714285714285712</v>
      </c>
      <c r="AQ3493" s="36">
        <v>10</v>
      </c>
      <c r="AR3493" s="36">
        <v>10</v>
      </c>
      <c r="AS3493" s="36">
        <v>9</v>
      </c>
      <c r="AT3493" s="36">
        <v>9</v>
      </c>
      <c r="AU3493" s="36">
        <v>9</v>
      </c>
      <c r="AV3493" s="36">
        <v>10</v>
      </c>
      <c r="AW3493" s="36">
        <v>10</v>
      </c>
      <c r="AX3493" s="36"/>
      <c r="AY3493" s="36"/>
      <c r="AZ3493" s="36"/>
      <c r="BA3493" s="36" t="s">
        <v>255</v>
      </c>
      <c r="BB3493" s="36">
        <v>7</v>
      </c>
      <c r="BC3493" s="93">
        <v>45277</v>
      </c>
      <c r="BD3493" s="93" t="s">
        <v>420</v>
      </c>
    </row>
    <row r="3494" spans="39:56" ht="27" customHeight="1" x14ac:dyDescent="0.25">
      <c r="AM3494" s="36" t="s">
        <v>54</v>
      </c>
      <c r="AN3494" s="89" t="s">
        <v>24</v>
      </c>
      <c r="AO3494" s="90" t="s">
        <v>15</v>
      </c>
      <c r="AP3494" s="170">
        <v>9.5714285714285712</v>
      </c>
      <c r="AQ3494" s="36">
        <v>10</v>
      </c>
      <c r="AR3494" s="36">
        <v>10</v>
      </c>
      <c r="AS3494" s="36">
        <v>9</v>
      </c>
      <c r="AT3494" s="36">
        <v>9</v>
      </c>
      <c r="AU3494" s="36">
        <v>9</v>
      </c>
      <c r="AV3494" s="36">
        <v>10</v>
      </c>
      <c r="AW3494" s="36">
        <v>10</v>
      </c>
      <c r="AX3494" s="36"/>
      <c r="AY3494" s="36"/>
      <c r="AZ3494" s="36"/>
      <c r="BA3494" s="36" t="s">
        <v>255</v>
      </c>
      <c r="BB3494" s="36">
        <v>7</v>
      </c>
      <c r="BC3494" s="93">
        <v>45277</v>
      </c>
      <c r="BD3494" s="93" t="s">
        <v>420</v>
      </c>
    </row>
    <row r="3495" spans="39:56" ht="27" customHeight="1" x14ac:dyDescent="0.25">
      <c r="AM3495" s="36" t="s">
        <v>51</v>
      </c>
      <c r="AN3495" s="89" t="s">
        <v>21</v>
      </c>
      <c r="AO3495" s="90" t="s">
        <v>15</v>
      </c>
      <c r="AP3495" s="170">
        <v>9.2857142857142865</v>
      </c>
      <c r="AQ3495" s="36">
        <v>10</v>
      </c>
      <c r="AR3495" s="36">
        <v>10</v>
      </c>
      <c r="AS3495" s="36">
        <v>9</v>
      </c>
      <c r="AT3495" s="36">
        <v>9</v>
      </c>
      <c r="AU3495" s="36">
        <v>9</v>
      </c>
      <c r="AV3495" s="36">
        <v>10</v>
      </c>
      <c r="AW3495" s="36">
        <v>8</v>
      </c>
      <c r="AX3495" s="36"/>
      <c r="AY3495" s="36"/>
      <c r="AZ3495" s="36"/>
      <c r="BA3495" s="36" t="s">
        <v>255</v>
      </c>
      <c r="BB3495" s="36">
        <v>7</v>
      </c>
      <c r="BC3495" s="93">
        <v>45277</v>
      </c>
      <c r="BD3495" s="93" t="s">
        <v>420</v>
      </c>
    </row>
    <row r="3496" spans="39:56" ht="27" customHeight="1" x14ac:dyDescent="0.25">
      <c r="AM3496" s="36" t="s">
        <v>45</v>
      </c>
      <c r="AN3496" s="89" t="s">
        <v>14</v>
      </c>
      <c r="AO3496" s="90" t="s">
        <v>15</v>
      </c>
      <c r="AP3496" s="170">
        <v>7.5714285714285712</v>
      </c>
      <c r="AQ3496" s="36">
        <v>10</v>
      </c>
      <c r="AR3496" s="36">
        <v>10</v>
      </c>
      <c r="AS3496" s="36">
        <v>5</v>
      </c>
      <c r="AT3496" s="36">
        <v>5</v>
      </c>
      <c r="AU3496" s="36">
        <v>5</v>
      </c>
      <c r="AV3496" s="36">
        <v>10</v>
      </c>
      <c r="AW3496" s="36">
        <v>8</v>
      </c>
      <c r="AX3496" s="36"/>
      <c r="AY3496" s="36"/>
      <c r="AZ3496" s="36"/>
      <c r="BA3496" s="36" t="s">
        <v>255</v>
      </c>
      <c r="BB3496" s="36">
        <v>7</v>
      </c>
      <c r="BC3496" s="93">
        <v>45277</v>
      </c>
      <c r="BD3496" s="93" t="s">
        <v>420</v>
      </c>
    </row>
    <row r="3497" spans="39:56" ht="27" customHeight="1" x14ac:dyDescent="0.25">
      <c r="AM3497" s="36" t="s">
        <v>256</v>
      </c>
      <c r="AN3497" s="89" t="s">
        <v>257</v>
      </c>
      <c r="AO3497" s="90" t="s">
        <v>126</v>
      </c>
      <c r="AP3497" s="170">
        <v>10</v>
      </c>
      <c r="AQ3497" s="36">
        <v>10</v>
      </c>
      <c r="AR3497" s="36">
        <v>10</v>
      </c>
      <c r="AS3497" s="36">
        <v>10</v>
      </c>
      <c r="AT3497" s="36">
        <v>10</v>
      </c>
      <c r="AU3497" s="36">
        <v>10</v>
      </c>
      <c r="AV3497" s="36">
        <v>10</v>
      </c>
      <c r="AW3497" s="36">
        <v>10</v>
      </c>
      <c r="AX3497" s="36"/>
      <c r="AY3497" s="36"/>
      <c r="AZ3497" s="36"/>
      <c r="BA3497" s="36"/>
      <c r="BB3497" s="36">
        <v>3</v>
      </c>
      <c r="BC3497" s="93">
        <v>45277</v>
      </c>
      <c r="BD3497" s="93" t="s">
        <v>35</v>
      </c>
    </row>
    <row r="3498" spans="39:56" ht="27" customHeight="1" x14ac:dyDescent="0.25">
      <c r="AM3498" s="36" t="s">
        <v>256</v>
      </c>
      <c r="AN3498" s="89" t="s">
        <v>257</v>
      </c>
      <c r="AO3498" s="90" t="s">
        <v>126</v>
      </c>
      <c r="AP3498" s="170">
        <v>10</v>
      </c>
      <c r="AQ3498" s="36">
        <v>10</v>
      </c>
      <c r="AR3498" s="36">
        <v>10</v>
      </c>
      <c r="AS3498" s="36">
        <v>10</v>
      </c>
      <c r="AT3498" s="36">
        <v>10</v>
      </c>
      <c r="AU3498" s="36"/>
      <c r="AV3498" s="36"/>
      <c r="AW3498" s="36"/>
      <c r="AX3498" s="36"/>
      <c r="AY3498" s="36"/>
      <c r="AZ3498" s="36">
        <v>10</v>
      </c>
      <c r="BA3498" s="36" t="s">
        <v>452</v>
      </c>
      <c r="BB3498" s="36">
        <v>4</v>
      </c>
      <c r="BC3498" s="93">
        <v>45277</v>
      </c>
      <c r="BD3498" s="93" t="s">
        <v>6</v>
      </c>
    </row>
    <row r="3499" spans="39:56" ht="27" customHeight="1" x14ac:dyDescent="0.25">
      <c r="AM3499" s="36" t="s">
        <v>163</v>
      </c>
      <c r="AN3499" s="89" t="s">
        <v>164</v>
      </c>
      <c r="AO3499" s="90" t="s">
        <v>126</v>
      </c>
      <c r="AP3499" s="170">
        <v>9.1999999999999993</v>
      </c>
      <c r="AQ3499" s="36">
        <v>10</v>
      </c>
      <c r="AR3499" s="36">
        <v>10</v>
      </c>
      <c r="AS3499" s="36">
        <v>9</v>
      </c>
      <c r="AT3499" s="36">
        <v>7</v>
      </c>
      <c r="AU3499" s="36"/>
      <c r="AV3499" s="36"/>
      <c r="AW3499" s="36"/>
      <c r="AX3499" s="36"/>
      <c r="AY3499" s="36"/>
      <c r="AZ3499" s="36">
        <v>10</v>
      </c>
      <c r="BA3499" s="36" t="s">
        <v>452</v>
      </c>
      <c r="BB3499" s="36">
        <v>4</v>
      </c>
      <c r="BC3499" s="93">
        <v>45277</v>
      </c>
      <c r="BD3499" s="93" t="s">
        <v>6</v>
      </c>
    </row>
    <row r="3500" spans="39:56" ht="27" customHeight="1" x14ac:dyDescent="0.25">
      <c r="AM3500" s="36" t="s">
        <v>163</v>
      </c>
      <c r="AN3500" s="89" t="s">
        <v>164</v>
      </c>
      <c r="AO3500" s="90" t="s">
        <v>126</v>
      </c>
      <c r="AP3500" s="170">
        <v>10</v>
      </c>
      <c r="AQ3500" s="36">
        <v>10</v>
      </c>
      <c r="AR3500" s="36">
        <v>10</v>
      </c>
      <c r="AS3500" s="36">
        <v>10</v>
      </c>
      <c r="AT3500" s="36">
        <v>10</v>
      </c>
      <c r="AU3500" s="36">
        <v>10</v>
      </c>
      <c r="AV3500" s="36">
        <v>10</v>
      </c>
      <c r="AW3500" s="36">
        <v>10</v>
      </c>
      <c r="AX3500" s="36"/>
      <c r="AY3500" s="36"/>
      <c r="AZ3500" s="36"/>
      <c r="BA3500" s="36"/>
      <c r="BB3500" s="36">
        <v>3</v>
      </c>
      <c r="BC3500" s="93">
        <v>45277</v>
      </c>
      <c r="BD3500" s="93" t="s">
        <v>35</v>
      </c>
    </row>
    <row r="3501" spans="39:56" ht="27" customHeight="1" x14ac:dyDescent="0.25">
      <c r="AM3501" s="36" t="s">
        <v>161</v>
      </c>
      <c r="AN3501" s="89" t="s">
        <v>162</v>
      </c>
      <c r="AO3501" s="90" t="s">
        <v>126</v>
      </c>
      <c r="AP3501" s="170">
        <v>9.4</v>
      </c>
      <c r="AQ3501" s="36">
        <v>10</v>
      </c>
      <c r="AR3501" s="36">
        <v>10</v>
      </c>
      <c r="AS3501" s="36">
        <v>9</v>
      </c>
      <c r="AT3501" s="36">
        <v>8</v>
      </c>
      <c r="AU3501" s="36"/>
      <c r="AV3501" s="36"/>
      <c r="AW3501" s="36"/>
      <c r="AX3501" s="36"/>
      <c r="AY3501" s="36"/>
      <c r="AZ3501" s="36">
        <v>10</v>
      </c>
      <c r="BA3501" s="36" t="s">
        <v>452</v>
      </c>
      <c r="BB3501" s="36">
        <v>4</v>
      </c>
      <c r="BC3501" s="93">
        <v>45277</v>
      </c>
      <c r="BD3501" s="93" t="s">
        <v>6</v>
      </c>
    </row>
    <row r="3502" spans="39:56" ht="27" customHeight="1" x14ac:dyDescent="0.25">
      <c r="AM3502" s="36" t="s">
        <v>161</v>
      </c>
      <c r="AN3502" s="89" t="s">
        <v>162</v>
      </c>
      <c r="AO3502" s="90" t="s">
        <v>126</v>
      </c>
      <c r="AP3502" s="170">
        <v>10</v>
      </c>
      <c r="AQ3502" s="36">
        <v>10</v>
      </c>
      <c r="AR3502" s="36">
        <v>10</v>
      </c>
      <c r="AS3502" s="36">
        <v>10</v>
      </c>
      <c r="AT3502" s="36">
        <v>10</v>
      </c>
      <c r="AU3502" s="36">
        <v>10</v>
      </c>
      <c r="AV3502" s="36">
        <v>10</v>
      </c>
      <c r="AW3502" s="36">
        <v>10</v>
      </c>
      <c r="AX3502" s="36"/>
      <c r="AY3502" s="36"/>
      <c r="AZ3502" s="36"/>
      <c r="BA3502" s="36"/>
      <c r="BB3502" s="36">
        <v>3</v>
      </c>
      <c r="BC3502" s="93">
        <v>45277</v>
      </c>
      <c r="BD3502" s="93" t="s">
        <v>35</v>
      </c>
    </row>
    <row r="3503" spans="39:56" ht="27" customHeight="1" x14ac:dyDescent="0.25">
      <c r="AM3503" s="36" t="s">
        <v>159</v>
      </c>
      <c r="AN3503" s="89" t="s">
        <v>160</v>
      </c>
      <c r="AO3503" s="90" t="s">
        <v>126</v>
      </c>
      <c r="AP3503" s="170">
        <v>9</v>
      </c>
      <c r="AQ3503" s="36">
        <v>10</v>
      </c>
      <c r="AR3503" s="36">
        <v>10</v>
      </c>
      <c r="AS3503" s="36">
        <v>8</v>
      </c>
      <c r="AT3503" s="36">
        <v>7</v>
      </c>
      <c r="AU3503" s="36"/>
      <c r="AV3503" s="36"/>
      <c r="AW3503" s="36"/>
      <c r="AX3503" s="36"/>
      <c r="AY3503" s="36"/>
      <c r="AZ3503" s="36">
        <v>10</v>
      </c>
      <c r="BA3503" s="36" t="s">
        <v>452</v>
      </c>
      <c r="BB3503" s="36">
        <v>4</v>
      </c>
      <c r="BC3503" s="93">
        <v>45277</v>
      </c>
      <c r="BD3503" s="93" t="s">
        <v>6</v>
      </c>
    </row>
    <row r="3504" spans="39:56" ht="27" customHeight="1" x14ac:dyDescent="0.25">
      <c r="AM3504" s="36" t="s">
        <v>159</v>
      </c>
      <c r="AN3504" s="89" t="s">
        <v>160</v>
      </c>
      <c r="AO3504" s="90" t="s">
        <v>126</v>
      </c>
      <c r="AP3504" s="170">
        <v>9.7142857142857135</v>
      </c>
      <c r="AQ3504" s="36">
        <v>10</v>
      </c>
      <c r="AR3504" s="36">
        <v>10</v>
      </c>
      <c r="AS3504" s="36">
        <v>9</v>
      </c>
      <c r="AT3504" s="36">
        <v>10</v>
      </c>
      <c r="AU3504" s="36">
        <v>9</v>
      </c>
      <c r="AV3504" s="36">
        <v>10</v>
      </c>
      <c r="AW3504" s="36">
        <v>10</v>
      </c>
      <c r="AX3504" s="36"/>
      <c r="AY3504" s="36"/>
      <c r="AZ3504" s="36"/>
      <c r="BA3504" s="36"/>
      <c r="BB3504" s="36">
        <v>3</v>
      </c>
      <c r="BC3504" s="93">
        <v>45277</v>
      </c>
      <c r="BD3504" s="93" t="s">
        <v>35</v>
      </c>
    </row>
    <row r="3505" spans="39:56" ht="27" customHeight="1" x14ac:dyDescent="0.25">
      <c r="AM3505" s="36" t="s">
        <v>157</v>
      </c>
      <c r="AN3505" s="89" t="s">
        <v>158</v>
      </c>
      <c r="AO3505" s="90" t="s">
        <v>126</v>
      </c>
      <c r="AP3505" s="170">
        <v>10</v>
      </c>
      <c r="AQ3505" s="36">
        <v>10</v>
      </c>
      <c r="AR3505" s="36">
        <v>10</v>
      </c>
      <c r="AS3505" s="36">
        <v>10</v>
      </c>
      <c r="AT3505" s="36">
        <v>10</v>
      </c>
      <c r="AU3505" s="36">
        <v>10</v>
      </c>
      <c r="AV3505" s="36">
        <v>10</v>
      </c>
      <c r="AW3505" s="36">
        <v>10</v>
      </c>
      <c r="AX3505" s="36"/>
      <c r="AY3505" s="36"/>
      <c r="AZ3505" s="36"/>
      <c r="BA3505" s="36"/>
      <c r="BB3505" s="36">
        <v>3</v>
      </c>
      <c r="BC3505" s="93">
        <v>45277</v>
      </c>
      <c r="BD3505" s="93" t="s">
        <v>35</v>
      </c>
    </row>
    <row r="3506" spans="39:56" ht="27" customHeight="1" x14ac:dyDescent="0.25">
      <c r="AM3506" s="36" t="s">
        <v>157</v>
      </c>
      <c r="AN3506" s="89" t="s">
        <v>158</v>
      </c>
      <c r="AO3506" s="90" t="s">
        <v>126</v>
      </c>
      <c r="AP3506" s="170">
        <v>10</v>
      </c>
      <c r="AQ3506" s="36">
        <v>10</v>
      </c>
      <c r="AR3506" s="36">
        <v>10</v>
      </c>
      <c r="AS3506" s="36">
        <v>10</v>
      </c>
      <c r="AT3506" s="36">
        <v>10</v>
      </c>
      <c r="AU3506" s="36"/>
      <c r="AV3506" s="36"/>
      <c r="AW3506" s="36"/>
      <c r="AX3506" s="36"/>
      <c r="AY3506" s="36"/>
      <c r="AZ3506" s="36">
        <v>10</v>
      </c>
      <c r="BA3506" s="36" t="s">
        <v>452</v>
      </c>
      <c r="BB3506" s="36">
        <v>4</v>
      </c>
      <c r="BC3506" s="93">
        <v>45277</v>
      </c>
      <c r="BD3506" s="93" t="s">
        <v>6</v>
      </c>
    </row>
    <row r="3507" spans="39:56" ht="27" customHeight="1" x14ac:dyDescent="0.25">
      <c r="AM3507" s="36" t="s">
        <v>155</v>
      </c>
      <c r="AN3507" s="89" t="s">
        <v>156</v>
      </c>
      <c r="AO3507" s="90" t="s">
        <v>126</v>
      </c>
      <c r="AP3507" s="170">
        <v>9.6</v>
      </c>
      <c r="AQ3507" s="36">
        <v>10</v>
      </c>
      <c r="AR3507" s="36">
        <v>10</v>
      </c>
      <c r="AS3507" s="36">
        <v>9</v>
      </c>
      <c r="AT3507" s="36">
        <v>9</v>
      </c>
      <c r="AU3507" s="36"/>
      <c r="AV3507" s="36"/>
      <c r="AW3507" s="36"/>
      <c r="AX3507" s="36"/>
      <c r="AY3507" s="36"/>
      <c r="AZ3507" s="36">
        <v>10</v>
      </c>
      <c r="BA3507" s="36" t="s">
        <v>452</v>
      </c>
      <c r="BB3507" s="36">
        <v>4</v>
      </c>
      <c r="BC3507" s="93">
        <v>45277</v>
      </c>
      <c r="BD3507" s="93" t="s">
        <v>6</v>
      </c>
    </row>
    <row r="3508" spans="39:56" ht="27" customHeight="1" x14ac:dyDescent="0.25">
      <c r="AM3508" s="36" t="s">
        <v>155</v>
      </c>
      <c r="AN3508" s="89" t="s">
        <v>156</v>
      </c>
      <c r="AO3508" s="90" t="s">
        <v>126</v>
      </c>
      <c r="AP3508" s="170">
        <v>10</v>
      </c>
      <c r="AQ3508" s="36">
        <v>10</v>
      </c>
      <c r="AR3508" s="36">
        <v>10</v>
      </c>
      <c r="AS3508" s="36">
        <v>10</v>
      </c>
      <c r="AT3508" s="36">
        <v>10</v>
      </c>
      <c r="AU3508" s="36">
        <v>10</v>
      </c>
      <c r="AV3508" s="36">
        <v>10</v>
      </c>
      <c r="AW3508" s="36">
        <v>10</v>
      </c>
      <c r="AX3508" s="36"/>
      <c r="AY3508" s="36"/>
      <c r="AZ3508" s="36"/>
      <c r="BA3508" s="36"/>
      <c r="BB3508" s="36">
        <v>3</v>
      </c>
      <c r="BC3508" s="93">
        <v>45277</v>
      </c>
      <c r="BD3508" s="93" t="s">
        <v>35</v>
      </c>
    </row>
    <row r="3509" spans="39:56" ht="27" customHeight="1" x14ac:dyDescent="0.25">
      <c r="AM3509" s="36" t="s">
        <v>153</v>
      </c>
      <c r="AN3509" s="89" t="s">
        <v>154</v>
      </c>
      <c r="AO3509" s="90" t="s">
        <v>126</v>
      </c>
      <c r="AP3509" s="170">
        <v>10</v>
      </c>
      <c r="AQ3509" s="36">
        <v>10</v>
      </c>
      <c r="AR3509" s="36">
        <v>10</v>
      </c>
      <c r="AS3509" s="36">
        <v>10</v>
      </c>
      <c r="AT3509" s="36">
        <v>10</v>
      </c>
      <c r="AU3509" s="36">
        <v>10</v>
      </c>
      <c r="AV3509" s="36">
        <v>10</v>
      </c>
      <c r="AW3509" s="36">
        <v>10</v>
      </c>
      <c r="AX3509" s="36"/>
      <c r="AY3509" s="36"/>
      <c r="AZ3509" s="36"/>
      <c r="BA3509" s="36"/>
      <c r="BB3509" s="36">
        <v>3</v>
      </c>
      <c r="BC3509" s="93">
        <v>45277</v>
      </c>
      <c r="BD3509" s="93" t="s">
        <v>35</v>
      </c>
    </row>
    <row r="3510" spans="39:56" ht="27" customHeight="1" x14ac:dyDescent="0.25">
      <c r="AM3510" s="36" t="s">
        <v>153</v>
      </c>
      <c r="AN3510" s="89" t="s">
        <v>154</v>
      </c>
      <c r="AO3510" s="90" t="s">
        <v>126</v>
      </c>
      <c r="AP3510" s="170">
        <v>10</v>
      </c>
      <c r="AQ3510" s="36">
        <v>10</v>
      </c>
      <c r="AR3510" s="36">
        <v>10</v>
      </c>
      <c r="AS3510" s="36">
        <v>10</v>
      </c>
      <c r="AT3510" s="36">
        <v>10</v>
      </c>
      <c r="AU3510" s="36"/>
      <c r="AV3510" s="36"/>
      <c r="AW3510" s="36"/>
      <c r="AX3510" s="36"/>
      <c r="AY3510" s="36"/>
      <c r="AZ3510" s="36">
        <v>10</v>
      </c>
      <c r="BA3510" s="36" t="s">
        <v>452</v>
      </c>
      <c r="BB3510" s="36">
        <v>4</v>
      </c>
      <c r="BC3510" s="93">
        <v>45277</v>
      </c>
      <c r="BD3510" s="93" t="s">
        <v>6</v>
      </c>
    </row>
    <row r="3511" spans="39:56" ht="27" customHeight="1" x14ac:dyDescent="0.25">
      <c r="AM3511" s="36" t="s">
        <v>151</v>
      </c>
      <c r="AN3511" s="89" t="s">
        <v>152</v>
      </c>
      <c r="AO3511" s="90" t="s">
        <v>126</v>
      </c>
      <c r="AP3511" s="170">
        <v>9.1999999999999993</v>
      </c>
      <c r="AQ3511" s="36">
        <v>10</v>
      </c>
      <c r="AR3511" s="36">
        <v>10</v>
      </c>
      <c r="AS3511" s="36">
        <v>8</v>
      </c>
      <c r="AT3511" s="36">
        <v>8</v>
      </c>
      <c r="AU3511" s="36"/>
      <c r="AV3511" s="36"/>
      <c r="AW3511" s="36"/>
      <c r="AX3511" s="36"/>
      <c r="AY3511" s="36"/>
      <c r="AZ3511" s="36">
        <v>10</v>
      </c>
      <c r="BA3511" s="36" t="s">
        <v>452</v>
      </c>
      <c r="BB3511" s="36">
        <v>4</v>
      </c>
      <c r="BC3511" s="93">
        <v>45277</v>
      </c>
      <c r="BD3511" s="93" t="s">
        <v>6</v>
      </c>
    </row>
    <row r="3512" spans="39:56" ht="27" customHeight="1" x14ac:dyDescent="0.25">
      <c r="AM3512" s="36" t="s">
        <v>151</v>
      </c>
      <c r="AN3512" s="89" t="s">
        <v>152</v>
      </c>
      <c r="AO3512" s="90" t="s">
        <v>126</v>
      </c>
      <c r="AP3512" s="170">
        <v>9.4285714285714288</v>
      </c>
      <c r="AQ3512" s="36">
        <v>10</v>
      </c>
      <c r="AR3512" s="36">
        <v>10</v>
      </c>
      <c r="AS3512" s="36">
        <v>9</v>
      </c>
      <c r="AT3512" s="36">
        <v>10</v>
      </c>
      <c r="AU3512" s="36">
        <v>9</v>
      </c>
      <c r="AV3512" s="36">
        <v>8</v>
      </c>
      <c r="AW3512" s="36">
        <v>10</v>
      </c>
      <c r="AX3512" s="36"/>
      <c r="AY3512" s="36"/>
      <c r="AZ3512" s="36"/>
      <c r="BA3512" s="36"/>
      <c r="BB3512" s="36">
        <v>3</v>
      </c>
      <c r="BC3512" s="93">
        <v>45277</v>
      </c>
      <c r="BD3512" s="93" t="s">
        <v>35</v>
      </c>
    </row>
    <row r="3513" spans="39:56" ht="27" customHeight="1" x14ac:dyDescent="0.25">
      <c r="AM3513" s="36" t="s">
        <v>149</v>
      </c>
      <c r="AN3513" s="89" t="s">
        <v>150</v>
      </c>
      <c r="AO3513" s="90" t="s">
        <v>126</v>
      </c>
      <c r="AP3513" s="170">
        <v>9.6</v>
      </c>
      <c r="AQ3513" s="36">
        <v>10</v>
      </c>
      <c r="AR3513" s="36">
        <v>10</v>
      </c>
      <c r="AS3513" s="36">
        <v>9</v>
      </c>
      <c r="AT3513" s="36">
        <v>9</v>
      </c>
      <c r="AU3513" s="36"/>
      <c r="AV3513" s="36"/>
      <c r="AW3513" s="36"/>
      <c r="AX3513" s="36"/>
      <c r="AY3513" s="36"/>
      <c r="AZ3513" s="36">
        <v>10</v>
      </c>
      <c r="BA3513" s="36" t="s">
        <v>452</v>
      </c>
      <c r="BB3513" s="36">
        <v>4</v>
      </c>
      <c r="BC3513" s="93">
        <v>45277</v>
      </c>
      <c r="BD3513" s="93" t="s">
        <v>6</v>
      </c>
    </row>
    <row r="3514" spans="39:56" ht="27" customHeight="1" x14ac:dyDescent="0.25">
      <c r="AM3514" s="36" t="s">
        <v>149</v>
      </c>
      <c r="AN3514" s="89" t="s">
        <v>150</v>
      </c>
      <c r="AO3514" s="90" t="s">
        <v>126</v>
      </c>
      <c r="AP3514" s="170">
        <v>10</v>
      </c>
      <c r="AQ3514" s="36">
        <v>10</v>
      </c>
      <c r="AR3514" s="36">
        <v>10</v>
      </c>
      <c r="AS3514" s="36">
        <v>10</v>
      </c>
      <c r="AT3514" s="36">
        <v>10</v>
      </c>
      <c r="AU3514" s="36">
        <v>10</v>
      </c>
      <c r="AV3514" s="36">
        <v>10</v>
      </c>
      <c r="AW3514" s="36">
        <v>10</v>
      </c>
      <c r="AX3514" s="36"/>
      <c r="AY3514" s="36"/>
      <c r="AZ3514" s="36"/>
      <c r="BA3514" s="36"/>
      <c r="BB3514" s="36">
        <v>3</v>
      </c>
      <c r="BC3514" s="93">
        <v>45277</v>
      </c>
      <c r="BD3514" s="93" t="s">
        <v>35</v>
      </c>
    </row>
    <row r="3515" spans="39:56" ht="27" customHeight="1" x14ac:dyDescent="0.25">
      <c r="AM3515" s="36" t="s">
        <v>147</v>
      </c>
      <c r="AN3515" s="89" t="s">
        <v>148</v>
      </c>
      <c r="AO3515" s="90" t="s">
        <v>126</v>
      </c>
      <c r="AP3515" s="170">
        <v>9.6</v>
      </c>
      <c r="AQ3515" s="36">
        <v>10</v>
      </c>
      <c r="AR3515" s="36">
        <v>10</v>
      </c>
      <c r="AS3515" s="36">
        <v>9</v>
      </c>
      <c r="AT3515" s="36">
        <v>9</v>
      </c>
      <c r="AU3515" s="36"/>
      <c r="AV3515" s="36"/>
      <c r="AW3515" s="36"/>
      <c r="AX3515" s="36"/>
      <c r="AY3515" s="36"/>
      <c r="AZ3515" s="36">
        <v>10</v>
      </c>
      <c r="BA3515" s="36" t="s">
        <v>452</v>
      </c>
      <c r="BB3515" s="36">
        <v>4</v>
      </c>
      <c r="BC3515" s="93">
        <v>45277</v>
      </c>
      <c r="BD3515" s="93" t="s">
        <v>6</v>
      </c>
    </row>
    <row r="3516" spans="39:56" ht="27" customHeight="1" x14ac:dyDescent="0.25">
      <c r="AM3516" s="36" t="s">
        <v>147</v>
      </c>
      <c r="AN3516" s="89" t="s">
        <v>148</v>
      </c>
      <c r="AO3516" s="90" t="s">
        <v>126</v>
      </c>
      <c r="AP3516" s="170">
        <v>10</v>
      </c>
      <c r="AQ3516" s="36">
        <v>10</v>
      </c>
      <c r="AR3516" s="36">
        <v>10</v>
      </c>
      <c r="AS3516" s="36">
        <v>10</v>
      </c>
      <c r="AT3516" s="36">
        <v>10</v>
      </c>
      <c r="AU3516" s="36">
        <v>10</v>
      </c>
      <c r="AV3516" s="36">
        <v>10</v>
      </c>
      <c r="AW3516" s="36">
        <v>10</v>
      </c>
      <c r="AX3516" s="36"/>
      <c r="AY3516" s="36"/>
      <c r="AZ3516" s="36"/>
      <c r="BA3516" s="36"/>
      <c r="BB3516" s="36">
        <v>3</v>
      </c>
      <c r="BC3516" s="93">
        <v>45277</v>
      </c>
      <c r="BD3516" s="93" t="s">
        <v>35</v>
      </c>
    </row>
    <row r="3517" spans="39:56" ht="27" customHeight="1" x14ac:dyDescent="0.25">
      <c r="AM3517" s="36" t="s">
        <v>142</v>
      </c>
      <c r="AN3517" s="89" t="s">
        <v>143</v>
      </c>
      <c r="AO3517" s="90" t="s">
        <v>126</v>
      </c>
      <c r="AP3517" s="170">
        <v>10</v>
      </c>
      <c r="AQ3517" s="36">
        <v>10</v>
      </c>
      <c r="AR3517" s="36">
        <v>10</v>
      </c>
      <c r="AS3517" s="36">
        <v>10</v>
      </c>
      <c r="AT3517" s="36">
        <v>10</v>
      </c>
      <c r="AU3517" s="36">
        <v>10</v>
      </c>
      <c r="AV3517" s="36">
        <v>10</v>
      </c>
      <c r="AW3517" s="36">
        <v>10</v>
      </c>
      <c r="AX3517" s="36"/>
      <c r="AY3517" s="36"/>
      <c r="AZ3517" s="36"/>
      <c r="BA3517" s="36"/>
      <c r="BB3517" s="36">
        <v>3</v>
      </c>
      <c r="BC3517" s="93">
        <v>45277</v>
      </c>
      <c r="BD3517" s="93" t="s">
        <v>35</v>
      </c>
    </row>
    <row r="3518" spans="39:56" ht="27" customHeight="1" x14ac:dyDescent="0.25">
      <c r="AM3518" s="36" t="s">
        <v>142</v>
      </c>
      <c r="AN3518" s="89" t="s">
        <v>143</v>
      </c>
      <c r="AO3518" s="90" t="s">
        <v>126</v>
      </c>
      <c r="AP3518" s="170">
        <v>10</v>
      </c>
      <c r="AQ3518" s="36">
        <v>10</v>
      </c>
      <c r="AR3518" s="36">
        <v>10</v>
      </c>
      <c r="AS3518" s="36">
        <v>10</v>
      </c>
      <c r="AT3518" s="36">
        <v>10</v>
      </c>
      <c r="AU3518" s="36"/>
      <c r="AV3518" s="36"/>
      <c r="AW3518" s="36"/>
      <c r="AX3518" s="36"/>
      <c r="AY3518" s="36"/>
      <c r="AZ3518" s="36">
        <v>10</v>
      </c>
      <c r="BA3518" s="36" t="s">
        <v>452</v>
      </c>
      <c r="BB3518" s="36">
        <v>4</v>
      </c>
      <c r="BC3518" s="93">
        <v>45277</v>
      </c>
      <c r="BD3518" s="93" t="s">
        <v>6</v>
      </c>
    </row>
    <row r="3519" spans="39:56" ht="27" customHeight="1" x14ac:dyDescent="0.25">
      <c r="AM3519" s="36" t="s">
        <v>140</v>
      </c>
      <c r="AN3519" s="89" t="s">
        <v>141</v>
      </c>
      <c r="AO3519" s="90" t="s">
        <v>126</v>
      </c>
      <c r="AP3519" s="170">
        <v>9.1999999999999993</v>
      </c>
      <c r="AQ3519" s="36">
        <v>10</v>
      </c>
      <c r="AR3519" s="36">
        <v>10</v>
      </c>
      <c r="AS3519" s="36">
        <v>8</v>
      </c>
      <c r="AT3519" s="36">
        <v>8</v>
      </c>
      <c r="AU3519" s="36"/>
      <c r="AV3519" s="36"/>
      <c r="AW3519" s="36"/>
      <c r="AX3519" s="36"/>
      <c r="AY3519" s="36"/>
      <c r="AZ3519" s="36">
        <v>10</v>
      </c>
      <c r="BA3519" s="36" t="s">
        <v>452</v>
      </c>
      <c r="BB3519" s="36">
        <v>4</v>
      </c>
      <c r="BC3519" s="93">
        <v>45277</v>
      </c>
      <c r="BD3519" s="93" t="s">
        <v>6</v>
      </c>
    </row>
    <row r="3520" spans="39:56" ht="27" customHeight="1" x14ac:dyDescent="0.25">
      <c r="AM3520" s="36" t="s">
        <v>140</v>
      </c>
      <c r="AN3520" s="89" t="s">
        <v>141</v>
      </c>
      <c r="AO3520" s="90" t="s">
        <v>126</v>
      </c>
      <c r="AP3520" s="170">
        <v>9.7142857142857135</v>
      </c>
      <c r="AQ3520" s="36">
        <v>10</v>
      </c>
      <c r="AR3520" s="36">
        <v>10</v>
      </c>
      <c r="AS3520" s="36">
        <v>10</v>
      </c>
      <c r="AT3520" s="36">
        <v>10</v>
      </c>
      <c r="AU3520" s="36">
        <v>10</v>
      </c>
      <c r="AV3520" s="36">
        <v>8</v>
      </c>
      <c r="AW3520" s="36">
        <v>10</v>
      </c>
      <c r="AX3520" s="36"/>
      <c r="AY3520" s="36"/>
      <c r="AZ3520" s="36"/>
      <c r="BA3520" s="36"/>
      <c r="BB3520" s="36">
        <v>3</v>
      </c>
      <c r="BC3520" s="93">
        <v>45277</v>
      </c>
      <c r="BD3520" s="93" t="s">
        <v>35</v>
      </c>
    </row>
    <row r="3521" spans="39:56" ht="27" customHeight="1" x14ac:dyDescent="0.25">
      <c r="AM3521" s="36" t="s">
        <v>137</v>
      </c>
      <c r="AN3521" s="89" t="s">
        <v>138</v>
      </c>
      <c r="AO3521" s="90" t="s">
        <v>126</v>
      </c>
      <c r="AP3521" s="170">
        <v>9.8000000000000007</v>
      </c>
      <c r="AQ3521" s="36">
        <v>10</v>
      </c>
      <c r="AR3521" s="36">
        <v>10</v>
      </c>
      <c r="AS3521" s="36">
        <v>10</v>
      </c>
      <c r="AT3521" s="36">
        <v>9</v>
      </c>
      <c r="AU3521" s="36"/>
      <c r="AV3521" s="36"/>
      <c r="AW3521" s="36"/>
      <c r="AX3521" s="36"/>
      <c r="AY3521" s="36"/>
      <c r="AZ3521" s="36">
        <v>10</v>
      </c>
      <c r="BA3521" s="36" t="s">
        <v>452</v>
      </c>
      <c r="BB3521" s="36">
        <v>4</v>
      </c>
      <c r="BC3521" s="93">
        <v>45277</v>
      </c>
      <c r="BD3521" s="93" t="s">
        <v>6</v>
      </c>
    </row>
    <row r="3522" spans="39:56" ht="27" customHeight="1" x14ac:dyDescent="0.25">
      <c r="AM3522" s="36" t="s">
        <v>137</v>
      </c>
      <c r="AN3522" s="89" t="s">
        <v>138</v>
      </c>
      <c r="AO3522" s="90" t="s">
        <v>126</v>
      </c>
      <c r="AP3522" s="170">
        <v>10</v>
      </c>
      <c r="AQ3522" s="36">
        <v>10</v>
      </c>
      <c r="AR3522" s="36">
        <v>10</v>
      </c>
      <c r="AS3522" s="36">
        <v>10</v>
      </c>
      <c r="AT3522" s="36">
        <v>10</v>
      </c>
      <c r="AU3522" s="36">
        <v>10</v>
      </c>
      <c r="AV3522" s="36">
        <v>10</v>
      </c>
      <c r="AW3522" s="36">
        <v>10</v>
      </c>
      <c r="AX3522" s="36"/>
      <c r="AY3522" s="36"/>
      <c r="AZ3522" s="36"/>
      <c r="BA3522" s="36"/>
      <c r="BB3522" s="36">
        <v>3</v>
      </c>
      <c r="BC3522" s="93">
        <v>45277</v>
      </c>
      <c r="BD3522" s="93" t="s">
        <v>35</v>
      </c>
    </row>
    <row r="3523" spans="39:56" ht="27" customHeight="1" x14ac:dyDescent="0.25">
      <c r="AM3523" s="36" t="s">
        <v>135</v>
      </c>
      <c r="AN3523" s="89" t="s">
        <v>136</v>
      </c>
      <c r="AO3523" s="90" t="s">
        <v>126</v>
      </c>
      <c r="AP3523" s="170">
        <v>9.4</v>
      </c>
      <c r="AQ3523" s="36">
        <v>10</v>
      </c>
      <c r="AR3523" s="36">
        <v>10</v>
      </c>
      <c r="AS3523" s="36">
        <v>9</v>
      </c>
      <c r="AT3523" s="36">
        <v>8</v>
      </c>
      <c r="AU3523" s="36"/>
      <c r="AV3523" s="36"/>
      <c r="AW3523" s="36"/>
      <c r="AX3523" s="36"/>
      <c r="AY3523" s="36"/>
      <c r="AZ3523" s="36">
        <v>10</v>
      </c>
      <c r="BA3523" s="36" t="s">
        <v>452</v>
      </c>
      <c r="BB3523" s="36">
        <v>4</v>
      </c>
      <c r="BC3523" s="93">
        <v>45277</v>
      </c>
      <c r="BD3523" s="93" t="s">
        <v>6</v>
      </c>
    </row>
    <row r="3524" spans="39:56" ht="27" customHeight="1" x14ac:dyDescent="0.25">
      <c r="AM3524" s="36" t="s">
        <v>135</v>
      </c>
      <c r="AN3524" s="89" t="s">
        <v>136</v>
      </c>
      <c r="AO3524" s="90" t="s">
        <v>126</v>
      </c>
      <c r="AP3524" s="170">
        <v>9.7142857142857135</v>
      </c>
      <c r="AQ3524" s="36">
        <v>10</v>
      </c>
      <c r="AR3524" s="36">
        <v>10</v>
      </c>
      <c r="AS3524" s="36">
        <v>9</v>
      </c>
      <c r="AT3524" s="36">
        <v>10</v>
      </c>
      <c r="AU3524" s="36">
        <v>9</v>
      </c>
      <c r="AV3524" s="36">
        <v>10</v>
      </c>
      <c r="AW3524" s="36">
        <v>10</v>
      </c>
      <c r="AX3524" s="36"/>
      <c r="AY3524" s="36"/>
      <c r="AZ3524" s="36"/>
      <c r="BA3524" s="36"/>
      <c r="BB3524" s="36">
        <v>3</v>
      </c>
      <c r="BC3524" s="93">
        <v>45277</v>
      </c>
      <c r="BD3524" s="93" t="s">
        <v>35</v>
      </c>
    </row>
    <row r="3525" spans="39:56" ht="27" customHeight="1" x14ac:dyDescent="0.25">
      <c r="AM3525" s="36" t="s">
        <v>133</v>
      </c>
      <c r="AN3525" s="89" t="s">
        <v>134</v>
      </c>
      <c r="AO3525" s="90" t="s">
        <v>126</v>
      </c>
      <c r="AP3525" s="170">
        <v>8.8000000000000007</v>
      </c>
      <c r="AQ3525" s="36">
        <v>10</v>
      </c>
      <c r="AR3525" s="36">
        <v>10</v>
      </c>
      <c r="AS3525" s="36">
        <v>7</v>
      </c>
      <c r="AT3525" s="36">
        <v>7</v>
      </c>
      <c r="AU3525" s="36"/>
      <c r="AV3525" s="36"/>
      <c r="AW3525" s="36"/>
      <c r="AX3525" s="36"/>
      <c r="AY3525" s="36"/>
      <c r="AZ3525" s="36">
        <v>10</v>
      </c>
      <c r="BA3525" s="36" t="s">
        <v>452</v>
      </c>
      <c r="BB3525" s="36">
        <v>4</v>
      </c>
      <c r="BC3525" s="93">
        <v>45277</v>
      </c>
      <c r="BD3525" s="93" t="s">
        <v>6</v>
      </c>
    </row>
    <row r="3526" spans="39:56" ht="27" customHeight="1" x14ac:dyDescent="0.25">
      <c r="AM3526" s="36" t="s">
        <v>133</v>
      </c>
      <c r="AN3526" s="89" t="s">
        <v>134</v>
      </c>
      <c r="AO3526" s="90" t="s">
        <v>126</v>
      </c>
      <c r="AP3526" s="170">
        <v>9.4285714285714288</v>
      </c>
      <c r="AQ3526" s="36">
        <v>10</v>
      </c>
      <c r="AR3526" s="36">
        <v>10</v>
      </c>
      <c r="AS3526" s="36">
        <v>8</v>
      </c>
      <c r="AT3526" s="36">
        <v>10</v>
      </c>
      <c r="AU3526" s="36">
        <v>8</v>
      </c>
      <c r="AV3526" s="36">
        <v>10</v>
      </c>
      <c r="AW3526" s="36">
        <v>10</v>
      </c>
      <c r="AX3526" s="36"/>
      <c r="AY3526" s="36"/>
      <c r="AZ3526" s="36"/>
      <c r="BA3526" s="36"/>
      <c r="BB3526" s="36">
        <v>3</v>
      </c>
      <c r="BC3526" s="93">
        <v>45277</v>
      </c>
      <c r="BD3526" s="93" t="s">
        <v>35</v>
      </c>
    </row>
    <row r="3527" spans="39:56" ht="27" customHeight="1" x14ac:dyDescent="0.25">
      <c r="AM3527" s="36" t="s">
        <v>131</v>
      </c>
      <c r="AN3527" s="89" t="s">
        <v>132</v>
      </c>
      <c r="AO3527" s="90" t="s">
        <v>126</v>
      </c>
      <c r="AP3527" s="170">
        <v>10</v>
      </c>
      <c r="AQ3527" s="36">
        <v>10</v>
      </c>
      <c r="AR3527" s="36">
        <v>10</v>
      </c>
      <c r="AS3527" s="36">
        <v>10</v>
      </c>
      <c r="AT3527" s="36">
        <v>10</v>
      </c>
      <c r="AU3527" s="36">
        <v>10</v>
      </c>
      <c r="AV3527" s="36">
        <v>10</v>
      </c>
      <c r="AW3527" s="36">
        <v>10</v>
      </c>
      <c r="AX3527" s="36"/>
      <c r="AY3527" s="36"/>
      <c r="AZ3527" s="36"/>
      <c r="BA3527" s="36"/>
      <c r="BB3527" s="36">
        <v>3</v>
      </c>
      <c r="BC3527" s="93">
        <v>45277</v>
      </c>
      <c r="BD3527" s="93" t="s">
        <v>35</v>
      </c>
    </row>
    <row r="3528" spans="39:56" ht="27" customHeight="1" x14ac:dyDescent="0.25">
      <c r="AM3528" s="36" t="s">
        <v>131</v>
      </c>
      <c r="AN3528" s="89" t="s">
        <v>132</v>
      </c>
      <c r="AO3528" s="90" t="s">
        <v>126</v>
      </c>
      <c r="AP3528" s="170">
        <v>10</v>
      </c>
      <c r="AQ3528" s="36">
        <v>10</v>
      </c>
      <c r="AR3528" s="36">
        <v>10</v>
      </c>
      <c r="AS3528" s="36">
        <v>10</v>
      </c>
      <c r="AT3528" s="36">
        <v>10</v>
      </c>
      <c r="AU3528" s="36"/>
      <c r="AV3528" s="36"/>
      <c r="AW3528" s="36"/>
      <c r="AX3528" s="36"/>
      <c r="AY3528" s="36"/>
      <c r="AZ3528" s="36">
        <v>10</v>
      </c>
      <c r="BA3528" s="36" t="s">
        <v>452</v>
      </c>
      <c r="BB3528" s="36">
        <v>4</v>
      </c>
      <c r="BC3528" s="93">
        <v>45277</v>
      </c>
      <c r="BD3528" s="93" t="s">
        <v>6</v>
      </c>
    </row>
    <row r="3529" spans="39:56" ht="27" customHeight="1" x14ac:dyDescent="0.25">
      <c r="AM3529" s="36" t="s">
        <v>129</v>
      </c>
      <c r="AN3529" s="89" t="s">
        <v>130</v>
      </c>
      <c r="AO3529" s="90" t="s">
        <v>126</v>
      </c>
      <c r="AP3529" s="170">
        <v>9</v>
      </c>
      <c r="AQ3529" s="36">
        <v>10</v>
      </c>
      <c r="AR3529" s="36">
        <v>10</v>
      </c>
      <c r="AS3529" s="36">
        <v>8</v>
      </c>
      <c r="AT3529" s="36">
        <v>7</v>
      </c>
      <c r="AU3529" s="36"/>
      <c r="AV3529" s="36"/>
      <c r="AW3529" s="36"/>
      <c r="AX3529" s="36"/>
      <c r="AY3529" s="36"/>
      <c r="AZ3529" s="36">
        <v>10</v>
      </c>
      <c r="BA3529" s="36" t="s">
        <v>452</v>
      </c>
      <c r="BB3529" s="36">
        <v>4</v>
      </c>
      <c r="BC3529" s="93">
        <v>45277</v>
      </c>
      <c r="BD3529" s="93" t="s">
        <v>6</v>
      </c>
    </row>
    <row r="3530" spans="39:56" ht="27" customHeight="1" x14ac:dyDescent="0.25">
      <c r="AM3530" s="36" t="s">
        <v>129</v>
      </c>
      <c r="AN3530" s="89" t="s">
        <v>130</v>
      </c>
      <c r="AO3530" s="90" t="s">
        <v>126</v>
      </c>
      <c r="AP3530" s="170">
        <v>10</v>
      </c>
      <c r="AQ3530" s="36">
        <v>10</v>
      </c>
      <c r="AR3530" s="36">
        <v>10</v>
      </c>
      <c r="AS3530" s="36">
        <v>10</v>
      </c>
      <c r="AT3530" s="36">
        <v>10</v>
      </c>
      <c r="AU3530" s="36">
        <v>10</v>
      </c>
      <c r="AV3530" s="36">
        <v>10</v>
      </c>
      <c r="AW3530" s="36">
        <v>10</v>
      </c>
      <c r="AX3530" s="36"/>
      <c r="AY3530" s="36"/>
      <c r="AZ3530" s="36"/>
      <c r="BA3530" s="36"/>
      <c r="BB3530" s="36">
        <v>3</v>
      </c>
      <c r="BC3530" s="93">
        <v>45277</v>
      </c>
      <c r="BD3530" s="93" t="s">
        <v>35</v>
      </c>
    </row>
    <row r="3531" spans="39:56" ht="27" customHeight="1" x14ac:dyDescent="0.25">
      <c r="AM3531" s="36" t="s">
        <v>124</v>
      </c>
      <c r="AN3531" s="89" t="s">
        <v>125</v>
      </c>
      <c r="AO3531" s="90" t="s">
        <v>126</v>
      </c>
      <c r="AP3531" s="170">
        <v>9.1999999999999993</v>
      </c>
      <c r="AQ3531" s="36">
        <v>10</v>
      </c>
      <c r="AR3531" s="36">
        <v>10</v>
      </c>
      <c r="AS3531" s="36">
        <v>8</v>
      </c>
      <c r="AT3531" s="36">
        <v>8</v>
      </c>
      <c r="AU3531" s="36"/>
      <c r="AV3531" s="36"/>
      <c r="AW3531" s="36"/>
      <c r="AX3531" s="36"/>
      <c r="AY3531" s="36"/>
      <c r="AZ3531" s="36">
        <v>10</v>
      </c>
      <c r="BA3531" s="36" t="s">
        <v>452</v>
      </c>
      <c r="BB3531" s="36">
        <v>4</v>
      </c>
      <c r="BC3531" s="93">
        <v>45277</v>
      </c>
      <c r="BD3531" s="93" t="s">
        <v>6</v>
      </c>
    </row>
    <row r="3532" spans="39:56" ht="27" customHeight="1" x14ac:dyDescent="0.25">
      <c r="AM3532" s="36" t="s">
        <v>124</v>
      </c>
      <c r="AN3532" s="89" t="s">
        <v>125</v>
      </c>
      <c r="AO3532" s="90" t="s">
        <v>126</v>
      </c>
      <c r="AP3532" s="170">
        <v>10</v>
      </c>
      <c r="AQ3532" s="36">
        <v>10</v>
      </c>
      <c r="AR3532" s="36">
        <v>10</v>
      </c>
      <c r="AS3532" s="36">
        <v>10</v>
      </c>
      <c r="AT3532" s="36">
        <v>10</v>
      </c>
      <c r="AU3532" s="36">
        <v>10</v>
      </c>
      <c r="AV3532" s="36">
        <v>10</v>
      </c>
      <c r="AW3532" s="36">
        <v>10</v>
      </c>
      <c r="AX3532" s="36"/>
      <c r="AY3532" s="36"/>
      <c r="AZ3532" s="36"/>
      <c r="BA3532" s="36"/>
      <c r="BB3532" s="36">
        <v>3</v>
      </c>
      <c r="BC3532" s="93">
        <v>45277</v>
      </c>
      <c r="BD3532" s="93" t="s">
        <v>35</v>
      </c>
    </row>
    <row r="3533" spans="39:56" ht="27" customHeight="1" x14ac:dyDescent="0.25">
      <c r="AM3533" s="36">
        <v>23066</v>
      </c>
      <c r="AN3533" s="89" t="s">
        <v>232</v>
      </c>
      <c r="AO3533" s="90" t="s">
        <v>207</v>
      </c>
      <c r="AP3533" s="170">
        <v>9.5</v>
      </c>
      <c r="AQ3533" s="36"/>
      <c r="AR3533" s="36"/>
      <c r="AS3533" s="36"/>
      <c r="AT3533" s="36"/>
      <c r="AU3533" s="36"/>
      <c r="AV3533" s="36" t="s">
        <v>322</v>
      </c>
      <c r="AW3533" s="36"/>
      <c r="AX3533" s="36"/>
      <c r="AY3533" s="36"/>
      <c r="AZ3533" s="36"/>
      <c r="BA3533" s="36" t="s">
        <v>453</v>
      </c>
      <c r="BB3533" s="36">
        <v>7</v>
      </c>
      <c r="BC3533" s="93">
        <v>45277</v>
      </c>
      <c r="BD3533" s="93" t="s">
        <v>324</v>
      </c>
    </row>
    <row r="3534" spans="39:56" ht="27" customHeight="1" x14ac:dyDescent="0.25">
      <c r="AM3534" s="36">
        <v>23063</v>
      </c>
      <c r="AN3534" s="89" t="s">
        <v>225</v>
      </c>
      <c r="AO3534" s="90" t="s">
        <v>207</v>
      </c>
      <c r="AP3534" s="170">
        <v>7</v>
      </c>
      <c r="AQ3534" s="36"/>
      <c r="AR3534" s="36"/>
      <c r="AS3534" s="36"/>
      <c r="AT3534" s="36"/>
      <c r="AU3534" s="36"/>
      <c r="AV3534" s="36" t="s">
        <v>322</v>
      </c>
      <c r="AW3534" s="36"/>
      <c r="AX3534" s="36"/>
      <c r="AY3534" s="36"/>
      <c r="AZ3534" s="36"/>
      <c r="BA3534" s="36" t="s">
        <v>454</v>
      </c>
      <c r="BB3534" s="36">
        <v>7</v>
      </c>
      <c r="BC3534" s="93">
        <v>45277</v>
      </c>
      <c r="BD3534" s="93" t="s">
        <v>324</v>
      </c>
    </row>
    <row r="3535" spans="39:56" ht="27" customHeight="1" x14ac:dyDescent="0.25">
      <c r="AM3535" s="36">
        <v>23061</v>
      </c>
      <c r="AN3535" s="89" t="s">
        <v>223</v>
      </c>
      <c r="AO3535" s="90" t="s">
        <v>207</v>
      </c>
      <c r="AP3535" s="170">
        <v>7</v>
      </c>
      <c r="AQ3535" s="36"/>
      <c r="AR3535" s="36"/>
      <c r="AS3535" s="36"/>
      <c r="AT3535" s="36"/>
      <c r="AU3535" s="36"/>
      <c r="AV3535" s="36" t="s">
        <v>322</v>
      </c>
      <c r="AW3535" s="36"/>
      <c r="AX3535" s="36"/>
      <c r="AY3535" s="36"/>
      <c r="AZ3535" s="36"/>
      <c r="BA3535" s="36" t="s">
        <v>455</v>
      </c>
      <c r="BB3535" s="36">
        <v>7</v>
      </c>
      <c r="BC3535" s="93">
        <v>45277</v>
      </c>
      <c r="BD3535" s="93" t="s">
        <v>324</v>
      </c>
    </row>
    <row r="3536" spans="39:56" ht="27" customHeight="1" x14ac:dyDescent="0.25">
      <c r="AM3536" s="36">
        <v>23058</v>
      </c>
      <c r="AN3536" s="89" t="s">
        <v>228</v>
      </c>
      <c r="AO3536" s="90" t="s">
        <v>207</v>
      </c>
      <c r="AP3536" s="170">
        <v>8</v>
      </c>
      <c r="AQ3536" s="36"/>
      <c r="AR3536" s="36"/>
      <c r="AS3536" s="36"/>
      <c r="AT3536" s="36"/>
      <c r="AU3536" s="36"/>
      <c r="AV3536" s="36" t="s">
        <v>322</v>
      </c>
      <c r="AW3536" s="36"/>
      <c r="AX3536" s="36"/>
      <c r="AY3536" s="36"/>
      <c r="AZ3536" s="36"/>
      <c r="BA3536" s="36" t="s">
        <v>456</v>
      </c>
      <c r="BB3536" s="36">
        <v>7</v>
      </c>
      <c r="BC3536" s="93">
        <v>45277</v>
      </c>
      <c r="BD3536" s="93" t="s">
        <v>324</v>
      </c>
    </row>
    <row r="3537" spans="39:56" ht="27" customHeight="1" x14ac:dyDescent="0.25">
      <c r="AM3537" s="36">
        <v>23054</v>
      </c>
      <c r="AN3537" s="89" t="s">
        <v>224</v>
      </c>
      <c r="AO3537" s="90" t="s">
        <v>207</v>
      </c>
      <c r="AP3537" s="170">
        <v>9.5</v>
      </c>
      <c r="AQ3537" s="36"/>
      <c r="AR3537" s="36"/>
      <c r="AS3537" s="36"/>
      <c r="AT3537" s="36"/>
      <c r="AU3537" s="36"/>
      <c r="AV3537" s="36" t="s">
        <v>322</v>
      </c>
      <c r="AW3537" s="36"/>
      <c r="AX3537" s="36"/>
      <c r="AY3537" s="36"/>
      <c r="AZ3537" s="36"/>
      <c r="BA3537" s="36" t="s">
        <v>457</v>
      </c>
      <c r="BB3537" s="36">
        <v>7</v>
      </c>
      <c r="BC3537" s="93">
        <v>45277</v>
      </c>
      <c r="BD3537" s="93" t="s">
        <v>324</v>
      </c>
    </row>
    <row r="3538" spans="39:56" ht="27" customHeight="1" x14ac:dyDescent="0.25">
      <c r="AM3538" s="36">
        <v>23044</v>
      </c>
      <c r="AN3538" s="89" t="s">
        <v>230</v>
      </c>
      <c r="AO3538" s="90" t="s">
        <v>207</v>
      </c>
      <c r="AP3538" s="170">
        <v>10</v>
      </c>
      <c r="AQ3538" s="36"/>
      <c r="AR3538" s="36"/>
      <c r="AS3538" s="36"/>
      <c r="AT3538" s="36"/>
      <c r="AU3538" s="36"/>
      <c r="AV3538" s="36" t="s">
        <v>322</v>
      </c>
      <c r="AW3538" s="36"/>
      <c r="AX3538" s="36"/>
      <c r="AY3538" s="36"/>
      <c r="AZ3538" s="36"/>
      <c r="BA3538" s="36" t="s">
        <v>458</v>
      </c>
      <c r="BB3538" s="36">
        <v>7</v>
      </c>
      <c r="BC3538" s="93">
        <v>45277</v>
      </c>
      <c r="BD3538" s="93" t="s">
        <v>324</v>
      </c>
    </row>
    <row r="3539" spans="39:56" ht="27" customHeight="1" x14ac:dyDescent="0.25">
      <c r="AM3539" s="36">
        <v>23043</v>
      </c>
      <c r="AN3539" s="89" t="s">
        <v>215</v>
      </c>
      <c r="AO3539" s="90" t="s">
        <v>207</v>
      </c>
      <c r="AP3539" s="170">
        <v>9</v>
      </c>
      <c r="AQ3539" s="36"/>
      <c r="AR3539" s="36"/>
      <c r="AS3539" s="36"/>
      <c r="AT3539" s="36"/>
      <c r="AU3539" s="36"/>
      <c r="AV3539" s="36" t="s">
        <v>309</v>
      </c>
      <c r="AW3539" s="36"/>
      <c r="AX3539" s="36"/>
      <c r="AY3539" s="36"/>
      <c r="AZ3539" s="36"/>
      <c r="BA3539" s="36" t="s">
        <v>459</v>
      </c>
      <c r="BB3539" s="36">
        <v>7</v>
      </c>
      <c r="BC3539" s="93">
        <v>45277</v>
      </c>
      <c r="BD3539" s="93" t="s">
        <v>303</v>
      </c>
    </row>
    <row r="3540" spans="39:56" ht="27" customHeight="1" x14ac:dyDescent="0.25">
      <c r="AM3540" s="36">
        <v>23037</v>
      </c>
      <c r="AN3540" s="89" t="s">
        <v>226</v>
      </c>
      <c r="AO3540" s="90" t="s">
        <v>207</v>
      </c>
      <c r="AP3540" s="170">
        <v>10</v>
      </c>
      <c r="AQ3540" s="36"/>
      <c r="AR3540" s="36"/>
      <c r="AS3540" s="36"/>
      <c r="AT3540" s="36"/>
      <c r="AU3540" s="36"/>
      <c r="AV3540" s="36" t="s">
        <v>322</v>
      </c>
      <c r="AW3540" s="36"/>
      <c r="AX3540" s="36"/>
      <c r="AY3540" s="36"/>
      <c r="AZ3540" s="36"/>
      <c r="BA3540" s="36" t="s">
        <v>460</v>
      </c>
      <c r="BB3540" s="36">
        <v>7</v>
      </c>
      <c r="BC3540" s="93">
        <v>45277</v>
      </c>
      <c r="BD3540" s="93" t="s">
        <v>324</v>
      </c>
    </row>
    <row r="3541" spans="39:56" ht="27" customHeight="1" x14ac:dyDescent="0.25">
      <c r="AM3541" s="36">
        <v>23035</v>
      </c>
      <c r="AN3541" s="89" t="s">
        <v>211</v>
      </c>
      <c r="AO3541" s="90" t="s">
        <v>207</v>
      </c>
      <c r="AP3541" s="170">
        <v>10</v>
      </c>
      <c r="AQ3541" s="36"/>
      <c r="AR3541" s="36"/>
      <c r="AS3541" s="36"/>
      <c r="AT3541" s="36"/>
      <c r="AU3541" s="36"/>
      <c r="AV3541" s="36" t="s">
        <v>309</v>
      </c>
      <c r="AW3541" s="36"/>
      <c r="AX3541" s="36"/>
      <c r="AY3541" s="36"/>
      <c r="AZ3541" s="36"/>
      <c r="BA3541" s="36" t="s">
        <v>461</v>
      </c>
      <c r="BB3541" s="36">
        <v>7</v>
      </c>
      <c r="BC3541" s="93">
        <v>45277</v>
      </c>
      <c r="BD3541" s="93" t="s">
        <v>303</v>
      </c>
    </row>
    <row r="3542" spans="39:56" ht="27" customHeight="1" x14ac:dyDescent="0.25">
      <c r="AM3542" s="36">
        <v>23032</v>
      </c>
      <c r="AN3542" s="89" t="s">
        <v>220</v>
      </c>
      <c r="AO3542" s="90" t="s">
        <v>207</v>
      </c>
      <c r="AP3542" s="170">
        <v>9</v>
      </c>
      <c r="AQ3542" s="36"/>
      <c r="AR3542" s="36"/>
      <c r="AS3542" s="36"/>
      <c r="AT3542" s="36"/>
      <c r="AU3542" s="36"/>
      <c r="AV3542" s="36" t="s">
        <v>309</v>
      </c>
      <c r="AW3542" s="36"/>
      <c r="AX3542" s="36"/>
      <c r="AY3542" s="36"/>
      <c r="AZ3542" s="36"/>
      <c r="BA3542" s="36" t="s">
        <v>462</v>
      </c>
      <c r="BB3542" s="36">
        <v>7</v>
      </c>
      <c r="BC3542" s="93">
        <v>45277</v>
      </c>
      <c r="BD3542" s="93" t="s">
        <v>303</v>
      </c>
    </row>
    <row r="3543" spans="39:56" ht="27" customHeight="1" x14ac:dyDescent="0.25">
      <c r="AM3543" s="36">
        <v>23031</v>
      </c>
      <c r="AN3543" s="89" t="s">
        <v>221</v>
      </c>
      <c r="AO3543" s="90" t="s">
        <v>207</v>
      </c>
      <c r="AP3543" s="170">
        <v>10</v>
      </c>
      <c r="AQ3543" s="36"/>
      <c r="AR3543" s="36"/>
      <c r="AS3543" s="36"/>
      <c r="AT3543" s="36"/>
      <c r="AU3543" s="36"/>
      <c r="AV3543" s="36" t="s">
        <v>322</v>
      </c>
      <c r="AW3543" s="36"/>
      <c r="AX3543" s="36"/>
      <c r="AY3543" s="36"/>
      <c r="AZ3543" s="36"/>
      <c r="BA3543" s="36" t="s">
        <v>463</v>
      </c>
      <c r="BB3543" s="36">
        <v>7</v>
      </c>
      <c r="BC3543" s="93">
        <v>45277</v>
      </c>
      <c r="BD3543" s="93" t="s">
        <v>324</v>
      </c>
    </row>
    <row r="3544" spans="39:56" ht="27" customHeight="1" x14ac:dyDescent="0.25">
      <c r="AM3544" s="36">
        <v>23026</v>
      </c>
      <c r="AN3544" s="89" t="s">
        <v>227</v>
      </c>
      <c r="AO3544" s="90" t="s">
        <v>207</v>
      </c>
      <c r="AP3544" s="170">
        <v>10</v>
      </c>
      <c r="AQ3544" s="36"/>
      <c r="AR3544" s="36"/>
      <c r="AS3544" s="36"/>
      <c r="AT3544" s="36"/>
      <c r="AU3544" s="36"/>
      <c r="AV3544" s="36" t="s">
        <v>322</v>
      </c>
      <c r="AW3544" s="36"/>
      <c r="AX3544" s="36"/>
      <c r="AY3544" s="36"/>
      <c r="AZ3544" s="36"/>
      <c r="BA3544" s="36" t="s">
        <v>464</v>
      </c>
      <c r="BB3544" s="36">
        <v>7</v>
      </c>
      <c r="BC3544" s="93">
        <v>45277</v>
      </c>
      <c r="BD3544" s="93" t="s">
        <v>324</v>
      </c>
    </row>
    <row r="3545" spans="39:56" ht="27" customHeight="1" x14ac:dyDescent="0.25">
      <c r="AM3545" s="36">
        <v>23021</v>
      </c>
      <c r="AN3545" s="89" t="s">
        <v>209</v>
      </c>
      <c r="AO3545" s="90" t="s">
        <v>207</v>
      </c>
      <c r="AP3545" s="170">
        <v>10</v>
      </c>
      <c r="AQ3545" s="36"/>
      <c r="AR3545" s="36"/>
      <c r="AS3545" s="36"/>
      <c r="AT3545" s="36"/>
      <c r="AU3545" s="36"/>
      <c r="AV3545" s="36" t="s">
        <v>309</v>
      </c>
      <c r="AW3545" s="36"/>
      <c r="AX3545" s="36"/>
      <c r="AY3545" s="36"/>
      <c r="AZ3545" s="36"/>
      <c r="BA3545" s="36" t="s">
        <v>465</v>
      </c>
      <c r="BB3545" s="36">
        <v>7</v>
      </c>
      <c r="BC3545" s="93">
        <v>45277</v>
      </c>
      <c r="BD3545" s="93" t="s">
        <v>303</v>
      </c>
    </row>
    <row r="3546" spans="39:56" ht="27" customHeight="1" x14ac:dyDescent="0.25">
      <c r="AM3546" s="36">
        <v>23020</v>
      </c>
      <c r="AN3546" s="89" t="s">
        <v>214</v>
      </c>
      <c r="AO3546" s="90" t="s">
        <v>207</v>
      </c>
      <c r="AP3546" s="170">
        <v>9</v>
      </c>
      <c r="AQ3546" s="36"/>
      <c r="AR3546" s="36"/>
      <c r="AS3546" s="36"/>
      <c r="AT3546" s="36"/>
      <c r="AU3546" s="36"/>
      <c r="AV3546" s="36" t="s">
        <v>309</v>
      </c>
      <c r="AW3546" s="36"/>
      <c r="AX3546" s="36"/>
      <c r="AY3546" s="36"/>
      <c r="AZ3546" s="36"/>
      <c r="BA3546" s="36" t="s">
        <v>466</v>
      </c>
      <c r="BB3546" s="36">
        <v>7</v>
      </c>
      <c r="BC3546" s="93">
        <v>45277</v>
      </c>
      <c r="BD3546" s="93" t="s">
        <v>303</v>
      </c>
    </row>
    <row r="3547" spans="39:56" ht="27" customHeight="1" x14ac:dyDescent="0.25">
      <c r="AM3547" s="36">
        <v>23016</v>
      </c>
      <c r="AN3547" s="89" t="s">
        <v>212</v>
      </c>
      <c r="AO3547" s="90" t="s">
        <v>207</v>
      </c>
      <c r="AP3547" s="170">
        <v>10</v>
      </c>
      <c r="AQ3547" s="36"/>
      <c r="AR3547" s="36"/>
      <c r="AS3547" s="36"/>
      <c r="AT3547" s="36"/>
      <c r="AU3547" s="36"/>
      <c r="AV3547" s="36" t="s">
        <v>309</v>
      </c>
      <c r="AW3547" s="36"/>
      <c r="AX3547" s="36"/>
      <c r="AY3547" s="36"/>
      <c r="AZ3547" s="36"/>
      <c r="BA3547" s="36" t="s">
        <v>467</v>
      </c>
      <c r="BB3547" s="36">
        <v>7</v>
      </c>
      <c r="BC3547" s="93">
        <v>45277</v>
      </c>
      <c r="BD3547" s="93" t="s">
        <v>303</v>
      </c>
    </row>
    <row r="3548" spans="39:56" ht="27" customHeight="1" x14ac:dyDescent="0.25">
      <c r="AM3548" s="36">
        <v>23015</v>
      </c>
      <c r="AN3548" s="89" t="s">
        <v>216</v>
      </c>
      <c r="AO3548" s="90" t="s">
        <v>207</v>
      </c>
      <c r="AP3548" s="170">
        <v>9</v>
      </c>
      <c r="AQ3548" s="36"/>
      <c r="AR3548" s="36"/>
      <c r="AS3548" s="36"/>
      <c r="AT3548" s="36"/>
      <c r="AU3548" s="36"/>
      <c r="AV3548" s="36" t="s">
        <v>309</v>
      </c>
      <c r="AW3548" s="36"/>
      <c r="AX3548" s="36"/>
      <c r="AY3548" s="36"/>
      <c r="AZ3548" s="36"/>
      <c r="BA3548" s="36" t="s">
        <v>468</v>
      </c>
      <c r="BB3548" s="36">
        <v>7</v>
      </c>
      <c r="BC3548" s="93">
        <v>45277</v>
      </c>
      <c r="BD3548" s="93" t="s">
        <v>303</v>
      </c>
    </row>
    <row r="3549" spans="39:56" ht="27" customHeight="1" x14ac:dyDescent="0.25">
      <c r="AM3549" s="36">
        <v>23012</v>
      </c>
      <c r="AN3549" s="89" t="s">
        <v>219</v>
      </c>
      <c r="AO3549" s="90" t="s">
        <v>207</v>
      </c>
      <c r="AP3549" s="170">
        <v>9</v>
      </c>
      <c r="AQ3549" s="36"/>
      <c r="AR3549" s="36"/>
      <c r="AS3549" s="36"/>
      <c r="AT3549" s="36"/>
      <c r="AU3549" s="36"/>
      <c r="AV3549" s="36" t="s">
        <v>309</v>
      </c>
      <c r="AW3549" s="36"/>
      <c r="AX3549" s="36"/>
      <c r="AY3549" s="36"/>
      <c r="AZ3549" s="36"/>
      <c r="BA3549" s="36" t="s">
        <v>461</v>
      </c>
      <c r="BB3549" s="36">
        <v>7</v>
      </c>
      <c r="BC3549" s="93">
        <v>45277</v>
      </c>
      <c r="BD3549" s="93" t="s">
        <v>303</v>
      </c>
    </row>
    <row r="3550" spans="39:56" ht="27" customHeight="1" x14ac:dyDescent="0.25">
      <c r="AM3550" s="36">
        <v>23008</v>
      </c>
      <c r="AN3550" s="89" t="s">
        <v>218</v>
      </c>
      <c r="AO3550" s="90" t="s">
        <v>207</v>
      </c>
      <c r="AP3550" s="170">
        <v>9</v>
      </c>
      <c r="AQ3550" s="36"/>
      <c r="AR3550" s="36"/>
      <c r="AS3550" s="36"/>
      <c r="AT3550" s="36"/>
      <c r="AU3550" s="36"/>
      <c r="AV3550" s="36" t="s">
        <v>309</v>
      </c>
      <c r="AW3550" s="36"/>
      <c r="AX3550" s="36"/>
      <c r="AY3550" s="36"/>
      <c r="AZ3550" s="36"/>
      <c r="BA3550" s="36" t="s">
        <v>469</v>
      </c>
      <c r="BB3550" s="36">
        <v>7</v>
      </c>
      <c r="BC3550" s="93">
        <v>45277</v>
      </c>
      <c r="BD3550" s="93" t="s">
        <v>303</v>
      </c>
    </row>
    <row r="3551" spans="39:56" ht="27" customHeight="1" x14ac:dyDescent="0.25">
      <c r="AM3551" s="36">
        <v>23007</v>
      </c>
      <c r="AN3551" s="89" t="s">
        <v>217</v>
      </c>
      <c r="AO3551" s="90" t="s">
        <v>207</v>
      </c>
      <c r="AP3551" s="170">
        <v>9</v>
      </c>
      <c r="AQ3551" s="36"/>
      <c r="AR3551" s="36"/>
      <c r="AS3551" s="36"/>
      <c r="AT3551" s="36"/>
      <c r="AU3551" s="36"/>
      <c r="AV3551" s="36" t="s">
        <v>309</v>
      </c>
      <c r="AW3551" s="36"/>
      <c r="AX3551" s="36"/>
      <c r="AY3551" s="36"/>
      <c r="AZ3551" s="36"/>
      <c r="BA3551" s="36" t="s">
        <v>470</v>
      </c>
      <c r="BB3551" s="36">
        <v>7</v>
      </c>
      <c r="BC3551" s="93">
        <v>45277</v>
      </c>
      <c r="BD3551" s="93" t="s">
        <v>303</v>
      </c>
    </row>
    <row r="3552" spans="39:56" ht="27" customHeight="1" x14ac:dyDescent="0.25">
      <c r="AM3552" s="36">
        <v>23006</v>
      </c>
      <c r="AN3552" s="89" t="s">
        <v>213</v>
      </c>
      <c r="AO3552" s="90" t="s">
        <v>207</v>
      </c>
      <c r="AP3552" s="170">
        <v>10</v>
      </c>
      <c r="AQ3552" s="36"/>
      <c r="AR3552" s="36"/>
      <c r="AS3552" s="36"/>
      <c r="AT3552" s="36"/>
      <c r="AU3552" s="36"/>
      <c r="AV3552" s="36" t="s">
        <v>309</v>
      </c>
      <c r="AW3552" s="36"/>
      <c r="AX3552" s="36"/>
      <c r="AY3552" s="36"/>
      <c r="AZ3552" s="36"/>
      <c r="BA3552" s="36" t="s">
        <v>471</v>
      </c>
      <c r="BB3552" s="36">
        <v>7</v>
      </c>
      <c r="BC3552" s="93">
        <v>45277</v>
      </c>
      <c r="BD3552" s="93" t="s">
        <v>303</v>
      </c>
    </row>
    <row r="3553" spans="39:56" ht="27" customHeight="1" x14ac:dyDescent="0.25">
      <c r="AM3553" s="36">
        <v>23005</v>
      </c>
      <c r="AN3553" s="89" t="s">
        <v>206</v>
      </c>
      <c r="AO3553" s="90" t="s">
        <v>207</v>
      </c>
      <c r="AP3553" s="170">
        <v>10</v>
      </c>
      <c r="AQ3553" s="36"/>
      <c r="AR3553" s="36"/>
      <c r="AS3553" s="36"/>
      <c r="AT3553" s="36"/>
      <c r="AU3553" s="36"/>
      <c r="AV3553" s="36" t="s">
        <v>309</v>
      </c>
      <c r="AW3553" s="36"/>
      <c r="AX3553" s="36"/>
      <c r="AY3553" s="36"/>
      <c r="AZ3553" s="36"/>
      <c r="BA3553" s="36" t="s">
        <v>472</v>
      </c>
      <c r="BB3553" s="36">
        <v>7</v>
      </c>
      <c r="BC3553" s="93">
        <v>45277</v>
      </c>
      <c r="BD3553" s="93" t="s">
        <v>303</v>
      </c>
    </row>
    <row r="3554" spans="39:56" ht="27" customHeight="1" x14ac:dyDescent="0.25">
      <c r="AM3554" s="36">
        <v>23065</v>
      </c>
      <c r="AN3554" s="89" t="s">
        <v>67</v>
      </c>
      <c r="AO3554" s="90" t="s">
        <v>29</v>
      </c>
      <c r="AP3554" s="170">
        <v>7</v>
      </c>
      <c r="AQ3554" s="36"/>
      <c r="AR3554" s="36"/>
      <c r="AS3554" s="36"/>
      <c r="AT3554" s="36"/>
      <c r="AU3554" s="36"/>
      <c r="AV3554" s="36"/>
      <c r="AW3554" s="36"/>
      <c r="AX3554" s="36"/>
      <c r="AY3554" s="36"/>
      <c r="AZ3554" s="36"/>
      <c r="BA3554" s="36" t="s">
        <v>473</v>
      </c>
      <c r="BB3554" s="36">
        <v>7</v>
      </c>
      <c r="BC3554" s="93">
        <v>45277</v>
      </c>
      <c r="BD3554" s="93" t="s">
        <v>324</v>
      </c>
    </row>
    <row r="3555" spans="39:56" ht="27" customHeight="1" x14ac:dyDescent="0.25">
      <c r="AM3555" s="36">
        <v>23056</v>
      </c>
      <c r="AN3555" s="89" t="s">
        <v>107</v>
      </c>
      <c r="AO3555" s="90" t="s">
        <v>29</v>
      </c>
      <c r="AP3555" s="170">
        <v>9.5</v>
      </c>
      <c r="AQ3555" s="36"/>
      <c r="AR3555" s="36"/>
      <c r="AS3555" s="36"/>
      <c r="AT3555" s="36"/>
      <c r="AU3555" s="36"/>
      <c r="AV3555" s="36"/>
      <c r="AW3555" s="36"/>
      <c r="AX3555" s="36"/>
      <c r="AY3555" s="36"/>
      <c r="AZ3555" s="36"/>
      <c r="BA3555" s="36" t="s">
        <v>473</v>
      </c>
      <c r="BB3555" s="36">
        <v>7</v>
      </c>
      <c r="BC3555" s="93">
        <v>45277</v>
      </c>
      <c r="BD3555" s="93" t="s">
        <v>324</v>
      </c>
    </row>
    <row r="3556" spans="39:56" ht="27" customHeight="1" x14ac:dyDescent="0.25">
      <c r="AM3556" s="36">
        <v>23053</v>
      </c>
      <c r="AN3556" s="89" t="s">
        <v>119</v>
      </c>
      <c r="AO3556" s="90" t="s">
        <v>29</v>
      </c>
      <c r="AP3556" s="170">
        <v>9.5</v>
      </c>
      <c r="AQ3556" s="36"/>
      <c r="AR3556" s="36"/>
      <c r="AS3556" s="36"/>
      <c r="AT3556" s="36"/>
      <c r="AU3556" s="36"/>
      <c r="AV3556" s="36"/>
      <c r="AW3556" s="36"/>
      <c r="AX3556" s="36"/>
      <c r="AY3556" s="36"/>
      <c r="AZ3556" s="36"/>
      <c r="BA3556" s="36" t="s">
        <v>473</v>
      </c>
      <c r="BB3556" s="36">
        <v>7</v>
      </c>
      <c r="BC3556" s="93">
        <v>45277</v>
      </c>
      <c r="BD3556" s="93" t="s">
        <v>324</v>
      </c>
    </row>
    <row r="3557" spans="39:56" ht="27" customHeight="1" x14ac:dyDescent="0.25">
      <c r="AM3557" s="36">
        <v>23049</v>
      </c>
      <c r="AN3557" s="89" t="s">
        <v>123</v>
      </c>
      <c r="AO3557" s="90" t="s">
        <v>29</v>
      </c>
      <c r="AP3557" s="170">
        <v>9.5</v>
      </c>
      <c r="AQ3557" s="36"/>
      <c r="AR3557" s="36"/>
      <c r="AS3557" s="36"/>
      <c r="AT3557" s="36"/>
      <c r="AU3557" s="36"/>
      <c r="AV3557" s="36"/>
      <c r="AW3557" s="36"/>
      <c r="AX3557" s="36"/>
      <c r="AY3557" s="36"/>
      <c r="AZ3557" s="36"/>
      <c r="BA3557" s="36" t="s">
        <v>473</v>
      </c>
      <c r="BB3557" s="36">
        <v>7</v>
      </c>
      <c r="BC3557" s="93">
        <v>45277</v>
      </c>
      <c r="BD3557" s="93" t="s">
        <v>324</v>
      </c>
    </row>
    <row r="3558" spans="39:56" ht="27" customHeight="1" x14ac:dyDescent="0.25">
      <c r="AM3558" s="36">
        <v>23046</v>
      </c>
      <c r="AN3558" s="89" t="s">
        <v>111</v>
      </c>
      <c r="AO3558" s="90" t="s">
        <v>29</v>
      </c>
      <c r="AP3558" s="170">
        <v>8</v>
      </c>
      <c r="AQ3558" s="36"/>
      <c r="AR3558" s="36"/>
      <c r="AS3558" s="36"/>
      <c r="AT3558" s="36"/>
      <c r="AU3558" s="36"/>
      <c r="AV3558" s="36"/>
      <c r="AW3558" s="36"/>
      <c r="AX3558" s="36"/>
      <c r="AY3558" s="36"/>
      <c r="AZ3558" s="36"/>
      <c r="BA3558" s="36" t="s">
        <v>473</v>
      </c>
      <c r="BB3558" s="36">
        <v>7</v>
      </c>
      <c r="BC3558" s="93">
        <v>45277</v>
      </c>
      <c r="BD3558" s="93" t="s">
        <v>324</v>
      </c>
    </row>
    <row r="3559" spans="39:56" ht="27" customHeight="1" x14ac:dyDescent="0.25">
      <c r="AM3559" s="36">
        <v>23041</v>
      </c>
      <c r="AN3559" s="89" t="s">
        <v>79</v>
      </c>
      <c r="AO3559" s="90" t="s">
        <v>29</v>
      </c>
      <c r="AP3559" s="170">
        <v>9</v>
      </c>
      <c r="AQ3559" s="36"/>
      <c r="AR3559" s="36"/>
      <c r="AS3559" s="36"/>
      <c r="AT3559" s="36"/>
      <c r="AU3559" s="36"/>
      <c r="AV3559" s="36"/>
      <c r="AW3559" s="36"/>
      <c r="AX3559" s="36"/>
      <c r="AY3559" s="36"/>
      <c r="AZ3559" s="36"/>
      <c r="BA3559" s="36" t="s">
        <v>473</v>
      </c>
      <c r="BB3559" s="36">
        <v>7</v>
      </c>
      <c r="BC3559" s="93">
        <v>45277</v>
      </c>
      <c r="BD3559" s="93" t="s">
        <v>324</v>
      </c>
    </row>
    <row r="3560" spans="39:56" ht="27" customHeight="1" x14ac:dyDescent="0.25">
      <c r="AM3560" s="36">
        <v>23039</v>
      </c>
      <c r="AN3560" s="89" t="s">
        <v>71</v>
      </c>
      <c r="AO3560" s="90" t="s">
        <v>29</v>
      </c>
      <c r="AP3560" s="170">
        <v>10</v>
      </c>
      <c r="AQ3560" s="36"/>
      <c r="AR3560" s="36"/>
      <c r="AS3560" s="36"/>
      <c r="AT3560" s="36"/>
      <c r="AU3560" s="36"/>
      <c r="AV3560" s="36"/>
      <c r="AW3560" s="36"/>
      <c r="AX3560" s="36"/>
      <c r="AY3560" s="36"/>
      <c r="AZ3560" s="36"/>
      <c r="BA3560" s="36" t="s">
        <v>473</v>
      </c>
      <c r="BB3560" s="36">
        <v>7</v>
      </c>
      <c r="BC3560" s="93">
        <v>45277</v>
      </c>
      <c r="BD3560" s="93" t="s">
        <v>324</v>
      </c>
    </row>
    <row r="3561" spans="39:56" ht="27" customHeight="1" x14ac:dyDescent="0.25">
      <c r="AM3561" s="36">
        <v>23038</v>
      </c>
      <c r="AN3561" s="89" t="s">
        <v>99</v>
      </c>
      <c r="AO3561" s="90" t="s">
        <v>29</v>
      </c>
      <c r="AP3561" s="170">
        <v>10</v>
      </c>
      <c r="AQ3561" s="36"/>
      <c r="AR3561" s="36"/>
      <c r="AS3561" s="36"/>
      <c r="AT3561" s="36"/>
      <c r="AU3561" s="36"/>
      <c r="AV3561" s="36"/>
      <c r="AW3561" s="36"/>
      <c r="AX3561" s="36"/>
      <c r="AY3561" s="36"/>
      <c r="AZ3561" s="36"/>
      <c r="BA3561" s="36" t="s">
        <v>473</v>
      </c>
      <c r="BB3561" s="36">
        <v>7</v>
      </c>
      <c r="BC3561" s="93">
        <v>45277</v>
      </c>
      <c r="BD3561" s="93" t="s">
        <v>324</v>
      </c>
    </row>
    <row r="3562" spans="39:56" ht="27" customHeight="1" x14ac:dyDescent="0.25">
      <c r="AM3562" s="36">
        <v>23033</v>
      </c>
      <c r="AN3562" s="89" t="s">
        <v>103</v>
      </c>
      <c r="AO3562" s="90" t="s">
        <v>29</v>
      </c>
      <c r="AP3562" s="170">
        <v>10</v>
      </c>
      <c r="AQ3562" s="36"/>
      <c r="AR3562" s="36"/>
      <c r="AS3562" s="36"/>
      <c r="AT3562" s="36"/>
      <c r="AU3562" s="36"/>
      <c r="AV3562" s="36"/>
      <c r="AW3562" s="36"/>
      <c r="AX3562" s="36"/>
      <c r="AY3562" s="36"/>
      <c r="AZ3562" s="36"/>
      <c r="BA3562" s="36" t="s">
        <v>473</v>
      </c>
      <c r="BB3562" s="36">
        <v>7</v>
      </c>
      <c r="BC3562" s="93">
        <v>45277</v>
      </c>
      <c r="BD3562" s="93" t="s">
        <v>324</v>
      </c>
    </row>
    <row r="3563" spans="39:56" ht="27" customHeight="1" x14ac:dyDescent="0.25">
      <c r="AM3563" s="36">
        <v>23028</v>
      </c>
      <c r="AN3563" s="89" t="s">
        <v>56</v>
      </c>
      <c r="AO3563" s="90" t="s">
        <v>29</v>
      </c>
      <c r="AP3563" s="170">
        <v>9.5</v>
      </c>
      <c r="AQ3563" s="36"/>
      <c r="AR3563" s="36"/>
      <c r="AS3563" s="36"/>
      <c r="AT3563" s="36"/>
      <c r="AU3563" s="36"/>
      <c r="AV3563" s="36"/>
      <c r="AW3563" s="36"/>
      <c r="AX3563" s="36"/>
      <c r="AY3563" s="36"/>
      <c r="AZ3563" s="36"/>
      <c r="BA3563" s="36" t="s">
        <v>473</v>
      </c>
      <c r="BB3563" s="36">
        <v>7</v>
      </c>
      <c r="BC3563" s="93">
        <v>45277</v>
      </c>
      <c r="BD3563" s="93" t="s">
        <v>324</v>
      </c>
    </row>
    <row r="3564" spans="39:56" ht="27" customHeight="1" x14ac:dyDescent="0.25">
      <c r="AM3564" s="36">
        <v>23025</v>
      </c>
      <c r="AN3564" s="89" t="s">
        <v>87</v>
      </c>
      <c r="AO3564" s="90" t="s">
        <v>29</v>
      </c>
      <c r="AP3564" s="170">
        <v>9.5</v>
      </c>
      <c r="AQ3564" s="36"/>
      <c r="AR3564" s="36"/>
      <c r="AS3564" s="36"/>
      <c r="AT3564" s="36"/>
      <c r="AU3564" s="36"/>
      <c r="AV3564" s="36"/>
      <c r="AW3564" s="36"/>
      <c r="AX3564" s="36"/>
      <c r="AY3564" s="36"/>
      <c r="AZ3564" s="36"/>
      <c r="BA3564" s="36" t="s">
        <v>473</v>
      </c>
      <c r="BB3564" s="36">
        <v>7</v>
      </c>
      <c r="BC3564" s="93">
        <v>45277</v>
      </c>
      <c r="BD3564" s="93" t="s">
        <v>324</v>
      </c>
    </row>
    <row r="3565" spans="39:56" ht="27" customHeight="1" x14ac:dyDescent="0.25">
      <c r="AM3565" s="36">
        <v>23024</v>
      </c>
      <c r="AN3565" s="89" t="s">
        <v>75</v>
      </c>
      <c r="AO3565" s="90" t="s">
        <v>29</v>
      </c>
      <c r="AP3565" s="170">
        <v>9.5</v>
      </c>
      <c r="AQ3565" s="36"/>
      <c r="AR3565" s="36"/>
      <c r="AS3565" s="36"/>
      <c r="AT3565" s="36"/>
      <c r="AU3565" s="36"/>
      <c r="AV3565" s="36"/>
      <c r="AW3565" s="36"/>
      <c r="AX3565" s="36"/>
      <c r="AY3565" s="36"/>
      <c r="AZ3565" s="36"/>
      <c r="BA3565" s="36" t="s">
        <v>473</v>
      </c>
      <c r="BB3565" s="36">
        <v>7</v>
      </c>
      <c r="BC3565" s="93">
        <v>45277</v>
      </c>
      <c r="BD3565" s="93" t="s">
        <v>324</v>
      </c>
    </row>
    <row r="3566" spans="39:56" ht="27" customHeight="1" x14ac:dyDescent="0.25">
      <c r="AM3566" s="36">
        <v>23023</v>
      </c>
      <c r="AN3566" s="89" t="s">
        <v>115</v>
      </c>
      <c r="AO3566" s="90" t="s">
        <v>29</v>
      </c>
      <c r="AP3566" s="170">
        <v>7</v>
      </c>
      <c r="AQ3566" s="36"/>
      <c r="AR3566" s="36"/>
      <c r="AS3566" s="36"/>
      <c r="AT3566" s="36"/>
      <c r="AU3566" s="36"/>
      <c r="AV3566" s="36"/>
      <c r="AW3566" s="36"/>
      <c r="AX3566" s="36"/>
      <c r="AY3566" s="36"/>
      <c r="AZ3566" s="36"/>
      <c r="BA3566" s="36" t="s">
        <v>473</v>
      </c>
      <c r="BB3566" s="36">
        <v>7</v>
      </c>
      <c r="BC3566" s="93">
        <v>45277</v>
      </c>
      <c r="BD3566" s="93" t="s">
        <v>324</v>
      </c>
    </row>
    <row r="3567" spans="39:56" ht="27" customHeight="1" x14ac:dyDescent="0.25">
      <c r="AM3567" s="36">
        <v>23022</v>
      </c>
      <c r="AN3567" s="89" t="s">
        <v>83</v>
      </c>
      <c r="AO3567" s="90" t="s">
        <v>29</v>
      </c>
      <c r="AP3567" s="170">
        <v>10</v>
      </c>
      <c r="AQ3567" s="36"/>
      <c r="AR3567" s="36"/>
      <c r="AS3567" s="36"/>
      <c r="AT3567" s="36"/>
      <c r="AU3567" s="36"/>
      <c r="AV3567" s="36"/>
      <c r="AW3567" s="36"/>
      <c r="AX3567" s="36"/>
      <c r="AY3567" s="36"/>
      <c r="AZ3567" s="36"/>
      <c r="BA3567" s="36" t="s">
        <v>473</v>
      </c>
      <c r="BB3567" s="36">
        <v>7</v>
      </c>
      <c r="BC3567" s="93">
        <v>45277</v>
      </c>
      <c r="BD3567" s="93" t="s">
        <v>324</v>
      </c>
    </row>
    <row r="3568" spans="39:56" ht="27" customHeight="1" x14ac:dyDescent="0.25">
      <c r="AM3568" s="36">
        <v>23019</v>
      </c>
      <c r="AN3568" s="89" t="s">
        <v>53</v>
      </c>
      <c r="AO3568" s="90" t="s">
        <v>29</v>
      </c>
      <c r="AP3568" s="170">
        <v>10</v>
      </c>
      <c r="AQ3568" s="36"/>
      <c r="AR3568" s="36"/>
      <c r="AS3568" s="36"/>
      <c r="AT3568" s="36"/>
      <c r="AU3568" s="36"/>
      <c r="AV3568" s="36"/>
      <c r="AW3568" s="36"/>
      <c r="AX3568" s="36"/>
      <c r="AY3568" s="36"/>
      <c r="AZ3568" s="36"/>
      <c r="BA3568" s="36" t="s">
        <v>473</v>
      </c>
      <c r="BB3568" s="36">
        <v>7</v>
      </c>
      <c r="BC3568" s="93">
        <v>45277</v>
      </c>
      <c r="BD3568" s="93" t="s">
        <v>324</v>
      </c>
    </row>
    <row r="3569" spans="39:56" ht="27" customHeight="1" x14ac:dyDescent="0.25">
      <c r="AM3569" s="36">
        <v>23018</v>
      </c>
      <c r="AN3569" s="89" t="s">
        <v>28</v>
      </c>
      <c r="AO3569" s="90" t="s">
        <v>29</v>
      </c>
      <c r="AP3569" s="170">
        <v>10</v>
      </c>
      <c r="AQ3569" s="36"/>
      <c r="AR3569" s="36"/>
      <c r="AS3569" s="36"/>
      <c r="AT3569" s="36"/>
      <c r="AU3569" s="36"/>
      <c r="AV3569" s="36"/>
      <c r="AW3569" s="36"/>
      <c r="AX3569" s="36"/>
      <c r="AY3569" s="36"/>
      <c r="AZ3569" s="36"/>
      <c r="BA3569" s="36" t="s">
        <v>473</v>
      </c>
      <c r="BB3569" s="36">
        <v>7</v>
      </c>
      <c r="BC3569" s="93">
        <v>45277</v>
      </c>
      <c r="BD3569" s="93" t="s">
        <v>324</v>
      </c>
    </row>
    <row r="3570" spans="39:56" ht="27" customHeight="1" x14ac:dyDescent="0.25">
      <c r="AM3570" s="36">
        <v>23013</v>
      </c>
      <c r="AN3570" s="89" t="s">
        <v>59</v>
      </c>
      <c r="AO3570" s="90" t="s">
        <v>29</v>
      </c>
      <c r="AP3570" s="170">
        <v>10</v>
      </c>
      <c r="AQ3570" s="36"/>
      <c r="AR3570" s="36"/>
      <c r="AS3570" s="36"/>
      <c r="AT3570" s="36"/>
      <c r="AU3570" s="36"/>
      <c r="AV3570" s="36"/>
      <c r="AW3570" s="36"/>
      <c r="AX3570" s="36"/>
      <c r="AY3570" s="36"/>
      <c r="AZ3570" s="36"/>
      <c r="BA3570" s="36" t="s">
        <v>473</v>
      </c>
      <c r="BB3570" s="36">
        <v>7</v>
      </c>
      <c r="BC3570" s="93">
        <v>45277</v>
      </c>
      <c r="BD3570" s="93" t="s">
        <v>324</v>
      </c>
    </row>
    <row r="3571" spans="39:56" ht="27" customHeight="1" x14ac:dyDescent="0.25">
      <c r="AM3571" s="36">
        <v>23010</v>
      </c>
      <c r="AN3571" s="89" t="s">
        <v>91</v>
      </c>
      <c r="AO3571" s="90" t="s">
        <v>29</v>
      </c>
      <c r="AP3571" s="170">
        <v>8.5</v>
      </c>
      <c r="AQ3571" s="36"/>
      <c r="AR3571" s="36"/>
      <c r="AS3571" s="36"/>
      <c r="AT3571" s="36"/>
      <c r="AU3571" s="36"/>
      <c r="AV3571" s="36"/>
      <c r="AW3571" s="36"/>
      <c r="AX3571" s="36"/>
      <c r="AY3571" s="36"/>
      <c r="AZ3571" s="36"/>
      <c r="BA3571" s="36" t="s">
        <v>473</v>
      </c>
      <c r="BB3571" s="36">
        <v>7</v>
      </c>
      <c r="BC3571" s="93">
        <v>45277</v>
      </c>
      <c r="BD3571" s="93" t="s">
        <v>324</v>
      </c>
    </row>
    <row r="3572" spans="39:56" ht="27" customHeight="1" x14ac:dyDescent="0.25">
      <c r="AM3572" s="36">
        <v>23009</v>
      </c>
      <c r="AN3572" s="89" t="s">
        <v>50</v>
      </c>
      <c r="AO3572" s="90" t="s">
        <v>29</v>
      </c>
      <c r="AP3572" s="170">
        <v>10</v>
      </c>
      <c r="AQ3572" s="36"/>
      <c r="AR3572" s="36"/>
      <c r="AS3572" s="36"/>
      <c r="AT3572" s="36"/>
      <c r="AU3572" s="36"/>
      <c r="AV3572" s="36"/>
      <c r="AW3572" s="36"/>
      <c r="AX3572" s="36"/>
      <c r="AY3572" s="36"/>
      <c r="AZ3572" s="36"/>
      <c r="BA3572" s="36" t="s">
        <v>473</v>
      </c>
      <c r="BB3572" s="36">
        <v>7</v>
      </c>
      <c r="BC3572" s="93">
        <v>45277</v>
      </c>
      <c r="BD3572" s="93" t="s">
        <v>324</v>
      </c>
    </row>
    <row r="3573" spans="39:56" ht="27" customHeight="1" x14ac:dyDescent="0.25">
      <c r="AM3573" s="36" t="s">
        <v>120</v>
      </c>
      <c r="AN3573" s="89" t="s">
        <v>121</v>
      </c>
      <c r="AO3573" s="90" t="s">
        <v>15</v>
      </c>
      <c r="AP3573" s="170">
        <v>10</v>
      </c>
      <c r="AQ3573" s="36">
        <v>10</v>
      </c>
      <c r="AR3573" s="36">
        <v>10</v>
      </c>
      <c r="AS3573" s="36">
        <v>10</v>
      </c>
      <c r="AT3573" s="36">
        <v>10</v>
      </c>
      <c r="AU3573" s="36">
        <v>10</v>
      </c>
      <c r="AV3573" s="36">
        <v>10</v>
      </c>
      <c r="AW3573" s="36">
        <v>10</v>
      </c>
      <c r="AX3573" s="36"/>
      <c r="AY3573" s="36"/>
      <c r="AZ3573" s="36"/>
      <c r="BA3573" s="36"/>
      <c r="BB3573" s="36">
        <v>4</v>
      </c>
      <c r="BC3573" s="93">
        <v>45278</v>
      </c>
      <c r="BD3573" s="93" t="s">
        <v>35</v>
      </c>
    </row>
    <row r="3574" spans="39:56" ht="27" customHeight="1" x14ac:dyDescent="0.25">
      <c r="AM3574" s="36" t="s">
        <v>120</v>
      </c>
      <c r="AN3574" s="89" t="s">
        <v>121</v>
      </c>
      <c r="AO3574" s="90" t="s">
        <v>15</v>
      </c>
      <c r="AP3574" s="170">
        <v>10</v>
      </c>
      <c r="AQ3574" s="36">
        <v>10</v>
      </c>
      <c r="AR3574" s="36">
        <v>10</v>
      </c>
      <c r="AS3574" s="36">
        <v>10</v>
      </c>
      <c r="AT3574" s="36">
        <v>10</v>
      </c>
      <c r="AU3574" s="36"/>
      <c r="AV3574" s="36"/>
      <c r="AW3574" s="36"/>
      <c r="AX3574" s="36"/>
      <c r="AY3574" s="36"/>
      <c r="AZ3574" s="36">
        <v>10</v>
      </c>
      <c r="BA3574" s="36" t="s">
        <v>474</v>
      </c>
      <c r="BB3574" s="36">
        <v>3</v>
      </c>
      <c r="BC3574" s="93">
        <v>45278</v>
      </c>
      <c r="BD3574" s="93" t="s">
        <v>6</v>
      </c>
    </row>
    <row r="3575" spans="39:56" ht="27" customHeight="1" x14ac:dyDescent="0.25">
      <c r="AM3575" s="36" t="s">
        <v>116</v>
      </c>
      <c r="AN3575" s="89" t="s">
        <v>117</v>
      </c>
      <c r="AO3575" s="90" t="s">
        <v>15</v>
      </c>
      <c r="AP3575" s="170">
        <v>9.7142857142857135</v>
      </c>
      <c r="AQ3575" s="36">
        <v>10</v>
      </c>
      <c r="AR3575" s="36">
        <v>10</v>
      </c>
      <c r="AS3575" s="36">
        <v>9</v>
      </c>
      <c r="AT3575" s="36">
        <v>10</v>
      </c>
      <c r="AU3575" s="36">
        <v>9</v>
      </c>
      <c r="AV3575" s="36">
        <v>10</v>
      </c>
      <c r="AW3575" s="36">
        <v>10</v>
      </c>
      <c r="AX3575" s="36"/>
      <c r="AY3575" s="36"/>
      <c r="AZ3575" s="36"/>
      <c r="BA3575" s="36"/>
      <c r="BB3575" s="36">
        <v>4</v>
      </c>
      <c r="BC3575" s="93">
        <v>45278</v>
      </c>
      <c r="BD3575" s="93" t="s">
        <v>35</v>
      </c>
    </row>
    <row r="3576" spans="39:56" ht="27" customHeight="1" x14ac:dyDescent="0.25">
      <c r="AM3576" s="36" t="s">
        <v>116</v>
      </c>
      <c r="AN3576" s="89" t="s">
        <v>117</v>
      </c>
      <c r="AO3576" s="90" t="s">
        <v>15</v>
      </c>
      <c r="AP3576" s="170">
        <v>10</v>
      </c>
      <c r="AQ3576" s="36">
        <v>10</v>
      </c>
      <c r="AR3576" s="36">
        <v>10</v>
      </c>
      <c r="AS3576" s="36">
        <v>10</v>
      </c>
      <c r="AT3576" s="36">
        <v>10</v>
      </c>
      <c r="AU3576" s="36"/>
      <c r="AV3576" s="36"/>
      <c r="AW3576" s="36"/>
      <c r="AX3576" s="36"/>
      <c r="AY3576" s="36"/>
      <c r="AZ3576" s="36">
        <v>10</v>
      </c>
      <c r="BA3576" s="36" t="s">
        <v>474</v>
      </c>
      <c r="BB3576" s="36">
        <v>3</v>
      </c>
      <c r="BC3576" s="93">
        <v>45278</v>
      </c>
      <c r="BD3576" s="93" t="s">
        <v>6</v>
      </c>
    </row>
    <row r="3577" spans="39:56" ht="27" customHeight="1" x14ac:dyDescent="0.25">
      <c r="AM3577" s="36" t="s">
        <v>112</v>
      </c>
      <c r="AN3577" s="89" t="s">
        <v>113</v>
      </c>
      <c r="AO3577" s="90" t="s">
        <v>15</v>
      </c>
      <c r="AP3577" s="170">
        <v>9.1999999999999993</v>
      </c>
      <c r="AQ3577" s="36">
        <v>10</v>
      </c>
      <c r="AR3577" s="36">
        <v>10</v>
      </c>
      <c r="AS3577" s="36">
        <v>8</v>
      </c>
      <c r="AT3577" s="36">
        <v>8</v>
      </c>
      <c r="AU3577" s="36"/>
      <c r="AV3577" s="36"/>
      <c r="AW3577" s="36"/>
      <c r="AX3577" s="36"/>
      <c r="AY3577" s="36"/>
      <c r="AZ3577" s="36">
        <v>10</v>
      </c>
      <c r="BA3577" s="36" t="s">
        <v>474</v>
      </c>
      <c r="BB3577" s="36">
        <v>3</v>
      </c>
      <c r="BC3577" s="93">
        <v>45278</v>
      </c>
      <c r="BD3577" s="93" t="s">
        <v>6</v>
      </c>
    </row>
    <row r="3578" spans="39:56" ht="27" customHeight="1" x14ac:dyDescent="0.25">
      <c r="AM3578" s="36" t="s">
        <v>112</v>
      </c>
      <c r="AN3578" s="89" t="s">
        <v>113</v>
      </c>
      <c r="AO3578" s="90" t="s">
        <v>15</v>
      </c>
      <c r="AP3578" s="170">
        <v>10</v>
      </c>
      <c r="AQ3578" s="36">
        <v>10</v>
      </c>
      <c r="AR3578" s="36">
        <v>10</v>
      </c>
      <c r="AS3578" s="36">
        <v>10</v>
      </c>
      <c r="AT3578" s="36">
        <v>10</v>
      </c>
      <c r="AU3578" s="36">
        <v>10</v>
      </c>
      <c r="AV3578" s="36">
        <v>10</v>
      </c>
      <c r="AW3578" s="36">
        <v>10</v>
      </c>
      <c r="AX3578" s="36"/>
      <c r="AY3578" s="36"/>
      <c r="AZ3578" s="36"/>
      <c r="BA3578" s="36"/>
      <c r="BB3578" s="36">
        <v>4</v>
      </c>
      <c r="BC3578" s="93">
        <v>45278</v>
      </c>
      <c r="BD3578" s="93" t="s">
        <v>35</v>
      </c>
    </row>
    <row r="3579" spans="39:56" ht="27" customHeight="1" x14ac:dyDescent="0.25">
      <c r="AM3579" s="36" t="s">
        <v>108</v>
      </c>
      <c r="AN3579" s="89" t="s">
        <v>109</v>
      </c>
      <c r="AO3579" s="90" t="s">
        <v>15</v>
      </c>
      <c r="AP3579" s="170">
        <v>9.1999999999999993</v>
      </c>
      <c r="AQ3579" s="36">
        <v>10</v>
      </c>
      <c r="AR3579" s="36">
        <v>10</v>
      </c>
      <c r="AS3579" s="36">
        <v>8</v>
      </c>
      <c r="AT3579" s="36">
        <v>8</v>
      </c>
      <c r="AU3579" s="36"/>
      <c r="AV3579" s="36"/>
      <c r="AW3579" s="36"/>
      <c r="AX3579" s="36"/>
      <c r="AY3579" s="36"/>
      <c r="AZ3579" s="36">
        <v>10</v>
      </c>
      <c r="BA3579" s="36" t="s">
        <v>474</v>
      </c>
      <c r="BB3579" s="36">
        <v>3</v>
      </c>
      <c r="BC3579" s="93">
        <v>45278</v>
      </c>
      <c r="BD3579" s="93" t="s">
        <v>6</v>
      </c>
    </row>
    <row r="3580" spans="39:56" ht="27" customHeight="1" x14ac:dyDescent="0.25">
      <c r="AM3580" s="36" t="s">
        <v>108</v>
      </c>
      <c r="AN3580" s="89" t="s">
        <v>109</v>
      </c>
      <c r="AO3580" s="90" t="s">
        <v>15</v>
      </c>
      <c r="AP3580" s="170">
        <v>10</v>
      </c>
      <c r="AQ3580" s="36">
        <v>10</v>
      </c>
      <c r="AR3580" s="36">
        <v>10</v>
      </c>
      <c r="AS3580" s="36">
        <v>10</v>
      </c>
      <c r="AT3580" s="36">
        <v>10</v>
      </c>
      <c r="AU3580" s="36">
        <v>10</v>
      </c>
      <c r="AV3580" s="36">
        <v>10</v>
      </c>
      <c r="AW3580" s="36">
        <v>10</v>
      </c>
      <c r="AX3580" s="36"/>
      <c r="AY3580" s="36"/>
      <c r="AZ3580" s="36"/>
      <c r="BA3580" s="36"/>
      <c r="BB3580" s="36">
        <v>4</v>
      </c>
      <c r="BC3580" s="93">
        <v>45278</v>
      </c>
      <c r="BD3580" s="93" t="s">
        <v>35</v>
      </c>
    </row>
    <row r="3581" spans="39:56" ht="27" customHeight="1" x14ac:dyDescent="0.25">
      <c r="AM3581" s="36" t="s">
        <v>104</v>
      </c>
      <c r="AN3581" s="89" t="s">
        <v>105</v>
      </c>
      <c r="AO3581" s="90" t="s">
        <v>15</v>
      </c>
      <c r="AP3581" s="170">
        <v>10</v>
      </c>
      <c r="AQ3581" s="36">
        <v>10</v>
      </c>
      <c r="AR3581" s="36">
        <v>10</v>
      </c>
      <c r="AS3581" s="36">
        <v>10</v>
      </c>
      <c r="AT3581" s="36">
        <v>10</v>
      </c>
      <c r="AU3581" s="36">
        <v>10</v>
      </c>
      <c r="AV3581" s="36">
        <v>10</v>
      </c>
      <c r="AW3581" s="36">
        <v>10</v>
      </c>
      <c r="AX3581" s="36"/>
      <c r="AY3581" s="36"/>
      <c r="AZ3581" s="36"/>
      <c r="BA3581" s="36"/>
      <c r="BB3581" s="36">
        <v>4</v>
      </c>
      <c r="BC3581" s="93">
        <v>45278</v>
      </c>
      <c r="BD3581" s="93" t="s">
        <v>35</v>
      </c>
    </row>
    <row r="3582" spans="39:56" ht="27" customHeight="1" x14ac:dyDescent="0.25">
      <c r="AM3582" s="36" t="s">
        <v>104</v>
      </c>
      <c r="AN3582" s="89" t="s">
        <v>105</v>
      </c>
      <c r="AO3582" s="90" t="s">
        <v>15</v>
      </c>
      <c r="AP3582" s="170">
        <v>10</v>
      </c>
      <c r="AQ3582" s="36">
        <v>10</v>
      </c>
      <c r="AR3582" s="36">
        <v>10</v>
      </c>
      <c r="AS3582" s="36">
        <v>10</v>
      </c>
      <c r="AT3582" s="36">
        <v>10</v>
      </c>
      <c r="AU3582" s="36"/>
      <c r="AV3582" s="36"/>
      <c r="AW3582" s="36"/>
      <c r="AX3582" s="36"/>
      <c r="AY3582" s="36"/>
      <c r="AZ3582" s="36">
        <v>10</v>
      </c>
      <c r="BA3582" s="36" t="s">
        <v>474</v>
      </c>
      <c r="BB3582" s="36">
        <v>3</v>
      </c>
      <c r="BC3582" s="93">
        <v>45278</v>
      </c>
      <c r="BD3582" s="93" t="s">
        <v>6</v>
      </c>
    </row>
    <row r="3583" spans="39:56" ht="27" customHeight="1" x14ac:dyDescent="0.25">
      <c r="AM3583" s="36" t="s">
        <v>100</v>
      </c>
      <c r="AN3583" s="89" t="s">
        <v>101</v>
      </c>
      <c r="AO3583" s="90" t="s">
        <v>15</v>
      </c>
      <c r="AP3583" s="170">
        <v>9.1999999999999993</v>
      </c>
      <c r="AQ3583" s="36">
        <v>10</v>
      </c>
      <c r="AR3583" s="36">
        <v>10</v>
      </c>
      <c r="AS3583" s="36">
        <v>8</v>
      </c>
      <c r="AT3583" s="36">
        <v>8</v>
      </c>
      <c r="AU3583" s="36"/>
      <c r="AV3583" s="36"/>
      <c r="AW3583" s="36"/>
      <c r="AX3583" s="36"/>
      <c r="AY3583" s="36"/>
      <c r="AZ3583" s="36">
        <v>10</v>
      </c>
      <c r="BA3583" s="36" t="s">
        <v>474</v>
      </c>
      <c r="BB3583" s="36">
        <v>3</v>
      </c>
      <c r="BC3583" s="93">
        <v>45278</v>
      </c>
      <c r="BD3583" s="93" t="s">
        <v>6</v>
      </c>
    </row>
    <row r="3584" spans="39:56" ht="27" customHeight="1" x14ac:dyDescent="0.25">
      <c r="AM3584" s="36" t="s">
        <v>100</v>
      </c>
      <c r="AN3584" s="89" t="s">
        <v>101</v>
      </c>
      <c r="AO3584" s="90" t="s">
        <v>15</v>
      </c>
      <c r="AP3584" s="170">
        <v>10</v>
      </c>
      <c r="AQ3584" s="36">
        <v>10</v>
      </c>
      <c r="AR3584" s="36">
        <v>10</v>
      </c>
      <c r="AS3584" s="36">
        <v>10</v>
      </c>
      <c r="AT3584" s="36">
        <v>10</v>
      </c>
      <c r="AU3584" s="36">
        <v>10</v>
      </c>
      <c r="AV3584" s="36">
        <v>10</v>
      </c>
      <c r="AW3584" s="36">
        <v>10</v>
      </c>
      <c r="AX3584" s="36"/>
      <c r="AY3584" s="36"/>
      <c r="AZ3584" s="36"/>
      <c r="BA3584" s="36"/>
      <c r="BB3584" s="36">
        <v>4</v>
      </c>
      <c r="BC3584" s="93">
        <v>45278</v>
      </c>
      <c r="BD3584" s="93" t="s">
        <v>35</v>
      </c>
    </row>
    <row r="3585" spans="39:56" ht="27" customHeight="1" x14ac:dyDescent="0.25">
      <c r="AM3585" s="36" t="s">
        <v>96</v>
      </c>
      <c r="AN3585" s="89" t="s">
        <v>97</v>
      </c>
      <c r="AO3585" s="90" t="s">
        <v>15</v>
      </c>
      <c r="AP3585" s="170">
        <v>10</v>
      </c>
      <c r="AQ3585" s="36">
        <v>10</v>
      </c>
      <c r="AR3585" s="36">
        <v>10</v>
      </c>
      <c r="AS3585" s="36">
        <v>10</v>
      </c>
      <c r="AT3585" s="36">
        <v>10</v>
      </c>
      <c r="AU3585" s="36">
        <v>10</v>
      </c>
      <c r="AV3585" s="36">
        <v>10</v>
      </c>
      <c r="AW3585" s="36">
        <v>10</v>
      </c>
      <c r="AX3585" s="36"/>
      <c r="AY3585" s="36"/>
      <c r="AZ3585" s="36"/>
      <c r="BA3585" s="36"/>
      <c r="BB3585" s="36">
        <v>4</v>
      </c>
      <c r="BC3585" s="93">
        <v>45278</v>
      </c>
      <c r="BD3585" s="93" t="s">
        <v>35</v>
      </c>
    </row>
    <row r="3586" spans="39:56" ht="27" customHeight="1" x14ac:dyDescent="0.25">
      <c r="AM3586" s="36" t="s">
        <v>96</v>
      </c>
      <c r="AN3586" s="89" t="s">
        <v>97</v>
      </c>
      <c r="AO3586" s="90" t="s">
        <v>15</v>
      </c>
      <c r="AP3586" s="170">
        <v>10</v>
      </c>
      <c r="AQ3586" s="36">
        <v>10</v>
      </c>
      <c r="AR3586" s="36">
        <v>10</v>
      </c>
      <c r="AS3586" s="36">
        <v>10</v>
      </c>
      <c r="AT3586" s="36">
        <v>10</v>
      </c>
      <c r="AU3586" s="36"/>
      <c r="AV3586" s="36"/>
      <c r="AW3586" s="36"/>
      <c r="AX3586" s="36"/>
      <c r="AY3586" s="36"/>
      <c r="AZ3586" s="36">
        <v>10</v>
      </c>
      <c r="BA3586" s="36" t="s">
        <v>474</v>
      </c>
      <c r="BB3586" s="36">
        <v>3</v>
      </c>
      <c r="BC3586" s="93">
        <v>45278</v>
      </c>
      <c r="BD3586" s="93" t="s">
        <v>6</v>
      </c>
    </row>
    <row r="3587" spans="39:56" ht="27" customHeight="1" x14ac:dyDescent="0.25">
      <c r="AM3587" s="36" t="s">
        <v>92</v>
      </c>
      <c r="AN3587" s="89" t="s">
        <v>93</v>
      </c>
      <c r="AO3587" s="90" t="s">
        <v>15</v>
      </c>
      <c r="AP3587" s="170">
        <v>9.1999999999999993</v>
      </c>
      <c r="AQ3587" s="36">
        <v>10</v>
      </c>
      <c r="AR3587" s="36">
        <v>10</v>
      </c>
      <c r="AS3587" s="36">
        <v>8</v>
      </c>
      <c r="AT3587" s="36">
        <v>8</v>
      </c>
      <c r="AU3587" s="36"/>
      <c r="AV3587" s="36"/>
      <c r="AW3587" s="36"/>
      <c r="AX3587" s="36"/>
      <c r="AY3587" s="36"/>
      <c r="AZ3587" s="36">
        <v>10</v>
      </c>
      <c r="BA3587" s="36" t="s">
        <v>474</v>
      </c>
      <c r="BB3587" s="36">
        <v>3</v>
      </c>
      <c r="BC3587" s="93">
        <v>45278</v>
      </c>
      <c r="BD3587" s="93" t="s">
        <v>6</v>
      </c>
    </row>
    <row r="3588" spans="39:56" ht="27" customHeight="1" x14ac:dyDescent="0.25">
      <c r="AM3588" s="36" t="s">
        <v>92</v>
      </c>
      <c r="AN3588" s="89" t="s">
        <v>93</v>
      </c>
      <c r="AO3588" s="90" t="s">
        <v>15</v>
      </c>
      <c r="AP3588" s="170">
        <v>10</v>
      </c>
      <c r="AQ3588" s="36">
        <v>10</v>
      </c>
      <c r="AR3588" s="36">
        <v>10</v>
      </c>
      <c r="AS3588" s="36">
        <v>10</v>
      </c>
      <c r="AT3588" s="36">
        <v>10</v>
      </c>
      <c r="AU3588" s="36">
        <v>10</v>
      </c>
      <c r="AV3588" s="36">
        <v>10</v>
      </c>
      <c r="AW3588" s="36">
        <v>10</v>
      </c>
      <c r="AX3588" s="36"/>
      <c r="AY3588" s="36"/>
      <c r="AZ3588" s="36"/>
      <c r="BA3588" s="36"/>
      <c r="BB3588" s="36">
        <v>4</v>
      </c>
      <c r="BC3588" s="93">
        <v>45278</v>
      </c>
      <c r="BD3588" s="93" t="s">
        <v>35</v>
      </c>
    </row>
    <row r="3589" spans="39:56" ht="27" customHeight="1" x14ac:dyDescent="0.25">
      <c r="AM3589" s="36" t="s">
        <v>88</v>
      </c>
      <c r="AN3589" s="89" t="s">
        <v>89</v>
      </c>
      <c r="AO3589" s="90" t="s">
        <v>15</v>
      </c>
      <c r="AP3589" s="170">
        <v>10</v>
      </c>
      <c r="AQ3589" s="36">
        <v>10</v>
      </c>
      <c r="AR3589" s="36">
        <v>10</v>
      </c>
      <c r="AS3589" s="36">
        <v>10</v>
      </c>
      <c r="AT3589" s="36">
        <v>10</v>
      </c>
      <c r="AU3589" s="36">
        <v>10</v>
      </c>
      <c r="AV3589" s="36">
        <v>10</v>
      </c>
      <c r="AW3589" s="36">
        <v>10</v>
      </c>
      <c r="AX3589" s="36"/>
      <c r="AY3589" s="36"/>
      <c r="AZ3589" s="36"/>
      <c r="BA3589" s="36"/>
      <c r="BB3589" s="36">
        <v>4</v>
      </c>
      <c r="BC3589" s="93">
        <v>45278</v>
      </c>
      <c r="BD3589" s="93" t="s">
        <v>35</v>
      </c>
    </row>
    <row r="3590" spans="39:56" ht="27" customHeight="1" x14ac:dyDescent="0.25">
      <c r="AM3590" s="36" t="s">
        <v>88</v>
      </c>
      <c r="AN3590" s="89" t="s">
        <v>89</v>
      </c>
      <c r="AO3590" s="90" t="s">
        <v>15</v>
      </c>
      <c r="AP3590" s="170">
        <v>10</v>
      </c>
      <c r="AQ3590" s="36">
        <v>10</v>
      </c>
      <c r="AR3590" s="36">
        <v>10</v>
      </c>
      <c r="AS3590" s="36">
        <v>10</v>
      </c>
      <c r="AT3590" s="36">
        <v>10</v>
      </c>
      <c r="AU3590" s="36"/>
      <c r="AV3590" s="36"/>
      <c r="AW3590" s="36"/>
      <c r="AX3590" s="36"/>
      <c r="AY3590" s="36"/>
      <c r="AZ3590" s="36">
        <v>10</v>
      </c>
      <c r="BA3590" s="36" t="s">
        <v>474</v>
      </c>
      <c r="BB3590" s="36">
        <v>3</v>
      </c>
      <c r="BC3590" s="93">
        <v>45278</v>
      </c>
      <c r="BD3590" s="93" t="s">
        <v>6</v>
      </c>
    </row>
    <row r="3591" spans="39:56" ht="27" customHeight="1" x14ac:dyDescent="0.25">
      <c r="AM3591" s="36" t="s">
        <v>84</v>
      </c>
      <c r="AN3591" s="89" t="s">
        <v>85</v>
      </c>
      <c r="AO3591" s="90" t="s">
        <v>15</v>
      </c>
      <c r="AP3591" s="170">
        <v>10</v>
      </c>
      <c r="AQ3591" s="36">
        <v>10</v>
      </c>
      <c r="AR3591" s="36">
        <v>10</v>
      </c>
      <c r="AS3591" s="36">
        <v>10</v>
      </c>
      <c r="AT3591" s="36">
        <v>10</v>
      </c>
      <c r="AU3591" s="36">
        <v>10</v>
      </c>
      <c r="AV3591" s="36">
        <v>10</v>
      </c>
      <c r="AW3591" s="36">
        <v>10</v>
      </c>
      <c r="AX3591" s="36"/>
      <c r="AY3591" s="36"/>
      <c r="AZ3591" s="36"/>
      <c r="BA3591" s="36"/>
      <c r="BB3591" s="36">
        <v>4</v>
      </c>
      <c r="BC3591" s="93">
        <v>45278</v>
      </c>
      <c r="BD3591" s="93" t="s">
        <v>35</v>
      </c>
    </row>
    <row r="3592" spans="39:56" ht="27" customHeight="1" x14ac:dyDescent="0.25">
      <c r="AM3592" s="36" t="s">
        <v>84</v>
      </c>
      <c r="AN3592" s="89" t="s">
        <v>85</v>
      </c>
      <c r="AO3592" s="90" t="s">
        <v>15</v>
      </c>
      <c r="AP3592" s="170">
        <v>10</v>
      </c>
      <c r="AQ3592" s="36">
        <v>10</v>
      </c>
      <c r="AR3592" s="36">
        <v>10</v>
      </c>
      <c r="AS3592" s="36">
        <v>10</v>
      </c>
      <c r="AT3592" s="36">
        <v>10</v>
      </c>
      <c r="AU3592" s="36"/>
      <c r="AV3592" s="36"/>
      <c r="AW3592" s="36"/>
      <c r="AX3592" s="36"/>
      <c r="AY3592" s="36"/>
      <c r="AZ3592" s="36">
        <v>10</v>
      </c>
      <c r="BA3592" s="36" t="s">
        <v>474</v>
      </c>
      <c r="BB3592" s="36">
        <v>3</v>
      </c>
      <c r="BC3592" s="93">
        <v>45278</v>
      </c>
      <c r="BD3592" s="93" t="s">
        <v>6</v>
      </c>
    </row>
    <row r="3593" spans="39:56" ht="27" customHeight="1" x14ac:dyDescent="0.25">
      <c r="AM3593" s="36" t="s">
        <v>80</v>
      </c>
      <c r="AN3593" s="89" t="s">
        <v>81</v>
      </c>
      <c r="AO3593" s="90" t="s">
        <v>15</v>
      </c>
      <c r="AP3593" s="170">
        <v>9.6</v>
      </c>
      <c r="AQ3593" s="36">
        <v>10</v>
      </c>
      <c r="AR3593" s="36">
        <v>10</v>
      </c>
      <c r="AS3593" s="36">
        <v>9</v>
      </c>
      <c r="AT3593" s="36">
        <v>9</v>
      </c>
      <c r="AU3593" s="36"/>
      <c r="AV3593" s="36"/>
      <c r="AW3593" s="36"/>
      <c r="AX3593" s="36"/>
      <c r="AY3593" s="36"/>
      <c r="AZ3593" s="36">
        <v>10</v>
      </c>
      <c r="BA3593" s="36" t="s">
        <v>474</v>
      </c>
      <c r="BB3593" s="36">
        <v>3</v>
      </c>
      <c r="BC3593" s="93">
        <v>45278</v>
      </c>
      <c r="BD3593" s="93" t="s">
        <v>6</v>
      </c>
    </row>
    <row r="3594" spans="39:56" ht="27" customHeight="1" x14ac:dyDescent="0.25">
      <c r="AM3594" s="36" t="s">
        <v>80</v>
      </c>
      <c r="AN3594" s="89" t="s">
        <v>81</v>
      </c>
      <c r="AO3594" s="90" t="s">
        <v>15</v>
      </c>
      <c r="AP3594" s="170">
        <v>10</v>
      </c>
      <c r="AQ3594" s="36">
        <v>10</v>
      </c>
      <c r="AR3594" s="36">
        <v>10</v>
      </c>
      <c r="AS3594" s="36">
        <v>10</v>
      </c>
      <c r="AT3594" s="36">
        <v>10</v>
      </c>
      <c r="AU3594" s="36">
        <v>10</v>
      </c>
      <c r="AV3594" s="36">
        <v>10</v>
      </c>
      <c r="AW3594" s="36">
        <v>10</v>
      </c>
      <c r="AX3594" s="36"/>
      <c r="AY3594" s="36"/>
      <c r="AZ3594" s="36"/>
      <c r="BA3594" s="36"/>
      <c r="BB3594" s="36">
        <v>4</v>
      </c>
      <c r="BC3594" s="93">
        <v>45278</v>
      </c>
      <c r="BD3594" s="93" t="s">
        <v>35</v>
      </c>
    </row>
    <row r="3595" spans="39:56" ht="27" customHeight="1" x14ac:dyDescent="0.25">
      <c r="AM3595" s="36" t="s">
        <v>76</v>
      </c>
      <c r="AN3595" s="89" t="s">
        <v>77</v>
      </c>
      <c r="AO3595" s="90" t="s">
        <v>15</v>
      </c>
      <c r="AP3595" s="170">
        <v>9.1999999999999993</v>
      </c>
      <c r="AQ3595" s="36">
        <v>10</v>
      </c>
      <c r="AR3595" s="36">
        <v>10</v>
      </c>
      <c r="AS3595" s="36">
        <v>8</v>
      </c>
      <c r="AT3595" s="36">
        <v>8</v>
      </c>
      <c r="AU3595" s="36"/>
      <c r="AV3595" s="36"/>
      <c r="AW3595" s="36"/>
      <c r="AX3595" s="36"/>
      <c r="AY3595" s="36"/>
      <c r="AZ3595" s="36">
        <v>10</v>
      </c>
      <c r="BA3595" s="36" t="s">
        <v>474</v>
      </c>
      <c r="BB3595" s="36">
        <v>3</v>
      </c>
      <c r="BC3595" s="93">
        <v>45278</v>
      </c>
      <c r="BD3595" s="93" t="s">
        <v>6</v>
      </c>
    </row>
    <row r="3596" spans="39:56" ht="27" customHeight="1" x14ac:dyDescent="0.25">
      <c r="AM3596" s="36" t="s">
        <v>76</v>
      </c>
      <c r="AN3596" s="89" t="s">
        <v>77</v>
      </c>
      <c r="AO3596" s="90" t="s">
        <v>15</v>
      </c>
      <c r="AP3596" s="170">
        <v>10</v>
      </c>
      <c r="AQ3596" s="36">
        <v>10</v>
      </c>
      <c r="AR3596" s="36">
        <v>10</v>
      </c>
      <c r="AS3596" s="36">
        <v>10</v>
      </c>
      <c r="AT3596" s="36">
        <v>10</v>
      </c>
      <c r="AU3596" s="36">
        <v>10</v>
      </c>
      <c r="AV3596" s="36">
        <v>10</v>
      </c>
      <c r="AW3596" s="36">
        <v>10</v>
      </c>
      <c r="AX3596" s="36"/>
      <c r="AY3596" s="36"/>
      <c r="AZ3596" s="36"/>
      <c r="BA3596" s="36"/>
      <c r="BB3596" s="36">
        <v>4</v>
      </c>
      <c r="BC3596" s="93">
        <v>45278</v>
      </c>
      <c r="BD3596" s="93" t="s">
        <v>35</v>
      </c>
    </row>
    <row r="3597" spans="39:56" ht="27" customHeight="1" x14ac:dyDescent="0.25">
      <c r="AM3597" s="36" t="s">
        <v>72</v>
      </c>
      <c r="AN3597" s="89" t="s">
        <v>73</v>
      </c>
      <c r="AO3597" s="90" t="s">
        <v>15</v>
      </c>
      <c r="AP3597" s="170">
        <v>10</v>
      </c>
      <c r="AQ3597" s="36">
        <v>10</v>
      </c>
      <c r="AR3597" s="36">
        <v>10</v>
      </c>
      <c r="AS3597" s="36">
        <v>10</v>
      </c>
      <c r="AT3597" s="36">
        <v>10</v>
      </c>
      <c r="AU3597" s="36">
        <v>10</v>
      </c>
      <c r="AV3597" s="36">
        <v>10</v>
      </c>
      <c r="AW3597" s="36">
        <v>10</v>
      </c>
      <c r="AX3597" s="36"/>
      <c r="AY3597" s="36"/>
      <c r="AZ3597" s="36"/>
      <c r="BA3597" s="36"/>
      <c r="BB3597" s="36">
        <v>4</v>
      </c>
      <c r="BC3597" s="93">
        <v>45278</v>
      </c>
      <c r="BD3597" s="93" t="s">
        <v>35</v>
      </c>
    </row>
    <row r="3598" spans="39:56" ht="27" customHeight="1" x14ac:dyDescent="0.25">
      <c r="AM3598" s="36" t="s">
        <v>72</v>
      </c>
      <c r="AN3598" s="89" t="s">
        <v>73</v>
      </c>
      <c r="AO3598" s="90" t="s">
        <v>15</v>
      </c>
      <c r="AP3598" s="170">
        <v>10</v>
      </c>
      <c r="AQ3598" s="36">
        <v>10</v>
      </c>
      <c r="AR3598" s="36">
        <v>10</v>
      </c>
      <c r="AS3598" s="36">
        <v>10</v>
      </c>
      <c r="AT3598" s="36">
        <v>10</v>
      </c>
      <c r="AU3598" s="36"/>
      <c r="AV3598" s="36"/>
      <c r="AW3598" s="36"/>
      <c r="AX3598" s="36"/>
      <c r="AY3598" s="36"/>
      <c r="AZ3598" s="36">
        <v>10</v>
      </c>
      <c r="BA3598" s="36" t="s">
        <v>474</v>
      </c>
      <c r="BB3598" s="36">
        <v>3</v>
      </c>
      <c r="BC3598" s="93">
        <v>45278</v>
      </c>
      <c r="BD3598" s="93" t="s">
        <v>6</v>
      </c>
    </row>
    <row r="3599" spans="39:56" ht="27" customHeight="1" x14ac:dyDescent="0.25">
      <c r="AM3599" s="36" t="s">
        <v>68</v>
      </c>
      <c r="AN3599" s="89" t="s">
        <v>69</v>
      </c>
      <c r="AO3599" s="90" t="s">
        <v>15</v>
      </c>
      <c r="AP3599" s="170">
        <v>9.6</v>
      </c>
      <c r="AQ3599" s="36">
        <v>10</v>
      </c>
      <c r="AR3599" s="36">
        <v>10</v>
      </c>
      <c r="AS3599" s="36">
        <v>9</v>
      </c>
      <c r="AT3599" s="36">
        <v>9</v>
      </c>
      <c r="AU3599" s="36"/>
      <c r="AV3599" s="36"/>
      <c r="AW3599" s="36"/>
      <c r="AX3599" s="36"/>
      <c r="AY3599" s="36"/>
      <c r="AZ3599" s="36">
        <v>10</v>
      </c>
      <c r="BA3599" s="36" t="s">
        <v>474</v>
      </c>
      <c r="BB3599" s="36">
        <v>3</v>
      </c>
      <c r="BC3599" s="93">
        <v>45278</v>
      </c>
      <c r="BD3599" s="93" t="s">
        <v>6</v>
      </c>
    </row>
    <row r="3600" spans="39:56" ht="27" customHeight="1" x14ac:dyDescent="0.25">
      <c r="AM3600" s="36" t="s">
        <v>68</v>
      </c>
      <c r="AN3600" s="89" t="s">
        <v>69</v>
      </c>
      <c r="AO3600" s="90" t="s">
        <v>15</v>
      </c>
      <c r="AP3600" s="170">
        <v>10</v>
      </c>
      <c r="AQ3600" s="36">
        <v>10</v>
      </c>
      <c r="AR3600" s="36">
        <v>10</v>
      </c>
      <c r="AS3600" s="36">
        <v>10</v>
      </c>
      <c r="AT3600" s="36">
        <v>10</v>
      </c>
      <c r="AU3600" s="36">
        <v>10</v>
      </c>
      <c r="AV3600" s="36">
        <v>10</v>
      </c>
      <c r="AW3600" s="36">
        <v>10</v>
      </c>
      <c r="AX3600" s="36"/>
      <c r="AY3600" s="36"/>
      <c r="AZ3600" s="36"/>
      <c r="BA3600" s="36"/>
      <c r="BB3600" s="36">
        <v>4</v>
      </c>
      <c r="BC3600" s="93">
        <v>45278</v>
      </c>
      <c r="BD3600" s="93" t="s">
        <v>35</v>
      </c>
    </row>
    <row r="3601" spans="39:56" ht="27" customHeight="1" x14ac:dyDescent="0.25">
      <c r="AM3601" s="36" t="s">
        <v>64</v>
      </c>
      <c r="AN3601" s="89" t="s">
        <v>65</v>
      </c>
      <c r="AO3601" s="90" t="s">
        <v>15</v>
      </c>
      <c r="AP3601" s="170">
        <v>9.1999999999999993</v>
      </c>
      <c r="AQ3601" s="36">
        <v>10</v>
      </c>
      <c r="AR3601" s="36">
        <v>10</v>
      </c>
      <c r="AS3601" s="36">
        <v>8</v>
      </c>
      <c r="AT3601" s="36">
        <v>8</v>
      </c>
      <c r="AU3601" s="36"/>
      <c r="AV3601" s="36"/>
      <c r="AW3601" s="36"/>
      <c r="AX3601" s="36"/>
      <c r="AY3601" s="36"/>
      <c r="AZ3601" s="36">
        <v>10</v>
      </c>
      <c r="BA3601" s="36" t="s">
        <v>474</v>
      </c>
      <c r="BB3601" s="36">
        <v>3</v>
      </c>
      <c r="BC3601" s="93">
        <v>45278</v>
      </c>
      <c r="BD3601" s="93" t="s">
        <v>6</v>
      </c>
    </row>
    <row r="3602" spans="39:56" ht="27" customHeight="1" x14ac:dyDescent="0.25">
      <c r="AM3602" s="36" t="s">
        <v>64</v>
      </c>
      <c r="AN3602" s="89" t="s">
        <v>65</v>
      </c>
      <c r="AO3602" s="90" t="s">
        <v>15</v>
      </c>
      <c r="AP3602" s="170">
        <v>10</v>
      </c>
      <c r="AQ3602" s="36">
        <v>10</v>
      </c>
      <c r="AR3602" s="36">
        <v>10</v>
      </c>
      <c r="AS3602" s="36">
        <v>10</v>
      </c>
      <c r="AT3602" s="36">
        <v>10</v>
      </c>
      <c r="AU3602" s="36">
        <v>10</v>
      </c>
      <c r="AV3602" s="36">
        <v>10</v>
      </c>
      <c r="AW3602" s="36">
        <v>10</v>
      </c>
      <c r="AX3602" s="36"/>
      <c r="AY3602" s="36"/>
      <c r="AZ3602" s="36"/>
      <c r="BA3602" s="36"/>
      <c r="BB3602" s="36">
        <v>4</v>
      </c>
      <c r="BC3602" s="93">
        <v>45278</v>
      </c>
      <c r="BD3602" s="93" t="s">
        <v>35</v>
      </c>
    </row>
    <row r="3603" spans="39:56" ht="27" customHeight="1" x14ac:dyDescent="0.25">
      <c r="AM3603" s="36" t="s">
        <v>60</v>
      </c>
      <c r="AN3603" s="89" t="s">
        <v>61</v>
      </c>
      <c r="AO3603" s="90" t="s">
        <v>15</v>
      </c>
      <c r="AP3603" s="170">
        <v>10</v>
      </c>
      <c r="AQ3603" s="36">
        <v>10</v>
      </c>
      <c r="AR3603" s="36">
        <v>10</v>
      </c>
      <c r="AS3603" s="36">
        <v>10</v>
      </c>
      <c r="AT3603" s="36">
        <v>10</v>
      </c>
      <c r="AU3603" s="36">
        <v>10</v>
      </c>
      <c r="AV3603" s="36">
        <v>10</v>
      </c>
      <c r="AW3603" s="36">
        <v>10</v>
      </c>
      <c r="AX3603" s="36"/>
      <c r="AY3603" s="36"/>
      <c r="AZ3603" s="36"/>
      <c r="BA3603" s="36"/>
      <c r="BB3603" s="36">
        <v>4</v>
      </c>
      <c r="BC3603" s="93">
        <v>45278</v>
      </c>
      <c r="BD3603" s="93" t="s">
        <v>35</v>
      </c>
    </row>
    <row r="3604" spans="39:56" ht="27" customHeight="1" x14ac:dyDescent="0.25">
      <c r="AM3604" s="36" t="s">
        <v>60</v>
      </c>
      <c r="AN3604" s="89" t="s">
        <v>61</v>
      </c>
      <c r="AO3604" s="90" t="s">
        <v>15</v>
      </c>
      <c r="AP3604" s="170">
        <v>10</v>
      </c>
      <c r="AQ3604" s="36">
        <v>10</v>
      </c>
      <c r="AR3604" s="36">
        <v>10</v>
      </c>
      <c r="AS3604" s="36">
        <v>10</v>
      </c>
      <c r="AT3604" s="36">
        <v>10</v>
      </c>
      <c r="AU3604" s="36"/>
      <c r="AV3604" s="36"/>
      <c r="AW3604" s="36"/>
      <c r="AX3604" s="36"/>
      <c r="AY3604" s="36"/>
      <c r="AZ3604" s="36">
        <v>10</v>
      </c>
      <c r="BA3604" s="36" t="s">
        <v>474</v>
      </c>
      <c r="BB3604" s="36">
        <v>3</v>
      </c>
      <c r="BC3604" s="93">
        <v>45278</v>
      </c>
      <c r="BD3604" s="93" t="s">
        <v>6</v>
      </c>
    </row>
    <row r="3605" spans="39:56" ht="27" customHeight="1" x14ac:dyDescent="0.25">
      <c r="AM3605" s="36" t="s">
        <v>57</v>
      </c>
      <c r="AN3605" s="89" t="s">
        <v>27</v>
      </c>
      <c r="AO3605" s="90" t="s">
        <v>15</v>
      </c>
      <c r="AP3605" s="170">
        <v>9.7142857142857135</v>
      </c>
      <c r="AQ3605" s="36">
        <v>10</v>
      </c>
      <c r="AR3605" s="36">
        <v>10</v>
      </c>
      <c r="AS3605" s="36">
        <v>9</v>
      </c>
      <c r="AT3605" s="36">
        <v>10</v>
      </c>
      <c r="AU3605" s="36">
        <v>9</v>
      </c>
      <c r="AV3605" s="36">
        <v>10</v>
      </c>
      <c r="AW3605" s="36">
        <v>10</v>
      </c>
      <c r="AX3605" s="36"/>
      <c r="AY3605" s="36"/>
      <c r="AZ3605" s="36"/>
      <c r="BA3605" s="36"/>
      <c r="BB3605" s="36">
        <v>4</v>
      </c>
      <c r="BC3605" s="93">
        <v>45278</v>
      </c>
      <c r="BD3605" s="93" t="s">
        <v>35</v>
      </c>
    </row>
    <row r="3606" spans="39:56" ht="27" customHeight="1" x14ac:dyDescent="0.25">
      <c r="AM3606" s="36" t="s">
        <v>57</v>
      </c>
      <c r="AN3606" s="89" t="s">
        <v>27</v>
      </c>
      <c r="AO3606" s="90" t="s">
        <v>15</v>
      </c>
      <c r="AP3606" s="170">
        <v>10</v>
      </c>
      <c r="AQ3606" s="36">
        <v>10</v>
      </c>
      <c r="AR3606" s="36">
        <v>10</v>
      </c>
      <c r="AS3606" s="36">
        <v>10</v>
      </c>
      <c r="AT3606" s="36">
        <v>10</v>
      </c>
      <c r="AU3606" s="36"/>
      <c r="AV3606" s="36"/>
      <c r="AW3606" s="36"/>
      <c r="AX3606" s="36"/>
      <c r="AY3606" s="36"/>
      <c r="AZ3606" s="36">
        <v>10</v>
      </c>
      <c r="BA3606" s="36" t="s">
        <v>474</v>
      </c>
      <c r="BB3606" s="36">
        <v>3</v>
      </c>
      <c r="BC3606" s="93">
        <v>45278</v>
      </c>
      <c r="BD3606" s="93" t="s">
        <v>6</v>
      </c>
    </row>
    <row r="3607" spans="39:56" ht="27" customHeight="1" x14ac:dyDescent="0.25">
      <c r="AM3607" s="36" t="s">
        <v>54</v>
      </c>
      <c r="AN3607" s="89" t="s">
        <v>24</v>
      </c>
      <c r="AO3607" s="90" t="s">
        <v>15</v>
      </c>
      <c r="AP3607" s="170">
        <v>9.1999999999999993</v>
      </c>
      <c r="AQ3607" s="36">
        <v>10</v>
      </c>
      <c r="AR3607" s="36">
        <v>10</v>
      </c>
      <c r="AS3607" s="36">
        <v>8</v>
      </c>
      <c r="AT3607" s="36">
        <v>8</v>
      </c>
      <c r="AU3607" s="36"/>
      <c r="AV3607" s="36"/>
      <c r="AW3607" s="36"/>
      <c r="AX3607" s="36"/>
      <c r="AY3607" s="36"/>
      <c r="AZ3607" s="36">
        <v>10</v>
      </c>
      <c r="BA3607" s="36" t="s">
        <v>474</v>
      </c>
      <c r="BB3607" s="36">
        <v>3</v>
      </c>
      <c r="BC3607" s="93">
        <v>45278</v>
      </c>
      <c r="BD3607" s="93" t="s">
        <v>6</v>
      </c>
    </row>
    <row r="3608" spans="39:56" ht="27" customHeight="1" x14ac:dyDescent="0.25">
      <c r="AM3608" s="36" t="s">
        <v>54</v>
      </c>
      <c r="AN3608" s="89" t="s">
        <v>24</v>
      </c>
      <c r="AO3608" s="90" t="s">
        <v>15</v>
      </c>
      <c r="AP3608" s="170">
        <v>10</v>
      </c>
      <c r="AQ3608" s="36">
        <v>10</v>
      </c>
      <c r="AR3608" s="36">
        <v>10</v>
      </c>
      <c r="AS3608" s="36">
        <v>10</v>
      </c>
      <c r="AT3608" s="36">
        <v>10</v>
      </c>
      <c r="AU3608" s="36">
        <v>10</v>
      </c>
      <c r="AV3608" s="36">
        <v>10</v>
      </c>
      <c r="AW3608" s="36">
        <v>10</v>
      </c>
      <c r="AX3608" s="36"/>
      <c r="AY3608" s="36"/>
      <c r="AZ3608" s="36"/>
      <c r="BA3608" s="36"/>
      <c r="BB3608" s="36">
        <v>4</v>
      </c>
      <c r="BC3608" s="93">
        <v>45278</v>
      </c>
      <c r="BD3608" s="93" t="s">
        <v>35</v>
      </c>
    </row>
    <row r="3609" spans="39:56" ht="27" customHeight="1" x14ac:dyDescent="0.25">
      <c r="AM3609" s="36" t="s">
        <v>51</v>
      </c>
      <c r="AN3609" s="89" t="s">
        <v>21</v>
      </c>
      <c r="AO3609" s="90" t="s">
        <v>15</v>
      </c>
      <c r="AP3609" s="170">
        <v>10</v>
      </c>
      <c r="AQ3609" s="36">
        <v>10</v>
      </c>
      <c r="AR3609" s="36">
        <v>10</v>
      </c>
      <c r="AS3609" s="36">
        <v>10</v>
      </c>
      <c r="AT3609" s="36">
        <v>10</v>
      </c>
      <c r="AU3609" s="36">
        <v>10</v>
      </c>
      <c r="AV3609" s="36">
        <v>10</v>
      </c>
      <c r="AW3609" s="36">
        <v>10</v>
      </c>
      <c r="AX3609" s="36"/>
      <c r="AY3609" s="36"/>
      <c r="AZ3609" s="36"/>
      <c r="BA3609" s="36"/>
      <c r="BB3609" s="36">
        <v>4</v>
      </c>
      <c r="BC3609" s="93">
        <v>45278</v>
      </c>
      <c r="BD3609" s="93" t="s">
        <v>35</v>
      </c>
    </row>
    <row r="3610" spans="39:56" ht="27" customHeight="1" x14ac:dyDescent="0.25">
      <c r="AM3610" s="36" t="s">
        <v>51</v>
      </c>
      <c r="AN3610" s="89" t="s">
        <v>21</v>
      </c>
      <c r="AO3610" s="90" t="s">
        <v>15</v>
      </c>
      <c r="AP3610" s="170">
        <v>10</v>
      </c>
      <c r="AQ3610" s="36">
        <v>10</v>
      </c>
      <c r="AR3610" s="36">
        <v>10</v>
      </c>
      <c r="AS3610" s="36">
        <v>10</v>
      </c>
      <c r="AT3610" s="36">
        <v>10</v>
      </c>
      <c r="AU3610" s="36"/>
      <c r="AV3610" s="36"/>
      <c r="AW3610" s="36"/>
      <c r="AX3610" s="36"/>
      <c r="AY3610" s="36"/>
      <c r="AZ3610" s="36">
        <v>10</v>
      </c>
      <c r="BA3610" s="36" t="s">
        <v>474</v>
      </c>
      <c r="BB3610" s="36">
        <v>3</v>
      </c>
      <c r="BC3610" s="93">
        <v>45278</v>
      </c>
      <c r="BD3610" s="93" t="s">
        <v>6</v>
      </c>
    </row>
    <row r="3611" spans="39:56" ht="27" customHeight="1" x14ac:dyDescent="0.25">
      <c r="AM3611" s="36" t="s">
        <v>45</v>
      </c>
      <c r="AN3611" s="89" t="s">
        <v>14</v>
      </c>
      <c r="AO3611" s="90" t="s">
        <v>15</v>
      </c>
      <c r="AP3611" s="170">
        <v>9.6</v>
      </c>
      <c r="AQ3611" s="36">
        <v>10</v>
      </c>
      <c r="AR3611" s="36">
        <v>10</v>
      </c>
      <c r="AS3611" s="36">
        <v>9</v>
      </c>
      <c r="AT3611" s="36">
        <v>9</v>
      </c>
      <c r="AU3611" s="36"/>
      <c r="AV3611" s="36"/>
      <c r="AW3611" s="36"/>
      <c r="AX3611" s="36"/>
      <c r="AY3611" s="36"/>
      <c r="AZ3611" s="36">
        <v>10</v>
      </c>
      <c r="BA3611" s="36" t="s">
        <v>474</v>
      </c>
      <c r="BB3611" s="36">
        <v>3</v>
      </c>
      <c r="BC3611" s="93">
        <v>45278</v>
      </c>
      <c r="BD3611" s="93" t="s">
        <v>6</v>
      </c>
    </row>
    <row r="3612" spans="39:56" ht="27" customHeight="1" x14ac:dyDescent="0.25">
      <c r="AM3612" s="36" t="s">
        <v>45</v>
      </c>
      <c r="AN3612" s="89" t="s">
        <v>14</v>
      </c>
      <c r="AO3612" s="90" t="s">
        <v>15</v>
      </c>
      <c r="AP3612" s="170">
        <v>9.7142857142857135</v>
      </c>
      <c r="AQ3612" s="36">
        <v>10</v>
      </c>
      <c r="AR3612" s="36">
        <v>10</v>
      </c>
      <c r="AS3612" s="36">
        <v>9</v>
      </c>
      <c r="AT3612" s="36">
        <v>10</v>
      </c>
      <c r="AU3612" s="36">
        <v>9</v>
      </c>
      <c r="AV3612" s="36">
        <v>10</v>
      </c>
      <c r="AW3612" s="36">
        <v>10</v>
      </c>
      <c r="AX3612" s="36"/>
      <c r="AY3612" s="36"/>
      <c r="AZ3612" s="36"/>
      <c r="BA3612" s="36"/>
      <c r="BB3612" s="36">
        <v>4</v>
      </c>
      <c r="BC3612" s="93">
        <v>45278</v>
      </c>
      <c r="BD3612" s="93" t="s">
        <v>35</v>
      </c>
    </row>
    <row r="3613" spans="39:56" ht="27" customHeight="1" x14ac:dyDescent="0.25">
      <c r="AM3613" s="36" t="s">
        <v>204</v>
      </c>
      <c r="AN3613" s="89" t="s">
        <v>205</v>
      </c>
      <c r="AO3613" s="90" t="s">
        <v>167</v>
      </c>
      <c r="AP3613" s="170">
        <v>10</v>
      </c>
      <c r="AQ3613" s="36"/>
      <c r="AR3613" s="36"/>
      <c r="AS3613" s="36"/>
      <c r="AT3613" s="36"/>
      <c r="AU3613" s="36"/>
      <c r="AV3613" s="36"/>
      <c r="AW3613" s="36"/>
      <c r="AX3613" s="36"/>
      <c r="AY3613" s="36"/>
      <c r="AZ3613" s="36"/>
      <c r="BA3613" s="36" t="s">
        <v>347</v>
      </c>
      <c r="BB3613" s="36">
        <v>7</v>
      </c>
      <c r="BC3613" s="93">
        <v>45278</v>
      </c>
      <c r="BD3613" s="93" t="s">
        <v>324</v>
      </c>
    </row>
    <row r="3614" spans="39:56" ht="27" customHeight="1" x14ac:dyDescent="0.25">
      <c r="AM3614" s="36" t="s">
        <v>202</v>
      </c>
      <c r="AN3614" s="89" t="s">
        <v>203</v>
      </c>
      <c r="AO3614" s="90" t="s">
        <v>167</v>
      </c>
      <c r="AP3614" s="170">
        <v>10</v>
      </c>
      <c r="AQ3614" s="36"/>
      <c r="AR3614" s="36"/>
      <c r="AS3614" s="36"/>
      <c r="AT3614" s="36"/>
      <c r="AU3614" s="36"/>
      <c r="AV3614" s="36"/>
      <c r="AW3614" s="36"/>
      <c r="AX3614" s="36"/>
      <c r="AY3614" s="36"/>
      <c r="AZ3614" s="36"/>
      <c r="BA3614" s="36" t="s">
        <v>475</v>
      </c>
      <c r="BB3614" s="36">
        <v>7</v>
      </c>
      <c r="BC3614" s="93">
        <v>45278</v>
      </c>
      <c r="BD3614" s="93" t="s">
        <v>324</v>
      </c>
    </row>
    <row r="3615" spans="39:56" ht="27" customHeight="1" x14ac:dyDescent="0.25">
      <c r="AM3615" s="36" t="s">
        <v>200</v>
      </c>
      <c r="AN3615" s="89" t="s">
        <v>201</v>
      </c>
      <c r="AO3615" s="90" t="s">
        <v>167</v>
      </c>
      <c r="AP3615" s="170">
        <v>10</v>
      </c>
      <c r="AQ3615" s="36"/>
      <c r="AR3615" s="36"/>
      <c r="AS3615" s="36"/>
      <c r="AT3615" s="36"/>
      <c r="AU3615" s="36"/>
      <c r="AV3615" s="36"/>
      <c r="AW3615" s="36"/>
      <c r="AX3615" s="36"/>
      <c r="AY3615" s="36"/>
      <c r="AZ3615" s="36"/>
      <c r="BA3615" s="36"/>
      <c r="BB3615" s="36">
        <v>7</v>
      </c>
      <c r="BC3615" s="93">
        <v>45278</v>
      </c>
      <c r="BD3615" s="93" t="s">
        <v>324</v>
      </c>
    </row>
    <row r="3616" spans="39:56" ht="27" customHeight="1" x14ac:dyDescent="0.25">
      <c r="AM3616" s="36" t="s">
        <v>198</v>
      </c>
      <c r="AN3616" s="89" t="s">
        <v>199</v>
      </c>
      <c r="AO3616" s="90" t="s">
        <v>167</v>
      </c>
      <c r="AP3616" s="170">
        <v>10</v>
      </c>
      <c r="AQ3616" s="36"/>
      <c r="AR3616" s="36"/>
      <c r="AS3616" s="36"/>
      <c r="AT3616" s="36"/>
      <c r="AU3616" s="36"/>
      <c r="AV3616" s="36"/>
      <c r="AW3616" s="36"/>
      <c r="AX3616" s="36"/>
      <c r="AY3616" s="36"/>
      <c r="AZ3616" s="36"/>
      <c r="BA3616" s="36"/>
      <c r="BB3616" s="36">
        <v>7</v>
      </c>
      <c r="BC3616" s="93">
        <v>45278</v>
      </c>
      <c r="BD3616" s="93" t="s">
        <v>324</v>
      </c>
    </row>
    <row r="3617" spans="39:56" ht="27" customHeight="1" x14ac:dyDescent="0.25">
      <c r="AM3617" s="36" t="s">
        <v>196</v>
      </c>
      <c r="AN3617" s="89" t="s">
        <v>197</v>
      </c>
      <c r="AO3617" s="90" t="s">
        <v>167</v>
      </c>
      <c r="AP3617" s="170">
        <v>10</v>
      </c>
      <c r="AQ3617" s="36"/>
      <c r="AR3617" s="36"/>
      <c r="AS3617" s="36"/>
      <c r="AT3617" s="36"/>
      <c r="AU3617" s="36"/>
      <c r="AV3617" s="36"/>
      <c r="AW3617" s="36"/>
      <c r="AX3617" s="36"/>
      <c r="AY3617" s="36"/>
      <c r="AZ3617" s="36"/>
      <c r="BA3617" s="36" t="s">
        <v>475</v>
      </c>
      <c r="BB3617" s="36">
        <v>7</v>
      </c>
      <c r="BC3617" s="93">
        <v>45278</v>
      </c>
      <c r="BD3617" s="93" t="s">
        <v>324</v>
      </c>
    </row>
    <row r="3618" spans="39:56" ht="27" customHeight="1" x14ac:dyDescent="0.25">
      <c r="AM3618" s="36" t="s">
        <v>194</v>
      </c>
      <c r="AN3618" s="89" t="s">
        <v>195</v>
      </c>
      <c r="AO3618" s="90" t="s">
        <v>167</v>
      </c>
      <c r="AP3618" s="170">
        <v>10</v>
      </c>
      <c r="AQ3618" s="36"/>
      <c r="AR3618" s="36"/>
      <c r="AS3618" s="36"/>
      <c r="AT3618" s="36"/>
      <c r="AU3618" s="36"/>
      <c r="AV3618" s="36"/>
      <c r="AW3618" s="36"/>
      <c r="AX3618" s="36"/>
      <c r="AY3618" s="36"/>
      <c r="AZ3618" s="36"/>
      <c r="BA3618" s="36" t="s">
        <v>475</v>
      </c>
      <c r="BB3618" s="36">
        <v>7</v>
      </c>
      <c r="BC3618" s="93">
        <v>45278</v>
      </c>
      <c r="BD3618" s="93" t="s">
        <v>324</v>
      </c>
    </row>
    <row r="3619" spans="39:56" ht="27" customHeight="1" x14ac:dyDescent="0.25">
      <c r="AM3619" s="36" t="s">
        <v>192</v>
      </c>
      <c r="AN3619" s="89" t="s">
        <v>193</v>
      </c>
      <c r="AO3619" s="90" t="s">
        <v>167</v>
      </c>
      <c r="AP3619" s="170">
        <v>10</v>
      </c>
      <c r="AQ3619" s="36"/>
      <c r="AR3619" s="36"/>
      <c r="AS3619" s="36"/>
      <c r="AT3619" s="36"/>
      <c r="AU3619" s="36"/>
      <c r="AV3619" s="36"/>
      <c r="AW3619" s="36"/>
      <c r="AX3619" s="36"/>
      <c r="AY3619" s="36"/>
      <c r="AZ3619" s="36"/>
      <c r="BA3619" s="36" t="s">
        <v>475</v>
      </c>
      <c r="BB3619" s="36">
        <v>7</v>
      </c>
      <c r="BC3619" s="93">
        <v>45278</v>
      </c>
      <c r="BD3619" s="93" t="s">
        <v>324</v>
      </c>
    </row>
    <row r="3620" spans="39:56" ht="27" customHeight="1" x14ac:dyDescent="0.25">
      <c r="AM3620" s="36" t="s">
        <v>190</v>
      </c>
      <c r="AN3620" s="89" t="s">
        <v>191</v>
      </c>
      <c r="AO3620" s="90" t="s">
        <v>167</v>
      </c>
      <c r="AP3620" s="170">
        <v>10</v>
      </c>
      <c r="AQ3620" s="36"/>
      <c r="AR3620" s="36"/>
      <c r="AS3620" s="36"/>
      <c r="AT3620" s="36"/>
      <c r="AU3620" s="36"/>
      <c r="AV3620" s="36"/>
      <c r="AW3620" s="36"/>
      <c r="AX3620" s="36"/>
      <c r="AY3620" s="36"/>
      <c r="AZ3620" s="36"/>
      <c r="BA3620" s="36" t="s">
        <v>475</v>
      </c>
      <c r="BB3620" s="36">
        <v>7</v>
      </c>
      <c r="BC3620" s="93">
        <v>45278</v>
      </c>
      <c r="BD3620" s="93" t="s">
        <v>324</v>
      </c>
    </row>
    <row r="3621" spans="39:56" ht="27" customHeight="1" x14ac:dyDescent="0.25">
      <c r="AM3621" s="36" t="s">
        <v>188</v>
      </c>
      <c r="AN3621" s="89" t="s">
        <v>189</v>
      </c>
      <c r="AO3621" s="90" t="s">
        <v>167</v>
      </c>
      <c r="AP3621" s="170">
        <v>10</v>
      </c>
      <c r="AQ3621" s="36"/>
      <c r="AR3621" s="36"/>
      <c r="AS3621" s="36"/>
      <c r="AT3621" s="36"/>
      <c r="AU3621" s="36"/>
      <c r="AV3621" s="36"/>
      <c r="AW3621" s="36"/>
      <c r="AX3621" s="36"/>
      <c r="AY3621" s="36"/>
      <c r="AZ3621" s="36"/>
      <c r="BA3621" s="36" t="s">
        <v>347</v>
      </c>
      <c r="BB3621" s="36">
        <v>7</v>
      </c>
      <c r="BC3621" s="93">
        <v>45278</v>
      </c>
      <c r="BD3621" s="93" t="s">
        <v>324</v>
      </c>
    </row>
    <row r="3622" spans="39:56" ht="27" customHeight="1" x14ac:dyDescent="0.25">
      <c r="AM3622" s="36" t="s">
        <v>186</v>
      </c>
      <c r="AN3622" s="89" t="s">
        <v>187</v>
      </c>
      <c r="AO3622" s="90" t="s">
        <v>167</v>
      </c>
      <c r="AP3622" s="170">
        <v>10</v>
      </c>
      <c r="AQ3622" s="36"/>
      <c r="AR3622" s="36"/>
      <c r="AS3622" s="36"/>
      <c r="AT3622" s="36"/>
      <c r="AU3622" s="36"/>
      <c r="AV3622" s="36"/>
      <c r="AW3622" s="36"/>
      <c r="AX3622" s="36"/>
      <c r="AY3622" s="36"/>
      <c r="AZ3622" s="36"/>
      <c r="BA3622" s="36" t="s">
        <v>475</v>
      </c>
      <c r="BB3622" s="36">
        <v>7</v>
      </c>
      <c r="BC3622" s="93">
        <v>45278</v>
      </c>
      <c r="BD3622" s="93" t="s">
        <v>324</v>
      </c>
    </row>
    <row r="3623" spans="39:56" ht="27" customHeight="1" x14ac:dyDescent="0.25">
      <c r="AM3623" s="36" t="s">
        <v>184</v>
      </c>
      <c r="AN3623" s="89" t="s">
        <v>185</v>
      </c>
      <c r="AO3623" s="90" t="s">
        <v>167</v>
      </c>
      <c r="AP3623" s="170">
        <v>10</v>
      </c>
      <c r="AQ3623" s="36"/>
      <c r="AR3623" s="36"/>
      <c r="AS3623" s="36"/>
      <c r="AT3623" s="36"/>
      <c r="AU3623" s="36"/>
      <c r="AV3623" s="36"/>
      <c r="AW3623" s="36"/>
      <c r="AX3623" s="36"/>
      <c r="AY3623" s="36"/>
      <c r="AZ3623" s="36"/>
      <c r="BA3623" s="36" t="s">
        <v>475</v>
      </c>
      <c r="BB3623" s="36">
        <v>7</v>
      </c>
      <c r="BC3623" s="93">
        <v>45278</v>
      </c>
      <c r="BD3623" s="93" t="s">
        <v>324</v>
      </c>
    </row>
    <row r="3624" spans="39:56" ht="27" customHeight="1" x14ac:dyDescent="0.25">
      <c r="AM3624" s="36" t="s">
        <v>182</v>
      </c>
      <c r="AN3624" s="89" t="s">
        <v>183</v>
      </c>
      <c r="AO3624" s="90" t="s">
        <v>167</v>
      </c>
      <c r="AP3624" s="170">
        <v>10</v>
      </c>
      <c r="AQ3624" s="36"/>
      <c r="AR3624" s="36"/>
      <c r="AS3624" s="36"/>
      <c r="AT3624" s="36"/>
      <c r="AU3624" s="36"/>
      <c r="AV3624" s="36"/>
      <c r="AW3624" s="36"/>
      <c r="AX3624" s="36"/>
      <c r="AY3624" s="36"/>
      <c r="AZ3624" s="36"/>
      <c r="BA3624" s="36" t="s">
        <v>475</v>
      </c>
      <c r="BB3624" s="36">
        <v>7</v>
      </c>
      <c r="BC3624" s="93">
        <v>45278</v>
      </c>
      <c r="BD3624" s="93" t="s">
        <v>324</v>
      </c>
    </row>
    <row r="3625" spans="39:56" ht="27" customHeight="1" x14ac:dyDescent="0.25">
      <c r="AM3625" s="36" t="s">
        <v>180</v>
      </c>
      <c r="AN3625" s="89" t="s">
        <v>181</v>
      </c>
      <c r="AO3625" s="90" t="s">
        <v>167</v>
      </c>
      <c r="AP3625" s="170">
        <v>10</v>
      </c>
      <c r="AQ3625" s="36"/>
      <c r="AR3625" s="36"/>
      <c r="AS3625" s="36"/>
      <c r="AT3625" s="36"/>
      <c r="AU3625" s="36"/>
      <c r="AV3625" s="36"/>
      <c r="AW3625" s="36"/>
      <c r="AX3625" s="36"/>
      <c r="AY3625" s="36"/>
      <c r="AZ3625" s="36"/>
      <c r="BA3625" s="36" t="s">
        <v>475</v>
      </c>
      <c r="BB3625" s="36">
        <v>7</v>
      </c>
      <c r="BC3625" s="93">
        <v>45278</v>
      </c>
      <c r="BD3625" s="93" t="s">
        <v>324</v>
      </c>
    </row>
    <row r="3626" spans="39:56" ht="27" customHeight="1" x14ac:dyDescent="0.25">
      <c r="AM3626" s="36" t="s">
        <v>178</v>
      </c>
      <c r="AN3626" s="89" t="s">
        <v>179</v>
      </c>
      <c r="AO3626" s="90" t="s">
        <v>167</v>
      </c>
      <c r="AP3626" s="170">
        <v>10</v>
      </c>
      <c r="AQ3626" s="36"/>
      <c r="AR3626" s="36"/>
      <c r="AS3626" s="36"/>
      <c r="AT3626" s="36"/>
      <c r="AU3626" s="36"/>
      <c r="AV3626" s="36"/>
      <c r="AW3626" s="36"/>
      <c r="AX3626" s="36"/>
      <c r="AY3626" s="36"/>
      <c r="AZ3626" s="36"/>
      <c r="BA3626" s="36" t="s">
        <v>475</v>
      </c>
      <c r="BB3626" s="36">
        <v>7</v>
      </c>
      <c r="BC3626" s="93">
        <v>45278</v>
      </c>
      <c r="BD3626" s="93" t="s">
        <v>324</v>
      </c>
    </row>
    <row r="3627" spans="39:56" ht="27" customHeight="1" x14ac:dyDescent="0.25">
      <c r="AM3627" s="36" t="s">
        <v>176</v>
      </c>
      <c r="AN3627" s="89" t="s">
        <v>177</v>
      </c>
      <c r="AO3627" s="90" t="s">
        <v>167</v>
      </c>
      <c r="AP3627" s="170">
        <v>10</v>
      </c>
      <c r="AQ3627" s="36"/>
      <c r="AR3627" s="36"/>
      <c r="AS3627" s="36"/>
      <c r="AT3627" s="36"/>
      <c r="AU3627" s="36"/>
      <c r="AV3627" s="36"/>
      <c r="AW3627" s="36"/>
      <c r="AX3627" s="36"/>
      <c r="AY3627" s="36"/>
      <c r="AZ3627" s="36"/>
      <c r="BA3627" s="36" t="s">
        <v>475</v>
      </c>
      <c r="BB3627" s="36">
        <v>7</v>
      </c>
      <c r="BC3627" s="93">
        <v>45278</v>
      </c>
      <c r="BD3627" s="93" t="s">
        <v>324</v>
      </c>
    </row>
    <row r="3628" spans="39:56" ht="27" customHeight="1" x14ac:dyDescent="0.25">
      <c r="AM3628" s="36" t="s">
        <v>174</v>
      </c>
      <c r="AN3628" s="89" t="s">
        <v>175</v>
      </c>
      <c r="AO3628" s="90" t="s">
        <v>167</v>
      </c>
      <c r="AP3628" s="170">
        <v>10</v>
      </c>
      <c r="AQ3628" s="36"/>
      <c r="AR3628" s="36"/>
      <c r="AS3628" s="36"/>
      <c r="AT3628" s="36"/>
      <c r="AU3628" s="36"/>
      <c r="AV3628" s="36"/>
      <c r="AW3628" s="36"/>
      <c r="AX3628" s="36"/>
      <c r="AY3628" s="36"/>
      <c r="AZ3628" s="36"/>
      <c r="BA3628" s="36" t="s">
        <v>475</v>
      </c>
      <c r="BB3628" s="36">
        <v>7</v>
      </c>
      <c r="BC3628" s="93">
        <v>45278</v>
      </c>
      <c r="BD3628" s="93" t="s">
        <v>324</v>
      </c>
    </row>
    <row r="3629" spans="39:56" ht="27" customHeight="1" x14ac:dyDescent="0.25">
      <c r="AM3629" s="36" t="s">
        <v>172</v>
      </c>
      <c r="AN3629" s="89" t="s">
        <v>173</v>
      </c>
      <c r="AO3629" s="90" t="s">
        <v>167</v>
      </c>
      <c r="AP3629" s="170">
        <v>10</v>
      </c>
      <c r="AQ3629" s="36"/>
      <c r="AR3629" s="36"/>
      <c r="AS3629" s="36"/>
      <c r="AT3629" s="36"/>
      <c r="AU3629" s="36"/>
      <c r="AV3629" s="36"/>
      <c r="AW3629" s="36"/>
      <c r="AX3629" s="36"/>
      <c r="AY3629" s="36"/>
      <c r="AZ3629" s="36"/>
      <c r="BA3629" s="36" t="s">
        <v>475</v>
      </c>
      <c r="BB3629" s="36">
        <v>7</v>
      </c>
      <c r="BC3629" s="93">
        <v>45278</v>
      </c>
      <c r="BD3629" s="93" t="s">
        <v>324</v>
      </c>
    </row>
    <row r="3630" spans="39:56" ht="27" customHeight="1" x14ac:dyDescent="0.25">
      <c r="AM3630" s="36" t="s">
        <v>165</v>
      </c>
      <c r="AN3630" s="89" t="s">
        <v>166</v>
      </c>
      <c r="AO3630" s="90" t="s">
        <v>167</v>
      </c>
      <c r="AP3630" s="170">
        <v>10</v>
      </c>
      <c r="AQ3630" s="36"/>
      <c r="AR3630" s="36"/>
      <c r="AS3630" s="36"/>
      <c r="AT3630" s="36"/>
      <c r="AU3630" s="36"/>
      <c r="AV3630" s="36"/>
      <c r="AW3630" s="36"/>
      <c r="AX3630" s="36"/>
      <c r="AY3630" s="36"/>
      <c r="AZ3630" s="36"/>
      <c r="BA3630" s="36" t="s">
        <v>475</v>
      </c>
      <c r="BB3630" s="36">
        <v>7</v>
      </c>
      <c r="BC3630" s="93">
        <v>45278</v>
      </c>
      <c r="BD3630" s="93" t="s">
        <v>324</v>
      </c>
    </row>
    <row r="3631" spans="39:56" ht="27" customHeight="1" x14ac:dyDescent="0.25">
      <c r="AM3631" s="36">
        <v>23064</v>
      </c>
      <c r="AN3631" s="89" t="s">
        <v>238</v>
      </c>
      <c r="AO3631" s="90" t="s">
        <v>47</v>
      </c>
      <c r="AP3631" s="170">
        <v>9.5714285714285712</v>
      </c>
      <c r="AQ3631" s="36">
        <v>10</v>
      </c>
      <c r="AR3631" s="36">
        <v>10</v>
      </c>
      <c r="AS3631" s="36">
        <v>9</v>
      </c>
      <c r="AT3631" s="36">
        <v>9</v>
      </c>
      <c r="AU3631" s="36">
        <v>9</v>
      </c>
      <c r="AV3631" s="36">
        <v>10</v>
      </c>
      <c r="AW3631" s="36">
        <v>10</v>
      </c>
      <c r="AX3631" s="36"/>
      <c r="AY3631" s="36"/>
      <c r="AZ3631" s="36"/>
      <c r="BA3631" s="36" t="s">
        <v>476</v>
      </c>
      <c r="BB3631" s="36">
        <v>4</v>
      </c>
      <c r="BC3631" s="93">
        <v>45278</v>
      </c>
      <c r="BD3631" s="93" t="s">
        <v>420</v>
      </c>
    </row>
    <row r="3632" spans="39:56" ht="27" customHeight="1" x14ac:dyDescent="0.25">
      <c r="AM3632" s="36">
        <v>23064</v>
      </c>
      <c r="AN3632" s="89" t="s">
        <v>238</v>
      </c>
      <c r="AO3632" s="90" t="s">
        <v>47</v>
      </c>
      <c r="AP3632" s="170">
        <v>10</v>
      </c>
      <c r="AQ3632" s="36">
        <v>10</v>
      </c>
      <c r="AR3632" s="36"/>
      <c r="AS3632" s="36"/>
      <c r="AT3632" s="36"/>
      <c r="AU3632" s="36"/>
      <c r="AV3632" s="36"/>
      <c r="AW3632" s="36"/>
      <c r="AX3632" s="36"/>
      <c r="AY3632" s="36"/>
      <c r="AZ3632" s="36"/>
      <c r="BA3632" s="36"/>
      <c r="BB3632" s="36">
        <v>3</v>
      </c>
      <c r="BC3632" s="93">
        <v>45278</v>
      </c>
      <c r="BD3632" s="93" t="s">
        <v>35</v>
      </c>
    </row>
    <row r="3633" spans="39:56" ht="27" customHeight="1" x14ac:dyDescent="0.25">
      <c r="AM3633" s="36">
        <v>23062</v>
      </c>
      <c r="AN3633" s="89" t="s">
        <v>106</v>
      </c>
      <c r="AO3633" s="90" t="s">
        <v>47</v>
      </c>
      <c r="AP3633" s="170">
        <v>9.5714285714285712</v>
      </c>
      <c r="AQ3633" s="36">
        <v>10</v>
      </c>
      <c r="AR3633" s="36">
        <v>10</v>
      </c>
      <c r="AS3633" s="36">
        <v>9</v>
      </c>
      <c r="AT3633" s="36">
        <v>9</v>
      </c>
      <c r="AU3633" s="36">
        <v>9</v>
      </c>
      <c r="AV3633" s="36">
        <v>10</v>
      </c>
      <c r="AW3633" s="36">
        <v>10</v>
      </c>
      <c r="AX3633" s="36"/>
      <c r="AY3633" s="36"/>
      <c r="AZ3633" s="36"/>
      <c r="BA3633" s="36" t="s">
        <v>476</v>
      </c>
      <c r="BB3633" s="36">
        <v>4</v>
      </c>
      <c r="BC3633" s="93">
        <v>45278</v>
      </c>
      <c r="BD3633" s="93" t="s">
        <v>420</v>
      </c>
    </row>
    <row r="3634" spans="39:56" ht="27" customHeight="1" x14ac:dyDescent="0.25">
      <c r="AM3634" s="36">
        <v>23062</v>
      </c>
      <c r="AN3634" s="89" t="s">
        <v>106</v>
      </c>
      <c r="AO3634" s="90" t="s">
        <v>47</v>
      </c>
      <c r="AP3634" s="170">
        <v>10</v>
      </c>
      <c r="AQ3634" s="36">
        <v>10</v>
      </c>
      <c r="AR3634" s="36"/>
      <c r="AS3634" s="36"/>
      <c r="AT3634" s="36"/>
      <c r="AU3634" s="36"/>
      <c r="AV3634" s="36"/>
      <c r="AW3634" s="36"/>
      <c r="AX3634" s="36"/>
      <c r="AY3634" s="36"/>
      <c r="AZ3634" s="36"/>
      <c r="BA3634" s="36"/>
      <c r="BB3634" s="36">
        <v>3</v>
      </c>
      <c r="BC3634" s="93">
        <v>45278</v>
      </c>
      <c r="BD3634" s="93" t="s">
        <v>35</v>
      </c>
    </row>
    <row r="3635" spans="39:56" ht="27" customHeight="1" x14ac:dyDescent="0.25">
      <c r="AM3635" s="36">
        <v>23060</v>
      </c>
      <c r="AN3635" s="89" t="s">
        <v>74</v>
      </c>
      <c r="AO3635" s="90" t="s">
        <v>47</v>
      </c>
      <c r="AP3635" s="170">
        <v>9.5714285714285712</v>
      </c>
      <c r="AQ3635" s="36">
        <v>10</v>
      </c>
      <c r="AR3635" s="36">
        <v>10</v>
      </c>
      <c r="AS3635" s="36">
        <v>9</v>
      </c>
      <c r="AT3635" s="36">
        <v>9</v>
      </c>
      <c r="AU3635" s="36">
        <v>9</v>
      </c>
      <c r="AV3635" s="36">
        <v>10</v>
      </c>
      <c r="AW3635" s="36">
        <v>10</v>
      </c>
      <c r="AX3635" s="36"/>
      <c r="AY3635" s="36"/>
      <c r="AZ3635" s="36"/>
      <c r="BA3635" s="36" t="s">
        <v>476</v>
      </c>
      <c r="BB3635" s="36">
        <v>4</v>
      </c>
      <c r="BC3635" s="93">
        <v>45278</v>
      </c>
      <c r="BD3635" s="93" t="s">
        <v>420</v>
      </c>
    </row>
    <row r="3636" spans="39:56" ht="27" customHeight="1" x14ac:dyDescent="0.25">
      <c r="AM3636" s="36">
        <v>23060</v>
      </c>
      <c r="AN3636" s="89" t="s">
        <v>74</v>
      </c>
      <c r="AO3636" s="90" t="s">
        <v>47</v>
      </c>
      <c r="AP3636" s="170">
        <v>10</v>
      </c>
      <c r="AQ3636" s="36">
        <v>10</v>
      </c>
      <c r="AR3636" s="36"/>
      <c r="AS3636" s="36"/>
      <c r="AT3636" s="36"/>
      <c r="AU3636" s="36"/>
      <c r="AV3636" s="36"/>
      <c r="AW3636" s="36"/>
      <c r="AX3636" s="36"/>
      <c r="AY3636" s="36"/>
      <c r="AZ3636" s="36"/>
      <c r="BA3636" s="36"/>
      <c r="BB3636" s="36">
        <v>3</v>
      </c>
      <c r="BC3636" s="93">
        <v>45278</v>
      </c>
      <c r="BD3636" s="93" t="s">
        <v>35</v>
      </c>
    </row>
    <row r="3637" spans="39:56" ht="27" customHeight="1" x14ac:dyDescent="0.25">
      <c r="AM3637" s="36">
        <v>23059</v>
      </c>
      <c r="AN3637" s="89" t="s">
        <v>55</v>
      </c>
      <c r="AO3637" s="90" t="s">
        <v>47</v>
      </c>
      <c r="AP3637" s="170">
        <v>9.5714285714285712</v>
      </c>
      <c r="AQ3637" s="36">
        <v>10</v>
      </c>
      <c r="AR3637" s="36">
        <v>10</v>
      </c>
      <c r="AS3637" s="36">
        <v>9</v>
      </c>
      <c r="AT3637" s="36">
        <v>9</v>
      </c>
      <c r="AU3637" s="36">
        <v>9</v>
      </c>
      <c r="AV3637" s="36">
        <v>10</v>
      </c>
      <c r="AW3637" s="36">
        <v>10</v>
      </c>
      <c r="AX3637" s="36"/>
      <c r="AY3637" s="36"/>
      <c r="AZ3637" s="36"/>
      <c r="BA3637" s="36" t="s">
        <v>476</v>
      </c>
      <c r="BB3637" s="36">
        <v>4</v>
      </c>
      <c r="BC3637" s="93">
        <v>45278</v>
      </c>
      <c r="BD3637" s="93" t="s">
        <v>420</v>
      </c>
    </row>
    <row r="3638" spans="39:56" ht="27" customHeight="1" x14ac:dyDescent="0.25">
      <c r="AM3638" s="36">
        <v>23059</v>
      </c>
      <c r="AN3638" s="89" t="s">
        <v>55</v>
      </c>
      <c r="AO3638" s="90" t="s">
        <v>47</v>
      </c>
      <c r="AP3638" s="170">
        <v>10</v>
      </c>
      <c r="AQ3638" s="36">
        <v>10</v>
      </c>
      <c r="AR3638" s="36"/>
      <c r="AS3638" s="36"/>
      <c r="AT3638" s="36"/>
      <c r="AU3638" s="36"/>
      <c r="AV3638" s="36"/>
      <c r="AW3638" s="36"/>
      <c r="AX3638" s="36"/>
      <c r="AY3638" s="36"/>
      <c r="AZ3638" s="36"/>
      <c r="BA3638" s="36"/>
      <c r="BB3638" s="36">
        <v>3</v>
      </c>
      <c r="BC3638" s="93">
        <v>45278</v>
      </c>
      <c r="BD3638" s="93" t="s">
        <v>35</v>
      </c>
    </row>
    <row r="3639" spans="39:56" ht="27" customHeight="1" x14ac:dyDescent="0.25">
      <c r="AM3639" s="36">
        <v>23057</v>
      </c>
      <c r="AN3639" s="89" t="s">
        <v>239</v>
      </c>
      <c r="AO3639" s="90" t="s">
        <v>47</v>
      </c>
      <c r="AP3639" s="170">
        <v>9.5714285714285712</v>
      </c>
      <c r="AQ3639" s="36">
        <v>10</v>
      </c>
      <c r="AR3639" s="36">
        <v>10</v>
      </c>
      <c r="AS3639" s="36">
        <v>9</v>
      </c>
      <c r="AT3639" s="36">
        <v>9</v>
      </c>
      <c r="AU3639" s="36">
        <v>9</v>
      </c>
      <c r="AV3639" s="36">
        <v>10</v>
      </c>
      <c r="AW3639" s="36">
        <v>10</v>
      </c>
      <c r="AX3639" s="36"/>
      <c r="AY3639" s="36"/>
      <c r="AZ3639" s="36"/>
      <c r="BA3639" s="36" t="s">
        <v>476</v>
      </c>
      <c r="BB3639" s="36">
        <v>4</v>
      </c>
      <c r="BC3639" s="93">
        <v>45278</v>
      </c>
      <c r="BD3639" s="93" t="s">
        <v>420</v>
      </c>
    </row>
    <row r="3640" spans="39:56" ht="27" customHeight="1" x14ac:dyDescent="0.25">
      <c r="AM3640" s="36">
        <v>23057</v>
      </c>
      <c r="AN3640" s="89" t="s">
        <v>239</v>
      </c>
      <c r="AO3640" s="90" t="s">
        <v>47</v>
      </c>
      <c r="AP3640" s="170">
        <v>10</v>
      </c>
      <c r="AQ3640" s="36">
        <v>10</v>
      </c>
      <c r="AR3640" s="36"/>
      <c r="AS3640" s="36"/>
      <c r="AT3640" s="36"/>
      <c r="AU3640" s="36"/>
      <c r="AV3640" s="36"/>
      <c r="AW3640" s="36"/>
      <c r="AX3640" s="36"/>
      <c r="AY3640" s="36"/>
      <c r="AZ3640" s="36"/>
      <c r="BA3640" s="36"/>
      <c r="BB3640" s="36">
        <v>3</v>
      </c>
      <c r="BC3640" s="93">
        <v>45278</v>
      </c>
      <c r="BD3640" s="93" t="s">
        <v>35</v>
      </c>
    </row>
    <row r="3641" spans="39:56" ht="27" customHeight="1" x14ac:dyDescent="0.25">
      <c r="AM3641" s="36">
        <v>23051</v>
      </c>
      <c r="AN3641" s="89" t="s">
        <v>114</v>
      </c>
      <c r="AO3641" s="90" t="s">
        <v>47</v>
      </c>
      <c r="AP3641" s="170">
        <v>9.5714285714285712</v>
      </c>
      <c r="AQ3641" s="36">
        <v>10</v>
      </c>
      <c r="AR3641" s="36">
        <v>10</v>
      </c>
      <c r="AS3641" s="36">
        <v>9</v>
      </c>
      <c r="AT3641" s="36">
        <v>9</v>
      </c>
      <c r="AU3641" s="36">
        <v>9</v>
      </c>
      <c r="AV3641" s="36">
        <v>10</v>
      </c>
      <c r="AW3641" s="36">
        <v>10</v>
      </c>
      <c r="AX3641" s="36"/>
      <c r="AY3641" s="36"/>
      <c r="AZ3641" s="36"/>
      <c r="BA3641" s="36" t="s">
        <v>476</v>
      </c>
      <c r="BB3641" s="36">
        <v>4</v>
      </c>
      <c r="BC3641" s="93">
        <v>45278</v>
      </c>
      <c r="BD3641" s="93" t="s">
        <v>420</v>
      </c>
    </row>
    <row r="3642" spans="39:56" ht="27" customHeight="1" x14ac:dyDescent="0.25">
      <c r="AM3642" s="36">
        <v>23051</v>
      </c>
      <c r="AN3642" s="89" t="s">
        <v>114</v>
      </c>
      <c r="AO3642" s="90" t="s">
        <v>47</v>
      </c>
      <c r="AP3642" s="170">
        <v>10</v>
      </c>
      <c r="AQ3642" s="36">
        <v>10</v>
      </c>
      <c r="AR3642" s="36"/>
      <c r="AS3642" s="36"/>
      <c r="AT3642" s="36"/>
      <c r="AU3642" s="36"/>
      <c r="AV3642" s="36"/>
      <c r="AW3642" s="36"/>
      <c r="AX3642" s="36"/>
      <c r="AY3642" s="36"/>
      <c r="AZ3642" s="36"/>
      <c r="BA3642" s="36"/>
      <c r="BB3642" s="36">
        <v>3</v>
      </c>
      <c r="BC3642" s="93">
        <v>45278</v>
      </c>
      <c r="BD3642" s="93" t="s">
        <v>35</v>
      </c>
    </row>
    <row r="3643" spans="39:56" ht="27" customHeight="1" x14ac:dyDescent="0.25">
      <c r="AM3643" s="36">
        <v>23050</v>
      </c>
      <c r="AN3643" s="89" t="s">
        <v>102</v>
      </c>
      <c r="AO3643" s="90" t="s">
        <v>47</v>
      </c>
      <c r="AP3643" s="170">
        <v>9.5714285714285712</v>
      </c>
      <c r="AQ3643" s="36">
        <v>10</v>
      </c>
      <c r="AR3643" s="36">
        <v>10</v>
      </c>
      <c r="AS3643" s="36">
        <v>9</v>
      </c>
      <c r="AT3643" s="36">
        <v>9</v>
      </c>
      <c r="AU3643" s="36">
        <v>9</v>
      </c>
      <c r="AV3643" s="36">
        <v>10</v>
      </c>
      <c r="AW3643" s="36">
        <v>10</v>
      </c>
      <c r="AX3643" s="36"/>
      <c r="AY3643" s="36"/>
      <c r="AZ3643" s="36"/>
      <c r="BA3643" s="36" t="s">
        <v>476</v>
      </c>
      <c r="BB3643" s="36">
        <v>4</v>
      </c>
      <c r="BC3643" s="93">
        <v>45278</v>
      </c>
      <c r="BD3643" s="93" t="s">
        <v>420</v>
      </c>
    </row>
    <row r="3644" spans="39:56" ht="27" customHeight="1" x14ac:dyDescent="0.25">
      <c r="AM3644" s="36">
        <v>23050</v>
      </c>
      <c r="AN3644" s="89" t="s">
        <v>102</v>
      </c>
      <c r="AO3644" s="90" t="s">
        <v>47</v>
      </c>
      <c r="AP3644" s="170">
        <v>10</v>
      </c>
      <c r="AQ3644" s="36">
        <v>10</v>
      </c>
      <c r="AR3644" s="36"/>
      <c r="AS3644" s="36"/>
      <c r="AT3644" s="36"/>
      <c r="AU3644" s="36"/>
      <c r="AV3644" s="36"/>
      <c r="AW3644" s="36"/>
      <c r="AX3644" s="36"/>
      <c r="AY3644" s="36"/>
      <c r="AZ3644" s="36"/>
      <c r="BA3644" s="36"/>
      <c r="BB3644" s="36">
        <v>3</v>
      </c>
      <c r="BC3644" s="93">
        <v>45278</v>
      </c>
      <c r="BD3644" s="93" t="s">
        <v>35</v>
      </c>
    </row>
    <row r="3645" spans="39:56" ht="27" customHeight="1" x14ac:dyDescent="0.25">
      <c r="AM3645" s="36">
        <v>23048</v>
      </c>
      <c r="AN3645" s="89" t="s">
        <v>110</v>
      </c>
      <c r="AO3645" s="90" t="s">
        <v>47</v>
      </c>
      <c r="AP3645" s="170">
        <v>9.5714285714285712</v>
      </c>
      <c r="AQ3645" s="36">
        <v>10</v>
      </c>
      <c r="AR3645" s="36">
        <v>10</v>
      </c>
      <c r="AS3645" s="36">
        <v>9</v>
      </c>
      <c r="AT3645" s="36">
        <v>9</v>
      </c>
      <c r="AU3645" s="36">
        <v>9</v>
      </c>
      <c r="AV3645" s="36">
        <v>10</v>
      </c>
      <c r="AW3645" s="36">
        <v>10</v>
      </c>
      <c r="AX3645" s="36"/>
      <c r="AY3645" s="36"/>
      <c r="AZ3645" s="36"/>
      <c r="BA3645" s="36" t="s">
        <v>476</v>
      </c>
      <c r="BB3645" s="36">
        <v>4</v>
      </c>
      <c r="BC3645" s="93">
        <v>45278</v>
      </c>
      <c r="BD3645" s="93" t="s">
        <v>420</v>
      </c>
    </row>
    <row r="3646" spans="39:56" ht="27" customHeight="1" x14ac:dyDescent="0.25">
      <c r="AM3646" s="36">
        <v>23048</v>
      </c>
      <c r="AN3646" s="89" t="s">
        <v>110</v>
      </c>
      <c r="AO3646" s="90" t="s">
        <v>47</v>
      </c>
      <c r="AP3646" s="170">
        <v>10</v>
      </c>
      <c r="AQ3646" s="36">
        <v>10</v>
      </c>
      <c r="AR3646" s="36"/>
      <c r="AS3646" s="36"/>
      <c r="AT3646" s="36"/>
      <c r="AU3646" s="36"/>
      <c r="AV3646" s="36"/>
      <c r="AW3646" s="36"/>
      <c r="AX3646" s="36"/>
      <c r="AY3646" s="36"/>
      <c r="AZ3646" s="36"/>
      <c r="BA3646" s="36"/>
      <c r="BB3646" s="36">
        <v>3</v>
      </c>
      <c r="BC3646" s="93">
        <v>45278</v>
      </c>
      <c r="BD3646" s="93" t="s">
        <v>35</v>
      </c>
    </row>
    <row r="3647" spans="39:56" ht="27" customHeight="1" x14ac:dyDescent="0.25">
      <c r="AM3647" s="36">
        <v>23047</v>
      </c>
      <c r="AN3647" s="89" t="s">
        <v>62</v>
      </c>
      <c r="AO3647" s="90" t="s">
        <v>47</v>
      </c>
      <c r="AP3647" s="170">
        <v>9.5714285714285712</v>
      </c>
      <c r="AQ3647" s="36">
        <v>10</v>
      </c>
      <c r="AR3647" s="36">
        <v>10</v>
      </c>
      <c r="AS3647" s="36">
        <v>9</v>
      </c>
      <c r="AT3647" s="36">
        <v>9</v>
      </c>
      <c r="AU3647" s="36">
        <v>9</v>
      </c>
      <c r="AV3647" s="36">
        <v>10</v>
      </c>
      <c r="AW3647" s="36">
        <v>10</v>
      </c>
      <c r="AX3647" s="36"/>
      <c r="AY3647" s="36"/>
      <c r="AZ3647" s="36"/>
      <c r="BA3647" s="36" t="s">
        <v>476</v>
      </c>
      <c r="BB3647" s="36">
        <v>4</v>
      </c>
      <c r="BC3647" s="93">
        <v>45278</v>
      </c>
      <c r="BD3647" s="93" t="s">
        <v>420</v>
      </c>
    </row>
    <row r="3648" spans="39:56" ht="27" customHeight="1" x14ac:dyDescent="0.25">
      <c r="AM3648" s="36">
        <v>23047</v>
      </c>
      <c r="AN3648" s="89" t="s">
        <v>62</v>
      </c>
      <c r="AO3648" s="90" t="s">
        <v>47</v>
      </c>
      <c r="AP3648" s="170">
        <v>10</v>
      </c>
      <c r="AQ3648" s="36">
        <v>10</v>
      </c>
      <c r="AR3648" s="36"/>
      <c r="AS3648" s="36"/>
      <c r="AT3648" s="36"/>
      <c r="AU3648" s="36"/>
      <c r="AV3648" s="36"/>
      <c r="AW3648" s="36"/>
      <c r="AX3648" s="36"/>
      <c r="AY3648" s="36"/>
      <c r="AZ3648" s="36"/>
      <c r="BA3648" s="36"/>
      <c r="BB3648" s="36">
        <v>3</v>
      </c>
      <c r="BC3648" s="93">
        <v>45278</v>
      </c>
      <c r="BD3648" s="93" t="s">
        <v>35</v>
      </c>
    </row>
    <row r="3649" spans="39:56" ht="27" customHeight="1" x14ac:dyDescent="0.25">
      <c r="AM3649" s="36">
        <v>23045</v>
      </c>
      <c r="AN3649" s="89" t="s">
        <v>78</v>
      </c>
      <c r="AO3649" s="90" t="s">
        <v>47</v>
      </c>
      <c r="AP3649" s="170">
        <v>9.5714285714285712</v>
      </c>
      <c r="AQ3649" s="36">
        <v>10</v>
      </c>
      <c r="AR3649" s="36">
        <v>10</v>
      </c>
      <c r="AS3649" s="36">
        <v>9</v>
      </c>
      <c r="AT3649" s="36">
        <v>9</v>
      </c>
      <c r="AU3649" s="36">
        <v>9</v>
      </c>
      <c r="AV3649" s="36">
        <v>10</v>
      </c>
      <c r="AW3649" s="36">
        <v>10</v>
      </c>
      <c r="AX3649" s="36"/>
      <c r="AY3649" s="36"/>
      <c r="AZ3649" s="36"/>
      <c r="BA3649" s="36" t="s">
        <v>476</v>
      </c>
      <c r="BB3649" s="36">
        <v>4</v>
      </c>
      <c r="BC3649" s="93">
        <v>45278</v>
      </c>
      <c r="BD3649" s="93" t="s">
        <v>420</v>
      </c>
    </row>
    <row r="3650" spans="39:56" ht="27" customHeight="1" x14ac:dyDescent="0.25">
      <c r="AM3650" s="36">
        <v>23045</v>
      </c>
      <c r="AN3650" s="89" t="s">
        <v>78</v>
      </c>
      <c r="AO3650" s="90" t="s">
        <v>47</v>
      </c>
      <c r="AP3650" s="170">
        <v>10</v>
      </c>
      <c r="AQ3650" s="36">
        <v>10</v>
      </c>
      <c r="AR3650" s="36"/>
      <c r="AS3650" s="36"/>
      <c r="AT3650" s="36"/>
      <c r="AU3650" s="36"/>
      <c r="AV3650" s="36"/>
      <c r="AW3650" s="36"/>
      <c r="AX3650" s="36"/>
      <c r="AY3650" s="36"/>
      <c r="AZ3650" s="36"/>
      <c r="BA3650" s="36"/>
      <c r="BB3650" s="36">
        <v>3</v>
      </c>
      <c r="BC3650" s="93">
        <v>45278</v>
      </c>
      <c r="BD3650" s="93" t="s">
        <v>35</v>
      </c>
    </row>
    <row r="3651" spans="39:56" ht="27" customHeight="1" x14ac:dyDescent="0.25">
      <c r="AM3651" s="36">
        <v>23040</v>
      </c>
      <c r="AN3651" s="89" t="s">
        <v>98</v>
      </c>
      <c r="AO3651" s="90" t="s">
        <v>47</v>
      </c>
      <c r="AP3651" s="170">
        <v>9.5714285714285712</v>
      </c>
      <c r="AQ3651" s="36">
        <v>10</v>
      </c>
      <c r="AR3651" s="36">
        <v>10</v>
      </c>
      <c r="AS3651" s="36">
        <v>9</v>
      </c>
      <c r="AT3651" s="36">
        <v>9</v>
      </c>
      <c r="AU3651" s="36">
        <v>9</v>
      </c>
      <c r="AV3651" s="36">
        <v>10</v>
      </c>
      <c r="AW3651" s="36">
        <v>10</v>
      </c>
      <c r="AX3651" s="36"/>
      <c r="AY3651" s="36"/>
      <c r="AZ3651" s="36"/>
      <c r="BA3651" s="36" t="s">
        <v>476</v>
      </c>
      <c r="BB3651" s="36">
        <v>4</v>
      </c>
      <c r="BC3651" s="93">
        <v>45278</v>
      </c>
      <c r="BD3651" s="93" t="s">
        <v>420</v>
      </c>
    </row>
    <row r="3652" spans="39:56" ht="27" customHeight="1" x14ac:dyDescent="0.25">
      <c r="AM3652" s="36">
        <v>23040</v>
      </c>
      <c r="AN3652" s="89" t="s">
        <v>98</v>
      </c>
      <c r="AO3652" s="90" t="s">
        <v>47</v>
      </c>
      <c r="AP3652" s="170">
        <v>10</v>
      </c>
      <c r="AQ3652" s="36">
        <v>10</v>
      </c>
      <c r="AR3652" s="36"/>
      <c r="AS3652" s="36"/>
      <c r="AT3652" s="36"/>
      <c r="AU3652" s="36"/>
      <c r="AV3652" s="36"/>
      <c r="AW3652" s="36"/>
      <c r="AX3652" s="36"/>
      <c r="AY3652" s="36"/>
      <c r="AZ3652" s="36"/>
      <c r="BA3652" s="36"/>
      <c r="BB3652" s="36">
        <v>3</v>
      </c>
      <c r="BC3652" s="93">
        <v>45278</v>
      </c>
      <c r="BD3652" s="93" t="s">
        <v>35</v>
      </c>
    </row>
    <row r="3653" spans="39:56" ht="27" customHeight="1" x14ac:dyDescent="0.25">
      <c r="AM3653" s="36">
        <v>23034</v>
      </c>
      <c r="AN3653" s="89" t="s">
        <v>86</v>
      </c>
      <c r="AO3653" s="90" t="s">
        <v>47</v>
      </c>
      <c r="AP3653" s="170">
        <v>9.5714285714285712</v>
      </c>
      <c r="AQ3653" s="36">
        <v>10</v>
      </c>
      <c r="AR3653" s="36">
        <v>10</v>
      </c>
      <c r="AS3653" s="36">
        <v>9</v>
      </c>
      <c r="AT3653" s="36">
        <v>9</v>
      </c>
      <c r="AU3653" s="36">
        <v>9</v>
      </c>
      <c r="AV3653" s="36">
        <v>10</v>
      </c>
      <c r="AW3653" s="36">
        <v>10</v>
      </c>
      <c r="AX3653" s="36"/>
      <c r="AY3653" s="36"/>
      <c r="AZ3653" s="36"/>
      <c r="BA3653" s="36" t="s">
        <v>476</v>
      </c>
      <c r="BB3653" s="36">
        <v>4</v>
      </c>
      <c r="BC3653" s="93">
        <v>45278</v>
      </c>
      <c r="BD3653" s="93" t="s">
        <v>420</v>
      </c>
    </row>
    <row r="3654" spans="39:56" ht="27" customHeight="1" x14ac:dyDescent="0.25">
      <c r="AM3654" s="36">
        <v>23034</v>
      </c>
      <c r="AN3654" s="89" t="s">
        <v>86</v>
      </c>
      <c r="AO3654" s="90" t="s">
        <v>47</v>
      </c>
      <c r="AP3654" s="170">
        <v>10</v>
      </c>
      <c r="AQ3654" s="36">
        <v>10</v>
      </c>
      <c r="AR3654" s="36"/>
      <c r="AS3654" s="36"/>
      <c r="AT3654" s="36"/>
      <c r="AU3654" s="36"/>
      <c r="AV3654" s="36"/>
      <c r="AW3654" s="36"/>
      <c r="AX3654" s="36"/>
      <c r="AY3654" s="36"/>
      <c r="AZ3654" s="36"/>
      <c r="BA3654" s="36"/>
      <c r="BB3654" s="36">
        <v>3</v>
      </c>
      <c r="BC3654" s="93">
        <v>45278</v>
      </c>
      <c r="BD3654" s="93" t="s">
        <v>35</v>
      </c>
    </row>
    <row r="3655" spans="39:56" ht="27" customHeight="1" x14ac:dyDescent="0.25">
      <c r="AM3655" s="36">
        <v>23030</v>
      </c>
      <c r="AN3655" s="89" t="s">
        <v>94</v>
      </c>
      <c r="AO3655" s="90" t="s">
        <v>47</v>
      </c>
      <c r="AP3655" s="170">
        <v>9.5714285714285712</v>
      </c>
      <c r="AQ3655" s="36">
        <v>10</v>
      </c>
      <c r="AR3655" s="36">
        <v>10</v>
      </c>
      <c r="AS3655" s="36">
        <v>9</v>
      </c>
      <c r="AT3655" s="36">
        <v>9</v>
      </c>
      <c r="AU3655" s="36">
        <v>9</v>
      </c>
      <c r="AV3655" s="36">
        <v>10</v>
      </c>
      <c r="AW3655" s="36">
        <v>10</v>
      </c>
      <c r="AX3655" s="36"/>
      <c r="AY3655" s="36"/>
      <c r="AZ3655" s="36"/>
      <c r="BA3655" s="36" t="s">
        <v>476</v>
      </c>
      <c r="BB3655" s="36">
        <v>4</v>
      </c>
      <c r="BC3655" s="93">
        <v>45278</v>
      </c>
      <c r="BD3655" s="93" t="s">
        <v>420</v>
      </c>
    </row>
    <row r="3656" spans="39:56" ht="27" customHeight="1" x14ac:dyDescent="0.25">
      <c r="AM3656" s="36">
        <v>23030</v>
      </c>
      <c r="AN3656" s="89" t="s">
        <v>94</v>
      </c>
      <c r="AO3656" s="90" t="s">
        <v>47</v>
      </c>
      <c r="AP3656" s="170">
        <v>10</v>
      </c>
      <c r="AQ3656" s="36">
        <v>10</v>
      </c>
      <c r="AR3656" s="36"/>
      <c r="AS3656" s="36"/>
      <c r="AT3656" s="36"/>
      <c r="AU3656" s="36"/>
      <c r="AV3656" s="36"/>
      <c r="AW3656" s="36"/>
      <c r="AX3656" s="36"/>
      <c r="AY3656" s="36"/>
      <c r="AZ3656" s="36"/>
      <c r="BA3656" s="36"/>
      <c r="BB3656" s="36">
        <v>3</v>
      </c>
      <c r="BC3656" s="93">
        <v>45278</v>
      </c>
      <c r="BD3656" s="93" t="s">
        <v>35</v>
      </c>
    </row>
    <row r="3657" spans="39:56" ht="27" customHeight="1" x14ac:dyDescent="0.25">
      <c r="AM3657" s="36">
        <v>23029</v>
      </c>
      <c r="AN3657" s="89" t="s">
        <v>70</v>
      </c>
      <c r="AO3657" s="90" t="s">
        <v>47</v>
      </c>
      <c r="AP3657" s="170">
        <v>9.5714285714285712</v>
      </c>
      <c r="AQ3657" s="36">
        <v>10</v>
      </c>
      <c r="AR3657" s="36">
        <v>10</v>
      </c>
      <c r="AS3657" s="36">
        <v>9</v>
      </c>
      <c r="AT3657" s="36">
        <v>9</v>
      </c>
      <c r="AU3657" s="36">
        <v>9</v>
      </c>
      <c r="AV3657" s="36">
        <v>10</v>
      </c>
      <c r="AW3657" s="36">
        <v>10</v>
      </c>
      <c r="AX3657" s="36"/>
      <c r="AY3657" s="36"/>
      <c r="AZ3657" s="36"/>
      <c r="BA3657" s="36" t="s">
        <v>476</v>
      </c>
      <c r="BB3657" s="36">
        <v>4</v>
      </c>
      <c r="BC3657" s="93">
        <v>45278</v>
      </c>
      <c r="BD3657" s="93" t="s">
        <v>420</v>
      </c>
    </row>
    <row r="3658" spans="39:56" ht="27" customHeight="1" x14ac:dyDescent="0.25">
      <c r="AM3658" s="36">
        <v>23029</v>
      </c>
      <c r="AN3658" s="89" t="s">
        <v>70</v>
      </c>
      <c r="AO3658" s="90" t="s">
        <v>47</v>
      </c>
      <c r="AP3658" s="170">
        <v>10</v>
      </c>
      <c r="AQ3658" s="36">
        <v>10</v>
      </c>
      <c r="AR3658" s="36"/>
      <c r="AS3658" s="36"/>
      <c r="AT3658" s="36"/>
      <c r="AU3658" s="36"/>
      <c r="AV3658" s="36"/>
      <c r="AW3658" s="36"/>
      <c r="AX3658" s="36"/>
      <c r="AY3658" s="36"/>
      <c r="AZ3658" s="36"/>
      <c r="BA3658" s="36"/>
      <c r="BB3658" s="36">
        <v>3</v>
      </c>
      <c r="BC3658" s="93">
        <v>45278</v>
      </c>
      <c r="BD3658" s="93" t="s">
        <v>35</v>
      </c>
    </row>
    <row r="3659" spans="39:56" ht="27" customHeight="1" x14ac:dyDescent="0.25">
      <c r="AM3659" s="36">
        <v>23027</v>
      </c>
      <c r="AN3659" s="89" t="s">
        <v>237</v>
      </c>
      <c r="AO3659" s="90" t="s">
        <v>47</v>
      </c>
      <c r="AP3659" s="170">
        <v>9.5714285714285712</v>
      </c>
      <c r="AQ3659" s="36">
        <v>10</v>
      </c>
      <c r="AR3659" s="36">
        <v>10</v>
      </c>
      <c r="AS3659" s="36">
        <v>9</v>
      </c>
      <c r="AT3659" s="36">
        <v>9</v>
      </c>
      <c r="AU3659" s="36">
        <v>9</v>
      </c>
      <c r="AV3659" s="36">
        <v>10</v>
      </c>
      <c r="AW3659" s="36">
        <v>10</v>
      </c>
      <c r="AX3659" s="36"/>
      <c r="AY3659" s="36"/>
      <c r="AZ3659" s="36"/>
      <c r="BA3659" s="36" t="s">
        <v>476</v>
      </c>
      <c r="BB3659" s="36">
        <v>4</v>
      </c>
      <c r="BC3659" s="93">
        <v>45278</v>
      </c>
      <c r="BD3659" s="93" t="s">
        <v>420</v>
      </c>
    </row>
    <row r="3660" spans="39:56" ht="27" customHeight="1" x14ac:dyDescent="0.25">
      <c r="AM3660" s="36">
        <v>23027</v>
      </c>
      <c r="AN3660" s="89" t="s">
        <v>237</v>
      </c>
      <c r="AO3660" s="90" t="s">
        <v>47</v>
      </c>
      <c r="AP3660" s="170">
        <v>10</v>
      </c>
      <c r="AQ3660" s="36">
        <v>10</v>
      </c>
      <c r="AR3660" s="36"/>
      <c r="AS3660" s="36"/>
      <c r="AT3660" s="36"/>
      <c r="AU3660" s="36"/>
      <c r="AV3660" s="36"/>
      <c r="AW3660" s="36"/>
      <c r="AX3660" s="36"/>
      <c r="AY3660" s="36"/>
      <c r="AZ3660" s="36"/>
      <c r="BA3660" s="36"/>
      <c r="BB3660" s="36">
        <v>3</v>
      </c>
      <c r="BC3660" s="93">
        <v>45278</v>
      </c>
      <c r="BD3660" s="93" t="s">
        <v>35</v>
      </c>
    </row>
    <row r="3661" spans="39:56" ht="27" customHeight="1" x14ac:dyDescent="0.25">
      <c r="AM3661" s="36">
        <v>23017</v>
      </c>
      <c r="AN3661" s="89" t="s">
        <v>52</v>
      </c>
      <c r="AO3661" s="90" t="s">
        <v>47</v>
      </c>
      <c r="AP3661" s="170">
        <v>9.5714285714285712</v>
      </c>
      <c r="AQ3661" s="36">
        <v>10</v>
      </c>
      <c r="AR3661" s="36">
        <v>10</v>
      </c>
      <c r="AS3661" s="36">
        <v>9</v>
      </c>
      <c r="AT3661" s="36">
        <v>9</v>
      </c>
      <c r="AU3661" s="36">
        <v>9</v>
      </c>
      <c r="AV3661" s="36">
        <v>10</v>
      </c>
      <c r="AW3661" s="36">
        <v>10</v>
      </c>
      <c r="AX3661" s="36"/>
      <c r="AY3661" s="36"/>
      <c r="AZ3661" s="36"/>
      <c r="BA3661" s="36" t="s">
        <v>476</v>
      </c>
      <c r="BB3661" s="36">
        <v>4</v>
      </c>
      <c r="BC3661" s="93">
        <v>45278</v>
      </c>
      <c r="BD3661" s="93" t="s">
        <v>420</v>
      </c>
    </row>
    <row r="3662" spans="39:56" ht="27" customHeight="1" x14ac:dyDescent="0.25">
      <c r="AM3662" s="36">
        <v>23017</v>
      </c>
      <c r="AN3662" s="89" t="s">
        <v>52</v>
      </c>
      <c r="AO3662" s="90" t="s">
        <v>47</v>
      </c>
      <c r="AP3662" s="170">
        <v>10</v>
      </c>
      <c r="AQ3662" s="36">
        <v>10</v>
      </c>
      <c r="AR3662" s="36"/>
      <c r="AS3662" s="36"/>
      <c r="AT3662" s="36"/>
      <c r="AU3662" s="36"/>
      <c r="AV3662" s="36"/>
      <c r="AW3662" s="36"/>
      <c r="AX3662" s="36"/>
      <c r="AY3662" s="36"/>
      <c r="AZ3662" s="36"/>
      <c r="BA3662" s="36"/>
      <c r="BB3662" s="36">
        <v>3</v>
      </c>
      <c r="BC3662" s="93">
        <v>45278</v>
      </c>
      <c r="BD3662" s="93" t="s">
        <v>35</v>
      </c>
    </row>
    <row r="3663" spans="39:56" ht="27" customHeight="1" x14ac:dyDescent="0.25">
      <c r="AM3663" s="36">
        <v>23014</v>
      </c>
      <c r="AN3663" s="89" t="s">
        <v>66</v>
      </c>
      <c r="AO3663" s="90" t="s">
        <v>47</v>
      </c>
      <c r="AP3663" s="170">
        <v>9.5714285714285712</v>
      </c>
      <c r="AQ3663" s="36">
        <v>10</v>
      </c>
      <c r="AR3663" s="36">
        <v>10</v>
      </c>
      <c r="AS3663" s="36">
        <v>9</v>
      </c>
      <c r="AT3663" s="36">
        <v>9</v>
      </c>
      <c r="AU3663" s="36">
        <v>9</v>
      </c>
      <c r="AV3663" s="36">
        <v>10</v>
      </c>
      <c r="AW3663" s="36">
        <v>10</v>
      </c>
      <c r="AX3663" s="36"/>
      <c r="AY3663" s="36"/>
      <c r="AZ3663" s="36"/>
      <c r="BA3663" s="36" t="s">
        <v>476</v>
      </c>
      <c r="BB3663" s="36">
        <v>4</v>
      </c>
      <c r="BC3663" s="93">
        <v>45278</v>
      </c>
      <c r="BD3663" s="93" t="s">
        <v>420</v>
      </c>
    </row>
    <row r="3664" spans="39:56" ht="27" customHeight="1" x14ac:dyDescent="0.25">
      <c r="AM3664" s="36">
        <v>23014</v>
      </c>
      <c r="AN3664" s="89" t="s">
        <v>66</v>
      </c>
      <c r="AO3664" s="90" t="s">
        <v>47</v>
      </c>
      <c r="AP3664" s="170">
        <v>10</v>
      </c>
      <c r="AQ3664" s="36">
        <v>10</v>
      </c>
      <c r="AR3664" s="36"/>
      <c r="AS3664" s="36"/>
      <c r="AT3664" s="36"/>
      <c r="AU3664" s="36"/>
      <c r="AV3664" s="36"/>
      <c r="AW3664" s="36"/>
      <c r="AX3664" s="36"/>
      <c r="AY3664" s="36"/>
      <c r="AZ3664" s="36"/>
      <c r="BA3664" s="36"/>
      <c r="BB3664" s="36">
        <v>3</v>
      </c>
      <c r="BC3664" s="93">
        <v>45278</v>
      </c>
      <c r="BD3664" s="93" t="s">
        <v>35</v>
      </c>
    </row>
    <row r="3665" spans="39:56" ht="27" customHeight="1" x14ac:dyDescent="0.25">
      <c r="AM3665" s="36">
        <v>23011</v>
      </c>
      <c r="AN3665" s="89" t="s">
        <v>46</v>
      </c>
      <c r="AO3665" s="90" t="s">
        <v>47</v>
      </c>
      <c r="AP3665" s="170">
        <v>9.5714285714285712</v>
      </c>
      <c r="AQ3665" s="36">
        <v>10</v>
      </c>
      <c r="AR3665" s="36">
        <v>10</v>
      </c>
      <c r="AS3665" s="36">
        <v>9</v>
      </c>
      <c r="AT3665" s="36">
        <v>9</v>
      </c>
      <c r="AU3665" s="36">
        <v>9</v>
      </c>
      <c r="AV3665" s="36">
        <v>10</v>
      </c>
      <c r="AW3665" s="36">
        <v>10</v>
      </c>
      <c r="AX3665" s="36"/>
      <c r="AY3665" s="36"/>
      <c r="AZ3665" s="36"/>
      <c r="BA3665" s="36" t="s">
        <v>476</v>
      </c>
      <c r="BB3665" s="36">
        <v>4</v>
      </c>
      <c r="BC3665" s="93">
        <v>45278</v>
      </c>
      <c r="BD3665" s="93" t="s">
        <v>420</v>
      </c>
    </row>
    <row r="3666" spans="39:56" ht="27" customHeight="1" x14ac:dyDescent="0.25">
      <c r="AM3666" s="36">
        <v>23011</v>
      </c>
      <c r="AN3666" s="89" t="s">
        <v>46</v>
      </c>
      <c r="AO3666" s="90" t="s">
        <v>47</v>
      </c>
      <c r="AP3666" s="170">
        <v>10</v>
      </c>
      <c r="AQ3666" s="36">
        <v>10</v>
      </c>
      <c r="AR3666" s="36"/>
      <c r="AS3666" s="36"/>
      <c r="AT3666" s="36"/>
      <c r="AU3666" s="36"/>
      <c r="AV3666" s="36"/>
      <c r="AW3666" s="36"/>
      <c r="AX3666" s="36"/>
      <c r="AY3666" s="36"/>
      <c r="AZ3666" s="36"/>
      <c r="BA3666" s="36"/>
      <c r="BB3666" s="36">
        <v>3</v>
      </c>
      <c r="BC3666" s="93">
        <v>45278</v>
      </c>
      <c r="BD3666" s="93" t="s">
        <v>35</v>
      </c>
    </row>
    <row r="3667" spans="39:56" ht="27" customHeight="1" x14ac:dyDescent="0.25">
      <c r="AM3667" s="36">
        <v>23004</v>
      </c>
      <c r="AN3667" s="89" t="s">
        <v>58</v>
      </c>
      <c r="AO3667" s="90" t="s">
        <v>47</v>
      </c>
      <c r="AP3667" s="170">
        <v>9.5714285714285712</v>
      </c>
      <c r="AQ3667" s="36">
        <v>10</v>
      </c>
      <c r="AR3667" s="36">
        <v>10</v>
      </c>
      <c r="AS3667" s="36">
        <v>9</v>
      </c>
      <c r="AT3667" s="36">
        <v>9</v>
      </c>
      <c r="AU3667" s="36">
        <v>9</v>
      </c>
      <c r="AV3667" s="36">
        <v>10</v>
      </c>
      <c r="AW3667" s="36">
        <v>10</v>
      </c>
      <c r="AX3667" s="36"/>
      <c r="AY3667" s="36"/>
      <c r="AZ3667" s="36"/>
      <c r="BA3667" s="36" t="s">
        <v>476</v>
      </c>
      <c r="BB3667" s="36">
        <v>4</v>
      </c>
      <c r="BC3667" s="93">
        <v>45278</v>
      </c>
      <c r="BD3667" s="93" t="s">
        <v>420</v>
      </c>
    </row>
    <row r="3668" spans="39:56" ht="27" customHeight="1" x14ac:dyDescent="0.25">
      <c r="AM3668" s="36">
        <v>23004</v>
      </c>
      <c r="AN3668" s="89" t="s">
        <v>58</v>
      </c>
      <c r="AO3668" s="90" t="s">
        <v>47</v>
      </c>
      <c r="AP3668" s="170">
        <v>10</v>
      </c>
      <c r="AQ3668" s="36">
        <v>10</v>
      </c>
      <c r="AR3668" s="36"/>
      <c r="AS3668" s="36"/>
      <c r="AT3668" s="36"/>
      <c r="AU3668" s="36"/>
      <c r="AV3668" s="36"/>
      <c r="AW3668" s="36"/>
      <c r="AX3668" s="36"/>
      <c r="AY3668" s="36"/>
      <c r="AZ3668" s="36"/>
      <c r="BA3668" s="36"/>
      <c r="BB3668" s="36">
        <v>3</v>
      </c>
      <c r="BC3668" s="93">
        <v>45278</v>
      </c>
      <c r="BD3668" s="93" t="s">
        <v>35</v>
      </c>
    </row>
    <row r="3669" spans="39:56" ht="27" customHeight="1" x14ac:dyDescent="0.25">
      <c r="AM3669" s="36">
        <v>23003</v>
      </c>
      <c r="AN3669" s="89" t="s">
        <v>90</v>
      </c>
      <c r="AO3669" s="90" t="s">
        <v>47</v>
      </c>
      <c r="AP3669" s="170">
        <v>9.5714285714285712</v>
      </c>
      <c r="AQ3669" s="36">
        <v>10</v>
      </c>
      <c r="AR3669" s="36">
        <v>10</v>
      </c>
      <c r="AS3669" s="36">
        <v>9</v>
      </c>
      <c r="AT3669" s="36">
        <v>9</v>
      </c>
      <c r="AU3669" s="36">
        <v>9</v>
      </c>
      <c r="AV3669" s="36">
        <v>10</v>
      </c>
      <c r="AW3669" s="36">
        <v>10</v>
      </c>
      <c r="AX3669" s="36"/>
      <c r="AY3669" s="36"/>
      <c r="AZ3669" s="36"/>
      <c r="BA3669" s="36" t="s">
        <v>476</v>
      </c>
      <c r="BB3669" s="36">
        <v>4</v>
      </c>
      <c r="BC3669" s="93">
        <v>45278</v>
      </c>
      <c r="BD3669" s="93" t="s">
        <v>420</v>
      </c>
    </row>
    <row r="3670" spans="39:56" ht="27" customHeight="1" x14ac:dyDescent="0.25">
      <c r="AM3670" s="36">
        <v>23003</v>
      </c>
      <c r="AN3670" s="89" t="s">
        <v>90</v>
      </c>
      <c r="AO3670" s="90" t="s">
        <v>47</v>
      </c>
      <c r="AP3670" s="170">
        <v>10</v>
      </c>
      <c r="AQ3670" s="36">
        <v>10</v>
      </c>
      <c r="AR3670" s="36"/>
      <c r="AS3670" s="36"/>
      <c r="AT3670" s="36"/>
      <c r="AU3670" s="36"/>
      <c r="AV3670" s="36"/>
      <c r="AW3670" s="36"/>
      <c r="AX3670" s="36"/>
      <c r="AY3670" s="36"/>
      <c r="AZ3670" s="36"/>
      <c r="BA3670" s="36"/>
      <c r="BB3670" s="36">
        <v>3</v>
      </c>
      <c r="BC3670" s="93">
        <v>45278</v>
      </c>
      <c r="BD3670" s="93" t="s">
        <v>35</v>
      </c>
    </row>
    <row r="3671" spans="39:56" ht="27" customHeight="1" x14ac:dyDescent="0.25">
      <c r="AM3671" s="36">
        <v>23001</v>
      </c>
      <c r="AN3671" s="89" t="s">
        <v>82</v>
      </c>
      <c r="AO3671" s="90" t="s">
        <v>47</v>
      </c>
      <c r="AP3671" s="170">
        <v>9.5714285714285712</v>
      </c>
      <c r="AQ3671" s="36">
        <v>10</v>
      </c>
      <c r="AR3671" s="36">
        <v>10</v>
      </c>
      <c r="AS3671" s="36">
        <v>9</v>
      </c>
      <c r="AT3671" s="36">
        <v>9</v>
      </c>
      <c r="AU3671" s="36">
        <v>9</v>
      </c>
      <c r="AV3671" s="36">
        <v>10</v>
      </c>
      <c r="AW3671" s="36">
        <v>10</v>
      </c>
      <c r="AX3671" s="36"/>
      <c r="AY3671" s="36"/>
      <c r="AZ3671" s="36"/>
      <c r="BA3671" s="36" t="s">
        <v>476</v>
      </c>
      <c r="BB3671" s="36">
        <v>4</v>
      </c>
      <c r="BC3671" s="93">
        <v>45278</v>
      </c>
      <c r="BD3671" s="93" t="s">
        <v>420</v>
      </c>
    </row>
    <row r="3672" spans="39:56" ht="27" customHeight="1" x14ac:dyDescent="0.25">
      <c r="AM3672" s="36">
        <v>23001</v>
      </c>
      <c r="AN3672" s="89" t="s">
        <v>82</v>
      </c>
      <c r="AO3672" s="90" t="s">
        <v>47</v>
      </c>
      <c r="AP3672" s="170">
        <v>10</v>
      </c>
      <c r="AQ3672" s="36">
        <v>10</v>
      </c>
      <c r="AR3672" s="36"/>
      <c r="AS3672" s="36"/>
      <c r="AT3672" s="36"/>
      <c r="AU3672" s="36"/>
      <c r="AV3672" s="36"/>
      <c r="AW3672" s="36"/>
      <c r="AX3672" s="36"/>
      <c r="AY3672" s="36"/>
      <c r="AZ3672" s="36"/>
      <c r="BA3672" s="36"/>
      <c r="BB3672" s="36">
        <v>3</v>
      </c>
      <c r="BC3672" s="93">
        <v>45278</v>
      </c>
      <c r="BD3672" s="93" t="s">
        <v>35</v>
      </c>
    </row>
    <row r="3673" spans="39:56" ht="27" customHeight="1" x14ac:dyDescent="0.25">
      <c r="AM3673" s="36">
        <v>22023</v>
      </c>
      <c r="AN3673" s="89" t="s">
        <v>118</v>
      </c>
      <c r="AO3673" s="90" t="s">
        <v>47</v>
      </c>
      <c r="AP3673" s="170">
        <v>9.5714285714285712</v>
      </c>
      <c r="AQ3673" s="36">
        <v>10</v>
      </c>
      <c r="AR3673" s="36">
        <v>10</v>
      </c>
      <c r="AS3673" s="36">
        <v>9</v>
      </c>
      <c r="AT3673" s="36">
        <v>9</v>
      </c>
      <c r="AU3673" s="36">
        <v>9</v>
      </c>
      <c r="AV3673" s="36">
        <v>10</v>
      </c>
      <c r="AW3673" s="36">
        <v>10</v>
      </c>
      <c r="AX3673" s="36"/>
      <c r="AY3673" s="36"/>
      <c r="AZ3673" s="36"/>
      <c r="BA3673" s="36" t="s">
        <v>476</v>
      </c>
      <c r="BB3673" s="36">
        <v>4</v>
      </c>
      <c r="BC3673" s="93">
        <v>45278</v>
      </c>
      <c r="BD3673" s="93" t="s">
        <v>420</v>
      </c>
    </row>
    <row r="3674" spans="39:56" ht="27" customHeight="1" x14ac:dyDescent="0.25">
      <c r="AM3674" s="36">
        <v>22023</v>
      </c>
      <c r="AN3674" s="89" t="s">
        <v>118</v>
      </c>
      <c r="AO3674" s="90" t="s">
        <v>47</v>
      </c>
      <c r="AP3674" s="170">
        <v>10</v>
      </c>
      <c r="AQ3674" s="36">
        <v>10</v>
      </c>
      <c r="AR3674" s="36"/>
      <c r="AS3674" s="36"/>
      <c r="AT3674" s="36"/>
      <c r="AU3674" s="36"/>
      <c r="AV3674" s="36"/>
      <c r="AW3674" s="36"/>
      <c r="AX3674" s="36"/>
      <c r="AY3674" s="36"/>
      <c r="AZ3674" s="36"/>
      <c r="BA3674" s="36"/>
      <c r="BB3674" s="36">
        <v>3</v>
      </c>
      <c r="BC3674" s="93">
        <v>45278</v>
      </c>
      <c r="BD3674" s="93" t="s">
        <v>35</v>
      </c>
    </row>
    <row r="3675" spans="39:56" ht="27" customHeight="1" x14ac:dyDescent="0.25">
      <c r="AM3675" s="36" t="s">
        <v>256</v>
      </c>
      <c r="AN3675" s="89" t="s">
        <v>257</v>
      </c>
      <c r="AO3675" s="90" t="s">
        <v>126</v>
      </c>
      <c r="AP3675" s="170">
        <v>10</v>
      </c>
      <c r="AQ3675" s="36">
        <v>10</v>
      </c>
      <c r="AR3675" s="36">
        <v>10</v>
      </c>
      <c r="AS3675" s="36">
        <v>10</v>
      </c>
      <c r="AT3675" s="36">
        <v>10</v>
      </c>
      <c r="AU3675" s="36">
        <v>10</v>
      </c>
      <c r="AV3675" s="36">
        <v>10</v>
      </c>
      <c r="AW3675" s="36">
        <v>10</v>
      </c>
      <c r="AX3675" s="36"/>
      <c r="AY3675" s="36"/>
      <c r="AZ3675" s="36"/>
      <c r="BA3675" s="36" t="s">
        <v>476</v>
      </c>
      <c r="BB3675" s="36">
        <v>4</v>
      </c>
      <c r="BC3675" s="93">
        <v>45279</v>
      </c>
      <c r="BD3675" s="93" t="s">
        <v>420</v>
      </c>
    </row>
    <row r="3676" spans="39:56" ht="27" customHeight="1" x14ac:dyDescent="0.25">
      <c r="AM3676" s="36" t="s">
        <v>163</v>
      </c>
      <c r="AN3676" s="89" t="s">
        <v>164</v>
      </c>
      <c r="AO3676" s="90" t="s">
        <v>126</v>
      </c>
      <c r="AP3676" s="170">
        <v>10</v>
      </c>
      <c r="AQ3676" s="36">
        <v>10</v>
      </c>
      <c r="AR3676" s="36">
        <v>10</v>
      </c>
      <c r="AS3676" s="36">
        <v>10</v>
      </c>
      <c r="AT3676" s="36">
        <v>10</v>
      </c>
      <c r="AU3676" s="36">
        <v>10</v>
      </c>
      <c r="AV3676" s="36">
        <v>10</v>
      </c>
      <c r="AW3676" s="36">
        <v>10</v>
      </c>
      <c r="AX3676" s="36"/>
      <c r="AY3676" s="36"/>
      <c r="AZ3676" s="36"/>
      <c r="BA3676" s="36" t="s">
        <v>476</v>
      </c>
      <c r="BB3676" s="36">
        <v>4</v>
      </c>
      <c r="BC3676" s="93">
        <v>45279</v>
      </c>
      <c r="BD3676" s="93" t="s">
        <v>420</v>
      </c>
    </row>
    <row r="3677" spans="39:56" ht="27" customHeight="1" x14ac:dyDescent="0.25">
      <c r="AM3677" s="36" t="s">
        <v>161</v>
      </c>
      <c r="AN3677" s="89" t="s">
        <v>162</v>
      </c>
      <c r="AO3677" s="90" t="s">
        <v>126</v>
      </c>
      <c r="AP3677" s="170">
        <v>10</v>
      </c>
      <c r="AQ3677" s="36">
        <v>10</v>
      </c>
      <c r="AR3677" s="36">
        <v>10</v>
      </c>
      <c r="AS3677" s="36">
        <v>10</v>
      </c>
      <c r="AT3677" s="36">
        <v>10</v>
      </c>
      <c r="AU3677" s="36">
        <v>10</v>
      </c>
      <c r="AV3677" s="36">
        <v>10</v>
      </c>
      <c r="AW3677" s="36">
        <v>10</v>
      </c>
      <c r="AX3677" s="36"/>
      <c r="AY3677" s="36"/>
      <c r="AZ3677" s="36"/>
      <c r="BA3677" s="36" t="s">
        <v>476</v>
      </c>
      <c r="BB3677" s="36">
        <v>4</v>
      </c>
      <c r="BC3677" s="93">
        <v>45279</v>
      </c>
      <c r="BD3677" s="93" t="s">
        <v>420</v>
      </c>
    </row>
    <row r="3678" spans="39:56" ht="27" customHeight="1" x14ac:dyDescent="0.25">
      <c r="AM3678" s="36" t="s">
        <v>159</v>
      </c>
      <c r="AN3678" s="89" t="s">
        <v>160</v>
      </c>
      <c r="AO3678" s="90" t="s">
        <v>126</v>
      </c>
      <c r="AP3678" s="170">
        <v>10</v>
      </c>
      <c r="AQ3678" s="36">
        <v>10</v>
      </c>
      <c r="AR3678" s="36">
        <v>10</v>
      </c>
      <c r="AS3678" s="36">
        <v>10</v>
      </c>
      <c r="AT3678" s="36">
        <v>10</v>
      </c>
      <c r="AU3678" s="36">
        <v>10</v>
      </c>
      <c r="AV3678" s="36">
        <v>10</v>
      </c>
      <c r="AW3678" s="36">
        <v>10</v>
      </c>
      <c r="AX3678" s="36"/>
      <c r="AY3678" s="36"/>
      <c r="AZ3678" s="36"/>
      <c r="BA3678" s="36" t="s">
        <v>476</v>
      </c>
      <c r="BB3678" s="36">
        <v>4</v>
      </c>
      <c r="BC3678" s="93">
        <v>45279</v>
      </c>
      <c r="BD3678" s="93" t="s">
        <v>420</v>
      </c>
    </row>
    <row r="3679" spans="39:56" ht="27" customHeight="1" x14ac:dyDescent="0.25">
      <c r="AM3679" s="36" t="s">
        <v>157</v>
      </c>
      <c r="AN3679" s="89" t="s">
        <v>158</v>
      </c>
      <c r="AO3679" s="90" t="s">
        <v>126</v>
      </c>
      <c r="AP3679" s="170">
        <v>10</v>
      </c>
      <c r="AQ3679" s="36">
        <v>10</v>
      </c>
      <c r="AR3679" s="36">
        <v>10</v>
      </c>
      <c r="AS3679" s="36">
        <v>10</v>
      </c>
      <c r="AT3679" s="36">
        <v>10</v>
      </c>
      <c r="AU3679" s="36">
        <v>10</v>
      </c>
      <c r="AV3679" s="36">
        <v>10</v>
      </c>
      <c r="AW3679" s="36">
        <v>10</v>
      </c>
      <c r="AX3679" s="36"/>
      <c r="AY3679" s="36"/>
      <c r="AZ3679" s="36"/>
      <c r="BA3679" s="36" t="s">
        <v>476</v>
      </c>
      <c r="BB3679" s="36">
        <v>4</v>
      </c>
      <c r="BC3679" s="93">
        <v>45279</v>
      </c>
      <c r="BD3679" s="93" t="s">
        <v>420</v>
      </c>
    </row>
    <row r="3680" spans="39:56" ht="27" customHeight="1" x14ac:dyDescent="0.25">
      <c r="AM3680" s="36" t="s">
        <v>155</v>
      </c>
      <c r="AN3680" s="89" t="s">
        <v>156</v>
      </c>
      <c r="AO3680" s="90" t="s">
        <v>126</v>
      </c>
      <c r="AP3680" s="170" t="e">
        <v>#DIV/0!</v>
      </c>
      <c r="AQ3680" s="36"/>
      <c r="AR3680" s="36"/>
      <c r="AS3680" s="36"/>
      <c r="AT3680" s="36"/>
      <c r="AU3680" s="36"/>
      <c r="AV3680" s="36"/>
      <c r="AW3680" s="36"/>
      <c r="AX3680" s="36"/>
      <c r="AY3680" s="36"/>
      <c r="AZ3680" s="36"/>
      <c r="BA3680" s="36"/>
      <c r="BB3680" s="36">
        <v>4</v>
      </c>
      <c r="BC3680" s="93">
        <v>45279</v>
      </c>
      <c r="BD3680" s="93" t="s">
        <v>420</v>
      </c>
    </row>
    <row r="3681" spans="39:56" ht="27" customHeight="1" x14ac:dyDescent="0.25">
      <c r="AM3681" s="36" t="s">
        <v>153</v>
      </c>
      <c r="AN3681" s="89" t="s">
        <v>154</v>
      </c>
      <c r="AO3681" s="90" t="s">
        <v>126</v>
      </c>
      <c r="AP3681" s="170" t="e">
        <v>#DIV/0!</v>
      </c>
      <c r="AQ3681" s="36"/>
      <c r="AR3681" s="36"/>
      <c r="AS3681" s="36"/>
      <c r="AT3681" s="36"/>
      <c r="AU3681" s="36"/>
      <c r="AV3681" s="36"/>
      <c r="AW3681" s="36"/>
      <c r="AX3681" s="36"/>
      <c r="AY3681" s="36"/>
      <c r="AZ3681" s="36"/>
      <c r="BA3681" s="36"/>
      <c r="BB3681" s="36">
        <v>4</v>
      </c>
      <c r="BC3681" s="93">
        <v>45279</v>
      </c>
      <c r="BD3681" s="93" t="s">
        <v>420</v>
      </c>
    </row>
    <row r="3682" spans="39:56" ht="27" customHeight="1" x14ac:dyDescent="0.25">
      <c r="AM3682" s="36" t="s">
        <v>151</v>
      </c>
      <c r="AN3682" s="89" t="s">
        <v>152</v>
      </c>
      <c r="AO3682" s="90" t="s">
        <v>126</v>
      </c>
      <c r="AP3682" s="170">
        <v>10</v>
      </c>
      <c r="AQ3682" s="36">
        <v>10</v>
      </c>
      <c r="AR3682" s="36">
        <v>10</v>
      </c>
      <c r="AS3682" s="36">
        <v>10</v>
      </c>
      <c r="AT3682" s="36">
        <v>10</v>
      </c>
      <c r="AU3682" s="36">
        <v>10</v>
      </c>
      <c r="AV3682" s="36">
        <v>10</v>
      </c>
      <c r="AW3682" s="36">
        <v>10</v>
      </c>
      <c r="AX3682" s="36"/>
      <c r="AY3682" s="36"/>
      <c r="AZ3682" s="36"/>
      <c r="BA3682" s="36" t="s">
        <v>476</v>
      </c>
      <c r="BB3682" s="36">
        <v>4</v>
      </c>
      <c r="BC3682" s="93">
        <v>45279</v>
      </c>
      <c r="BD3682" s="93" t="s">
        <v>420</v>
      </c>
    </row>
    <row r="3683" spans="39:56" ht="27" customHeight="1" x14ac:dyDescent="0.25">
      <c r="AM3683" s="36" t="s">
        <v>149</v>
      </c>
      <c r="AN3683" s="89" t="s">
        <v>150</v>
      </c>
      <c r="AO3683" s="90" t="s">
        <v>126</v>
      </c>
      <c r="AP3683" s="170">
        <v>10</v>
      </c>
      <c r="AQ3683" s="36">
        <v>10</v>
      </c>
      <c r="AR3683" s="36">
        <v>10</v>
      </c>
      <c r="AS3683" s="36">
        <v>10</v>
      </c>
      <c r="AT3683" s="36">
        <v>10</v>
      </c>
      <c r="AU3683" s="36">
        <v>10</v>
      </c>
      <c r="AV3683" s="36">
        <v>10</v>
      </c>
      <c r="AW3683" s="36">
        <v>10</v>
      </c>
      <c r="AX3683" s="36"/>
      <c r="AY3683" s="36"/>
      <c r="AZ3683" s="36"/>
      <c r="BA3683" s="36" t="s">
        <v>476</v>
      </c>
      <c r="BB3683" s="36">
        <v>4</v>
      </c>
      <c r="BC3683" s="93">
        <v>45279</v>
      </c>
      <c r="BD3683" s="93" t="s">
        <v>420</v>
      </c>
    </row>
    <row r="3684" spans="39:56" ht="27" customHeight="1" x14ac:dyDescent="0.25">
      <c r="AM3684" s="36" t="s">
        <v>147</v>
      </c>
      <c r="AN3684" s="89" t="s">
        <v>148</v>
      </c>
      <c r="AO3684" s="90" t="s">
        <v>126</v>
      </c>
      <c r="AP3684" s="170">
        <v>10</v>
      </c>
      <c r="AQ3684" s="36">
        <v>10</v>
      </c>
      <c r="AR3684" s="36">
        <v>10</v>
      </c>
      <c r="AS3684" s="36">
        <v>10</v>
      </c>
      <c r="AT3684" s="36">
        <v>10</v>
      </c>
      <c r="AU3684" s="36">
        <v>10</v>
      </c>
      <c r="AV3684" s="36">
        <v>10</v>
      </c>
      <c r="AW3684" s="36">
        <v>10</v>
      </c>
      <c r="AX3684" s="36"/>
      <c r="AY3684" s="36"/>
      <c r="AZ3684" s="36"/>
      <c r="BA3684" s="36" t="s">
        <v>476</v>
      </c>
      <c r="BB3684" s="36">
        <v>4</v>
      </c>
      <c r="BC3684" s="93">
        <v>45279</v>
      </c>
      <c r="BD3684" s="93" t="s">
        <v>420</v>
      </c>
    </row>
    <row r="3685" spans="39:56" ht="27" customHeight="1" x14ac:dyDescent="0.25">
      <c r="AM3685" s="36" t="s">
        <v>145</v>
      </c>
      <c r="AN3685" s="89" t="s">
        <v>146</v>
      </c>
      <c r="AO3685" s="90" t="s">
        <v>126</v>
      </c>
      <c r="AP3685" s="170">
        <v>10</v>
      </c>
      <c r="AQ3685" s="36">
        <v>10</v>
      </c>
      <c r="AR3685" s="36">
        <v>10</v>
      </c>
      <c r="AS3685" s="36">
        <v>10</v>
      </c>
      <c r="AT3685" s="36">
        <v>10</v>
      </c>
      <c r="AU3685" s="36">
        <v>10</v>
      </c>
      <c r="AV3685" s="36">
        <v>10</v>
      </c>
      <c r="AW3685" s="36">
        <v>10</v>
      </c>
      <c r="AX3685" s="36"/>
      <c r="AY3685" s="36"/>
      <c r="AZ3685" s="36"/>
      <c r="BA3685" s="36" t="s">
        <v>476</v>
      </c>
      <c r="BB3685" s="36">
        <v>4</v>
      </c>
      <c r="BC3685" s="93">
        <v>45279</v>
      </c>
      <c r="BD3685" s="93" t="s">
        <v>420</v>
      </c>
    </row>
    <row r="3686" spans="39:56" ht="27" customHeight="1" x14ac:dyDescent="0.25">
      <c r="AM3686" s="36" t="s">
        <v>142</v>
      </c>
      <c r="AN3686" s="89" t="s">
        <v>143</v>
      </c>
      <c r="AO3686" s="90" t="s">
        <v>126</v>
      </c>
      <c r="AP3686" s="170">
        <v>10</v>
      </c>
      <c r="AQ3686" s="36">
        <v>10</v>
      </c>
      <c r="AR3686" s="36">
        <v>10</v>
      </c>
      <c r="AS3686" s="36">
        <v>10</v>
      </c>
      <c r="AT3686" s="36">
        <v>10</v>
      </c>
      <c r="AU3686" s="36">
        <v>10</v>
      </c>
      <c r="AV3686" s="36">
        <v>10</v>
      </c>
      <c r="AW3686" s="36">
        <v>10</v>
      </c>
      <c r="AX3686" s="36"/>
      <c r="AY3686" s="36"/>
      <c r="AZ3686" s="36"/>
      <c r="BA3686" s="36" t="s">
        <v>476</v>
      </c>
      <c r="BB3686" s="36">
        <v>4</v>
      </c>
      <c r="BC3686" s="93">
        <v>45279</v>
      </c>
      <c r="BD3686" s="93" t="s">
        <v>420</v>
      </c>
    </row>
    <row r="3687" spans="39:56" ht="27" customHeight="1" x14ac:dyDescent="0.25">
      <c r="AM3687" s="36" t="s">
        <v>140</v>
      </c>
      <c r="AN3687" s="89" t="s">
        <v>141</v>
      </c>
      <c r="AO3687" s="90" t="s">
        <v>126</v>
      </c>
      <c r="AP3687" s="170">
        <v>10</v>
      </c>
      <c r="AQ3687" s="36">
        <v>10</v>
      </c>
      <c r="AR3687" s="36">
        <v>10</v>
      </c>
      <c r="AS3687" s="36">
        <v>10</v>
      </c>
      <c r="AT3687" s="36">
        <v>10</v>
      </c>
      <c r="AU3687" s="36">
        <v>10</v>
      </c>
      <c r="AV3687" s="36">
        <v>10</v>
      </c>
      <c r="AW3687" s="36">
        <v>10</v>
      </c>
      <c r="AX3687" s="36"/>
      <c r="AY3687" s="36"/>
      <c r="AZ3687" s="36"/>
      <c r="BA3687" s="36" t="s">
        <v>476</v>
      </c>
      <c r="BB3687" s="36">
        <v>4</v>
      </c>
      <c r="BC3687" s="93">
        <v>45279</v>
      </c>
      <c r="BD3687" s="93" t="s">
        <v>420</v>
      </c>
    </row>
    <row r="3688" spans="39:56" ht="27" customHeight="1" x14ac:dyDescent="0.25">
      <c r="AM3688" s="36" t="s">
        <v>137</v>
      </c>
      <c r="AN3688" s="89" t="s">
        <v>138</v>
      </c>
      <c r="AO3688" s="90" t="s">
        <v>126</v>
      </c>
      <c r="AP3688" s="170">
        <v>10</v>
      </c>
      <c r="AQ3688" s="36">
        <v>10</v>
      </c>
      <c r="AR3688" s="36">
        <v>10</v>
      </c>
      <c r="AS3688" s="36">
        <v>10</v>
      </c>
      <c r="AT3688" s="36">
        <v>10</v>
      </c>
      <c r="AU3688" s="36">
        <v>10</v>
      </c>
      <c r="AV3688" s="36">
        <v>10</v>
      </c>
      <c r="AW3688" s="36">
        <v>10</v>
      </c>
      <c r="AX3688" s="36"/>
      <c r="AY3688" s="36"/>
      <c r="AZ3688" s="36"/>
      <c r="BA3688" s="36" t="s">
        <v>476</v>
      </c>
      <c r="BB3688" s="36">
        <v>4</v>
      </c>
      <c r="BC3688" s="93">
        <v>45279</v>
      </c>
      <c r="BD3688" s="93" t="s">
        <v>420</v>
      </c>
    </row>
    <row r="3689" spans="39:56" ht="27" customHeight="1" x14ac:dyDescent="0.25">
      <c r="AM3689" s="36" t="s">
        <v>135</v>
      </c>
      <c r="AN3689" s="89" t="s">
        <v>136</v>
      </c>
      <c r="AO3689" s="90" t="s">
        <v>126</v>
      </c>
      <c r="AP3689" s="170">
        <v>10</v>
      </c>
      <c r="AQ3689" s="36">
        <v>10</v>
      </c>
      <c r="AR3689" s="36">
        <v>10</v>
      </c>
      <c r="AS3689" s="36">
        <v>10</v>
      </c>
      <c r="AT3689" s="36">
        <v>10</v>
      </c>
      <c r="AU3689" s="36">
        <v>10</v>
      </c>
      <c r="AV3689" s="36">
        <v>10</v>
      </c>
      <c r="AW3689" s="36">
        <v>10</v>
      </c>
      <c r="AX3689" s="36"/>
      <c r="AY3689" s="36"/>
      <c r="AZ3689" s="36"/>
      <c r="BA3689" s="36" t="s">
        <v>476</v>
      </c>
      <c r="BB3689" s="36">
        <v>4</v>
      </c>
      <c r="BC3689" s="93">
        <v>45279</v>
      </c>
      <c r="BD3689" s="93" t="s">
        <v>420</v>
      </c>
    </row>
    <row r="3690" spans="39:56" ht="27" customHeight="1" x14ac:dyDescent="0.25">
      <c r="AM3690" s="36" t="s">
        <v>133</v>
      </c>
      <c r="AN3690" s="89" t="s">
        <v>134</v>
      </c>
      <c r="AO3690" s="90" t="s">
        <v>126</v>
      </c>
      <c r="AP3690" s="170">
        <v>10</v>
      </c>
      <c r="AQ3690" s="36">
        <v>10</v>
      </c>
      <c r="AR3690" s="36">
        <v>10</v>
      </c>
      <c r="AS3690" s="36">
        <v>10</v>
      </c>
      <c r="AT3690" s="36">
        <v>10</v>
      </c>
      <c r="AU3690" s="36">
        <v>10</v>
      </c>
      <c r="AV3690" s="36">
        <v>10</v>
      </c>
      <c r="AW3690" s="36">
        <v>10</v>
      </c>
      <c r="AX3690" s="36"/>
      <c r="AY3690" s="36"/>
      <c r="AZ3690" s="36"/>
      <c r="BA3690" s="36" t="s">
        <v>476</v>
      </c>
      <c r="BB3690" s="36">
        <v>4</v>
      </c>
      <c r="BC3690" s="93">
        <v>45279</v>
      </c>
      <c r="BD3690" s="93" t="s">
        <v>420</v>
      </c>
    </row>
    <row r="3691" spans="39:56" ht="27" customHeight="1" x14ac:dyDescent="0.25">
      <c r="AM3691" s="36" t="s">
        <v>131</v>
      </c>
      <c r="AN3691" s="89" t="s">
        <v>132</v>
      </c>
      <c r="AO3691" s="90" t="s">
        <v>126</v>
      </c>
      <c r="AP3691" s="170">
        <v>10</v>
      </c>
      <c r="AQ3691" s="36">
        <v>10</v>
      </c>
      <c r="AR3691" s="36">
        <v>10</v>
      </c>
      <c r="AS3691" s="36">
        <v>10</v>
      </c>
      <c r="AT3691" s="36">
        <v>10</v>
      </c>
      <c r="AU3691" s="36">
        <v>10</v>
      </c>
      <c r="AV3691" s="36">
        <v>10</v>
      </c>
      <c r="AW3691" s="36">
        <v>10</v>
      </c>
      <c r="AX3691" s="36"/>
      <c r="AY3691" s="36"/>
      <c r="AZ3691" s="36"/>
      <c r="BA3691" s="36" t="s">
        <v>476</v>
      </c>
      <c r="BB3691" s="36">
        <v>4</v>
      </c>
      <c r="BC3691" s="93">
        <v>45279</v>
      </c>
      <c r="BD3691" s="93" t="s">
        <v>420</v>
      </c>
    </row>
    <row r="3692" spans="39:56" ht="27" customHeight="1" x14ac:dyDescent="0.25">
      <c r="AM3692" s="36" t="s">
        <v>129</v>
      </c>
      <c r="AN3692" s="89" t="s">
        <v>130</v>
      </c>
      <c r="AO3692" s="90" t="s">
        <v>126</v>
      </c>
      <c r="AP3692" s="170">
        <v>10</v>
      </c>
      <c r="AQ3692" s="36">
        <v>10</v>
      </c>
      <c r="AR3692" s="36">
        <v>10</v>
      </c>
      <c r="AS3692" s="36">
        <v>10</v>
      </c>
      <c r="AT3692" s="36">
        <v>10</v>
      </c>
      <c r="AU3692" s="36">
        <v>10</v>
      </c>
      <c r="AV3692" s="36">
        <v>10</v>
      </c>
      <c r="AW3692" s="36">
        <v>10</v>
      </c>
      <c r="AX3692" s="36"/>
      <c r="AY3692" s="36"/>
      <c r="AZ3692" s="36"/>
      <c r="BA3692" s="36" t="s">
        <v>476</v>
      </c>
      <c r="BB3692" s="36">
        <v>4</v>
      </c>
      <c r="BC3692" s="93">
        <v>45279</v>
      </c>
      <c r="BD3692" s="93" t="s">
        <v>420</v>
      </c>
    </row>
    <row r="3693" spans="39:56" ht="27" customHeight="1" x14ac:dyDescent="0.25">
      <c r="AM3693" s="36" t="s">
        <v>124</v>
      </c>
      <c r="AN3693" s="89" t="s">
        <v>125</v>
      </c>
      <c r="AO3693" s="90" t="s">
        <v>126</v>
      </c>
      <c r="AP3693" s="170">
        <v>10</v>
      </c>
      <c r="AQ3693" s="36">
        <v>10</v>
      </c>
      <c r="AR3693" s="36">
        <v>10</v>
      </c>
      <c r="AS3693" s="36">
        <v>10</v>
      </c>
      <c r="AT3693" s="36">
        <v>10</v>
      </c>
      <c r="AU3693" s="36">
        <v>10</v>
      </c>
      <c r="AV3693" s="36">
        <v>10</v>
      </c>
      <c r="AW3693" s="36">
        <v>10</v>
      </c>
      <c r="AX3693" s="36"/>
      <c r="AY3693" s="36"/>
      <c r="AZ3693" s="36"/>
      <c r="BA3693" s="36" t="s">
        <v>476</v>
      </c>
      <c r="BB3693" s="36">
        <v>4</v>
      </c>
      <c r="BC3693" s="93">
        <v>45279</v>
      </c>
      <c r="BD3693" s="93" t="s">
        <v>420</v>
      </c>
    </row>
    <row r="3694" spans="39:56" ht="27" customHeight="1" x14ac:dyDescent="0.25">
      <c r="AM3694" s="36" t="s">
        <v>204</v>
      </c>
      <c r="AN3694" s="89" t="s">
        <v>205</v>
      </c>
      <c r="AO3694" s="90" t="s">
        <v>167</v>
      </c>
      <c r="AP3694" s="170">
        <v>9.6</v>
      </c>
      <c r="AQ3694" s="36">
        <v>10</v>
      </c>
      <c r="AR3694" s="36">
        <v>10</v>
      </c>
      <c r="AS3694" s="36"/>
      <c r="AT3694" s="36">
        <v>9</v>
      </c>
      <c r="AU3694" s="36"/>
      <c r="AV3694" s="36"/>
      <c r="AW3694" s="36">
        <v>9</v>
      </c>
      <c r="AX3694" s="36"/>
      <c r="AY3694" s="36"/>
      <c r="AZ3694" s="36">
        <v>10</v>
      </c>
      <c r="BA3694" s="36" t="s">
        <v>477</v>
      </c>
      <c r="BB3694" s="36">
        <v>3</v>
      </c>
      <c r="BC3694" s="93">
        <v>45279</v>
      </c>
      <c r="BD3694" s="93" t="s">
        <v>33</v>
      </c>
    </row>
    <row r="3695" spans="39:56" ht="27" customHeight="1" x14ac:dyDescent="0.25">
      <c r="AM3695" s="36" t="s">
        <v>204</v>
      </c>
      <c r="AN3695" s="89" t="s">
        <v>205</v>
      </c>
      <c r="AO3695" s="90" t="s">
        <v>167</v>
      </c>
      <c r="AP3695" s="170">
        <v>10</v>
      </c>
      <c r="AQ3695" s="36">
        <v>10</v>
      </c>
      <c r="AR3695" s="36">
        <v>10</v>
      </c>
      <c r="AS3695" s="36">
        <v>10</v>
      </c>
      <c r="AT3695" s="36">
        <v>10</v>
      </c>
      <c r="AU3695" s="36">
        <v>10</v>
      </c>
      <c r="AV3695" s="36">
        <v>10</v>
      </c>
      <c r="AW3695" s="36">
        <v>10</v>
      </c>
      <c r="AX3695" s="36"/>
      <c r="AY3695" s="36"/>
      <c r="AZ3695" s="36"/>
      <c r="BA3695" s="36"/>
      <c r="BB3695" s="36">
        <v>4</v>
      </c>
      <c r="BC3695" s="93">
        <v>45279</v>
      </c>
      <c r="BD3695" s="93" t="s">
        <v>35</v>
      </c>
    </row>
    <row r="3696" spans="39:56" ht="27" customHeight="1" x14ac:dyDescent="0.25">
      <c r="AM3696" s="36" t="s">
        <v>202</v>
      </c>
      <c r="AN3696" s="89" t="s">
        <v>203</v>
      </c>
      <c r="AO3696" s="90" t="s">
        <v>167</v>
      </c>
      <c r="AP3696" s="170">
        <v>9.6</v>
      </c>
      <c r="AQ3696" s="36">
        <v>10</v>
      </c>
      <c r="AR3696" s="36">
        <v>10</v>
      </c>
      <c r="AS3696" s="36"/>
      <c r="AT3696" s="36">
        <v>9</v>
      </c>
      <c r="AU3696" s="36"/>
      <c r="AV3696" s="36"/>
      <c r="AW3696" s="36">
        <v>9</v>
      </c>
      <c r="AX3696" s="36"/>
      <c r="AY3696" s="36"/>
      <c r="AZ3696" s="36">
        <v>10</v>
      </c>
      <c r="BA3696" s="36" t="s">
        <v>477</v>
      </c>
      <c r="BB3696" s="36">
        <v>3</v>
      </c>
      <c r="BC3696" s="93">
        <v>45279</v>
      </c>
      <c r="BD3696" s="93" t="s">
        <v>33</v>
      </c>
    </row>
    <row r="3697" spans="39:56" ht="27" customHeight="1" x14ac:dyDescent="0.25">
      <c r="AM3697" s="36" t="s">
        <v>202</v>
      </c>
      <c r="AN3697" s="89" t="s">
        <v>203</v>
      </c>
      <c r="AO3697" s="90" t="s">
        <v>167</v>
      </c>
      <c r="AP3697" s="170">
        <v>10</v>
      </c>
      <c r="AQ3697" s="36">
        <v>10</v>
      </c>
      <c r="AR3697" s="36">
        <v>10</v>
      </c>
      <c r="AS3697" s="36">
        <v>10</v>
      </c>
      <c r="AT3697" s="36">
        <v>10</v>
      </c>
      <c r="AU3697" s="36">
        <v>10</v>
      </c>
      <c r="AV3697" s="36">
        <v>10</v>
      </c>
      <c r="AW3697" s="36">
        <v>10</v>
      </c>
      <c r="AX3697" s="36"/>
      <c r="AY3697" s="36"/>
      <c r="AZ3697" s="36"/>
      <c r="BA3697" s="36"/>
      <c r="BB3697" s="36">
        <v>4</v>
      </c>
      <c r="BC3697" s="93">
        <v>45279</v>
      </c>
      <c r="BD3697" s="93" t="s">
        <v>35</v>
      </c>
    </row>
    <row r="3698" spans="39:56" ht="27" customHeight="1" x14ac:dyDescent="0.25">
      <c r="AM3698" s="36" t="s">
        <v>200</v>
      </c>
      <c r="AN3698" s="89" t="s">
        <v>201</v>
      </c>
      <c r="AO3698" s="90" t="s">
        <v>167</v>
      </c>
      <c r="AP3698" s="170">
        <v>9.6</v>
      </c>
      <c r="AQ3698" s="36">
        <v>10</v>
      </c>
      <c r="AR3698" s="36">
        <v>10</v>
      </c>
      <c r="AS3698" s="36"/>
      <c r="AT3698" s="36">
        <v>9</v>
      </c>
      <c r="AU3698" s="36"/>
      <c r="AV3698" s="36"/>
      <c r="AW3698" s="36">
        <v>9</v>
      </c>
      <c r="AX3698" s="36"/>
      <c r="AY3698" s="36"/>
      <c r="AZ3698" s="36">
        <v>10</v>
      </c>
      <c r="BA3698" s="36" t="s">
        <v>477</v>
      </c>
      <c r="BB3698" s="36">
        <v>3</v>
      </c>
      <c r="BC3698" s="93">
        <v>45279</v>
      </c>
      <c r="BD3698" s="93" t="s">
        <v>33</v>
      </c>
    </row>
    <row r="3699" spans="39:56" ht="27" customHeight="1" x14ac:dyDescent="0.25">
      <c r="AM3699" s="36" t="s">
        <v>200</v>
      </c>
      <c r="AN3699" s="89" t="s">
        <v>201</v>
      </c>
      <c r="AO3699" s="90" t="s">
        <v>167</v>
      </c>
      <c r="AP3699" s="170">
        <v>10</v>
      </c>
      <c r="AQ3699" s="36">
        <v>10</v>
      </c>
      <c r="AR3699" s="36">
        <v>10</v>
      </c>
      <c r="AS3699" s="36">
        <v>10</v>
      </c>
      <c r="AT3699" s="36">
        <v>10</v>
      </c>
      <c r="AU3699" s="36">
        <v>10</v>
      </c>
      <c r="AV3699" s="36">
        <v>10</v>
      </c>
      <c r="AW3699" s="36">
        <v>10</v>
      </c>
      <c r="AX3699" s="36"/>
      <c r="AY3699" s="36"/>
      <c r="AZ3699" s="36"/>
      <c r="BA3699" s="36"/>
      <c r="BB3699" s="36">
        <v>4</v>
      </c>
      <c r="BC3699" s="93">
        <v>45279</v>
      </c>
      <c r="BD3699" s="93" t="s">
        <v>35</v>
      </c>
    </row>
    <row r="3700" spans="39:56" ht="27" customHeight="1" x14ac:dyDescent="0.25">
      <c r="AM3700" s="36" t="s">
        <v>198</v>
      </c>
      <c r="AN3700" s="89" t="s">
        <v>199</v>
      </c>
      <c r="AO3700" s="90" t="s">
        <v>167</v>
      </c>
      <c r="AP3700" s="170">
        <v>9.6</v>
      </c>
      <c r="AQ3700" s="36">
        <v>10</v>
      </c>
      <c r="AR3700" s="36">
        <v>10</v>
      </c>
      <c r="AS3700" s="36"/>
      <c r="AT3700" s="36">
        <v>9</v>
      </c>
      <c r="AU3700" s="36"/>
      <c r="AV3700" s="36"/>
      <c r="AW3700" s="36">
        <v>9</v>
      </c>
      <c r="AX3700" s="36"/>
      <c r="AY3700" s="36"/>
      <c r="AZ3700" s="36">
        <v>10</v>
      </c>
      <c r="BA3700" s="36" t="s">
        <v>477</v>
      </c>
      <c r="BB3700" s="36">
        <v>3</v>
      </c>
      <c r="BC3700" s="93">
        <v>45279</v>
      </c>
      <c r="BD3700" s="93" t="s">
        <v>33</v>
      </c>
    </row>
    <row r="3701" spans="39:56" ht="27" customHeight="1" x14ac:dyDescent="0.25">
      <c r="AM3701" s="36" t="s">
        <v>198</v>
      </c>
      <c r="AN3701" s="89" t="s">
        <v>199</v>
      </c>
      <c r="AO3701" s="90" t="s">
        <v>167</v>
      </c>
      <c r="AP3701" s="170">
        <v>10</v>
      </c>
      <c r="AQ3701" s="36">
        <v>10</v>
      </c>
      <c r="AR3701" s="36">
        <v>10</v>
      </c>
      <c r="AS3701" s="36">
        <v>10</v>
      </c>
      <c r="AT3701" s="36">
        <v>10</v>
      </c>
      <c r="AU3701" s="36">
        <v>10</v>
      </c>
      <c r="AV3701" s="36">
        <v>10</v>
      </c>
      <c r="AW3701" s="36">
        <v>10</v>
      </c>
      <c r="AX3701" s="36"/>
      <c r="AY3701" s="36"/>
      <c r="AZ3701" s="36"/>
      <c r="BA3701" s="36"/>
      <c r="BB3701" s="36">
        <v>4</v>
      </c>
      <c r="BC3701" s="93">
        <v>45279</v>
      </c>
      <c r="BD3701" s="93" t="s">
        <v>35</v>
      </c>
    </row>
    <row r="3702" spans="39:56" ht="27" customHeight="1" x14ac:dyDescent="0.25">
      <c r="AM3702" s="36" t="s">
        <v>196</v>
      </c>
      <c r="AN3702" s="89" t="s">
        <v>197</v>
      </c>
      <c r="AO3702" s="90" t="s">
        <v>167</v>
      </c>
      <c r="AP3702" s="170" t="e">
        <v>#DIV/0!</v>
      </c>
      <c r="AQ3702" s="36"/>
      <c r="AR3702" s="36"/>
      <c r="AS3702" s="36"/>
      <c r="AT3702" s="36"/>
      <c r="AU3702" s="36"/>
      <c r="AV3702" s="36"/>
      <c r="AW3702" s="36"/>
      <c r="AX3702" s="36"/>
      <c r="AY3702" s="36"/>
      <c r="AZ3702" s="36"/>
      <c r="BA3702" s="36"/>
      <c r="BB3702" s="36">
        <v>4</v>
      </c>
      <c r="BC3702" s="93">
        <v>45279</v>
      </c>
      <c r="BD3702" s="93" t="s">
        <v>35</v>
      </c>
    </row>
    <row r="3703" spans="39:56" ht="27" customHeight="1" x14ac:dyDescent="0.25">
      <c r="AM3703" s="36" t="s">
        <v>194</v>
      </c>
      <c r="AN3703" s="89" t="s">
        <v>195</v>
      </c>
      <c r="AO3703" s="90" t="s">
        <v>167</v>
      </c>
      <c r="AP3703" s="170">
        <v>9.6</v>
      </c>
      <c r="AQ3703" s="36">
        <v>10</v>
      </c>
      <c r="AR3703" s="36">
        <v>10</v>
      </c>
      <c r="AS3703" s="36"/>
      <c r="AT3703" s="36">
        <v>9</v>
      </c>
      <c r="AU3703" s="36"/>
      <c r="AV3703" s="36"/>
      <c r="AW3703" s="36">
        <v>9</v>
      </c>
      <c r="AX3703" s="36"/>
      <c r="AY3703" s="36"/>
      <c r="AZ3703" s="36">
        <v>10</v>
      </c>
      <c r="BA3703" s="36" t="s">
        <v>477</v>
      </c>
      <c r="BB3703" s="36">
        <v>3</v>
      </c>
      <c r="BC3703" s="93">
        <v>45279</v>
      </c>
      <c r="BD3703" s="93" t="s">
        <v>33</v>
      </c>
    </row>
    <row r="3704" spans="39:56" ht="27" customHeight="1" x14ac:dyDescent="0.25">
      <c r="AM3704" s="36" t="s">
        <v>194</v>
      </c>
      <c r="AN3704" s="89" t="s">
        <v>195</v>
      </c>
      <c r="AO3704" s="90" t="s">
        <v>167</v>
      </c>
      <c r="AP3704" s="170">
        <v>10</v>
      </c>
      <c r="AQ3704" s="36">
        <v>10</v>
      </c>
      <c r="AR3704" s="36">
        <v>10</v>
      </c>
      <c r="AS3704" s="36">
        <v>10</v>
      </c>
      <c r="AT3704" s="36">
        <v>10</v>
      </c>
      <c r="AU3704" s="36">
        <v>10</v>
      </c>
      <c r="AV3704" s="36">
        <v>10</v>
      </c>
      <c r="AW3704" s="36">
        <v>10</v>
      </c>
      <c r="AX3704" s="36"/>
      <c r="AY3704" s="36"/>
      <c r="AZ3704" s="36"/>
      <c r="BA3704" s="36"/>
      <c r="BB3704" s="36">
        <v>4</v>
      </c>
      <c r="BC3704" s="93">
        <v>45279</v>
      </c>
      <c r="BD3704" s="93" t="s">
        <v>35</v>
      </c>
    </row>
    <row r="3705" spans="39:56" ht="27" customHeight="1" x14ac:dyDescent="0.25">
      <c r="AM3705" s="36" t="s">
        <v>192</v>
      </c>
      <c r="AN3705" s="89" t="s">
        <v>193</v>
      </c>
      <c r="AO3705" s="90" t="s">
        <v>167</v>
      </c>
      <c r="AP3705" s="170">
        <v>9.6</v>
      </c>
      <c r="AQ3705" s="36">
        <v>10</v>
      </c>
      <c r="AR3705" s="36">
        <v>10</v>
      </c>
      <c r="AS3705" s="36"/>
      <c r="AT3705" s="36">
        <v>9</v>
      </c>
      <c r="AU3705" s="36"/>
      <c r="AV3705" s="36"/>
      <c r="AW3705" s="36">
        <v>9</v>
      </c>
      <c r="AX3705" s="36"/>
      <c r="AY3705" s="36"/>
      <c r="AZ3705" s="36">
        <v>10</v>
      </c>
      <c r="BA3705" s="36" t="s">
        <v>477</v>
      </c>
      <c r="BB3705" s="36">
        <v>3</v>
      </c>
      <c r="BC3705" s="93">
        <v>45279</v>
      </c>
      <c r="BD3705" s="93" t="s">
        <v>33</v>
      </c>
    </row>
    <row r="3706" spans="39:56" ht="27" customHeight="1" x14ac:dyDescent="0.25">
      <c r="AM3706" s="36" t="s">
        <v>192</v>
      </c>
      <c r="AN3706" s="89" t="s">
        <v>193</v>
      </c>
      <c r="AO3706" s="90" t="s">
        <v>167</v>
      </c>
      <c r="AP3706" s="170">
        <v>10</v>
      </c>
      <c r="AQ3706" s="36">
        <v>10</v>
      </c>
      <c r="AR3706" s="36">
        <v>10</v>
      </c>
      <c r="AS3706" s="36">
        <v>10</v>
      </c>
      <c r="AT3706" s="36">
        <v>10</v>
      </c>
      <c r="AU3706" s="36">
        <v>10</v>
      </c>
      <c r="AV3706" s="36">
        <v>10</v>
      </c>
      <c r="AW3706" s="36">
        <v>10</v>
      </c>
      <c r="AX3706" s="36"/>
      <c r="AY3706" s="36"/>
      <c r="AZ3706" s="36"/>
      <c r="BA3706" s="36"/>
      <c r="BB3706" s="36">
        <v>4</v>
      </c>
      <c r="BC3706" s="93">
        <v>45279</v>
      </c>
      <c r="BD3706" s="93" t="s">
        <v>35</v>
      </c>
    </row>
    <row r="3707" spans="39:56" ht="27" customHeight="1" x14ac:dyDescent="0.25">
      <c r="AM3707" s="36" t="s">
        <v>190</v>
      </c>
      <c r="AN3707" s="89" t="s">
        <v>191</v>
      </c>
      <c r="AO3707" s="90" t="s">
        <v>167</v>
      </c>
      <c r="AP3707" s="170">
        <v>9.6</v>
      </c>
      <c r="AQ3707" s="36">
        <v>10</v>
      </c>
      <c r="AR3707" s="36">
        <v>10</v>
      </c>
      <c r="AS3707" s="36"/>
      <c r="AT3707" s="36">
        <v>9</v>
      </c>
      <c r="AU3707" s="36"/>
      <c r="AV3707" s="36"/>
      <c r="AW3707" s="36">
        <v>9</v>
      </c>
      <c r="AX3707" s="36"/>
      <c r="AY3707" s="36"/>
      <c r="AZ3707" s="36">
        <v>10</v>
      </c>
      <c r="BA3707" s="36" t="s">
        <v>477</v>
      </c>
      <c r="BB3707" s="36">
        <v>3</v>
      </c>
      <c r="BC3707" s="93">
        <v>45279</v>
      </c>
      <c r="BD3707" s="93" t="s">
        <v>33</v>
      </c>
    </row>
    <row r="3708" spans="39:56" ht="27" customHeight="1" x14ac:dyDescent="0.25">
      <c r="AM3708" s="36" t="s">
        <v>190</v>
      </c>
      <c r="AN3708" s="89" t="s">
        <v>191</v>
      </c>
      <c r="AO3708" s="90" t="s">
        <v>167</v>
      </c>
      <c r="AP3708" s="170">
        <v>10</v>
      </c>
      <c r="AQ3708" s="36">
        <v>10</v>
      </c>
      <c r="AR3708" s="36">
        <v>10</v>
      </c>
      <c r="AS3708" s="36">
        <v>10</v>
      </c>
      <c r="AT3708" s="36">
        <v>10</v>
      </c>
      <c r="AU3708" s="36">
        <v>10</v>
      </c>
      <c r="AV3708" s="36">
        <v>10</v>
      </c>
      <c r="AW3708" s="36">
        <v>10</v>
      </c>
      <c r="AX3708" s="36"/>
      <c r="AY3708" s="36"/>
      <c r="AZ3708" s="36"/>
      <c r="BA3708" s="36"/>
      <c r="BB3708" s="36">
        <v>4</v>
      </c>
      <c r="BC3708" s="93">
        <v>45279</v>
      </c>
      <c r="BD3708" s="93" t="s">
        <v>35</v>
      </c>
    </row>
    <row r="3709" spans="39:56" ht="27" customHeight="1" x14ac:dyDescent="0.25">
      <c r="AM3709" s="36" t="s">
        <v>188</v>
      </c>
      <c r="AN3709" s="89" t="s">
        <v>189</v>
      </c>
      <c r="AO3709" s="90" t="s">
        <v>167</v>
      </c>
      <c r="AP3709" s="170">
        <v>9.6</v>
      </c>
      <c r="AQ3709" s="36">
        <v>10</v>
      </c>
      <c r="AR3709" s="36">
        <v>10</v>
      </c>
      <c r="AS3709" s="36"/>
      <c r="AT3709" s="36">
        <v>9</v>
      </c>
      <c r="AU3709" s="36"/>
      <c r="AV3709" s="36"/>
      <c r="AW3709" s="36">
        <v>9</v>
      </c>
      <c r="AX3709" s="36"/>
      <c r="AY3709" s="36"/>
      <c r="AZ3709" s="36">
        <v>10</v>
      </c>
      <c r="BA3709" s="36" t="s">
        <v>477</v>
      </c>
      <c r="BB3709" s="36">
        <v>3</v>
      </c>
      <c r="BC3709" s="93">
        <v>45279</v>
      </c>
      <c r="BD3709" s="93" t="s">
        <v>33</v>
      </c>
    </row>
    <row r="3710" spans="39:56" ht="27" customHeight="1" x14ac:dyDescent="0.25">
      <c r="AM3710" s="36" t="s">
        <v>188</v>
      </c>
      <c r="AN3710" s="89" t="s">
        <v>189</v>
      </c>
      <c r="AO3710" s="90" t="s">
        <v>167</v>
      </c>
      <c r="AP3710" s="170">
        <v>10</v>
      </c>
      <c r="AQ3710" s="36">
        <v>10</v>
      </c>
      <c r="AR3710" s="36">
        <v>10</v>
      </c>
      <c r="AS3710" s="36">
        <v>10</v>
      </c>
      <c r="AT3710" s="36">
        <v>10</v>
      </c>
      <c r="AU3710" s="36">
        <v>10</v>
      </c>
      <c r="AV3710" s="36">
        <v>10</v>
      </c>
      <c r="AW3710" s="36">
        <v>10</v>
      </c>
      <c r="AX3710" s="36"/>
      <c r="AY3710" s="36"/>
      <c r="AZ3710" s="36"/>
      <c r="BA3710" s="36"/>
      <c r="BB3710" s="36">
        <v>4</v>
      </c>
      <c r="BC3710" s="93">
        <v>45279</v>
      </c>
      <c r="BD3710" s="93" t="s">
        <v>35</v>
      </c>
    </row>
    <row r="3711" spans="39:56" ht="27" customHeight="1" x14ac:dyDescent="0.25">
      <c r="AM3711" s="36" t="s">
        <v>186</v>
      </c>
      <c r="AN3711" s="89" t="s">
        <v>187</v>
      </c>
      <c r="AO3711" s="90" t="s">
        <v>167</v>
      </c>
      <c r="AP3711" s="170">
        <v>9.6</v>
      </c>
      <c r="AQ3711" s="36">
        <v>10</v>
      </c>
      <c r="AR3711" s="36">
        <v>10</v>
      </c>
      <c r="AS3711" s="36"/>
      <c r="AT3711" s="36">
        <v>9</v>
      </c>
      <c r="AU3711" s="36"/>
      <c r="AV3711" s="36"/>
      <c r="AW3711" s="36">
        <v>9</v>
      </c>
      <c r="AX3711" s="36"/>
      <c r="AY3711" s="36"/>
      <c r="AZ3711" s="36">
        <v>10</v>
      </c>
      <c r="BA3711" s="36" t="s">
        <v>477</v>
      </c>
      <c r="BB3711" s="36">
        <v>3</v>
      </c>
      <c r="BC3711" s="93">
        <v>45279</v>
      </c>
      <c r="BD3711" s="93" t="s">
        <v>33</v>
      </c>
    </row>
    <row r="3712" spans="39:56" ht="27" customHeight="1" x14ac:dyDescent="0.25">
      <c r="AM3712" s="36" t="s">
        <v>186</v>
      </c>
      <c r="AN3712" s="89" t="s">
        <v>187</v>
      </c>
      <c r="AO3712" s="90" t="s">
        <v>167</v>
      </c>
      <c r="AP3712" s="170">
        <v>10</v>
      </c>
      <c r="AQ3712" s="36">
        <v>10</v>
      </c>
      <c r="AR3712" s="36">
        <v>10</v>
      </c>
      <c r="AS3712" s="36">
        <v>10</v>
      </c>
      <c r="AT3712" s="36">
        <v>10</v>
      </c>
      <c r="AU3712" s="36">
        <v>10</v>
      </c>
      <c r="AV3712" s="36">
        <v>10</v>
      </c>
      <c r="AW3712" s="36">
        <v>10</v>
      </c>
      <c r="AX3712" s="36"/>
      <c r="AY3712" s="36"/>
      <c r="AZ3712" s="36"/>
      <c r="BA3712" s="36"/>
      <c r="BB3712" s="36">
        <v>4</v>
      </c>
      <c r="BC3712" s="93">
        <v>45279</v>
      </c>
      <c r="BD3712" s="93" t="s">
        <v>35</v>
      </c>
    </row>
    <row r="3713" spans="39:56" ht="27" customHeight="1" x14ac:dyDescent="0.25">
      <c r="AM3713" s="36" t="s">
        <v>184</v>
      </c>
      <c r="AN3713" s="89" t="s">
        <v>185</v>
      </c>
      <c r="AO3713" s="90" t="s">
        <v>167</v>
      </c>
      <c r="AP3713" s="170">
        <v>9.6</v>
      </c>
      <c r="AQ3713" s="36">
        <v>10</v>
      </c>
      <c r="AR3713" s="36">
        <v>10</v>
      </c>
      <c r="AS3713" s="36"/>
      <c r="AT3713" s="36">
        <v>9</v>
      </c>
      <c r="AU3713" s="36"/>
      <c r="AV3713" s="36"/>
      <c r="AW3713" s="36">
        <v>9</v>
      </c>
      <c r="AX3713" s="36"/>
      <c r="AY3713" s="36"/>
      <c r="AZ3713" s="36">
        <v>10</v>
      </c>
      <c r="BA3713" s="36" t="s">
        <v>477</v>
      </c>
      <c r="BB3713" s="36">
        <v>3</v>
      </c>
      <c r="BC3713" s="93">
        <v>45279</v>
      </c>
      <c r="BD3713" s="93" t="s">
        <v>33</v>
      </c>
    </row>
    <row r="3714" spans="39:56" ht="27" customHeight="1" x14ac:dyDescent="0.25">
      <c r="AM3714" s="36" t="s">
        <v>184</v>
      </c>
      <c r="AN3714" s="89" t="s">
        <v>185</v>
      </c>
      <c r="AO3714" s="90" t="s">
        <v>167</v>
      </c>
      <c r="AP3714" s="170">
        <v>10</v>
      </c>
      <c r="AQ3714" s="36">
        <v>10</v>
      </c>
      <c r="AR3714" s="36">
        <v>10</v>
      </c>
      <c r="AS3714" s="36">
        <v>10</v>
      </c>
      <c r="AT3714" s="36">
        <v>10</v>
      </c>
      <c r="AU3714" s="36">
        <v>10</v>
      </c>
      <c r="AV3714" s="36">
        <v>10</v>
      </c>
      <c r="AW3714" s="36">
        <v>10</v>
      </c>
      <c r="AX3714" s="36"/>
      <c r="AY3714" s="36"/>
      <c r="AZ3714" s="36"/>
      <c r="BA3714" s="36"/>
      <c r="BB3714" s="36">
        <v>4</v>
      </c>
      <c r="BC3714" s="93">
        <v>45279</v>
      </c>
      <c r="BD3714" s="93" t="s">
        <v>35</v>
      </c>
    </row>
    <row r="3715" spans="39:56" ht="27" customHeight="1" x14ac:dyDescent="0.25">
      <c r="AM3715" s="36" t="s">
        <v>182</v>
      </c>
      <c r="AN3715" s="89" t="s">
        <v>183</v>
      </c>
      <c r="AO3715" s="90" t="s">
        <v>167</v>
      </c>
      <c r="AP3715" s="170">
        <v>9.6</v>
      </c>
      <c r="AQ3715" s="36">
        <v>10</v>
      </c>
      <c r="AR3715" s="36">
        <v>10</v>
      </c>
      <c r="AS3715" s="36"/>
      <c r="AT3715" s="36">
        <v>9</v>
      </c>
      <c r="AU3715" s="36"/>
      <c r="AV3715" s="36"/>
      <c r="AW3715" s="36">
        <v>9</v>
      </c>
      <c r="AX3715" s="36"/>
      <c r="AY3715" s="36"/>
      <c r="AZ3715" s="36">
        <v>10</v>
      </c>
      <c r="BA3715" s="36" t="s">
        <v>477</v>
      </c>
      <c r="BB3715" s="36">
        <v>3</v>
      </c>
      <c r="BC3715" s="93">
        <v>45279</v>
      </c>
      <c r="BD3715" s="93" t="s">
        <v>33</v>
      </c>
    </row>
    <row r="3716" spans="39:56" ht="27" customHeight="1" x14ac:dyDescent="0.25">
      <c r="AM3716" s="36" t="s">
        <v>182</v>
      </c>
      <c r="AN3716" s="89" t="s">
        <v>183</v>
      </c>
      <c r="AO3716" s="90" t="s">
        <v>167</v>
      </c>
      <c r="AP3716" s="170">
        <v>10</v>
      </c>
      <c r="AQ3716" s="36">
        <v>10</v>
      </c>
      <c r="AR3716" s="36">
        <v>10</v>
      </c>
      <c r="AS3716" s="36">
        <v>10</v>
      </c>
      <c r="AT3716" s="36">
        <v>10</v>
      </c>
      <c r="AU3716" s="36">
        <v>10</v>
      </c>
      <c r="AV3716" s="36">
        <v>10</v>
      </c>
      <c r="AW3716" s="36">
        <v>10</v>
      </c>
      <c r="AX3716" s="36"/>
      <c r="AY3716" s="36"/>
      <c r="AZ3716" s="36"/>
      <c r="BA3716" s="36"/>
      <c r="BB3716" s="36">
        <v>4</v>
      </c>
      <c r="BC3716" s="93">
        <v>45279</v>
      </c>
      <c r="BD3716" s="93" t="s">
        <v>35</v>
      </c>
    </row>
    <row r="3717" spans="39:56" ht="27" customHeight="1" x14ac:dyDescent="0.25">
      <c r="AM3717" s="36" t="s">
        <v>180</v>
      </c>
      <c r="AN3717" s="89" t="s">
        <v>181</v>
      </c>
      <c r="AO3717" s="90" t="s">
        <v>167</v>
      </c>
      <c r="AP3717" s="170">
        <v>9.6</v>
      </c>
      <c r="AQ3717" s="36">
        <v>10</v>
      </c>
      <c r="AR3717" s="36">
        <v>10</v>
      </c>
      <c r="AS3717" s="36"/>
      <c r="AT3717" s="36">
        <v>9</v>
      </c>
      <c r="AU3717" s="36"/>
      <c r="AV3717" s="36"/>
      <c r="AW3717" s="36">
        <v>9</v>
      </c>
      <c r="AX3717" s="36"/>
      <c r="AY3717" s="36"/>
      <c r="AZ3717" s="36">
        <v>10</v>
      </c>
      <c r="BA3717" s="36" t="s">
        <v>477</v>
      </c>
      <c r="BB3717" s="36">
        <v>3</v>
      </c>
      <c r="BC3717" s="93">
        <v>45279</v>
      </c>
      <c r="BD3717" s="93" t="s">
        <v>33</v>
      </c>
    </row>
    <row r="3718" spans="39:56" ht="27" customHeight="1" x14ac:dyDescent="0.25">
      <c r="AM3718" s="36" t="s">
        <v>180</v>
      </c>
      <c r="AN3718" s="89" t="s">
        <v>181</v>
      </c>
      <c r="AO3718" s="90" t="s">
        <v>167</v>
      </c>
      <c r="AP3718" s="170">
        <v>10</v>
      </c>
      <c r="AQ3718" s="36">
        <v>10</v>
      </c>
      <c r="AR3718" s="36">
        <v>10</v>
      </c>
      <c r="AS3718" s="36">
        <v>10</v>
      </c>
      <c r="AT3718" s="36">
        <v>10</v>
      </c>
      <c r="AU3718" s="36">
        <v>10</v>
      </c>
      <c r="AV3718" s="36">
        <v>10</v>
      </c>
      <c r="AW3718" s="36">
        <v>10</v>
      </c>
      <c r="AX3718" s="36"/>
      <c r="AY3718" s="36"/>
      <c r="AZ3718" s="36"/>
      <c r="BA3718" s="36"/>
      <c r="BB3718" s="36">
        <v>4</v>
      </c>
      <c r="BC3718" s="93">
        <v>45279</v>
      </c>
      <c r="BD3718" s="93" t="s">
        <v>35</v>
      </c>
    </row>
    <row r="3719" spans="39:56" ht="27" customHeight="1" x14ac:dyDescent="0.25">
      <c r="AM3719" s="36" t="s">
        <v>178</v>
      </c>
      <c r="AN3719" s="89" t="s">
        <v>179</v>
      </c>
      <c r="AO3719" s="90" t="s">
        <v>167</v>
      </c>
      <c r="AP3719" s="170">
        <v>9.6</v>
      </c>
      <c r="AQ3719" s="36">
        <v>10</v>
      </c>
      <c r="AR3719" s="36">
        <v>10</v>
      </c>
      <c r="AS3719" s="36"/>
      <c r="AT3719" s="36">
        <v>9</v>
      </c>
      <c r="AU3719" s="36"/>
      <c r="AV3719" s="36"/>
      <c r="AW3719" s="36">
        <v>9</v>
      </c>
      <c r="AX3719" s="36"/>
      <c r="AY3719" s="36"/>
      <c r="AZ3719" s="36">
        <v>10</v>
      </c>
      <c r="BA3719" s="36" t="s">
        <v>477</v>
      </c>
      <c r="BB3719" s="36">
        <v>3</v>
      </c>
      <c r="BC3719" s="93">
        <v>45279</v>
      </c>
      <c r="BD3719" s="93" t="s">
        <v>33</v>
      </c>
    </row>
    <row r="3720" spans="39:56" ht="27" customHeight="1" x14ac:dyDescent="0.25">
      <c r="AM3720" s="36" t="s">
        <v>178</v>
      </c>
      <c r="AN3720" s="89" t="s">
        <v>179</v>
      </c>
      <c r="AO3720" s="90" t="s">
        <v>167</v>
      </c>
      <c r="AP3720" s="170">
        <v>10</v>
      </c>
      <c r="AQ3720" s="36">
        <v>10</v>
      </c>
      <c r="AR3720" s="36">
        <v>10</v>
      </c>
      <c r="AS3720" s="36">
        <v>10</v>
      </c>
      <c r="AT3720" s="36">
        <v>10</v>
      </c>
      <c r="AU3720" s="36">
        <v>10</v>
      </c>
      <c r="AV3720" s="36">
        <v>10</v>
      </c>
      <c r="AW3720" s="36">
        <v>10</v>
      </c>
      <c r="AX3720" s="36"/>
      <c r="AY3720" s="36"/>
      <c r="AZ3720" s="36"/>
      <c r="BA3720" s="36"/>
      <c r="BB3720" s="36">
        <v>4</v>
      </c>
      <c r="BC3720" s="93">
        <v>45279</v>
      </c>
      <c r="BD3720" s="93" t="s">
        <v>35</v>
      </c>
    </row>
    <row r="3721" spans="39:56" ht="27" customHeight="1" x14ac:dyDescent="0.25">
      <c r="AM3721" s="36" t="s">
        <v>176</v>
      </c>
      <c r="AN3721" s="89" t="s">
        <v>177</v>
      </c>
      <c r="AO3721" s="90" t="s">
        <v>167</v>
      </c>
      <c r="AP3721" s="170">
        <v>9.6</v>
      </c>
      <c r="AQ3721" s="36">
        <v>10</v>
      </c>
      <c r="AR3721" s="36">
        <v>10</v>
      </c>
      <c r="AS3721" s="36"/>
      <c r="AT3721" s="36">
        <v>9</v>
      </c>
      <c r="AU3721" s="36"/>
      <c r="AV3721" s="36"/>
      <c r="AW3721" s="36">
        <v>9</v>
      </c>
      <c r="AX3721" s="36"/>
      <c r="AY3721" s="36"/>
      <c r="AZ3721" s="36">
        <v>10</v>
      </c>
      <c r="BA3721" s="36" t="s">
        <v>477</v>
      </c>
      <c r="BB3721" s="36">
        <v>3</v>
      </c>
      <c r="BC3721" s="93">
        <v>45279</v>
      </c>
      <c r="BD3721" s="93" t="s">
        <v>33</v>
      </c>
    </row>
    <row r="3722" spans="39:56" ht="27" customHeight="1" x14ac:dyDescent="0.25">
      <c r="AM3722" s="36" t="s">
        <v>176</v>
      </c>
      <c r="AN3722" s="89" t="s">
        <v>177</v>
      </c>
      <c r="AO3722" s="90" t="s">
        <v>167</v>
      </c>
      <c r="AP3722" s="170">
        <v>10</v>
      </c>
      <c r="AQ3722" s="36">
        <v>10</v>
      </c>
      <c r="AR3722" s="36">
        <v>10</v>
      </c>
      <c r="AS3722" s="36">
        <v>10</v>
      </c>
      <c r="AT3722" s="36">
        <v>10</v>
      </c>
      <c r="AU3722" s="36">
        <v>10</v>
      </c>
      <c r="AV3722" s="36">
        <v>10</v>
      </c>
      <c r="AW3722" s="36">
        <v>10</v>
      </c>
      <c r="AX3722" s="36"/>
      <c r="AY3722" s="36"/>
      <c r="AZ3722" s="36"/>
      <c r="BA3722" s="36"/>
      <c r="BB3722" s="36">
        <v>4</v>
      </c>
      <c r="BC3722" s="93">
        <v>45279</v>
      </c>
      <c r="BD3722" s="93" t="s">
        <v>35</v>
      </c>
    </row>
    <row r="3723" spans="39:56" ht="27" customHeight="1" x14ac:dyDescent="0.25">
      <c r="AM3723" s="36" t="s">
        <v>174</v>
      </c>
      <c r="AN3723" s="89" t="s">
        <v>175</v>
      </c>
      <c r="AO3723" s="90" t="s">
        <v>167</v>
      </c>
      <c r="AP3723" s="170">
        <v>9.6</v>
      </c>
      <c r="AQ3723" s="36">
        <v>10</v>
      </c>
      <c r="AR3723" s="36">
        <v>10</v>
      </c>
      <c r="AS3723" s="36"/>
      <c r="AT3723" s="36">
        <v>9</v>
      </c>
      <c r="AU3723" s="36"/>
      <c r="AV3723" s="36"/>
      <c r="AW3723" s="36">
        <v>9</v>
      </c>
      <c r="AX3723" s="36"/>
      <c r="AY3723" s="36"/>
      <c r="AZ3723" s="36">
        <v>10</v>
      </c>
      <c r="BA3723" s="36" t="s">
        <v>477</v>
      </c>
      <c r="BB3723" s="36">
        <v>3</v>
      </c>
      <c r="BC3723" s="93">
        <v>45279</v>
      </c>
      <c r="BD3723" s="93" t="s">
        <v>33</v>
      </c>
    </row>
    <row r="3724" spans="39:56" ht="27" customHeight="1" x14ac:dyDescent="0.25">
      <c r="AM3724" s="36" t="s">
        <v>174</v>
      </c>
      <c r="AN3724" s="89" t="s">
        <v>175</v>
      </c>
      <c r="AO3724" s="90" t="s">
        <v>167</v>
      </c>
      <c r="AP3724" s="170">
        <v>10</v>
      </c>
      <c r="AQ3724" s="36">
        <v>10</v>
      </c>
      <c r="AR3724" s="36">
        <v>10</v>
      </c>
      <c r="AS3724" s="36">
        <v>10</v>
      </c>
      <c r="AT3724" s="36">
        <v>10</v>
      </c>
      <c r="AU3724" s="36">
        <v>10</v>
      </c>
      <c r="AV3724" s="36">
        <v>10</v>
      </c>
      <c r="AW3724" s="36">
        <v>10</v>
      </c>
      <c r="AX3724" s="36"/>
      <c r="AY3724" s="36"/>
      <c r="AZ3724" s="36"/>
      <c r="BA3724" s="36"/>
      <c r="BB3724" s="36">
        <v>4</v>
      </c>
      <c r="BC3724" s="93">
        <v>45279</v>
      </c>
      <c r="BD3724" s="93" t="s">
        <v>35</v>
      </c>
    </row>
    <row r="3725" spans="39:56" ht="27" customHeight="1" x14ac:dyDescent="0.25">
      <c r="AM3725" s="36" t="s">
        <v>172</v>
      </c>
      <c r="AN3725" s="89" t="s">
        <v>173</v>
      </c>
      <c r="AO3725" s="90" t="s">
        <v>167</v>
      </c>
      <c r="AP3725" s="170">
        <v>9.6</v>
      </c>
      <c r="AQ3725" s="36">
        <v>10</v>
      </c>
      <c r="AR3725" s="36">
        <v>10</v>
      </c>
      <c r="AS3725" s="36"/>
      <c r="AT3725" s="36">
        <v>9</v>
      </c>
      <c r="AU3725" s="36"/>
      <c r="AV3725" s="36"/>
      <c r="AW3725" s="36">
        <v>9</v>
      </c>
      <c r="AX3725" s="36"/>
      <c r="AY3725" s="36"/>
      <c r="AZ3725" s="36">
        <v>10</v>
      </c>
      <c r="BA3725" s="36" t="s">
        <v>477</v>
      </c>
      <c r="BB3725" s="36">
        <v>3</v>
      </c>
      <c r="BC3725" s="93">
        <v>45279</v>
      </c>
      <c r="BD3725" s="93" t="s">
        <v>33</v>
      </c>
    </row>
    <row r="3726" spans="39:56" ht="27" customHeight="1" x14ac:dyDescent="0.25">
      <c r="AM3726" s="36" t="s">
        <v>172</v>
      </c>
      <c r="AN3726" s="89" t="s">
        <v>173</v>
      </c>
      <c r="AO3726" s="90" t="s">
        <v>167</v>
      </c>
      <c r="AP3726" s="170">
        <v>10</v>
      </c>
      <c r="AQ3726" s="36">
        <v>10</v>
      </c>
      <c r="AR3726" s="36">
        <v>10</v>
      </c>
      <c r="AS3726" s="36">
        <v>10</v>
      </c>
      <c r="AT3726" s="36">
        <v>10</v>
      </c>
      <c r="AU3726" s="36">
        <v>10</v>
      </c>
      <c r="AV3726" s="36">
        <v>10</v>
      </c>
      <c r="AW3726" s="36">
        <v>10</v>
      </c>
      <c r="AX3726" s="36"/>
      <c r="AY3726" s="36"/>
      <c r="AZ3726" s="36"/>
      <c r="BA3726" s="36"/>
      <c r="BB3726" s="36">
        <v>4</v>
      </c>
      <c r="BC3726" s="93">
        <v>45279</v>
      </c>
      <c r="BD3726" s="93" t="s">
        <v>35</v>
      </c>
    </row>
    <row r="3727" spans="39:56" ht="27" customHeight="1" x14ac:dyDescent="0.25">
      <c r="AM3727" s="36" t="s">
        <v>168</v>
      </c>
      <c r="AN3727" s="89" t="s">
        <v>169</v>
      </c>
      <c r="AO3727" s="90" t="s">
        <v>167</v>
      </c>
      <c r="AP3727" s="170">
        <v>9.6</v>
      </c>
      <c r="AQ3727" s="36">
        <v>10</v>
      </c>
      <c r="AR3727" s="36">
        <v>10</v>
      </c>
      <c r="AS3727" s="36"/>
      <c r="AT3727" s="36">
        <v>9</v>
      </c>
      <c r="AU3727" s="36"/>
      <c r="AV3727" s="36"/>
      <c r="AW3727" s="36">
        <v>9</v>
      </c>
      <c r="AX3727" s="36"/>
      <c r="AY3727" s="36"/>
      <c r="AZ3727" s="36">
        <v>10</v>
      </c>
      <c r="BA3727" s="36" t="s">
        <v>477</v>
      </c>
      <c r="BB3727" s="36">
        <v>3</v>
      </c>
      <c r="BC3727" s="93">
        <v>45279</v>
      </c>
      <c r="BD3727" s="93" t="s">
        <v>33</v>
      </c>
    </row>
    <row r="3728" spans="39:56" ht="27" customHeight="1" x14ac:dyDescent="0.25">
      <c r="AM3728" s="36" t="s">
        <v>168</v>
      </c>
      <c r="AN3728" s="89" t="s">
        <v>169</v>
      </c>
      <c r="AO3728" s="90" t="s">
        <v>167</v>
      </c>
      <c r="AP3728" s="170">
        <v>10</v>
      </c>
      <c r="AQ3728" s="36">
        <v>10</v>
      </c>
      <c r="AR3728" s="36">
        <v>10</v>
      </c>
      <c r="AS3728" s="36">
        <v>10</v>
      </c>
      <c r="AT3728" s="36">
        <v>10</v>
      </c>
      <c r="AU3728" s="36">
        <v>10</v>
      </c>
      <c r="AV3728" s="36">
        <v>10</v>
      </c>
      <c r="AW3728" s="36">
        <v>10</v>
      </c>
      <c r="AX3728" s="36"/>
      <c r="AY3728" s="36"/>
      <c r="AZ3728" s="36"/>
      <c r="BA3728" s="36"/>
      <c r="BB3728" s="36">
        <v>4</v>
      </c>
      <c r="BC3728" s="93">
        <v>45279</v>
      </c>
      <c r="BD3728" s="93" t="s">
        <v>35</v>
      </c>
    </row>
    <row r="3729" spans="39:56" ht="27" customHeight="1" x14ac:dyDescent="0.25">
      <c r="AM3729" s="36" t="s">
        <v>165</v>
      </c>
      <c r="AN3729" s="89" t="s">
        <v>166</v>
      </c>
      <c r="AO3729" s="90" t="s">
        <v>167</v>
      </c>
      <c r="AP3729" s="170">
        <v>9.6</v>
      </c>
      <c r="AQ3729" s="36">
        <v>10</v>
      </c>
      <c r="AR3729" s="36">
        <v>10</v>
      </c>
      <c r="AS3729" s="36"/>
      <c r="AT3729" s="36">
        <v>9</v>
      </c>
      <c r="AU3729" s="36"/>
      <c r="AV3729" s="36"/>
      <c r="AW3729" s="36">
        <v>9</v>
      </c>
      <c r="AX3729" s="36"/>
      <c r="AY3729" s="36"/>
      <c r="AZ3729" s="36">
        <v>10</v>
      </c>
      <c r="BA3729" s="36" t="s">
        <v>477</v>
      </c>
      <c r="BB3729" s="36">
        <v>3</v>
      </c>
      <c r="BC3729" s="93">
        <v>45279</v>
      </c>
      <c r="BD3729" s="93" t="s">
        <v>33</v>
      </c>
    </row>
    <row r="3730" spans="39:56" ht="27" customHeight="1" x14ac:dyDescent="0.25">
      <c r="AM3730" s="36" t="s">
        <v>165</v>
      </c>
      <c r="AN3730" s="89" t="s">
        <v>166</v>
      </c>
      <c r="AO3730" s="90" t="s">
        <v>167</v>
      </c>
      <c r="AP3730" s="170">
        <v>10</v>
      </c>
      <c r="AQ3730" s="36">
        <v>10</v>
      </c>
      <c r="AR3730" s="36">
        <v>10</v>
      </c>
      <c r="AS3730" s="36">
        <v>10</v>
      </c>
      <c r="AT3730" s="36">
        <v>10</v>
      </c>
      <c r="AU3730" s="36">
        <v>10</v>
      </c>
      <c r="AV3730" s="36">
        <v>10</v>
      </c>
      <c r="AW3730" s="36">
        <v>10</v>
      </c>
      <c r="AX3730" s="36"/>
      <c r="AY3730" s="36"/>
      <c r="AZ3730" s="36"/>
      <c r="BA3730" s="36"/>
      <c r="BB3730" s="36">
        <v>4</v>
      </c>
      <c r="BC3730" s="93">
        <v>45279</v>
      </c>
      <c r="BD3730" s="93" t="s">
        <v>35</v>
      </c>
    </row>
    <row r="3731" spans="39:56" ht="27" customHeight="1" x14ac:dyDescent="0.25">
      <c r="AM3731" s="36">
        <v>23066</v>
      </c>
      <c r="AN3731" s="89" t="s">
        <v>232</v>
      </c>
      <c r="AO3731" s="90" t="s">
        <v>207</v>
      </c>
      <c r="AP3731" s="170">
        <v>9.2857142857142865</v>
      </c>
      <c r="AQ3731" s="36">
        <v>10</v>
      </c>
      <c r="AR3731" s="36">
        <v>10</v>
      </c>
      <c r="AS3731" s="36">
        <v>9</v>
      </c>
      <c r="AT3731" s="36">
        <v>9</v>
      </c>
      <c r="AU3731" s="36">
        <v>8</v>
      </c>
      <c r="AV3731" s="36">
        <v>9</v>
      </c>
      <c r="AW3731" s="36">
        <v>10</v>
      </c>
      <c r="AX3731" s="36"/>
      <c r="AY3731" s="36"/>
      <c r="AZ3731" s="36"/>
      <c r="BA3731" s="36" t="s">
        <v>250</v>
      </c>
      <c r="BB3731" s="36">
        <v>4</v>
      </c>
      <c r="BC3731" s="93">
        <v>45279</v>
      </c>
      <c r="BD3731" s="93" t="s">
        <v>420</v>
      </c>
    </row>
    <row r="3732" spans="39:56" ht="27" customHeight="1" x14ac:dyDescent="0.25">
      <c r="AM3732" s="36">
        <v>23066</v>
      </c>
      <c r="AN3732" s="89" t="s">
        <v>232</v>
      </c>
      <c r="AO3732" s="90" t="s">
        <v>207</v>
      </c>
      <c r="AP3732" s="170">
        <v>10</v>
      </c>
      <c r="AQ3732" s="36">
        <v>10</v>
      </c>
      <c r="AR3732" s="36">
        <v>10</v>
      </c>
      <c r="AS3732" s="36">
        <v>10</v>
      </c>
      <c r="AT3732" s="36">
        <v>10</v>
      </c>
      <c r="AU3732" s="36">
        <v>10</v>
      </c>
      <c r="AV3732" s="36">
        <v>10</v>
      </c>
      <c r="AW3732" s="36">
        <v>10</v>
      </c>
      <c r="AX3732" s="36"/>
      <c r="AY3732" s="36"/>
      <c r="AZ3732" s="36"/>
      <c r="BA3732" s="36"/>
      <c r="BB3732" s="36">
        <v>3</v>
      </c>
      <c r="BC3732" s="93">
        <v>45279</v>
      </c>
      <c r="BD3732" s="93" t="s">
        <v>35</v>
      </c>
    </row>
    <row r="3733" spans="39:56" ht="27" customHeight="1" x14ac:dyDescent="0.25">
      <c r="AM3733" s="36">
        <v>23063</v>
      </c>
      <c r="AN3733" s="89" t="s">
        <v>225</v>
      </c>
      <c r="AO3733" s="90" t="s">
        <v>207</v>
      </c>
      <c r="AP3733" s="170">
        <v>9.4285714285714288</v>
      </c>
      <c r="AQ3733" s="36">
        <v>10</v>
      </c>
      <c r="AR3733" s="36">
        <v>10</v>
      </c>
      <c r="AS3733" s="36">
        <v>9</v>
      </c>
      <c r="AT3733" s="36">
        <v>9</v>
      </c>
      <c r="AU3733" s="36">
        <v>9</v>
      </c>
      <c r="AV3733" s="36">
        <v>9</v>
      </c>
      <c r="AW3733" s="36">
        <v>10</v>
      </c>
      <c r="AX3733" s="36"/>
      <c r="AY3733" s="36"/>
      <c r="AZ3733" s="36"/>
      <c r="BA3733" s="36" t="s">
        <v>250</v>
      </c>
      <c r="BB3733" s="36">
        <v>4</v>
      </c>
      <c r="BC3733" s="93">
        <v>45279</v>
      </c>
      <c r="BD3733" s="93" t="s">
        <v>420</v>
      </c>
    </row>
    <row r="3734" spans="39:56" ht="27" customHeight="1" x14ac:dyDescent="0.25">
      <c r="AM3734" s="36">
        <v>23063</v>
      </c>
      <c r="AN3734" s="89" t="s">
        <v>225</v>
      </c>
      <c r="AO3734" s="90" t="s">
        <v>207</v>
      </c>
      <c r="AP3734" s="170">
        <v>10</v>
      </c>
      <c r="AQ3734" s="36">
        <v>10</v>
      </c>
      <c r="AR3734" s="36">
        <v>10</v>
      </c>
      <c r="AS3734" s="36">
        <v>10</v>
      </c>
      <c r="AT3734" s="36">
        <v>10</v>
      </c>
      <c r="AU3734" s="36">
        <v>10</v>
      </c>
      <c r="AV3734" s="36">
        <v>10</v>
      </c>
      <c r="AW3734" s="36">
        <v>10</v>
      </c>
      <c r="AX3734" s="36"/>
      <c r="AY3734" s="36"/>
      <c r="AZ3734" s="36"/>
      <c r="BA3734" s="36"/>
      <c r="BB3734" s="36">
        <v>3</v>
      </c>
      <c r="BC3734" s="93">
        <v>45279</v>
      </c>
      <c r="BD3734" s="93" t="s">
        <v>35</v>
      </c>
    </row>
    <row r="3735" spans="39:56" ht="27" customHeight="1" x14ac:dyDescent="0.25">
      <c r="AM3735" s="36">
        <v>23061</v>
      </c>
      <c r="AN3735" s="89" t="s">
        <v>223</v>
      </c>
      <c r="AO3735" s="90" t="s">
        <v>207</v>
      </c>
      <c r="AP3735" s="170">
        <v>9.5714285714285712</v>
      </c>
      <c r="AQ3735" s="36">
        <v>10</v>
      </c>
      <c r="AR3735" s="36">
        <v>10</v>
      </c>
      <c r="AS3735" s="36">
        <v>10</v>
      </c>
      <c r="AT3735" s="36">
        <v>8</v>
      </c>
      <c r="AU3735" s="36">
        <v>10</v>
      </c>
      <c r="AV3735" s="36">
        <v>9</v>
      </c>
      <c r="AW3735" s="36">
        <v>10</v>
      </c>
      <c r="AX3735" s="36"/>
      <c r="AY3735" s="36"/>
      <c r="AZ3735" s="36"/>
      <c r="BA3735" s="36" t="s">
        <v>250</v>
      </c>
      <c r="BB3735" s="36">
        <v>4</v>
      </c>
      <c r="BC3735" s="93">
        <v>45279</v>
      </c>
      <c r="BD3735" s="93" t="s">
        <v>420</v>
      </c>
    </row>
    <row r="3736" spans="39:56" ht="27" customHeight="1" x14ac:dyDescent="0.25">
      <c r="AM3736" s="36">
        <v>23061</v>
      </c>
      <c r="AN3736" s="89" t="s">
        <v>223</v>
      </c>
      <c r="AO3736" s="90" t="s">
        <v>207</v>
      </c>
      <c r="AP3736" s="170">
        <v>10</v>
      </c>
      <c r="AQ3736" s="36">
        <v>10</v>
      </c>
      <c r="AR3736" s="36">
        <v>10</v>
      </c>
      <c r="AS3736" s="36">
        <v>10</v>
      </c>
      <c r="AT3736" s="36">
        <v>10</v>
      </c>
      <c r="AU3736" s="36">
        <v>10</v>
      </c>
      <c r="AV3736" s="36">
        <v>10</v>
      </c>
      <c r="AW3736" s="36">
        <v>10</v>
      </c>
      <c r="AX3736" s="36"/>
      <c r="AY3736" s="36"/>
      <c r="AZ3736" s="36"/>
      <c r="BA3736" s="36"/>
      <c r="BB3736" s="36">
        <v>3</v>
      </c>
      <c r="BC3736" s="93">
        <v>45279</v>
      </c>
      <c r="BD3736" s="93" t="s">
        <v>35</v>
      </c>
    </row>
    <row r="3737" spans="39:56" ht="27" customHeight="1" x14ac:dyDescent="0.25">
      <c r="AM3737" s="36">
        <v>23058</v>
      </c>
      <c r="AN3737" s="89" t="s">
        <v>228</v>
      </c>
      <c r="AO3737" s="90" t="s">
        <v>207</v>
      </c>
      <c r="AP3737" s="170">
        <v>9.7142857142857135</v>
      </c>
      <c r="AQ3737" s="36">
        <v>10</v>
      </c>
      <c r="AR3737" s="36">
        <v>10</v>
      </c>
      <c r="AS3737" s="36">
        <v>10</v>
      </c>
      <c r="AT3737" s="36">
        <v>10</v>
      </c>
      <c r="AU3737" s="36">
        <v>9</v>
      </c>
      <c r="AV3737" s="36">
        <v>9</v>
      </c>
      <c r="AW3737" s="36">
        <v>10</v>
      </c>
      <c r="AX3737" s="36"/>
      <c r="AY3737" s="36"/>
      <c r="AZ3737" s="36"/>
      <c r="BA3737" s="36" t="s">
        <v>250</v>
      </c>
      <c r="BB3737" s="36">
        <v>4</v>
      </c>
      <c r="BC3737" s="93">
        <v>45279</v>
      </c>
      <c r="BD3737" s="93" t="s">
        <v>420</v>
      </c>
    </row>
    <row r="3738" spans="39:56" ht="27" customHeight="1" x14ac:dyDescent="0.25">
      <c r="AM3738" s="36">
        <v>23058</v>
      </c>
      <c r="AN3738" s="89" t="s">
        <v>228</v>
      </c>
      <c r="AO3738" s="90" t="s">
        <v>207</v>
      </c>
      <c r="AP3738" s="170">
        <v>10</v>
      </c>
      <c r="AQ3738" s="36">
        <v>10</v>
      </c>
      <c r="AR3738" s="36">
        <v>10</v>
      </c>
      <c r="AS3738" s="36">
        <v>10</v>
      </c>
      <c r="AT3738" s="36">
        <v>10</v>
      </c>
      <c r="AU3738" s="36">
        <v>10</v>
      </c>
      <c r="AV3738" s="36">
        <v>10</v>
      </c>
      <c r="AW3738" s="36">
        <v>10</v>
      </c>
      <c r="AX3738" s="36"/>
      <c r="AY3738" s="36"/>
      <c r="AZ3738" s="36"/>
      <c r="BA3738" s="36"/>
      <c r="BB3738" s="36">
        <v>3</v>
      </c>
      <c r="BC3738" s="93">
        <v>45279</v>
      </c>
      <c r="BD3738" s="93" t="s">
        <v>35</v>
      </c>
    </row>
    <row r="3739" spans="39:56" ht="27" customHeight="1" x14ac:dyDescent="0.25">
      <c r="AM3739" s="36">
        <v>23054</v>
      </c>
      <c r="AN3739" s="89" t="s">
        <v>224</v>
      </c>
      <c r="AO3739" s="90" t="s">
        <v>207</v>
      </c>
      <c r="AP3739" s="170">
        <v>9</v>
      </c>
      <c r="AQ3739" s="36">
        <v>10</v>
      </c>
      <c r="AR3739" s="36">
        <v>10</v>
      </c>
      <c r="AS3739" s="36">
        <v>8</v>
      </c>
      <c r="AT3739" s="36">
        <v>8</v>
      </c>
      <c r="AU3739" s="36">
        <v>9</v>
      </c>
      <c r="AV3739" s="36">
        <v>8</v>
      </c>
      <c r="AW3739" s="36">
        <v>10</v>
      </c>
      <c r="AX3739" s="36"/>
      <c r="AY3739" s="36"/>
      <c r="AZ3739" s="36"/>
      <c r="BA3739" s="36" t="s">
        <v>250</v>
      </c>
      <c r="BB3739" s="36">
        <v>4</v>
      </c>
      <c r="BC3739" s="93">
        <v>45279</v>
      </c>
      <c r="BD3739" s="93" t="s">
        <v>420</v>
      </c>
    </row>
    <row r="3740" spans="39:56" ht="27" customHeight="1" x14ac:dyDescent="0.25">
      <c r="AM3740" s="36">
        <v>23054</v>
      </c>
      <c r="AN3740" s="89" t="s">
        <v>224</v>
      </c>
      <c r="AO3740" s="90" t="s">
        <v>207</v>
      </c>
      <c r="AP3740" s="170">
        <v>10</v>
      </c>
      <c r="AQ3740" s="36">
        <v>10</v>
      </c>
      <c r="AR3740" s="36">
        <v>10</v>
      </c>
      <c r="AS3740" s="36">
        <v>10</v>
      </c>
      <c r="AT3740" s="36">
        <v>10</v>
      </c>
      <c r="AU3740" s="36">
        <v>10</v>
      </c>
      <c r="AV3740" s="36">
        <v>10</v>
      </c>
      <c r="AW3740" s="36">
        <v>10</v>
      </c>
      <c r="AX3740" s="36"/>
      <c r="AY3740" s="36"/>
      <c r="AZ3740" s="36"/>
      <c r="BA3740" s="36"/>
      <c r="BB3740" s="36">
        <v>3</v>
      </c>
      <c r="BC3740" s="93">
        <v>45279</v>
      </c>
      <c r="BD3740" s="93" t="s">
        <v>35</v>
      </c>
    </row>
    <row r="3741" spans="39:56" ht="27" customHeight="1" x14ac:dyDescent="0.25">
      <c r="AM3741" s="36">
        <v>23044</v>
      </c>
      <c r="AN3741" s="89" t="s">
        <v>230</v>
      </c>
      <c r="AO3741" s="90" t="s">
        <v>207</v>
      </c>
      <c r="AP3741" s="170">
        <v>9.4285714285714288</v>
      </c>
      <c r="AQ3741" s="36">
        <v>10</v>
      </c>
      <c r="AR3741" s="36">
        <v>10</v>
      </c>
      <c r="AS3741" s="36">
        <v>9</v>
      </c>
      <c r="AT3741" s="36">
        <v>9</v>
      </c>
      <c r="AU3741" s="36">
        <v>9</v>
      </c>
      <c r="AV3741" s="36">
        <v>9</v>
      </c>
      <c r="AW3741" s="36">
        <v>10</v>
      </c>
      <c r="AX3741" s="36"/>
      <c r="AY3741" s="36"/>
      <c r="AZ3741" s="36"/>
      <c r="BA3741" s="36" t="s">
        <v>250</v>
      </c>
      <c r="BB3741" s="36">
        <v>4</v>
      </c>
      <c r="BC3741" s="93">
        <v>45279</v>
      </c>
      <c r="BD3741" s="93" t="s">
        <v>420</v>
      </c>
    </row>
    <row r="3742" spans="39:56" ht="27" customHeight="1" x14ac:dyDescent="0.25">
      <c r="AM3742" s="36">
        <v>23044</v>
      </c>
      <c r="AN3742" s="89" t="s">
        <v>230</v>
      </c>
      <c r="AO3742" s="90" t="s">
        <v>207</v>
      </c>
      <c r="AP3742" s="170">
        <v>10</v>
      </c>
      <c r="AQ3742" s="36">
        <v>10</v>
      </c>
      <c r="AR3742" s="36">
        <v>10</v>
      </c>
      <c r="AS3742" s="36">
        <v>10</v>
      </c>
      <c r="AT3742" s="36">
        <v>10</v>
      </c>
      <c r="AU3742" s="36">
        <v>10</v>
      </c>
      <c r="AV3742" s="36">
        <v>10</v>
      </c>
      <c r="AW3742" s="36">
        <v>10</v>
      </c>
      <c r="AX3742" s="36"/>
      <c r="AY3742" s="36"/>
      <c r="AZ3742" s="36"/>
      <c r="BA3742" s="36"/>
      <c r="BB3742" s="36">
        <v>3</v>
      </c>
      <c r="BC3742" s="93">
        <v>45279</v>
      </c>
      <c r="BD3742" s="93" t="s">
        <v>35</v>
      </c>
    </row>
    <row r="3743" spans="39:56" ht="27" customHeight="1" x14ac:dyDescent="0.25">
      <c r="AM3743" s="36">
        <v>23043</v>
      </c>
      <c r="AN3743" s="89" t="s">
        <v>215</v>
      </c>
      <c r="AO3743" s="90" t="s">
        <v>207</v>
      </c>
      <c r="AP3743" s="170">
        <v>9.4285714285714288</v>
      </c>
      <c r="AQ3743" s="36">
        <v>10</v>
      </c>
      <c r="AR3743" s="36">
        <v>10</v>
      </c>
      <c r="AS3743" s="36">
        <v>10</v>
      </c>
      <c r="AT3743" s="36">
        <v>8</v>
      </c>
      <c r="AU3743" s="36">
        <v>9</v>
      </c>
      <c r="AV3743" s="36">
        <v>9</v>
      </c>
      <c r="AW3743" s="36">
        <v>10</v>
      </c>
      <c r="AX3743" s="36"/>
      <c r="AY3743" s="36"/>
      <c r="AZ3743" s="36"/>
      <c r="BA3743" s="36" t="s">
        <v>250</v>
      </c>
      <c r="BB3743" s="36">
        <v>4</v>
      </c>
      <c r="BC3743" s="93">
        <v>45279</v>
      </c>
      <c r="BD3743" s="93" t="s">
        <v>420</v>
      </c>
    </row>
    <row r="3744" spans="39:56" ht="27" customHeight="1" x14ac:dyDescent="0.25">
      <c r="AM3744" s="36">
        <v>23043</v>
      </c>
      <c r="AN3744" s="89" t="s">
        <v>215</v>
      </c>
      <c r="AO3744" s="90" t="s">
        <v>207</v>
      </c>
      <c r="AP3744" s="170">
        <v>10</v>
      </c>
      <c r="AQ3744" s="36">
        <v>10</v>
      </c>
      <c r="AR3744" s="36">
        <v>10</v>
      </c>
      <c r="AS3744" s="36">
        <v>10</v>
      </c>
      <c r="AT3744" s="36">
        <v>10</v>
      </c>
      <c r="AU3744" s="36">
        <v>10</v>
      </c>
      <c r="AV3744" s="36">
        <v>10</v>
      </c>
      <c r="AW3744" s="36">
        <v>10</v>
      </c>
      <c r="AX3744" s="36"/>
      <c r="AY3744" s="36"/>
      <c r="AZ3744" s="36"/>
      <c r="BA3744" s="36"/>
      <c r="BB3744" s="36">
        <v>3</v>
      </c>
      <c r="BC3744" s="93">
        <v>45279</v>
      </c>
      <c r="BD3744" s="93" t="s">
        <v>35</v>
      </c>
    </row>
    <row r="3745" spans="39:56" ht="27" customHeight="1" x14ac:dyDescent="0.25">
      <c r="AM3745" s="36">
        <v>23042</v>
      </c>
      <c r="AN3745" s="89" t="s">
        <v>222</v>
      </c>
      <c r="AO3745" s="90" t="s">
        <v>207</v>
      </c>
      <c r="AP3745" s="170">
        <v>9.5714285714285712</v>
      </c>
      <c r="AQ3745" s="36">
        <v>10</v>
      </c>
      <c r="AR3745" s="36">
        <v>10</v>
      </c>
      <c r="AS3745" s="36">
        <v>9</v>
      </c>
      <c r="AT3745" s="36">
        <v>10</v>
      </c>
      <c r="AU3745" s="36">
        <v>9</v>
      </c>
      <c r="AV3745" s="36">
        <v>9</v>
      </c>
      <c r="AW3745" s="36">
        <v>10</v>
      </c>
      <c r="AX3745" s="36"/>
      <c r="AY3745" s="36"/>
      <c r="AZ3745" s="36"/>
      <c r="BA3745" s="36" t="s">
        <v>250</v>
      </c>
      <c r="BB3745" s="36">
        <v>4</v>
      </c>
      <c r="BC3745" s="93">
        <v>45279</v>
      </c>
      <c r="BD3745" s="93" t="s">
        <v>420</v>
      </c>
    </row>
    <row r="3746" spans="39:56" ht="27" customHeight="1" x14ac:dyDescent="0.25">
      <c r="AM3746" s="36">
        <v>23042</v>
      </c>
      <c r="AN3746" s="89" t="s">
        <v>222</v>
      </c>
      <c r="AO3746" s="90" t="s">
        <v>207</v>
      </c>
      <c r="AP3746" s="170">
        <v>10</v>
      </c>
      <c r="AQ3746" s="36">
        <v>10</v>
      </c>
      <c r="AR3746" s="36">
        <v>10</v>
      </c>
      <c r="AS3746" s="36">
        <v>10</v>
      </c>
      <c r="AT3746" s="36">
        <v>10</v>
      </c>
      <c r="AU3746" s="36">
        <v>10</v>
      </c>
      <c r="AV3746" s="36">
        <v>10</v>
      </c>
      <c r="AW3746" s="36">
        <v>10</v>
      </c>
      <c r="AX3746" s="36"/>
      <c r="AY3746" s="36"/>
      <c r="AZ3746" s="36"/>
      <c r="BA3746" s="36"/>
      <c r="BB3746" s="36">
        <v>3</v>
      </c>
      <c r="BC3746" s="93">
        <v>45279</v>
      </c>
      <c r="BD3746" s="93" t="s">
        <v>35</v>
      </c>
    </row>
    <row r="3747" spans="39:56" ht="27" customHeight="1" x14ac:dyDescent="0.25">
      <c r="AM3747" s="36">
        <v>23037</v>
      </c>
      <c r="AN3747" s="89" t="s">
        <v>226</v>
      </c>
      <c r="AO3747" s="90" t="s">
        <v>207</v>
      </c>
      <c r="AP3747" s="170">
        <v>9.4285714285714288</v>
      </c>
      <c r="AQ3747" s="36">
        <v>10</v>
      </c>
      <c r="AR3747" s="36">
        <v>10</v>
      </c>
      <c r="AS3747" s="36">
        <v>9</v>
      </c>
      <c r="AT3747" s="36">
        <v>9</v>
      </c>
      <c r="AU3747" s="36">
        <v>9</v>
      </c>
      <c r="AV3747" s="36">
        <v>9</v>
      </c>
      <c r="AW3747" s="36">
        <v>10</v>
      </c>
      <c r="AX3747" s="36"/>
      <c r="AY3747" s="36"/>
      <c r="AZ3747" s="36"/>
      <c r="BA3747" s="36" t="s">
        <v>250</v>
      </c>
      <c r="BB3747" s="36">
        <v>4</v>
      </c>
      <c r="BC3747" s="93">
        <v>45279</v>
      </c>
      <c r="BD3747" s="93" t="s">
        <v>420</v>
      </c>
    </row>
    <row r="3748" spans="39:56" ht="27" customHeight="1" x14ac:dyDescent="0.25">
      <c r="AM3748" s="36">
        <v>23037</v>
      </c>
      <c r="AN3748" s="89" t="s">
        <v>226</v>
      </c>
      <c r="AO3748" s="90" t="s">
        <v>207</v>
      </c>
      <c r="AP3748" s="170">
        <v>10</v>
      </c>
      <c r="AQ3748" s="36">
        <v>10</v>
      </c>
      <c r="AR3748" s="36">
        <v>10</v>
      </c>
      <c r="AS3748" s="36">
        <v>10</v>
      </c>
      <c r="AT3748" s="36">
        <v>10</v>
      </c>
      <c r="AU3748" s="36">
        <v>10</v>
      </c>
      <c r="AV3748" s="36">
        <v>10</v>
      </c>
      <c r="AW3748" s="36">
        <v>10</v>
      </c>
      <c r="AX3748" s="36"/>
      <c r="AY3748" s="36"/>
      <c r="AZ3748" s="36"/>
      <c r="BA3748" s="36"/>
      <c r="BB3748" s="36">
        <v>3</v>
      </c>
      <c r="BC3748" s="93">
        <v>45279</v>
      </c>
      <c r="BD3748" s="93" t="s">
        <v>35</v>
      </c>
    </row>
    <row r="3749" spans="39:56" ht="27" customHeight="1" x14ac:dyDescent="0.25">
      <c r="AM3749" s="36">
        <v>23035</v>
      </c>
      <c r="AN3749" s="89" t="s">
        <v>211</v>
      </c>
      <c r="AO3749" s="90" t="s">
        <v>207</v>
      </c>
      <c r="AP3749" s="170">
        <v>9.8571428571428577</v>
      </c>
      <c r="AQ3749" s="36">
        <v>10</v>
      </c>
      <c r="AR3749" s="36">
        <v>10</v>
      </c>
      <c r="AS3749" s="36">
        <v>10</v>
      </c>
      <c r="AT3749" s="36">
        <v>10</v>
      </c>
      <c r="AU3749" s="36">
        <v>10</v>
      </c>
      <c r="AV3749" s="36">
        <v>9</v>
      </c>
      <c r="AW3749" s="36">
        <v>10</v>
      </c>
      <c r="AX3749" s="36"/>
      <c r="AY3749" s="36"/>
      <c r="AZ3749" s="36"/>
      <c r="BA3749" s="36" t="s">
        <v>250</v>
      </c>
      <c r="BB3749" s="36">
        <v>4</v>
      </c>
      <c r="BC3749" s="93">
        <v>45279</v>
      </c>
      <c r="BD3749" s="93" t="s">
        <v>420</v>
      </c>
    </row>
    <row r="3750" spans="39:56" ht="27" customHeight="1" x14ac:dyDescent="0.25">
      <c r="AM3750" s="36">
        <v>23035</v>
      </c>
      <c r="AN3750" s="89" t="s">
        <v>211</v>
      </c>
      <c r="AO3750" s="90" t="s">
        <v>207</v>
      </c>
      <c r="AP3750" s="170">
        <v>10</v>
      </c>
      <c r="AQ3750" s="36">
        <v>10</v>
      </c>
      <c r="AR3750" s="36">
        <v>10</v>
      </c>
      <c r="AS3750" s="36">
        <v>10</v>
      </c>
      <c r="AT3750" s="36">
        <v>10</v>
      </c>
      <c r="AU3750" s="36">
        <v>10</v>
      </c>
      <c r="AV3750" s="36">
        <v>10</v>
      </c>
      <c r="AW3750" s="36">
        <v>10</v>
      </c>
      <c r="AX3750" s="36"/>
      <c r="AY3750" s="36"/>
      <c r="AZ3750" s="36"/>
      <c r="BA3750" s="36"/>
      <c r="BB3750" s="36">
        <v>3</v>
      </c>
      <c r="BC3750" s="93">
        <v>45279</v>
      </c>
      <c r="BD3750" s="93" t="s">
        <v>35</v>
      </c>
    </row>
    <row r="3751" spans="39:56" ht="27" customHeight="1" x14ac:dyDescent="0.25">
      <c r="AM3751" s="36">
        <v>23032</v>
      </c>
      <c r="AN3751" s="89" t="s">
        <v>220</v>
      </c>
      <c r="AO3751" s="90" t="s">
        <v>207</v>
      </c>
      <c r="AP3751" s="170">
        <v>9.4285714285714288</v>
      </c>
      <c r="AQ3751" s="36">
        <v>10</v>
      </c>
      <c r="AR3751" s="36">
        <v>10</v>
      </c>
      <c r="AS3751" s="36">
        <v>9</v>
      </c>
      <c r="AT3751" s="36">
        <v>9</v>
      </c>
      <c r="AU3751" s="36">
        <v>9</v>
      </c>
      <c r="AV3751" s="36">
        <v>9</v>
      </c>
      <c r="AW3751" s="36">
        <v>10</v>
      </c>
      <c r="AX3751" s="36"/>
      <c r="AY3751" s="36"/>
      <c r="AZ3751" s="36"/>
      <c r="BA3751" s="36" t="s">
        <v>250</v>
      </c>
      <c r="BB3751" s="36">
        <v>4</v>
      </c>
      <c r="BC3751" s="93">
        <v>45279</v>
      </c>
      <c r="BD3751" s="93" t="s">
        <v>420</v>
      </c>
    </row>
    <row r="3752" spans="39:56" ht="27" customHeight="1" x14ac:dyDescent="0.25">
      <c r="AM3752" s="36">
        <v>23032</v>
      </c>
      <c r="AN3752" s="89" t="s">
        <v>220</v>
      </c>
      <c r="AO3752" s="90" t="s">
        <v>207</v>
      </c>
      <c r="AP3752" s="170">
        <v>10</v>
      </c>
      <c r="AQ3752" s="36">
        <v>10</v>
      </c>
      <c r="AR3752" s="36">
        <v>10</v>
      </c>
      <c r="AS3752" s="36">
        <v>10</v>
      </c>
      <c r="AT3752" s="36">
        <v>10</v>
      </c>
      <c r="AU3752" s="36">
        <v>10</v>
      </c>
      <c r="AV3752" s="36">
        <v>10</v>
      </c>
      <c r="AW3752" s="36">
        <v>10</v>
      </c>
      <c r="AX3752" s="36"/>
      <c r="AY3752" s="36"/>
      <c r="AZ3752" s="36"/>
      <c r="BA3752" s="36"/>
      <c r="BB3752" s="36">
        <v>3</v>
      </c>
      <c r="BC3752" s="93">
        <v>45279</v>
      </c>
      <c r="BD3752" s="93" t="s">
        <v>35</v>
      </c>
    </row>
    <row r="3753" spans="39:56" ht="27" customHeight="1" x14ac:dyDescent="0.25">
      <c r="AM3753" s="36">
        <v>23031</v>
      </c>
      <c r="AN3753" s="89" t="s">
        <v>221</v>
      </c>
      <c r="AO3753" s="90" t="s">
        <v>207</v>
      </c>
      <c r="AP3753" s="170">
        <v>9.5714285714285712</v>
      </c>
      <c r="AQ3753" s="36">
        <v>10</v>
      </c>
      <c r="AR3753" s="36">
        <v>10</v>
      </c>
      <c r="AS3753" s="36">
        <v>9</v>
      </c>
      <c r="AT3753" s="36">
        <v>10</v>
      </c>
      <c r="AU3753" s="36">
        <v>9</v>
      </c>
      <c r="AV3753" s="36">
        <v>9</v>
      </c>
      <c r="AW3753" s="36">
        <v>10</v>
      </c>
      <c r="AX3753" s="36"/>
      <c r="AY3753" s="36"/>
      <c r="AZ3753" s="36"/>
      <c r="BA3753" s="36" t="s">
        <v>250</v>
      </c>
      <c r="BB3753" s="36">
        <v>4</v>
      </c>
      <c r="BC3753" s="93">
        <v>45279</v>
      </c>
      <c r="BD3753" s="93" t="s">
        <v>420</v>
      </c>
    </row>
    <row r="3754" spans="39:56" ht="27" customHeight="1" x14ac:dyDescent="0.25">
      <c r="AM3754" s="36">
        <v>23031</v>
      </c>
      <c r="AN3754" s="89" t="s">
        <v>221</v>
      </c>
      <c r="AO3754" s="90" t="s">
        <v>207</v>
      </c>
      <c r="AP3754" s="170">
        <v>10</v>
      </c>
      <c r="AQ3754" s="36">
        <v>10</v>
      </c>
      <c r="AR3754" s="36">
        <v>10</v>
      </c>
      <c r="AS3754" s="36">
        <v>10</v>
      </c>
      <c r="AT3754" s="36">
        <v>10</v>
      </c>
      <c r="AU3754" s="36">
        <v>10</v>
      </c>
      <c r="AV3754" s="36">
        <v>10</v>
      </c>
      <c r="AW3754" s="36">
        <v>10</v>
      </c>
      <c r="AX3754" s="36"/>
      <c r="AY3754" s="36"/>
      <c r="AZ3754" s="36"/>
      <c r="BA3754" s="36"/>
      <c r="BB3754" s="36">
        <v>3</v>
      </c>
      <c r="BC3754" s="93">
        <v>45279</v>
      </c>
      <c r="BD3754" s="93" t="s">
        <v>35</v>
      </c>
    </row>
    <row r="3755" spans="39:56" ht="27" customHeight="1" x14ac:dyDescent="0.25">
      <c r="AM3755" s="36">
        <v>23021</v>
      </c>
      <c r="AN3755" s="89" t="s">
        <v>209</v>
      </c>
      <c r="AO3755" s="90" t="s">
        <v>207</v>
      </c>
      <c r="AP3755" s="170">
        <v>10</v>
      </c>
      <c r="AQ3755" s="36">
        <v>10</v>
      </c>
      <c r="AR3755" s="36">
        <v>10</v>
      </c>
      <c r="AS3755" s="36">
        <v>10</v>
      </c>
      <c r="AT3755" s="36">
        <v>10</v>
      </c>
      <c r="AU3755" s="36">
        <v>10</v>
      </c>
      <c r="AV3755" s="36">
        <v>10</v>
      </c>
      <c r="AW3755" s="36">
        <v>10</v>
      </c>
      <c r="AX3755" s="36"/>
      <c r="AY3755" s="36"/>
      <c r="AZ3755" s="36"/>
      <c r="BA3755" s="36"/>
      <c r="BB3755" s="36">
        <v>3</v>
      </c>
      <c r="BC3755" s="93">
        <v>45279</v>
      </c>
      <c r="BD3755" s="93" t="s">
        <v>35</v>
      </c>
    </row>
    <row r="3756" spans="39:56" ht="27" customHeight="1" x14ac:dyDescent="0.25">
      <c r="AM3756" s="36">
        <v>23021</v>
      </c>
      <c r="AN3756" s="89" t="s">
        <v>209</v>
      </c>
      <c r="AO3756" s="90" t="s">
        <v>207</v>
      </c>
      <c r="AP3756" s="170">
        <v>10</v>
      </c>
      <c r="AQ3756" s="36">
        <v>10</v>
      </c>
      <c r="AR3756" s="36">
        <v>10</v>
      </c>
      <c r="AS3756" s="36">
        <v>10</v>
      </c>
      <c r="AT3756" s="36">
        <v>10</v>
      </c>
      <c r="AU3756" s="36">
        <v>10</v>
      </c>
      <c r="AV3756" s="36">
        <v>10</v>
      </c>
      <c r="AW3756" s="36">
        <v>10</v>
      </c>
      <c r="AX3756" s="36"/>
      <c r="AY3756" s="36"/>
      <c r="AZ3756" s="36"/>
      <c r="BA3756" s="36" t="s">
        <v>250</v>
      </c>
      <c r="BB3756" s="36">
        <v>4</v>
      </c>
      <c r="BC3756" s="93">
        <v>45279</v>
      </c>
      <c r="BD3756" s="93" t="s">
        <v>420</v>
      </c>
    </row>
    <row r="3757" spans="39:56" ht="27" customHeight="1" x14ac:dyDescent="0.25">
      <c r="AM3757" s="36">
        <v>23020</v>
      </c>
      <c r="AN3757" s="89" t="s">
        <v>214</v>
      </c>
      <c r="AO3757" s="90" t="s">
        <v>207</v>
      </c>
      <c r="AP3757" s="170">
        <v>9.8571428571428577</v>
      </c>
      <c r="AQ3757" s="36">
        <v>10</v>
      </c>
      <c r="AR3757" s="36">
        <v>10</v>
      </c>
      <c r="AS3757" s="36">
        <v>10</v>
      </c>
      <c r="AT3757" s="36">
        <v>10</v>
      </c>
      <c r="AU3757" s="36">
        <v>10</v>
      </c>
      <c r="AV3757" s="36">
        <v>9</v>
      </c>
      <c r="AW3757" s="36">
        <v>10</v>
      </c>
      <c r="AX3757" s="36"/>
      <c r="AY3757" s="36"/>
      <c r="AZ3757" s="36"/>
      <c r="BA3757" s="36" t="s">
        <v>250</v>
      </c>
      <c r="BB3757" s="36">
        <v>4</v>
      </c>
      <c r="BC3757" s="93">
        <v>45279</v>
      </c>
      <c r="BD3757" s="93" t="s">
        <v>420</v>
      </c>
    </row>
    <row r="3758" spans="39:56" ht="27" customHeight="1" x14ac:dyDescent="0.25">
      <c r="AM3758" s="36">
        <v>23020</v>
      </c>
      <c r="AN3758" s="89" t="s">
        <v>214</v>
      </c>
      <c r="AO3758" s="90" t="s">
        <v>207</v>
      </c>
      <c r="AP3758" s="170">
        <v>10</v>
      </c>
      <c r="AQ3758" s="36">
        <v>10</v>
      </c>
      <c r="AR3758" s="36">
        <v>10</v>
      </c>
      <c r="AS3758" s="36">
        <v>10</v>
      </c>
      <c r="AT3758" s="36">
        <v>10</v>
      </c>
      <c r="AU3758" s="36">
        <v>10</v>
      </c>
      <c r="AV3758" s="36">
        <v>10</v>
      </c>
      <c r="AW3758" s="36">
        <v>10</v>
      </c>
      <c r="AX3758" s="36"/>
      <c r="AY3758" s="36"/>
      <c r="AZ3758" s="36"/>
      <c r="BA3758" s="36"/>
      <c r="BB3758" s="36">
        <v>3</v>
      </c>
      <c r="BC3758" s="93">
        <v>45279</v>
      </c>
      <c r="BD3758" s="93" t="s">
        <v>35</v>
      </c>
    </row>
    <row r="3759" spans="39:56" ht="27" customHeight="1" x14ac:dyDescent="0.25">
      <c r="AM3759" s="36">
        <v>23016</v>
      </c>
      <c r="AN3759" s="89" t="s">
        <v>212</v>
      </c>
      <c r="AO3759" s="90" t="s">
        <v>207</v>
      </c>
      <c r="AP3759" s="170">
        <v>10</v>
      </c>
      <c r="AQ3759" s="36">
        <v>10</v>
      </c>
      <c r="AR3759" s="36">
        <v>10</v>
      </c>
      <c r="AS3759" s="36">
        <v>10</v>
      </c>
      <c r="AT3759" s="36">
        <v>10</v>
      </c>
      <c r="AU3759" s="36">
        <v>10</v>
      </c>
      <c r="AV3759" s="36">
        <v>10</v>
      </c>
      <c r="AW3759" s="36">
        <v>10</v>
      </c>
      <c r="AX3759" s="36"/>
      <c r="AY3759" s="36"/>
      <c r="AZ3759" s="36"/>
      <c r="BA3759" s="36"/>
      <c r="BB3759" s="36">
        <v>3</v>
      </c>
      <c r="BC3759" s="93">
        <v>45279</v>
      </c>
      <c r="BD3759" s="93" t="s">
        <v>35</v>
      </c>
    </row>
    <row r="3760" spans="39:56" ht="27" customHeight="1" x14ac:dyDescent="0.25">
      <c r="AM3760" s="36">
        <v>23016</v>
      </c>
      <c r="AN3760" s="89" t="s">
        <v>212</v>
      </c>
      <c r="AO3760" s="90" t="s">
        <v>207</v>
      </c>
      <c r="AP3760" s="170">
        <v>10</v>
      </c>
      <c r="AQ3760" s="36">
        <v>10</v>
      </c>
      <c r="AR3760" s="36">
        <v>10</v>
      </c>
      <c r="AS3760" s="36">
        <v>10</v>
      </c>
      <c r="AT3760" s="36">
        <v>10</v>
      </c>
      <c r="AU3760" s="36">
        <v>10</v>
      </c>
      <c r="AV3760" s="36">
        <v>10</v>
      </c>
      <c r="AW3760" s="36">
        <v>10</v>
      </c>
      <c r="AX3760" s="36"/>
      <c r="AY3760" s="36"/>
      <c r="AZ3760" s="36"/>
      <c r="BA3760" s="36" t="s">
        <v>250</v>
      </c>
      <c r="BB3760" s="36">
        <v>4</v>
      </c>
      <c r="BC3760" s="93">
        <v>45279</v>
      </c>
      <c r="BD3760" s="93" t="s">
        <v>420</v>
      </c>
    </row>
    <row r="3761" spans="39:56" ht="27" customHeight="1" x14ac:dyDescent="0.25">
      <c r="AM3761" s="36">
        <v>23015</v>
      </c>
      <c r="AN3761" s="89" t="s">
        <v>216</v>
      </c>
      <c r="AO3761" s="90" t="s">
        <v>207</v>
      </c>
      <c r="AP3761" s="170">
        <v>9.5714285714285712</v>
      </c>
      <c r="AQ3761" s="36">
        <v>10</v>
      </c>
      <c r="AR3761" s="36">
        <v>10</v>
      </c>
      <c r="AS3761" s="36">
        <v>9</v>
      </c>
      <c r="AT3761" s="36">
        <v>9</v>
      </c>
      <c r="AU3761" s="36">
        <v>10</v>
      </c>
      <c r="AV3761" s="36">
        <v>9</v>
      </c>
      <c r="AW3761" s="36">
        <v>10</v>
      </c>
      <c r="AX3761" s="36"/>
      <c r="AY3761" s="36"/>
      <c r="AZ3761" s="36"/>
      <c r="BA3761" s="36" t="s">
        <v>250</v>
      </c>
      <c r="BB3761" s="36">
        <v>4</v>
      </c>
      <c r="BC3761" s="93">
        <v>45279</v>
      </c>
      <c r="BD3761" s="93" t="s">
        <v>420</v>
      </c>
    </row>
    <row r="3762" spans="39:56" ht="27" customHeight="1" x14ac:dyDescent="0.25">
      <c r="AM3762" s="36">
        <v>23015</v>
      </c>
      <c r="AN3762" s="89" t="s">
        <v>216</v>
      </c>
      <c r="AO3762" s="90" t="s">
        <v>207</v>
      </c>
      <c r="AP3762" s="170">
        <v>10</v>
      </c>
      <c r="AQ3762" s="36">
        <v>10</v>
      </c>
      <c r="AR3762" s="36">
        <v>10</v>
      </c>
      <c r="AS3762" s="36">
        <v>10</v>
      </c>
      <c r="AT3762" s="36">
        <v>10</v>
      </c>
      <c r="AU3762" s="36">
        <v>10</v>
      </c>
      <c r="AV3762" s="36">
        <v>10</v>
      </c>
      <c r="AW3762" s="36">
        <v>10</v>
      </c>
      <c r="AX3762" s="36"/>
      <c r="AY3762" s="36"/>
      <c r="AZ3762" s="36"/>
      <c r="BA3762" s="36"/>
      <c r="BB3762" s="36">
        <v>3</v>
      </c>
      <c r="BC3762" s="93">
        <v>45279</v>
      </c>
      <c r="BD3762" s="93" t="s">
        <v>35</v>
      </c>
    </row>
    <row r="3763" spans="39:56" ht="27" customHeight="1" x14ac:dyDescent="0.25">
      <c r="AM3763" s="36">
        <v>23012</v>
      </c>
      <c r="AN3763" s="89" t="s">
        <v>219</v>
      </c>
      <c r="AO3763" s="90" t="s">
        <v>207</v>
      </c>
      <c r="AP3763" s="170">
        <v>9.4285714285714288</v>
      </c>
      <c r="AQ3763" s="36">
        <v>10</v>
      </c>
      <c r="AR3763" s="36">
        <v>10</v>
      </c>
      <c r="AS3763" s="36">
        <v>9</v>
      </c>
      <c r="AT3763" s="36">
        <v>9</v>
      </c>
      <c r="AU3763" s="36">
        <v>9</v>
      </c>
      <c r="AV3763" s="36">
        <v>9</v>
      </c>
      <c r="AW3763" s="36">
        <v>10</v>
      </c>
      <c r="AX3763" s="36"/>
      <c r="AY3763" s="36"/>
      <c r="AZ3763" s="36"/>
      <c r="BA3763" s="36" t="s">
        <v>250</v>
      </c>
      <c r="BB3763" s="36">
        <v>4</v>
      </c>
      <c r="BC3763" s="93">
        <v>45279</v>
      </c>
      <c r="BD3763" s="93" t="s">
        <v>420</v>
      </c>
    </row>
    <row r="3764" spans="39:56" ht="27" customHeight="1" x14ac:dyDescent="0.25">
      <c r="AM3764" s="36">
        <v>23012</v>
      </c>
      <c r="AN3764" s="89" t="s">
        <v>219</v>
      </c>
      <c r="AO3764" s="90" t="s">
        <v>207</v>
      </c>
      <c r="AP3764" s="170">
        <v>10</v>
      </c>
      <c r="AQ3764" s="36">
        <v>10</v>
      </c>
      <c r="AR3764" s="36">
        <v>10</v>
      </c>
      <c r="AS3764" s="36">
        <v>10</v>
      </c>
      <c r="AT3764" s="36">
        <v>10</v>
      </c>
      <c r="AU3764" s="36">
        <v>10</v>
      </c>
      <c r="AV3764" s="36">
        <v>10</v>
      </c>
      <c r="AW3764" s="36">
        <v>10</v>
      </c>
      <c r="AX3764" s="36"/>
      <c r="AY3764" s="36"/>
      <c r="AZ3764" s="36"/>
      <c r="BA3764" s="36"/>
      <c r="BB3764" s="36">
        <v>3</v>
      </c>
      <c r="BC3764" s="93">
        <v>45279</v>
      </c>
      <c r="BD3764" s="93" t="s">
        <v>35</v>
      </c>
    </row>
    <row r="3765" spans="39:56" ht="27" customHeight="1" x14ac:dyDescent="0.25">
      <c r="AM3765" s="36">
        <v>23008</v>
      </c>
      <c r="AN3765" s="89" t="s">
        <v>218</v>
      </c>
      <c r="AO3765" s="90" t="s">
        <v>207</v>
      </c>
      <c r="AP3765" s="170">
        <v>9.4285714285714288</v>
      </c>
      <c r="AQ3765" s="36">
        <v>10</v>
      </c>
      <c r="AR3765" s="36">
        <v>10</v>
      </c>
      <c r="AS3765" s="36">
        <v>9</v>
      </c>
      <c r="AT3765" s="36">
        <v>9</v>
      </c>
      <c r="AU3765" s="36">
        <v>9</v>
      </c>
      <c r="AV3765" s="36">
        <v>9</v>
      </c>
      <c r="AW3765" s="36">
        <v>10</v>
      </c>
      <c r="AX3765" s="36"/>
      <c r="AY3765" s="36"/>
      <c r="AZ3765" s="36"/>
      <c r="BA3765" s="36" t="s">
        <v>250</v>
      </c>
      <c r="BB3765" s="36">
        <v>4</v>
      </c>
      <c r="BC3765" s="93">
        <v>45279</v>
      </c>
      <c r="BD3765" s="93" t="s">
        <v>420</v>
      </c>
    </row>
    <row r="3766" spans="39:56" ht="27" customHeight="1" x14ac:dyDescent="0.25">
      <c r="AM3766" s="36">
        <v>23008</v>
      </c>
      <c r="AN3766" s="89" t="s">
        <v>218</v>
      </c>
      <c r="AO3766" s="90" t="s">
        <v>207</v>
      </c>
      <c r="AP3766" s="170">
        <v>10</v>
      </c>
      <c r="AQ3766" s="36">
        <v>10</v>
      </c>
      <c r="AR3766" s="36">
        <v>10</v>
      </c>
      <c r="AS3766" s="36">
        <v>10</v>
      </c>
      <c r="AT3766" s="36">
        <v>10</v>
      </c>
      <c r="AU3766" s="36">
        <v>10</v>
      </c>
      <c r="AV3766" s="36">
        <v>10</v>
      </c>
      <c r="AW3766" s="36">
        <v>10</v>
      </c>
      <c r="AX3766" s="36"/>
      <c r="AY3766" s="36"/>
      <c r="AZ3766" s="36"/>
      <c r="BA3766" s="36"/>
      <c r="BB3766" s="36">
        <v>3</v>
      </c>
      <c r="BC3766" s="93">
        <v>45279</v>
      </c>
      <c r="BD3766" s="93" t="s">
        <v>35</v>
      </c>
    </row>
    <row r="3767" spans="39:56" ht="27" customHeight="1" x14ac:dyDescent="0.25">
      <c r="AM3767" s="36">
        <v>23007</v>
      </c>
      <c r="AN3767" s="89" t="s">
        <v>217</v>
      </c>
      <c r="AO3767" s="90" t="s">
        <v>207</v>
      </c>
      <c r="AP3767" s="170">
        <v>9.4285714285714288</v>
      </c>
      <c r="AQ3767" s="36">
        <v>10</v>
      </c>
      <c r="AR3767" s="36">
        <v>10</v>
      </c>
      <c r="AS3767" s="36">
        <v>9</v>
      </c>
      <c r="AT3767" s="36">
        <v>9</v>
      </c>
      <c r="AU3767" s="36">
        <v>9</v>
      </c>
      <c r="AV3767" s="36">
        <v>9</v>
      </c>
      <c r="AW3767" s="36">
        <v>10</v>
      </c>
      <c r="AX3767" s="36"/>
      <c r="AY3767" s="36"/>
      <c r="AZ3767" s="36"/>
      <c r="BA3767" s="36" t="s">
        <v>250</v>
      </c>
      <c r="BB3767" s="36">
        <v>4</v>
      </c>
      <c r="BC3767" s="93">
        <v>45279</v>
      </c>
      <c r="BD3767" s="93" t="s">
        <v>420</v>
      </c>
    </row>
    <row r="3768" spans="39:56" ht="27" customHeight="1" x14ac:dyDescent="0.25">
      <c r="AM3768" s="36">
        <v>23007</v>
      </c>
      <c r="AN3768" s="89" t="s">
        <v>217</v>
      </c>
      <c r="AO3768" s="90" t="s">
        <v>207</v>
      </c>
      <c r="AP3768" s="170">
        <v>10</v>
      </c>
      <c r="AQ3768" s="36">
        <v>10</v>
      </c>
      <c r="AR3768" s="36">
        <v>10</v>
      </c>
      <c r="AS3768" s="36">
        <v>10</v>
      </c>
      <c r="AT3768" s="36">
        <v>10</v>
      </c>
      <c r="AU3768" s="36">
        <v>10</v>
      </c>
      <c r="AV3768" s="36">
        <v>10</v>
      </c>
      <c r="AW3768" s="36">
        <v>10</v>
      </c>
      <c r="AX3768" s="36"/>
      <c r="AY3768" s="36"/>
      <c r="AZ3768" s="36"/>
      <c r="BA3768" s="36"/>
      <c r="BB3768" s="36">
        <v>3</v>
      </c>
      <c r="BC3768" s="93">
        <v>45279</v>
      </c>
      <c r="BD3768" s="93" t="s">
        <v>35</v>
      </c>
    </row>
    <row r="3769" spans="39:56" ht="27" customHeight="1" x14ac:dyDescent="0.25">
      <c r="AM3769" s="36">
        <v>23006</v>
      </c>
      <c r="AN3769" s="89" t="s">
        <v>213</v>
      </c>
      <c r="AO3769" s="90" t="s">
        <v>207</v>
      </c>
      <c r="AP3769" s="170">
        <v>9.7142857142857135</v>
      </c>
      <c r="AQ3769" s="36">
        <v>10</v>
      </c>
      <c r="AR3769" s="36">
        <v>10</v>
      </c>
      <c r="AS3769" s="36">
        <v>10</v>
      </c>
      <c r="AT3769" s="36">
        <v>10</v>
      </c>
      <c r="AU3769" s="36">
        <v>9</v>
      </c>
      <c r="AV3769" s="36">
        <v>9</v>
      </c>
      <c r="AW3769" s="36">
        <v>10</v>
      </c>
      <c r="AX3769" s="36"/>
      <c r="AY3769" s="36"/>
      <c r="AZ3769" s="36"/>
      <c r="BA3769" s="36" t="s">
        <v>250</v>
      </c>
      <c r="BB3769" s="36">
        <v>4</v>
      </c>
      <c r="BC3769" s="93">
        <v>45279</v>
      </c>
      <c r="BD3769" s="93" t="s">
        <v>420</v>
      </c>
    </row>
    <row r="3770" spans="39:56" ht="27" customHeight="1" x14ac:dyDescent="0.25">
      <c r="AM3770" s="36">
        <v>23006</v>
      </c>
      <c r="AN3770" s="89" t="s">
        <v>213</v>
      </c>
      <c r="AO3770" s="90" t="s">
        <v>207</v>
      </c>
      <c r="AP3770" s="170">
        <v>10</v>
      </c>
      <c r="AQ3770" s="36">
        <v>10</v>
      </c>
      <c r="AR3770" s="36">
        <v>10</v>
      </c>
      <c r="AS3770" s="36">
        <v>10</v>
      </c>
      <c r="AT3770" s="36">
        <v>10</v>
      </c>
      <c r="AU3770" s="36">
        <v>10</v>
      </c>
      <c r="AV3770" s="36">
        <v>10</v>
      </c>
      <c r="AW3770" s="36">
        <v>10</v>
      </c>
      <c r="AX3770" s="36"/>
      <c r="AY3770" s="36"/>
      <c r="AZ3770" s="36"/>
      <c r="BA3770" s="36"/>
      <c r="BB3770" s="36">
        <v>3</v>
      </c>
      <c r="BC3770" s="93">
        <v>45279</v>
      </c>
      <c r="BD3770" s="93" t="s">
        <v>35</v>
      </c>
    </row>
    <row r="3771" spans="39:56" ht="27" customHeight="1" x14ac:dyDescent="0.25">
      <c r="AM3771" s="36">
        <v>23005</v>
      </c>
      <c r="AN3771" s="89" t="s">
        <v>206</v>
      </c>
      <c r="AO3771" s="90" t="s">
        <v>207</v>
      </c>
      <c r="AP3771" s="170">
        <v>9.8571428571428577</v>
      </c>
      <c r="AQ3771" s="36">
        <v>10</v>
      </c>
      <c r="AR3771" s="36">
        <v>10</v>
      </c>
      <c r="AS3771" s="36">
        <v>10</v>
      </c>
      <c r="AT3771" s="36">
        <v>10</v>
      </c>
      <c r="AU3771" s="36">
        <v>10</v>
      </c>
      <c r="AV3771" s="36">
        <v>9</v>
      </c>
      <c r="AW3771" s="36">
        <v>10</v>
      </c>
      <c r="AX3771" s="36"/>
      <c r="AY3771" s="36"/>
      <c r="AZ3771" s="36"/>
      <c r="BA3771" s="36" t="s">
        <v>250</v>
      </c>
      <c r="BB3771" s="36">
        <v>4</v>
      </c>
      <c r="BC3771" s="93">
        <v>45279</v>
      </c>
      <c r="BD3771" s="93" t="s">
        <v>420</v>
      </c>
    </row>
    <row r="3772" spans="39:56" ht="27" customHeight="1" x14ac:dyDescent="0.25">
      <c r="AM3772" s="36">
        <v>23005</v>
      </c>
      <c r="AN3772" s="89" t="s">
        <v>206</v>
      </c>
      <c r="AO3772" s="90" t="s">
        <v>207</v>
      </c>
      <c r="AP3772" s="170">
        <v>10</v>
      </c>
      <c r="AQ3772" s="36">
        <v>10</v>
      </c>
      <c r="AR3772" s="36">
        <v>10</v>
      </c>
      <c r="AS3772" s="36">
        <v>10</v>
      </c>
      <c r="AT3772" s="36">
        <v>10</v>
      </c>
      <c r="AU3772" s="36">
        <v>10</v>
      </c>
      <c r="AV3772" s="36">
        <v>10</v>
      </c>
      <c r="AW3772" s="36">
        <v>10</v>
      </c>
      <c r="AX3772" s="36"/>
      <c r="AY3772" s="36"/>
      <c r="AZ3772" s="36"/>
      <c r="BA3772" s="36"/>
      <c r="BB3772" s="36">
        <v>3</v>
      </c>
      <c r="BC3772" s="93">
        <v>45279</v>
      </c>
      <c r="BD3772" s="93" t="s">
        <v>35</v>
      </c>
    </row>
    <row r="3773" spans="39:56" ht="27" customHeight="1" x14ac:dyDescent="0.25">
      <c r="AM3773" s="36">
        <v>23064</v>
      </c>
      <c r="AN3773" s="89" t="s">
        <v>238</v>
      </c>
      <c r="AO3773" s="90" t="s">
        <v>47</v>
      </c>
      <c r="AP3773" s="170">
        <v>9.6</v>
      </c>
      <c r="AQ3773" s="36">
        <v>10</v>
      </c>
      <c r="AR3773" s="36">
        <v>10</v>
      </c>
      <c r="AS3773" s="36">
        <v>9</v>
      </c>
      <c r="AT3773" s="36">
        <v>9</v>
      </c>
      <c r="AU3773" s="36">
        <v>10</v>
      </c>
      <c r="AV3773" s="36"/>
      <c r="AW3773" s="36"/>
      <c r="AX3773" s="36"/>
      <c r="AY3773" s="36"/>
      <c r="AZ3773" s="36"/>
      <c r="BA3773" s="36" t="s">
        <v>478</v>
      </c>
      <c r="BB3773" s="36">
        <v>3</v>
      </c>
      <c r="BC3773" s="93">
        <v>45279</v>
      </c>
      <c r="BD3773" s="93" t="s">
        <v>36</v>
      </c>
    </row>
    <row r="3774" spans="39:56" ht="27" customHeight="1" x14ac:dyDescent="0.25">
      <c r="AM3774" s="36">
        <v>23064</v>
      </c>
      <c r="AN3774" s="89" t="s">
        <v>238</v>
      </c>
      <c r="AO3774" s="90" t="s">
        <v>47</v>
      </c>
      <c r="AP3774" s="170">
        <v>9.8571428571428577</v>
      </c>
      <c r="AQ3774" s="36">
        <v>10</v>
      </c>
      <c r="AR3774" s="36">
        <v>10</v>
      </c>
      <c r="AS3774" s="36">
        <v>10</v>
      </c>
      <c r="AT3774" s="36">
        <v>10</v>
      </c>
      <c r="AU3774" s="36">
        <v>9</v>
      </c>
      <c r="AV3774" s="36">
        <v>10</v>
      </c>
      <c r="AW3774" s="36"/>
      <c r="AX3774" s="36"/>
      <c r="AY3774" s="36"/>
      <c r="AZ3774" s="36">
        <v>10</v>
      </c>
      <c r="BA3774" s="36" t="s">
        <v>479</v>
      </c>
      <c r="BB3774" s="36">
        <v>4</v>
      </c>
      <c r="BC3774" s="93">
        <v>45279</v>
      </c>
      <c r="BD3774" s="93" t="s">
        <v>33</v>
      </c>
    </row>
    <row r="3775" spans="39:56" ht="27" customHeight="1" x14ac:dyDescent="0.25">
      <c r="AM3775" s="36">
        <v>23062</v>
      </c>
      <c r="AN3775" s="89" t="s">
        <v>106</v>
      </c>
      <c r="AO3775" s="90" t="s">
        <v>47</v>
      </c>
      <c r="AP3775" s="170">
        <v>9.8000000000000007</v>
      </c>
      <c r="AQ3775" s="36">
        <v>10</v>
      </c>
      <c r="AR3775" s="36">
        <v>10</v>
      </c>
      <c r="AS3775" s="36">
        <v>9</v>
      </c>
      <c r="AT3775" s="36">
        <v>10</v>
      </c>
      <c r="AU3775" s="36">
        <v>10</v>
      </c>
      <c r="AV3775" s="36"/>
      <c r="AW3775" s="36"/>
      <c r="AX3775" s="36"/>
      <c r="AY3775" s="36"/>
      <c r="AZ3775" s="36"/>
      <c r="BA3775" s="36" t="s">
        <v>478</v>
      </c>
      <c r="BB3775" s="36">
        <v>3</v>
      </c>
      <c r="BC3775" s="93">
        <v>45279</v>
      </c>
      <c r="BD3775" s="93" t="s">
        <v>36</v>
      </c>
    </row>
    <row r="3776" spans="39:56" ht="27" customHeight="1" x14ac:dyDescent="0.25">
      <c r="AM3776" s="36">
        <v>23062</v>
      </c>
      <c r="AN3776" s="89" t="s">
        <v>106</v>
      </c>
      <c r="AO3776" s="90" t="s">
        <v>47</v>
      </c>
      <c r="AP3776" s="170">
        <v>9.8571428571428577</v>
      </c>
      <c r="AQ3776" s="36">
        <v>10</v>
      </c>
      <c r="AR3776" s="36">
        <v>10</v>
      </c>
      <c r="AS3776" s="36">
        <v>10</v>
      </c>
      <c r="AT3776" s="36">
        <v>10</v>
      </c>
      <c r="AU3776" s="36">
        <v>10</v>
      </c>
      <c r="AV3776" s="36">
        <v>10</v>
      </c>
      <c r="AW3776" s="36"/>
      <c r="AX3776" s="36"/>
      <c r="AY3776" s="36"/>
      <c r="AZ3776" s="36">
        <v>9</v>
      </c>
      <c r="BA3776" s="36" t="s">
        <v>479</v>
      </c>
      <c r="BB3776" s="36">
        <v>4</v>
      </c>
      <c r="BC3776" s="93">
        <v>45279</v>
      </c>
      <c r="BD3776" s="93" t="s">
        <v>33</v>
      </c>
    </row>
    <row r="3777" spans="39:56" ht="27" customHeight="1" x14ac:dyDescent="0.25">
      <c r="AM3777" s="36">
        <v>23060</v>
      </c>
      <c r="AN3777" s="89" t="s">
        <v>74</v>
      </c>
      <c r="AO3777" s="90" t="s">
        <v>47</v>
      </c>
      <c r="AP3777" s="170">
        <v>9.5714285714285712</v>
      </c>
      <c r="AQ3777" s="36">
        <v>10</v>
      </c>
      <c r="AR3777" s="36">
        <v>10</v>
      </c>
      <c r="AS3777" s="36">
        <v>10</v>
      </c>
      <c r="AT3777" s="36">
        <v>10</v>
      </c>
      <c r="AU3777" s="36">
        <v>8</v>
      </c>
      <c r="AV3777" s="36">
        <v>10</v>
      </c>
      <c r="AW3777" s="36"/>
      <c r="AX3777" s="36"/>
      <c r="AY3777" s="36"/>
      <c r="AZ3777" s="36">
        <v>9</v>
      </c>
      <c r="BA3777" s="36" t="s">
        <v>479</v>
      </c>
      <c r="BB3777" s="36">
        <v>4</v>
      </c>
      <c r="BC3777" s="93">
        <v>45279</v>
      </c>
      <c r="BD3777" s="93" t="s">
        <v>33</v>
      </c>
    </row>
    <row r="3778" spans="39:56" ht="27" customHeight="1" x14ac:dyDescent="0.25">
      <c r="AM3778" s="36">
        <v>23060</v>
      </c>
      <c r="AN3778" s="89" t="s">
        <v>74</v>
      </c>
      <c r="AO3778" s="90" t="s">
        <v>47</v>
      </c>
      <c r="AP3778" s="170">
        <v>9.8000000000000007</v>
      </c>
      <c r="AQ3778" s="36">
        <v>10</v>
      </c>
      <c r="AR3778" s="36">
        <v>10</v>
      </c>
      <c r="AS3778" s="36">
        <v>9</v>
      </c>
      <c r="AT3778" s="36">
        <v>10</v>
      </c>
      <c r="AU3778" s="36">
        <v>10</v>
      </c>
      <c r="AV3778" s="36"/>
      <c r="AW3778" s="36"/>
      <c r="AX3778" s="36"/>
      <c r="AY3778" s="36"/>
      <c r="AZ3778" s="36"/>
      <c r="BA3778" s="36" t="s">
        <v>478</v>
      </c>
      <c r="BB3778" s="36">
        <v>3</v>
      </c>
      <c r="BC3778" s="93">
        <v>45279</v>
      </c>
      <c r="BD3778" s="93" t="s">
        <v>36</v>
      </c>
    </row>
    <row r="3779" spans="39:56" ht="27" customHeight="1" x14ac:dyDescent="0.25">
      <c r="AM3779" s="36">
        <v>23059</v>
      </c>
      <c r="AN3779" s="89" t="s">
        <v>55</v>
      </c>
      <c r="AO3779" s="90" t="s">
        <v>47</v>
      </c>
      <c r="AP3779" s="170">
        <v>9.6</v>
      </c>
      <c r="AQ3779" s="36">
        <v>10</v>
      </c>
      <c r="AR3779" s="36">
        <v>10</v>
      </c>
      <c r="AS3779" s="36">
        <v>9</v>
      </c>
      <c r="AT3779" s="36">
        <v>9</v>
      </c>
      <c r="AU3779" s="36">
        <v>10</v>
      </c>
      <c r="AV3779" s="36"/>
      <c r="AW3779" s="36"/>
      <c r="AX3779" s="36"/>
      <c r="AY3779" s="36"/>
      <c r="AZ3779" s="36"/>
      <c r="BA3779" s="36" t="s">
        <v>478</v>
      </c>
      <c r="BB3779" s="36">
        <v>3</v>
      </c>
      <c r="BC3779" s="93">
        <v>45279</v>
      </c>
      <c r="BD3779" s="93" t="s">
        <v>36</v>
      </c>
    </row>
    <row r="3780" spans="39:56" ht="27" customHeight="1" x14ac:dyDescent="0.25">
      <c r="AM3780" s="36">
        <v>23059</v>
      </c>
      <c r="AN3780" s="89" t="s">
        <v>55</v>
      </c>
      <c r="AO3780" s="90" t="s">
        <v>47</v>
      </c>
      <c r="AP3780" s="170">
        <v>10</v>
      </c>
      <c r="AQ3780" s="36">
        <v>10</v>
      </c>
      <c r="AR3780" s="36">
        <v>10</v>
      </c>
      <c r="AS3780" s="36">
        <v>10</v>
      </c>
      <c r="AT3780" s="36">
        <v>10</v>
      </c>
      <c r="AU3780" s="36">
        <v>10</v>
      </c>
      <c r="AV3780" s="36">
        <v>10</v>
      </c>
      <c r="AW3780" s="36"/>
      <c r="AX3780" s="36"/>
      <c r="AY3780" s="36"/>
      <c r="AZ3780" s="36">
        <v>10</v>
      </c>
      <c r="BA3780" s="36" t="s">
        <v>479</v>
      </c>
      <c r="BB3780" s="36">
        <v>4</v>
      </c>
      <c r="BC3780" s="93">
        <v>45279</v>
      </c>
      <c r="BD3780" s="93" t="s">
        <v>33</v>
      </c>
    </row>
    <row r="3781" spans="39:56" ht="27" customHeight="1" x14ac:dyDescent="0.25">
      <c r="AM3781" s="36">
        <v>23057</v>
      </c>
      <c r="AN3781" s="89" t="s">
        <v>239</v>
      </c>
      <c r="AO3781" s="90" t="s">
        <v>47</v>
      </c>
      <c r="AP3781" s="170">
        <v>9.8000000000000007</v>
      </c>
      <c r="AQ3781" s="36">
        <v>10</v>
      </c>
      <c r="AR3781" s="36">
        <v>10</v>
      </c>
      <c r="AS3781" s="36">
        <v>9</v>
      </c>
      <c r="AT3781" s="36">
        <v>10</v>
      </c>
      <c r="AU3781" s="36">
        <v>10</v>
      </c>
      <c r="AV3781" s="36"/>
      <c r="AW3781" s="36"/>
      <c r="AX3781" s="36"/>
      <c r="AY3781" s="36"/>
      <c r="AZ3781" s="36"/>
      <c r="BA3781" s="36" t="s">
        <v>478</v>
      </c>
      <c r="BB3781" s="36">
        <v>3</v>
      </c>
      <c r="BC3781" s="93">
        <v>45279</v>
      </c>
      <c r="BD3781" s="93" t="s">
        <v>36</v>
      </c>
    </row>
    <row r="3782" spans="39:56" ht="27" customHeight="1" x14ac:dyDescent="0.25">
      <c r="AM3782" s="36">
        <v>23057</v>
      </c>
      <c r="AN3782" s="89" t="s">
        <v>239</v>
      </c>
      <c r="AO3782" s="90" t="s">
        <v>47</v>
      </c>
      <c r="AP3782" s="170">
        <v>10</v>
      </c>
      <c r="AQ3782" s="36">
        <v>10</v>
      </c>
      <c r="AR3782" s="36">
        <v>10</v>
      </c>
      <c r="AS3782" s="36">
        <v>10</v>
      </c>
      <c r="AT3782" s="36">
        <v>10</v>
      </c>
      <c r="AU3782" s="36">
        <v>10</v>
      </c>
      <c r="AV3782" s="36">
        <v>10</v>
      </c>
      <c r="AW3782" s="36"/>
      <c r="AX3782" s="36"/>
      <c r="AY3782" s="36"/>
      <c r="AZ3782" s="36">
        <v>10</v>
      </c>
      <c r="BA3782" s="36" t="s">
        <v>479</v>
      </c>
      <c r="BB3782" s="36">
        <v>4</v>
      </c>
      <c r="BC3782" s="93">
        <v>45279</v>
      </c>
      <c r="BD3782" s="93" t="s">
        <v>33</v>
      </c>
    </row>
    <row r="3783" spans="39:56" ht="27" customHeight="1" x14ac:dyDescent="0.25">
      <c r="AM3783" s="36">
        <v>23051</v>
      </c>
      <c r="AN3783" s="89" t="s">
        <v>114</v>
      </c>
      <c r="AO3783" s="90" t="s">
        <v>47</v>
      </c>
      <c r="AP3783" s="170">
        <v>9.7142857142857135</v>
      </c>
      <c r="AQ3783" s="36">
        <v>10</v>
      </c>
      <c r="AR3783" s="36">
        <v>10</v>
      </c>
      <c r="AS3783" s="36">
        <v>10</v>
      </c>
      <c r="AT3783" s="36">
        <v>10</v>
      </c>
      <c r="AU3783" s="36">
        <v>10</v>
      </c>
      <c r="AV3783" s="36">
        <v>10</v>
      </c>
      <c r="AW3783" s="36"/>
      <c r="AX3783" s="36"/>
      <c r="AY3783" s="36"/>
      <c r="AZ3783" s="36">
        <v>8</v>
      </c>
      <c r="BA3783" s="36" t="s">
        <v>479</v>
      </c>
      <c r="BB3783" s="36">
        <v>4</v>
      </c>
      <c r="BC3783" s="93">
        <v>45279</v>
      </c>
      <c r="BD3783" s="93" t="s">
        <v>33</v>
      </c>
    </row>
    <row r="3784" spans="39:56" ht="27" customHeight="1" x14ac:dyDescent="0.25">
      <c r="AM3784" s="36">
        <v>23051</v>
      </c>
      <c r="AN3784" s="89" t="s">
        <v>114</v>
      </c>
      <c r="AO3784" s="90" t="s">
        <v>47</v>
      </c>
      <c r="AP3784" s="170">
        <v>9.8000000000000007</v>
      </c>
      <c r="AQ3784" s="36">
        <v>10</v>
      </c>
      <c r="AR3784" s="36">
        <v>10</v>
      </c>
      <c r="AS3784" s="36">
        <v>9</v>
      </c>
      <c r="AT3784" s="36">
        <v>10</v>
      </c>
      <c r="AU3784" s="36">
        <v>10</v>
      </c>
      <c r="AV3784" s="36"/>
      <c r="AW3784" s="36"/>
      <c r="AX3784" s="36"/>
      <c r="AY3784" s="36"/>
      <c r="AZ3784" s="36"/>
      <c r="BA3784" s="36" t="s">
        <v>478</v>
      </c>
      <c r="BB3784" s="36">
        <v>3</v>
      </c>
      <c r="BC3784" s="93">
        <v>45279</v>
      </c>
      <c r="BD3784" s="93" t="s">
        <v>36</v>
      </c>
    </row>
    <row r="3785" spans="39:56" ht="27" customHeight="1" x14ac:dyDescent="0.25">
      <c r="AM3785" s="36">
        <v>23050</v>
      </c>
      <c r="AN3785" s="89" t="s">
        <v>102</v>
      </c>
      <c r="AO3785" s="90" t="s">
        <v>47</v>
      </c>
      <c r="AP3785" s="170">
        <v>7.8</v>
      </c>
      <c r="AQ3785" s="36">
        <v>10</v>
      </c>
      <c r="AR3785" s="36">
        <v>10</v>
      </c>
      <c r="AS3785" s="36">
        <v>9</v>
      </c>
      <c r="AT3785" s="36">
        <v>0</v>
      </c>
      <c r="AU3785" s="36">
        <v>10</v>
      </c>
      <c r="AV3785" s="36"/>
      <c r="AW3785" s="36"/>
      <c r="AX3785" s="36"/>
      <c r="AY3785" s="36"/>
      <c r="AZ3785" s="36"/>
      <c r="BA3785" s="36" t="s">
        <v>478</v>
      </c>
      <c r="BB3785" s="36">
        <v>3</v>
      </c>
      <c r="BC3785" s="93">
        <v>45279</v>
      </c>
      <c r="BD3785" s="93" t="s">
        <v>36</v>
      </c>
    </row>
    <row r="3786" spans="39:56" ht="27" customHeight="1" x14ac:dyDescent="0.25">
      <c r="AM3786" s="36">
        <v>23050</v>
      </c>
      <c r="AN3786" s="89" t="s">
        <v>102</v>
      </c>
      <c r="AO3786" s="90" t="s">
        <v>47</v>
      </c>
      <c r="AP3786" s="170">
        <v>9.4285714285714288</v>
      </c>
      <c r="AQ3786" s="36">
        <v>10</v>
      </c>
      <c r="AR3786" s="36">
        <v>10</v>
      </c>
      <c r="AS3786" s="36">
        <v>10</v>
      </c>
      <c r="AT3786" s="36">
        <v>10</v>
      </c>
      <c r="AU3786" s="36">
        <v>9</v>
      </c>
      <c r="AV3786" s="36">
        <v>10</v>
      </c>
      <c r="AW3786" s="36"/>
      <c r="AX3786" s="36"/>
      <c r="AY3786" s="36"/>
      <c r="AZ3786" s="36">
        <v>7</v>
      </c>
      <c r="BA3786" s="36" t="s">
        <v>479</v>
      </c>
      <c r="BB3786" s="36">
        <v>4</v>
      </c>
      <c r="BC3786" s="93">
        <v>45279</v>
      </c>
      <c r="BD3786" s="93" t="s">
        <v>33</v>
      </c>
    </row>
    <row r="3787" spans="39:56" ht="27" customHeight="1" x14ac:dyDescent="0.25">
      <c r="AM3787" s="36">
        <v>23047</v>
      </c>
      <c r="AN3787" s="89" t="s">
        <v>62</v>
      </c>
      <c r="AO3787" s="90" t="s">
        <v>47</v>
      </c>
      <c r="AP3787" s="170">
        <v>9.7142857142857135</v>
      </c>
      <c r="AQ3787" s="36">
        <v>10</v>
      </c>
      <c r="AR3787" s="36">
        <v>10</v>
      </c>
      <c r="AS3787" s="36">
        <v>9</v>
      </c>
      <c r="AT3787" s="36">
        <v>10</v>
      </c>
      <c r="AU3787" s="36">
        <v>9</v>
      </c>
      <c r="AV3787" s="36">
        <v>10</v>
      </c>
      <c r="AW3787" s="36"/>
      <c r="AX3787" s="36"/>
      <c r="AY3787" s="36"/>
      <c r="AZ3787" s="36">
        <v>10</v>
      </c>
      <c r="BA3787" s="36" t="s">
        <v>479</v>
      </c>
      <c r="BB3787" s="36">
        <v>4</v>
      </c>
      <c r="BC3787" s="93">
        <v>45279</v>
      </c>
      <c r="BD3787" s="93" t="s">
        <v>33</v>
      </c>
    </row>
    <row r="3788" spans="39:56" ht="27" customHeight="1" x14ac:dyDescent="0.25">
      <c r="AM3788" s="36">
        <v>23047</v>
      </c>
      <c r="AN3788" s="89" t="s">
        <v>62</v>
      </c>
      <c r="AO3788" s="90" t="s">
        <v>47</v>
      </c>
      <c r="AP3788" s="170">
        <v>9.8000000000000007</v>
      </c>
      <c r="AQ3788" s="36">
        <v>10</v>
      </c>
      <c r="AR3788" s="36">
        <v>10</v>
      </c>
      <c r="AS3788" s="36">
        <v>9</v>
      </c>
      <c r="AT3788" s="36">
        <v>10</v>
      </c>
      <c r="AU3788" s="36">
        <v>10</v>
      </c>
      <c r="AV3788" s="36"/>
      <c r="AW3788" s="36"/>
      <c r="AX3788" s="36"/>
      <c r="AY3788" s="36"/>
      <c r="AZ3788" s="36"/>
      <c r="BA3788" s="36" t="s">
        <v>478</v>
      </c>
      <c r="BB3788" s="36">
        <v>3</v>
      </c>
      <c r="BC3788" s="93">
        <v>45279</v>
      </c>
      <c r="BD3788" s="93" t="s">
        <v>36</v>
      </c>
    </row>
    <row r="3789" spans="39:56" ht="27" customHeight="1" x14ac:dyDescent="0.25">
      <c r="AM3789" s="36">
        <v>23045</v>
      </c>
      <c r="AN3789" s="89" t="s">
        <v>78</v>
      </c>
      <c r="AO3789" s="90" t="s">
        <v>47</v>
      </c>
      <c r="AP3789" s="170">
        <v>8.8571428571428577</v>
      </c>
      <c r="AQ3789" s="36">
        <v>10</v>
      </c>
      <c r="AR3789" s="36">
        <v>10</v>
      </c>
      <c r="AS3789" s="36">
        <v>9</v>
      </c>
      <c r="AT3789" s="36">
        <v>9</v>
      </c>
      <c r="AU3789" s="36">
        <v>7</v>
      </c>
      <c r="AV3789" s="36">
        <v>7</v>
      </c>
      <c r="AW3789" s="36"/>
      <c r="AX3789" s="36"/>
      <c r="AY3789" s="36"/>
      <c r="AZ3789" s="36">
        <v>10</v>
      </c>
      <c r="BA3789" s="36" t="s">
        <v>479</v>
      </c>
      <c r="BB3789" s="36">
        <v>4</v>
      </c>
      <c r="BC3789" s="93">
        <v>45279</v>
      </c>
      <c r="BD3789" s="93" t="s">
        <v>33</v>
      </c>
    </row>
    <row r="3790" spans="39:56" ht="27" customHeight="1" x14ac:dyDescent="0.25">
      <c r="AM3790" s="36">
        <v>23045</v>
      </c>
      <c r="AN3790" s="89" t="s">
        <v>78</v>
      </c>
      <c r="AO3790" s="90" t="s">
        <v>47</v>
      </c>
      <c r="AP3790" s="170">
        <v>9.8000000000000007</v>
      </c>
      <c r="AQ3790" s="36">
        <v>10</v>
      </c>
      <c r="AR3790" s="36">
        <v>10</v>
      </c>
      <c r="AS3790" s="36">
        <v>9</v>
      </c>
      <c r="AT3790" s="36">
        <v>10</v>
      </c>
      <c r="AU3790" s="36">
        <v>10</v>
      </c>
      <c r="AV3790" s="36"/>
      <c r="AW3790" s="36"/>
      <c r="AX3790" s="36"/>
      <c r="AY3790" s="36"/>
      <c r="AZ3790" s="36"/>
      <c r="BA3790" s="36" t="s">
        <v>478</v>
      </c>
      <c r="BB3790" s="36">
        <v>3</v>
      </c>
      <c r="BC3790" s="93">
        <v>45279</v>
      </c>
      <c r="BD3790" s="93" t="s">
        <v>36</v>
      </c>
    </row>
    <row r="3791" spans="39:56" ht="27" customHeight="1" x14ac:dyDescent="0.25">
      <c r="AM3791" s="36">
        <v>23040</v>
      </c>
      <c r="AN3791" s="89" t="s">
        <v>98</v>
      </c>
      <c r="AO3791" s="90" t="s">
        <v>47</v>
      </c>
      <c r="AP3791" s="170">
        <v>9.8000000000000007</v>
      </c>
      <c r="AQ3791" s="36">
        <v>10</v>
      </c>
      <c r="AR3791" s="36">
        <v>10</v>
      </c>
      <c r="AS3791" s="36">
        <v>9</v>
      </c>
      <c r="AT3791" s="36">
        <v>10</v>
      </c>
      <c r="AU3791" s="36">
        <v>10</v>
      </c>
      <c r="AV3791" s="36"/>
      <c r="AW3791" s="36"/>
      <c r="AX3791" s="36"/>
      <c r="AY3791" s="36"/>
      <c r="AZ3791" s="36"/>
      <c r="BA3791" s="36" t="s">
        <v>478</v>
      </c>
      <c r="BB3791" s="36">
        <v>3</v>
      </c>
      <c r="BC3791" s="93">
        <v>45279</v>
      </c>
      <c r="BD3791" s="93" t="s">
        <v>36</v>
      </c>
    </row>
    <row r="3792" spans="39:56" ht="27" customHeight="1" x14ac:dyDescent="0.25">
      <c r="AM3792" s="36">
        <v>23040</v>
      </c>
      <c r="AN3792" s="89" t="s">
        <v>98</v>
      </c>
      <c r="AO3792" s="90" t="s">
        <v>47</v>
      </c>
      <c r="AP3792" s="170">
        <v>10</v>
      </c>
      <c r="AQ3792" s="36">
        <v>10</v>
      </c>
      <c r="AR3792" s="36">
        <v>10</v>
      </c>
      <c r="AS3792" s="36">
        <v>10</v>
      </c>
      <c r="AT3792" s="36">
        <v>10</v>
      </c>
      <c r="AU3792" s="36">
        <v>10</v>
      </c>
      <c r="AV3792" s="36">
        <v>10</v>
      </c>
      <c r="AW3792" s="36"/>
      <c r="AX3792" s="36"/>
      <c r="AY3792" s="36"/>
      <c r="AZ3792" s="36">
        <v>10</v>
      </c>
      <c r="BA3792" s="36" t="s">
        <v>479</v>
      </c>
      <c r="BB3792" s="36">
        <v>4</v>
      </c>
      <c r="BC3792" s="93">
        <v>45279</v>
      </c>
      <c r="BD3792" s="93" t="s">
        <v>33</v>
      </c>
    </row>
    <row r="3793" spans="39:56" ht="27" customHeight="1" x14ac:dyDescent="0.25">
      <c r="AM3793" s="36">
        <v>23034</v>
      </c>
      <c r="AN3793" s="89" t="s">
        <v>86</v>
      </c>
      <c r="AO3793" s="90" t="s">
        <v>47</v>
      </c>
      <c r="AP3793" s="170">
        <v>9.6</v>
      </c>
      <c r="AQ3793" s="36">
        <v>10</v>
      </c>
      <c r="AR3793" s="36">
        <v>10</v>
      </c>
      <c r="AS3793" s="36">
        <v>9</v>
      </c>
      <c r="AT3793" s="36">
        <v>9</v>
      </c>
      <c r="AU3793" s="36">
        <v>10</v>
      </c>
      <c r="AV3793" s="36"/>
      <c r="AW3793" s="36"/>
      <c r="AX3793" s="36"/>
      <c r="AY3793" s="36"/>
      <c r="AZ3793" s="36"/>
      <c r="BA3793" s="36" t="s">
        <v>478</v>
      </c>
      <c r="BB3793" s="36">
        <v>3</v>
      </c>
      <c r="BC3793" s="93">
        <v>45279</v>
      </c>
      <c r="BD3793" s="93" t="s">
        <v>36</v>
      </c>
    </row>
    <row r="3794" spans="39:56" ht="27" customHeight="1" x14ac:dyDescent="0.25">
      <c r="AM3794" s="36">
        <v>23034</v>
      </c>
      <c r="AN3794" s="89" t="s">
        <v>86</v>
      </c>
      <c r="AO3794" s="90" t="s">
        <v>47</v>
      </c>
      <c r="AP3794" s="170">
        <v>10</v>
      </c>
      <c r="AQ3794" s="36">
        <v>10</v>
      </c>
      <c r="AR3794" s="36">
        <v>10</v>
      </c>
      <c r="AS3794" s="36">
        <v>10</v>
      </c>
      <c r="AT3794" s="36">
        <v>10</v>
      </c>
      <c r="AU3794" s="36">
        <v>10</v>
      </c>
      <c r="AV3794" s="36">
        <v>10</v>
      </c>
      <c r="AW3794" s="36"/>
      <c r="AX3794" s="36"/>
      <c r="AY3794" s="36"/>
      <c r="AZ3794" s="36">
        <v>10</v>
      </c>
      <c r="BA3794" s="36" t="s">
        <v>479</v>
      </c>
      <c r="BB3794" s="36">
        <v>4</v>
      </c>
      <c r="BC3794" s="93">
        <v>45279</v>
      </c>
      <c r="BD3794" s="93" t="s">
        <v>33</v>
      </c>
    </row>
    <row r="3795" spans="39:56" ht="27" customHeight="1" x14ac:dyDescent="0.25">
      <c r="AM3795" s="36">
        <v>23030</v>
      </c>
      <c r="AN3795" s="89" t="s">
        <v>94</v>
      </c>
      <c r="AO3795" s="90" t="s">
        <v>47</v>
      </c>
      <c r="AP3795" s="170">
        <v>9.8000000000000007</v>
      </c>
      <c r="AQ3795" s="36">
        <v>10</v>
      </c>
      <c r="AR3795" s="36">
        <v>10</v>
      </c>
      <c r="AS3795" s="36">
        <v>9</v>
      </c>
      <c r="AT3795" s="36">
        <v>10</v>
      </c>
      <c r="AU3795" s="36">
        <v>10</v>
      </c>
      <c r="AV3795" s="36"/>
      <c r="AW3795" s="36"/>
      <c r="AX3795" s="36"/>
      <c r="AY3795" s="36"/>
      <c r="AZ3795" s="36"/>
      <c r="BA3795" s="36" t="s">
        <v>478</v>
      </c>
      <c r="BB3795" s="36">
        <v>3</v>
      </c>
      <c r="BC3795" s="93">
        <v>45279</v>
      </c>
      <c r="BD3795" s="93" t="s">
        <v>36</v>
      </c>
    </row>
    <row r="3796" spans="39:56" ht="27" customHeight="1" x14ac:dyDescent="0.25">
      <c r="AM3796" s="36">
        <v>23030</v>
      </c>
      <c r="AN3796" s="89" t="s">
        <v>94</v>
      </c>
      <c r="AO3796" s="90" t="s">
        <v>47</v>
      </c>
      <c r="AP3796" s="170">
        <v>9.8571428571428577</v>
      </c>
      <c r="AQ3796" s="36">
        <v>10</v>
      </c>
      <c r="AR3796" s="36">
        <v>10</v>
      </c>
      <c r="AS3796" s="36">
        <v>10</v>
      </c>
      <c r="AT3796" s="36">
        <v>10</v>
      </c>
      <c r="AU3796" s="36">
        <v>9</v>
      </c>
      <c r="AV3796" s="36">
        <v>10</v>
      </c>
      <c r="AW3796" s="36"/>
      <c r="AX3796" s="36"/>
      <c r="AY3796" s="36"/>
      <c r="AZ3796" s="36">
        <v>10</v>
      </c>
      <c r="BA3796" s="36" t="s">
        <v>479</v>
      </c>
      <c r="BB3796" s="36">
        <v>4</v>
      </c>
      <c r="BC3796" s="93">
        <v>45279</v>
      </c>
      <c r="BD3796" s="93" t="s">
        <v>33</v>
      </c>
    </row>
    <row r="3797" spans="39:56" ht="27" customHeight="1" x14ac:dyDescent="0.25">
      <c r="AM3797" s="36">
        <v>23027</v>
      </c>
      <c r="AN3797" s="89" t="s">
        <v>237</v>
      </c>
      <c r="AO3797" s="90" t="s">
        <v>47</v>
      </c>
      <c r="AP3797" s="170">
        <v>9.8000000000000007</v>
      </c>
      <c r="AQ3797" s="36">
        <v>10</v>
      </c>
      <c r="AR3797" s="36">
        <v>10</v>
      </c>
      <c r="AS3797" s="36">
        <v>9</v>
      </c>
      <c r="AT3797" s="36">
        <v>10</v>
      </c>
      <c r="AU3797" s="36">
        <v>10</v>
      </c>
      <c r="AV3797" s="36"/>
      <c r="AW3797" s="36"/>
      <c r="AX3797" s="36"/>
      <c r="AY3797" s="36"/>
      <c r="AZ3797" s="36"/>
      <c r="BA3797" s="36" t="s">
        <v>478</v>
      </c>
      <c r="BB3797" s="36">
        <v>3</v>
      </c>
      <c r="BC3797" s="93">
        <v>45279</v>
      </c>
      <c r="BD3797" s="93" t="s">
        <v>36</v>
      </c>
    </row>
    <row r="3798" spans="39:56" ht="27" customHeight="1" x14ac:dyDescent="0.25">
      <c r="AM3798" s="36">
        <v>23027</v>
      </c>
      <c r="AN3798" s="89" t="s">
        <v>237</v>
      </c>
      <c r="AO3798" s="90" t="s">
        <v>47</v>
      </c>
      <c r="AP3798" s="170">
        <v>9.8571428571428577</v>
      </c>
      <c r="AQ3798" s="36">
        <v>10</v>
      </c>
      <c r="AR3798" s="36">
        <v>10</v>
      </c>
      <c r="AS3798" s="36">
        <v>10</v>
      </c>
      <c r="AT3798" s="36">
        <v>10</v>
      </c>
      <c r="AU3798" s="36">
        <v>9</v>
      </c>
      <c r="AV3798" s="36">
        <v>10</v>
      </c>
      <c r="AW3798" s="36"/>
      <c r="AX3798" s="36"/>
      <c r="AY3798" s="36"/>
      <c r="AZ3798" s="36">
        <v>10</v>
      </c>
      <c r="BA3798" s="36" t="s">
        <v>479</v>
      </c>
      <c r="BB3798" s="36">
        <v>4</v>
      </c>
      <c r="BC3798" s="93">
        <v>45279</v>
      </c>
      <c r="BD3798" s="93" t="s">
        <v>33</v>
      </c>
    </row>
    <row r="3799" spans="39:56" ht="27" customHeight="1" x14ac:dyDescent="0.25">
      <c r="AM3799" s="36">
        <v>23017</v>
      </c>
      <c r="AN3799" s="89" t="s">
        <v>52</v>
      </c>
      <c r="AO3799" s="90" t="s">
        <v>47</v>
      </c>
      <c r="AP3799" s="170">
        <v>9.6</v>
      </c>
      <c r="AQ3799" s="36">
        <v>10</v>
      </c>
      <c r="AR3799" s="36">
        <v>10</v>
      </c>
      <c r="AS3799" s="36">
        <v>9</v>
      </c>
      <c r="AT3799" s="36">
        <v>9</v>
      </c>
      <c r="AU3799" s="36">
        <v>10</v>
      </c>
      <c r="AV3799" s="36"/>
      <c r="AW3799" s="36"/>
      <c r="AX3799" s="36"/>
      <c r="AY3799" s="36"/>
      <c r="AZ3799" s="36"/>
      <c r="BA3799" s="36" t="s">
        <v>478</v>
      </c>
      <c r="BB3799" s="36">
        <v>3</v>
      </c>
      <c r="BC3799" s="93">
        <v>45279</v>
      </c>
      <c r="BD3799" s="93" t="s">
        <v>36</v>
      </c>
    </row>
    <row r="3800" spans="39:56" ht="27" customHeight="1" x14ac:dyDescent="0.25">
      <c r="AM3800" s="36">
        <v>23017</v>
      </c>
      <c r="AN3800" s="89" t="s">
        <v>52</v>
      </c>
      <c r="AO3800" s="90" t="s">
        <v>47</v>
      </c>
      <c r="AP3800" s="170">
        <v>10</v>
      </c>
      <c r="AQ3800" s="36">
        <v>10</v>
      </c>
      <c r="AR3800" s="36">
        <v>10</v>
      </c>
      <c r="AS3800" s="36">
        <v>10</v>
      </c>
      <c r="AT3800" s="36">
        <v>10</v>
      </c>
      <c r="AU3800" s="36">
        <v>10</v>
      </c>
      <c r="AV3800" s="36">
        <v>10</v>
      </c>
      <c r="AW3800" s="36"/>
      <c r="AX3800" s="36"/>
      <c r="AY3800" s="36"/>
      <c r="AZ3800" s="36">
        <v>10</v>
      </c>
      <c r="BA3800" s="36" t="s">
        <v>479</v>
      </c>
      <c r="BB3800" s="36">
        <v>4</v>
      </c>
      <c r="BC3800" s="93">
        <v>45279</v>
      </c>
      <c r="BD3800" s="93" t="s">
        <v>33</v>
      </c>
    </row>
    <row r="3801" spans="39:56" ht="27" customHeight="1" x14ac:dyDescent="0.25">
      <c r="AM3801" s="36">
        <v>23014</v>
      </c>
      <c r="AN3801" s="89" t="s">
        <v>66</v>
      </c>
      <c r="AO3801" s="90" t="s">
        <v>47</v>
      </c>
      <c r="AP3801" s="170">
        <v>9.6</v>
      </c>
      <c r="AQ3801" s="36">
        <v>10</v>
      </c>
      <c r="AR3801" s="36">
        <v>10</v>
      </c>
      <c r="AS3801" s="36">
        <v>9</v>
      </c>
      <c r="AT3801" s="36">
        <v>9</v>
      </c>
      <c r="AU3801" s="36">
        <v>10</v>
      </c>
      <c r="AV3801" s="36"/>
      <c r="AW3801" s="36"/>
      <c r="AX3801" s="36"/>
      <c r="AY3801" s="36"/>
      <c r="AZ3801" s="36"/>
      <c r="BA3801" s="36" t="s">
        <v>478</v>
      </c>
      <c r="BB3801" s="36">
        <v>3</v>
      </c>
      <c r="BC3801" s="93">
        <v>45279</v>
      </c>
      <c r="BD3801" s="93" t="s">
        <v>36</v>
      </c>
    </row>
    <row r="3802" spans="39:56" ht="27" customHeight="1" x14ac:dyDescent="0.25">
      <c r="AM3802" s="36">
        <v>23014</v>
      </c>
      <c r="AN3802" s="89" t="s">
        <v>66</v>
      </c>
      <c r="AO3802" s="90" t="s">
        <v>47</v>
      </c>
      <c r="AP3802" s="170">
        <v>10</v>
      </c>
      <c r="AQ3802" s="36">
        <v>10</v>
      </c>
      <c r="AR3802" s="36">
        <v>10</v>
      </c>
      <c r="AS3802" s="36">
        <v>10</v>
      </c>
      <c r="AT3802" s="36">
        <v>10</v>
      </c>
      <c r="AU3802" s="36">
        <v>10</v>
      </c>
      <c r="AV3802" s="36">
        <v>10</v>
      </c>
      <c r="AW3802" s="36"/>
      <c r="AX3802" s="36"/>
      <c r="AY3802" s="36"/>
      <c r="AZ3802" s="36">
        <v>10</v>
      </c>
      <c r="BA3802" s="36" t="s">
        <v>479</v>
      </c>
      <c r="BB3802" s="36">
        <v>4</v>
      </c>
      <c r="BC3802" s="93">
        <v>45279</v>
      </c>
      <c r="BD3802" s="93" t="s">
        <v>33</v>
      </c>
    </row>
    <row r="3803" spans="39:56" ht="27" customHeight="1" x14ac:dyDescent="0.25">
      <c r="AM3803" s="36">
        <v>23011</v>
      </c>
      <c r="AN3803" s="89" t="s">
        <v>46</v>
      </c>
      <c r="AO3803" s="90" t="s">
        <v>47</v>
      </c>
      <c r="AP3803" s="170">
        <v>8.8571428571428577</v>
      </c>
      <c r="AQ3803" s="36">
        <v>10</v>
      </c>
      <c r="AR3803" s="36">
        <v>10</v>
      </c>
      <c r="AS3803" s="36">
        <v>9</v>
      </c>
      <c r="AT3803" s="36">
        <v>9</v>
      </c>
      <c r="AU3803" s="36">
        <v>7</v>
      </c>
      <c r="AV3803" s="36">
        <v>7</v>
      </c>
      <c r="AW3803" s="36"/>
      <c r="AX3803" s="36"/>
      <c r="AY3803" s="36"/>
      <c r="AZ3803" s="36">
        <v>10</v>
      </c>
      <c r="BA3803" s="36" t="s">
        <v>479</v>
      </c>
      <c r="BB3803" s="36">
        <v>4</v>
      </c>
      <c r="BC3803" s="93">
        <v>45279</v>
      </c>
      <c r="BD3803" s="93" t="s">
        <v>33</v>
      </c>
    </row>
    <row r="3804" spans="39:56" ht="27" customHeight="1" x14ac:dyDescent="0.25">
      <c r="AM3804" s="36">
        <v>23011</v>
      </c>
      <c r="AN3804" s="89" t="s">
        <v>46</v>
      </c>
      <c r="AO3804" s="90" t="s">
        <v>47</v>
      </c>
      <c r="AP3804" s="170">
        <v>9.6</v>
      </c>
      <c r="AQ3804" s="36">
        <v>10</v>
      </c>
      <c r="AR3804" s="36">
        <v>10</v>
      </c>
      <c r="AS3804" s="36">
        <v>9</v>
      </c>
      <c r="AT3804" s="36">
        <v>9</v>
      </c>
      <c r="AU3804" s="36">
        <v>10</v>
      </c>
      <c r="AV3804" s="36"/>
      <c r="AW3804" s="36"/>
      <c r="AX3804" s="36"/>
      <c r="AY3804" s="36"/>
      <c r="AZ3804" s="36"/>
      <c r="BA3804" s="36" t="s">
        <v>478</v>
      </c>
      <c r="BB3804" s="36">
        <v>3</v>
      </c>
      <c r="BC3804" s="93">
        <v>45279</v>
      </c>
      <c r="BD3804" s="93" t="s">
        <v>36</v>
      </c>
    </row>
    <row r="3805" spans="39:56" ht="27" customHeight="1" x14ac:dyDescent="0.25">
      <c r="AM3805" s="36">
        <v>23004</v>
      </c>
      <c r="AN3805" s="89" t="s">
        <v>58</v>
      </c>
      <c r="AO3805" s="90" t="s">
        <v>47</v>
      </c>
      <c r="AP3805" s="170">
        <v>9.8000000000000007</v>
      </c>
      <c r="AQ3805" s="36">
        <v>10</v>
      </c>
      <c r="AR3805" s="36">
        <v>10</v>
      </c>
      <c r="AS3805" s="36">
        <v>9</v>
      </c>
      <c r="AT3805" s="36">
        <v>10</v>
      </c>
      <c r="AU3805" s="36">
        <v>10</v>
      </c>
      <c r="AV3805" s="36"/>
      <c r="AW3805" s="36"/>
      <c r="AX3805" s="36"/>
      <c r="AY3805" s="36"/>
      <c r="AZ3805" s="36"/>
      <c r="BA3805" s="36" t="s">
        <v>478</v>
      </c>
      <c r="BB3805" s="36">
        <v>3</v>
      </c>
      <c r="BC3805" s="93">
        <v>45279</v>
      </c>
      <c r="BD3805" s="93" t="s">
        <v>36</v>
      </c>
    </row>
    <row r="3806" spans="39:56" ht="27" customHeight="1" x14ac:dyDescent="0.25">
      <c r="AM3806" s="36">
        <v>23004</v>
      </c>
      <c r="AN3806" s="89" t="s">
        <v>58</v>
      </c>
      <c r="AO3806" s="90" t="s">
        <v>47</v>
      </c>
      <c r="AP3806" s="170">
        <v>10</v>
      </c>
      <c r="AQ3806" s="36">
        <v>10</v>
      </c>
      <c r="AR3806" s="36">
        <v>10</v>
      </c>
      <c r="AS3806" s="36">
        <v>10</v>
      </c>
      <c r="AT3806" s="36">
        <v>10</v>
      </c>
      <c r="AU3806" s="36">
        <v>10</v>
      </c>
      <c r="AV3806" s="36">
        <v>10</v>
      </c>
      <c r="AW3806" s="36"/>
      <c r="AX3806" s="36"/>
      <c r="AY3806" s="36"/>
      <c r="AZ3806" s="36">
        <v>10</v>
      </c>
      <c r="BA3806" s="36" t="s">
        <v>479</v>
      </c>
      <c r="BB3806" s="36">
        <v>4</v>
      </c>
      <c r="BC3806" s="93">
        <v>45279</v>
      </c>
      <c r="BD3806" s="93" t="s">
        <v>33</v>
      </c>
    </row>
    <row r="3807" spans="39:56" ht="27" customHeight="1" x14ac:dyDescent="0.25">
      <c r="AM3807" s="36">
        <v>23003</v>
      </c>
      <c r="AN3807" s="89" t="s">
        <v>90</v>
      </c>
      <c r="AO3807" s="90" t="s">
        <v>47</v>
      </c>
      <c r="AP3807" s="170">
        <v>9.8000000000000007</v>
      </c>
      <c r="AQ3807" s="36">
        <v>10</v>
      </c>
      <c r="AR3807" s="36">
        <v>10</v>
      </c>
      <c r="AS3807" s="36">
        <v>9</v>
      </c>
      <c r="AT3807" s="36">
        <v>10</v>
      </c>
      <c r="AU3807" s="36">
        <v>10</v>
      </c>
      <c r="AV3807" s="36"/>
      <c r="AW3807" s="36"/>
      <c r="AX3807" s="36"/>
      <c r="AY3807" s="36"/>
      <c r="AZ3807" s="36"/>
      <c r="BA3807" s="36" t="s">
        <v>478</v>
      </c>
      <c r="BB3807" s="36">
        <v>3</v>
      </c>
      <c r="BC3807" s="93">
        <v>45279</v>
      </c>
      <c r="BD3807" s="93" t="s">
        <v>36</v>
      </c>
    </row>
    <row r="3808" spans="39:56" ht="27" customHeight="1" x14ac:dyDescent="0.25">
      <c r="AM3808" s="36">
        <v>23003</v>
      </c>
      <c r="AN3808" s="89" t="s">
        <v>90</v>
      </c>
      <c r="AO3808" s="90" t="s">
        <v>47</v>
      </c>
      <c r="AP3808" s="170">
        <v>10</v>
      </c>
      <c r="AQ3808" s="36">
        <v>10</v>
      </c>
      <c r="AR3808" s="36">
        <v>10</v>
      </c>
      <c r="AS3808" s="36">
        <v>10</v>
      </c>
      <c r="AT3808" s="36">
        <v>10</v>
      </c>
      <c r="AU3808" s="36"/>
      <c r="AV3808" s="36">
        <v>10</v>
      </c>
      <c r="AW3808" s="36"/>
      <c r="AX3808" s="36"/>
      <c r="AY3808" s="36"/>
      <c r="AZ3808" s="36">
        <v>10</v>
      </c>
      <c r="BA3808" s="36" t="s">
        <v>479</v>
      </c>
      <c r="BB3808" s="36">
        <v>4</v>
      </c>
      <c r="BC3808" s="93">
        <v>45279</v>
      </c>
      <c r="BD3808" s="93" t="s">
        <v>33</v>
      </c>
    </row>
    <row r="3809" spans="39:56" ht="27" customHeight="1" x14ac:dyDescent="0.25">
      <c r="AM3809" s="36">
        <v>23001</v>
      </c>
      <c r="AN3809" s="89" t="s">
        <v>82</v>
      </c>
      <c r="AO3809" s="90" t="s">
        <v>47</v>
      </c>
      <c r="AP3809" s="170">
        <v>9.8000000000000007</v>
      </c>
      <c r="AQ3809" s="36">
        <v>10</v>
      </c>
      <c r="AR3809" s="36">
        <v>10</v>
      </c>
      <c r="AS3809" s="36">
        <v>9</v>
      </c>
      <c r="AT3809" s="36">
        <v>10</v>
      </c>
      <c r="AU3809" s="36">
        <v>10</v>
      </c>
      <c r="AV3809" s="36"/>
      <c r="AW3809" s="36"/>
      <c r="AX3809" s="36"/>
      <c r="AY3809" s="36"/>
      <c r="AZ3809" s="36"/>
      <c r="BA3809" s="36" t="s">
        <v>478</v>
      </c>
      <c r="BB3809" s="36">
        <v>3</v>
      </c>
      <c r="BC3809" s="93">
        <v>45279</v>
      </c>
      <c r="BD3809" s="93" t="s">
        <v>36</v>
      </c>
    </row>
    <row r="3810" spans="39:56" ht="27" customHeight="1" x14ac:dyDescent="0.25">
      <c r="AM3810" s="36">
        <v>23001</v>
      </c>
      <c r="AN3810" s="89" t="s">
        <v>82</v>
      </c>
      <c r="AO3810" s="90" t="s">
        <v>47</v>
      </c>
      <c r="AP3810" s="170">
        <v>9.8571428571428577</v>
      </c>
      <c r="AQ3810" s="36">
        <v>10</v>
      </c>
      <c r="AR3810" s="36">
        <v>10</v>
      </c>
      <c r="AS3810" s="36">
        <v>10</v>
      </c>
      <c r="AT3810" s="36">
        <v>10</v>
      </c>
      <c r="AU3810" s="36">
        <v>9</v>
      </c>
      <c r="AV3810" s="36">
        <v>10</v>
      </c>
      <c r="AW3810" s="36"/>
      <c r="AX3810" s="36"/>
      <c r="AY3810" s="36"/>
      <c r="AZ3810" s="36">
        <v>10</v>
      </c>
      <c r="BA3810" s="36" t="s">
        <v>479</v>
      </c>
      <c r="BB3810" s="36">
        <v>4</v>
      </c>
      <c r="BC3810" s="93">
        <v>45279</v>
      </c>
      <c r="BD3810" s="93" t="s">
        <v>33</v>
      </c>
    </row>
    <row r="3811" spans="39:56" ht="27" customHeight="1" x14ac:dyDescent="0.25">
      <c r="AM3811" s="36">
        <v>22023</v>
      </c>
      <c r="AN3811" s="89" t="s">
        <v>118</v>
      </c>
      <c r="AO3811" s="90" t="s">
        <v>47</v>
      </c>
      <c r="AP3811" s="170">
        <v>9.8000000000000007</v>
      </c>
      <c r="AQ3811" s="36">
        <v>10</v>
      </c>
      <c r="AR3811" s="36">
        <v>10</v>
      </c>
      <c r="AS3811" s="36">
        <v>9</v>
      </c>
      <c r="AT3811" s="36">
        <v>10</v>
      </c>
      <c r="AU3811" s="36">
        <v>10</v>
      </c>
      <c r="AV3811" s="36"/>
      <c r="AW3811" s="36"/>
      <c r="AX3811" s="36"/>
      <c r="AY3811" s="36"/>
      <c r="AZ3811" s="36"/>
      <c r="BA3811" s="36" t="s">
        <v>478</v>
      </c>
      <c r="BB3811" s="36">
        <v>3</v>
      </c>
      <c r="BC3811" s="93">
        <v>45279</v>
      </c>
      <c r="BD3811" s="93" t="s">
        <v>36</v>
      </c>
    </row>
    <row r="3812" spans="39:56" ht="27" customHeight="1" x14ac:dyDescent="0.25">
      <c r="AM3812" s="36">
        <v>22023</v>
      </c>
      <c r="AN3812" s="89" t="s">
        <v>118</v>
      </c>
      <c r="AO3812" s="90" t="s">
        <v>47</v>
      </c>
      <c r="AP3812" s="170">
        <v>10</v>
      </c>
      <c r="AQ3812" s="36">
        <v>10</v>
      </c>
      <c r="AR3812" s="36">
        <v>10</v>
      </c>
      <c r="AS3812" s="36">
        <v>10</v>
      </c>
      <c r="AT3812" s="36">
        <v>10</v>
      </c>
      <c r="AU3812" s="36">
        <v>10</v>
      </c>
      <c r="AV3812" s="36">
        <v>10</v>
      </c>
      <c r="AW3812" s="36"/>
      <c r="AX3812" s="36"/>
      <c r="AY3812" s="36"/>
      <c r="AZ3812" s="36">
        <v>10</v>
      </c>
      <c r="BA3812" s="36" t="s">
        <v>479</v>
      </c>
      <c r="BB3812" s="36">
        <v>4</v>
      </c>
      <c r="BC3812" s="93">
        <v>45279</v>
      </c>
      <c r="BD3812" s="93" t="s">
        <v>33</v>
      </c>
    </row>
    <row r="3813" spans="39:56" ht="27" customHeight="1" x14ac:dyDescent="0.25">
      <c r="AM3813" s="36" t="s">
        <v>256</v>
      </c>
      <c r="AN3813" s="89" t="s">
        <v>257</v>
      </c>
      <c r="AO3813" s="90" t="s">
        <v>126</v>
      </c>
      <c r="AP3813" s="170">
        <v>10</v>
      </c>
      <c r="AQ3813" s="36">
        <v>10</v>
      </c>
      <c r="AR3813" s="36">
        <v>10</v>
      </c>
      <c r="AS3813" s="36">
        <v>10</v>
      </c>
      <c r="AT3813" s="36">
        <v>10</v>
      </c>
      <c r="AU3813" s="36">
        <v>10</v>
      </c>
      <c r="AV3813" s="36">
        <v>10</v>
      </c>
      <c r="AW3813" s="36">
        <v>10</v>
      </c>
      <c r="AX3813" s="36"/>
      <c r="AY3813" s="36"/>
      <c r="AZ3813" s="36"/>
      <c r="BA3813" s="36" t="s">
        <v>476</v>
      </c>
      <c r="BB3813" s="36">
        <v>4</v>
      </c>
      <c r="BC3813" s="93">
        <v>45280</v>
      </c>
      <c r="BD3813" s="93" t="s">
        <v>420</v>
      </c>
    </row>
    <row r="3814" spans="39:56" ht="27" customHeight="1" x14ac:dyDescent="0.25">
      <c r="AM3814" s="36" t="s">
        <v>163</v>
      </c>
      <c r="AN3814" s="89" t="s">
        <v>164</v>
      </c>
      <c r="AO3814" s="90" t="s">
        <v>126</v>
      </c>
      <c r="AP3814" s="170">
        <v>10</v>
      </c>
      <c r="AQ3814" s="36">
        <v>10</v>
      </c>
      <c r="AR3814" s="36">
        <v>10</v>
      </c>
      <c r="AS3814" s="36">
        <v>10</v>
      </c>
      <c r="AT3814" s="36">
        <v>10</v>
      </c>
      <c r="AU3814" s="36">
        <v>10</v>
      </c>
      <c r="AV3814" s="36">
        <v>10</v>
      </c>
      <c r="AW3814" s="36">
        <v>10</v>
      </c>
      <c r="AX3814" s="36"/>
      <c r="AY3814" s="36"/>
      <c r="AZ3814" s="36"/>
      <c r="BA3814" s="36" t="s">
        <v>476</v>
      </c>
      <c r="BB3814" s="36">
        <v>4</v>
      </c>
      <c r="BC3814" s="93">
        <v>45280</v>
      </c>
      <c r="BD3814" s="93" t="s">
        <v>420</v>
      </c>
    </row>
    <row r="3815" spans="39:56" ht="27" customHeight="1" x14ac:dyDescent="0.25">
      <c r="AM3815" s="36" t="s">
        <v>161</v>
      </c>
      <c r="AN3815" s="89" t="s">
        <v>162</v>
      </c>
      <c r="AO3815" s="90" t="s">
        <v>126</v>
      </c>
      <c r="AP3815" s="170">
        <v>10</v>
      </c>
      <c r="AQ3815" s="36">
        <v>10</v>
      </c>
      <c r="AR3815" s="36">
        <v>10</v>
      </c>
      <c r="AS3815" s="36">
        <v>10</v>
      </c>
      <c r="AT3815" s="36">
        <v>10</v>
      </c>
      <c r="AU3815" s="36">
        <v>10</v>
      </c>
      <c r="AV3815" s="36">
        <v>10</v>
      </c>
      <c r="AW3815" s="36">
        <v>10</v>
      </c>
      <c r="AX3815" s="36"/>
      <c r="AY3815" s="36"/>
      <c r="AZ3815" s="36"/>
      <c r="BA3815" s="36" t="s">
        <v>476</v>
      </c>
      <c r="BB3815" s="36">
        <v>4</v>
      </c>
      <c r="BC3815" s="93">
        <v>45280</v>
      </c>
      <c r="BD3815" s="93" t="s">
        <v>420</v>
      </c>
    </row>
    <row r="3816" spans="39:56" ht="27" customHeight="1" x14ac:dyDescent="0.25">
      <c r="AM3816" s="36" t="s">
        <v>159</v>
      </c>
      <c r="AN3816" s="89" t="s">
        <v>160</v>
      </c>
      <c r="AO3816" s="90" t="s">
        <v>126</v>
      </c>
      <c r="AP3816" s="170">
        <v>10</v>
      </c>
      <c r="AQ3816" s="36">
        <v>10</v>
      </c>
      <c r="AR3816" s="36">
        <v>10</v>
      </c>
      <c r="AS3816" s="36">
        <v>10</v>
      </c>
      <c r="AT3816" s="36">
        <v>10</v>
      </c>
      <c r="AU3816" s="36">
        <v>10</v>
      </c>
      <c r="AV3816" s="36">
        <v>10</v>
      </c>
      <c r="AW3816" s="36">
        <v>10</v>
      </c>
      <c r="AX3816" s="36"/>
      <c r="AY3816" s="36"/>
      <c r="AZ3816" s="36"/>
      <c r="BA3816" s="36" t="s">
        <v>476</v>
      </c>
      <c r="BB3816" s="36">
        <v>4</v>
      </c>
      <c r="BC3816" s="93">
        <v>45280</v>
      </c>
      <c r="BD3816" s="93" t="s">
        <v>420</v>
      </c>
    </row>
    <row r="3817" spans="39:56" ht="27" customHeight="1" x14ac:dyDescent="0.25">
      <c r="AM3817" s="36" t="s">
        <v>157</v>
      </c>
      <c r="AN3817" s="89" t="s">
        <v>158</v>
      </c>
      <c r="AO3817" s="90" t="s">
        <v>126</v>
      </c>
      <c r="AP3817" s="170">
        <v>10</v>
      </c>
      <c r="AQ3817" s="36">
        <v>10</v>
      </c>
      <c r="AR3817" s="36">
        <v>10</v>
      </c>
      <c r="AS3817" s="36">
        <v>10</v>
      </c>
      <c r="AT3817" s="36">
        <v>10</v>
      </c>
      <c r="AU3817" s="36">
        <v>10</v>
      </c>
      <c r="AV3817" s="36">
        <v>10</v>
      </c>
      <c r="AW3817" s="36">
        <v>10</v>
      </c>
      <c r="AX3817" s="36"/>
      <c r="AY3817" s="36"/>
      <c r="AZ3817" s="36"/>
      <c r="BA3817" s="36" t="s">
        <v>476</v>
      </c>
      <c r="BB3817" s="36">
        <v>4</v>
      </c>
      <c r="BC3817" s="93">
        <v>45280</v>
      </c>
      <c r="BD3817" s="93" t="s">
        <v>420</v>
      </c>
    </row>
    <row r="3818" spans="39:56" ht="27" customHeight="1" x14ac:dyDescent="0.25">
      <c r="AM3818" s="36" t="s">
        <v>155</v>
      </c>
      <c r="AN3818" s="89" t="s">
        <v>156</v>
      </c>
      <c r="AO3818" s="90" t="s">
        <v>126</v>
      </c>
      <c r="AP3818" s="170" t="e">
        <v>#DIV/0!</v>
      </c>
      <c r="AQ3818" s="36"/>
      <c r="AR3818" s="36"/>
      <c r="AS3818" s="36"/>
      <c r="AT3818" s="36"/>
      <c r="AU3818" s="36"/>
      <c r="AV3818" s="36"/>
      <c r="AW3818" s="36"/>
      <c r="AX3818" s="36"/>
      <c r="AY3818" s="36"/>
      <c r="AZ3818" s="36"/>
      <c r="BA3818" s="36"/>
      <c r="BB3818" s="36">
        <v>4</v>
      </c>
      <c r="BC3818" s="93">
        <v>45280</v>
      </c>
      <c r="BD3818" s="93" t="s">
        <v>420</v>
      </c>
    </row>
    <row r="3819" spans="39:56" ht="27" customHeight="1" x14ac:dyDescent="0.25">
      <c r="AM3819" s="36" t="s">
        <v>153</v>
      </c>
      <c r="AN3819" s="89" t="s">
        <v>154</v>
      </c>
      <c r="AO3819" s="90" t="s">
        <v>126</v>
      </c>
      <c r="AP3819" s="170" t="e">
        <v>#DIV/0!</v>
      </c>
      <c r="AQ3819" s="36"/>
      <c r="AR3819" s="36"/>
      <c r="AS3819" s="36"/>
      <c r="AT3819" s="36"/>
      <c r="AU3819" s="36"/>
      <c r="AV3819" s="36"/>
      <c r="AW3819" s="36"/>
      <c r="AX3819" s="36"/>
      <c r="AY3819" s="36"/>
      <c r="AZ3819" s="36"/>
      <c r="BA3819" s="36"/>
      <c r="BB3819" s="36">
        <v>4</v>
      </c>
      <c r="BC3819" s="93">
        <v>45280</v>
      </c>
      <c r="BD3819" s="93" t="s">
        <v>420</v>
      </c>
    </row>
    <row r="3820" spans="39:56" ht="27" customHeight="1" x14ac:dyDescent="0.25">
      <c r="AM3820" s="36" t="s">
        <v>151</v>
      </c>
      <c r="AN3820" s="89" t="s">
        <v>152</v>
      </c>
      <c r="AO3820" s="90" t="s">
        <v>126</v>
      </c>
      <c r="AP3820" s="170">
        <v>10</v>
      </c>
      <c r="AQ3820" s="36">
        <v>10</v>
      </c>
      <c r="AR3820" s="36">
        <v>10</v>
      </c>
      <c r="AS3820" s="36">
        <v>10</v>
      </c>
      <c r="AT3820" s="36">
        <v>10</v>
      </c>
      <c r="AU3820" s="36">
        <v>10</v>
      </c>
      <c r="AV3820" s="36">
        <v>10</v>
      </c>
      <c r="AW3820" s="36">
        <v>10</v>
      </c>
      <c r="AX3820" s="36"/>
      <c r="AY3820" s="36"/>
      <c r="AZ3820" s="36"/>
      <c r="BA3820" s="36" t="s">
        <v>476</v>
      </c>
      <c r="BB3820" s="36">
        <v>4</v>
      </c>
      <c r="BC3820" s="93">
        <v>45280</v>
      </c>
      <c r="BD3820" s="93" t="s">
        <v>420</v>
      </c>
    </row>
    <row r="3821" spans="39:56" ht="27" customHeight="1" x14ac:dyDescent="0.25">
      <c r="AM3821" s="36" t="s">
        <v>149</v>
      </c>
      <c r="AN3821" s="89" t="s">
        <v>150</v>
      </c>
      <c r="AO3821" s="90" t="s">
        <v>126</v>
      </c>
      <c r="AP3821" s="170">
        <v>10</v>
      </c>
      <c r="AQ3821" s="36">
        <v>10</v>
      </c>
      <c r="AR3821" s="36">
        <v>10</v>
      </c>
      <c r="AS3821" s="36">
        <v>10</v>
      </c>
      <c r="AT3821" s="36">
        <v>10</v>
      </c>
      <c r="AU3821" s="36">
        <v>10</v>
      </c>
      <c r="AV3821" s="36">
        <v>10</v>
      </c>
      <c r="AW3821" s="36">
        <v>10</v>
      </c>
      <c r="AX3821" s="36"/>
      <c r="AY3821" s="36"/>
      <c r="AZ3821" s="36"/>
      <c r="BA3821" s="36" t="s">
        <v>476</v>
      </c>
      <c r="BB3821" s="36">
        <v>4</v>
      </c>
      <c r="BC3821" s="93">
        <v>45280</v>
      </c>
      <c r="BD3821" s="93" t="s">
        <v>420</v>
      </c>
    </row>
    <row r="3822" spans="39:56" ht="27" customHeight="1" x14ac:dyDescent="0.25">
      <c r="AM3822" s="36" t="s">
        <v>147</v>
      </c>
      <c r="AN3822" s="89" t="s">
        <v>148</v>
      </c>
      <c r="AO3822" s="90" t="s">
        <v>126</v>
      </c>
      <c r="AP3822" s="170">
        <v>10</v>
      </c>
      <c r="AQ3822" s="36">
        <v>10</v>
      </c>
      <c r="AR3822" s="36">
        <v>10</v>
      </c>
      <c r="AS3822" s="36">
        <v>10</v>
      </c>
      <c r="AT3822" s="36">
        <v>10</v>
      </c>
      <c r="AU3822" s="36">
        <v>10</v>
      </c>
      <c r="AV3822" s="36">
        <v>10</v>
      </c>
      <c r="AW3822" s="36">
        <v>10</v>
      </c>
      <c r="AX3822" s="36"/>
      <c r="AY3822" s="36"/>
      <c r="AZ3822" s="36"/>
      <c r="BA3822" s="36" t="s">
        <v>476</v>
      </c>
      <c r="BB3822" s="36">
        <v>4</v>
      </c>
      <c r="BC3822" s="93">
        <v>45280</v>
      </c>
      <c r="BD3822" s="93" t="s">
        <v>420</v>
      </c>
    </row>
    <row r="3823" spans="39:56" ht="27" customHeight="1" x14ac:dyDescent="0.25">
      <c r="AM3823" s="36" t="s">
        <v>145</v>
      </c>
      <c r="AN3823" s="89" t="s">
        <v>146</v>
      </c>
      <c r="AO3823" s="90" t="s">
        <v>126</v>
      </c>
      <c r="AP3823" s="170">
        <v>10</v>
      </c>
      <c r="AQ3823" s="36">
        <v>10</v>
      </c>
      <c r="AR3823" s="36">
        <v>10</v>
      </c>
      <c r="AS3823" s="36">
        <v>10</v>
      </c>
      <c r="AT3823" s="36">
        <v>10</v>
      </c>
      <c r="AU3823" s="36">
        <v>10</v>
      </c>
      <c r="AV3823" s="36">
        <v>10</v>
      </c>
      <c r="AW3823" s="36">
        <v>10</v>
      </c>
      <c r="AX3823" s="36"/>
      <c r="AY3823" s="36"/>
      <c r="AZ3823" s="36"/>
      <c r="BA3823" s="36" t="s">
        <v>476</v>
      </c>
      <c r="BB3823" s="36">
        <v>4</v>
      </c>
      <c r="BC3823" s="93">
        <v>45280</v>
      </c>
      <c r="BD3823" s="93" t="s">
        <v>420</v>
      </c>
    </row>
    <row r="3824" spans="39:56" ht="27" customHeight="1" x14ac:dyDescent="0.25">
      <c r="AM3824" s="36" t="s">
        <v>142</v>
      </c>
      <c r="AN3824" s="89" t="s">
        <v>143</v>
      </c>
      <c r="AO3824" s="90" t="s">
        <v>126</v>
      </c>
      <c r="AP3824" s="170">
        <v>10</v>
      </c>
      <c r="AQ3824" s="36">
        <v>10</v>
      </c>
      <c r="AR3824" s="36">
        <v>10</v>
      </c>
      <c r="AS3824" s="36">
        <v>10</v>
      </c>
      <c r="AT3824" s="36">
        <v>10</v>
      </c>
      <c r="AU3824" s="36">
        <v>10</v>
      </c>
      <c r="AV3824" s="36">
        <v>10</v>
      </c>
      <c r="AW3824" s="36">
        <v>10</v>
      </c>
      <c r="AX3824" s="36"/>
      <c r="AY3824" s="36"/>
      <c r="AZ3824" s="36"/>
      <c r="BA3824" s="36" t="s">
        <v>476</v>
      </c>
      <c r="BB3824" s="36">
        <v>4</v>
      </c>
      <c r="BC3824" s="93">
        <v>45280</v>
      </c>
      <c r="BD3824" s="93" t="s">
        <v>420</v>
      </c>
    </row>
    <row r="3825" spans="39:56" ht="27" customHeight="1" x14ac:dyDescent="0.25">
      <c r="AM3825" s="36" t="s">
        <v>140</v>
      </c>
      <c r="AN3825" s="89" t="s">
        <v>141</v>
      </c>
      <c r="AO3825" s="90" t="s">
        <v>126</v>
      </c>
      <c r="AP3825" s="170">
        <v>10</v>
      </c>
      <c r="AQ3825" s="36">
        <v>10</v>
      </c>
      <c r="AR3825" s="36">
        <v>10</v>
      </c>
      <c r="AS3825" s="36">
        <v>10</v>
      </c>
      <c r="AT3825" s="36">
        <v>10</v>
      </c>
      <c r="AU3825" s="36">
        <v>10</v>
      </c>
      <c r="AV3825" s="36">
        <v>10</v>
      </c>
      <c r="AW3825" s="36">
        <v>10</v>
      </c>
      <c r="AX3825" s="36"/>
      <c r="AY3825" s="36"/>
      <c r="AZ3825" s="36"/>
      <c r="BA3825" s="36" t="s">
        <v>476</v>
      </c>
      <c r="BB3825" s="36">
        <v>4</v>
      </c>
      <c r="BC3825" s="93">
        <v>45280</v>
      </c>
      <c r="BD3825" s="93" t="s">
        <v>420</v>
      </c>
    </row>
    <row r="3826" spans="39:56" ht="27" customHeight="1" x14ac:dyDescent="0.25">
      <c r="AM3826" s="36" t="s">
        <v>137</v>
      </c>
      <c r="AN3826" s="89" t="s">
        <v>138</v>
      </c>
      <c r="AO3826" s="90" t="s">
        <v>126</v>
      </c>
      <c r="AP3826" s="170">
        <v>10</v>
      </c>
      <c r="AQ3826" s="36">
        <v>10</v>
      </c>
      <c r="AR3826" s="36">
        <v>10</v>
      </c>
      <c r="AS3826" s="36">
        <v>10</v>
      </c>
      <c r="AT3826" s="36">
        <v>10</v>
      </c>
      <c r="AU3826" s="36">
        <v>10</v>
      </c>
      <c r="AV3826" s="36">
        <v>10</v>
      </c>
      <c r="AW3826" s="36">
        <v>10</v>
      </c>
      <c r="AX3826" s="36"/>
      <c r="AY3826" s="36"/>
      <c r="AZ3826" s="36"/>
      <c r="BA3826" s="36" t="s">
        <v>476</v>
      </c>
      <c r="BB3826" s="36">
        <v>4</v>
      </c>
      <c r="BC3826" s="93">
        <v>45280</v>
      </c>
      <c r="BD3826" s="93" t="s">
        <v>420</v>
      </c>
    </row>
    <row r="3827" spans="39:56" ht="27" customHeight="1" x14ac:dyDescent="0.25">
      <c r="AM3827" s="36" t="s">
        <v>135</v>
      </c>
      <c r="AN3827" s="89" t="s">
        <v>136</v>
      </c>
      <c r="AO3827" s="90" t="s">
        <v>126</v>
      </c>
      <c r="AP3827" s="170">
        <v>10</v>
      </c>
      <c r="AQ3827" s="36">
        <v>10</v>
      </c>
      <c r="AR3827" s="36">
        <v>10</v>
      </c>
      <c r="AS3827" s="36">
        <v>10</v>
      </c>
      <c r="AT3827" s="36">
        <v>10</v>
      </c>
      <c r="AU3827" s="36">
        <v>10</v>
      </c>
      <c r="AV3827" s="36">
        <v>10</v>
      </c>
      <c r="AW3827" s="36">
        <v>10</v>
      </c>
      <c r="AX3827" s="36"/>
      <c r="AY3827" s="36"/>
      <c r="AZ3827" s="36"/>
      <c r="BA3827" s="36" t="s">
        <v>476</v>
      </c>
      <c r="BB3827" s="36">
        <v>4</v>
      </c>
      <c r="BC3827" s="93">
        <v>45280</v>
      </c>
      <c r="BD3827" s="93" t="s">
        <v>420</v>
      </c>
    </row>
    <row r="3828" spans="39:56" ht="27" customHeight="1" x14ac:dyDescent="0.25">
      <c r="AM3828" s="36" t="s">
        <v>133</v>
      </c>
      <c r="AN3828" s="89" t="s">
        <v>134</v>
      </c>
      <c r="AO3828" s="90" t="s">
        <v>126</v>
      </c>
      <c r="AP3828" s="170">
        <v>10</v>
      </c>
      <c r="AQ3828" s="36">
        <v>10</v>
      </c>
      <c r="AR3828" s="36">
        <v>10</v>
      </c>
      <c r="AS3828" s="36">
        <v>10</v>
      </c>
      <c r="AT3828" s="36">
        <v>10</v>
      </c>
      <c r="AU3828" s="36">
        <v>10</v>
      </c>
      <c r="AV3828" s="36">
        <v>10</v>
      </c>
      <c r="AW3828" s="36">
        <v>10</v>
      </c>
      <c r="AX3828" s="36"/>
      <c r="AY3828" s="36"/>
      <c r="AZ3828" s="36"/>
      <c r="BA3828" s="36" t="s">
        <v>476</v>
      </c>
      <c r="BB3828" s="36">
        <v>4</v>
      </c>
      <c r="BC3828" s="93">
        <v>45280</v>
      </c>
      <c r="BD3828" s="93" t="s">
        <v>420</v>
      </c>
    </row>
    <row r="3829" spans="39:56" ht="27" customHeight="1" x14ac:dyDescent="0.25">
      <c r="AM3829" s="36" t="s">
        <v>131</v>
      </c>
      <c r="AN3829" s="89" t="s">
        <v>132</v>
      </c>
      <c r="AO3829" s="90" t="s">
        <v>126</v>
      </c>
      <c r="AP3829" s="170">
        <v>10</v>
      </c>
      <c r="AQ3829" s="36">
        <v>10</v>
      </c>
      <c r="AR3829" s="36">
        <v>10</v>
      </c>
      <c r="AS3829" s="36">
        <v>10</v>
      </c>
      <c r="AT3829" s="36">
        <v>10</v>
      </c>
      <c r="AU3829" s="36">
        <v>10</v>
      </c>
      <c r="AV3829" s="36">
        <v>10</v>
      </c>
      <c r="AW3829" s="36">
        <v>10</v>
      </c>
      <c r="AX3829" s="36"/>
      <c r="AY3829" s="36"/>
      <c r="AZ3829" s="36"/>
      <c r="BA3829" s="36" t="s">
        <v>476</v>
      </c>
      <c r="BB3829" s="36">
        <v>4</v>
      </c>
      <c r="BC3829" s="93">
        <v>45280</v>
      </c>
      <c r="BD3829" s="93" t="s">
        <v>420</v>
      </c>
    </row>
    <row r="3830" spans="39:56" ht="27" customHeight="1" x14ac:dyDescent="0.25">
      <c r="AM3830" s="36" t="s">
        <v>129</v>
      </c>
      <c r="AN3830" s="89" t="s">
        <v>130</v>
      </c>
      <c r="AO3830" s="90" t="s">
        <v>126</v>
      </c>
      <c r="AP3830" s="170">
        <v>10</v>
      </c>
      <c r="AQ3830" s="36">
        <v>10</v>
      </c>
      <c r="AR3830" s="36">
        <v>10</v>
      </c>
      <c r="AS3830" s="36">
        <v>10</v>
      </c>
      <c r="AT3830" s="36">
        <v>10</v>
      </c>
      <c r="AU3830" s="36">
        <v>10</v>
      </c>
      <c r="AV3830" s="36">
        <v>10</v>
      </c>
      <c r="AW3830" s="36">
        <v>10</v>
      </c>
      <c r="AX3830" s="36"/>
      <c r="AY3830" s="36"/>
      <c r="AZ3830" s="36"/>
      <c r="BA3830" s="36" t="s">
        <v>476</v>
      </c>
      <c r="BB3830" s="36">
        <v>4</v>
      </c>
      <c r="BC3830" s="93">
        <v>45280</v>
      </c>
      <c r="BD3830" s="93" t="s">
        <v>420</v>
      </c>
    </row>
    <row r="3831" spans="39:56" ht="27" customHeight="1" x14ac:dyDescent="0.25">
      <c r="AM3831" s="36" t="s">
        <v>124</v>
      </c>
      <c r="AN3831" s="89" t="s">
        <v>125</v>
      </c>
      <c r="AO3831" s="90" t="s">
        <v>126</v>
      </c>
      <c r="AP3831" s="170">
        <v>10</v>
      </c>
      <c r="AQ3831" s="36">
        <v>10</v>
      </c>
      <c r="AR3831" s="36">
        <v>10</v>
      </c>
      <c r="AS3831" s="36">
        <v>10</v>
      </c>
      <c r="AT3831" s="36">
        <v>10</v>
      </c>
      <c r="AU3831" s="36">
        <v>10</v>
      </c>
      <c r="AV3831" s="36">
        <v>10</v>
      </c>
      <c r="AW3831" s="36">
        <v>10</v>
      </c>
      <c r="AX3831" s="36"/>
      <c r="AY3831" s="36"/>
      <c r="AZ3831" s="36"/>
      <c r="BA3831" s="36" t="s">
        <v>476</v>
      </c>
      <c r="BB3831" s="36">
        <v>4</v>
      </c>
      <c r="BC3831" s="93">
        <v>45280</v>
      </c>
      <c r="BD3831" s="93" t="s">
        <v>420</v>
      </c>
    </row>
    <row r="3832" spans="39:56" ht="27" customHeight="1" x14ac:dyDescent="0.25">
      <c r="AM3832" s="36" t="s">
        <v>204</v>
      </c>
      <c r="AN3832" s="89" t="s">
        <v>205</v>
      </c>
      <c r="AO3832" s="90" t="s">
        <v>167</v>
      </c>
      <c r="AP3832" s="170">
        <v>10</v>
      </c>
      <c r="AQ3832" s="36"/>
      <c r="AR3832" s="36"/>
      <c r="AS3832" s="36"/>
      <c r="AT3832" s="36"/>
      <c r="AU3832" s="36"/>
      <c r="AV3832" s="36"/>
      <c r="AW3832" s="36"/>
      <c r="AX3832" s="36"/>
      <c r="AY3832" s="36"/>
      <c r="AZ3832" s="36"/>
      <c r="BA3832" s="36" t="s">
        <v>475</v>
      </c>
      <c r="BB3832" s="36">
        <v>7</v>
      </c>
      <c r="BC3832" s="93">
        <v>45280</v>
      </c>
      <c r="BD3832" s="93" t="s">
        <v>324</v>
      </c>
    </row>
    <row r="3833" spans="39:56" ht="27" customHeight="1" x14ac:dyDescent="0.25">
      <c r="AM3833" s="36" t="s">
        <v>202</v>
      </c>
      <c r="AN3833" s="89" t="s">
        <v>203</v>
      </c>
      <c r="AO3833" s="90" t="s">
        <v>167</v>
      </c>
      <c r="AP3833" s="170">
        <v>10</v>
      </c>
      <c r="AQ3833" s="36"/>
      <c r="AR3833" s="36"/>
      <c r="AS3833" s="36"/>
      <c r="AT3833" s="36"/>
      <c r="AU3833" s="36"/>
      <c r="AV3833" s="36"/>
      <c r="AW3833" s="36"/>
      <c r="AX3833" s="36"/>
      <c r="AY3833" s="36"/>
      <c r="AZ3833" s="36"/>
      <c r="BA3833" s="36" t="s">
        <v>475</v>
      </c>
      <c r="BB3833" s="36">
        <v>7</v>
      </c>
      <c r="BC3833" s="93">
        <v>45280</v>
      </c>
      <c r="BD3833" s="93" t="s">
        <v>324</v>
      </c>
    </row>
    <row r="3834" spans="39:56" ht="27" customHeight="1" x14ac:dyDescent="0.25">
      <c r="AM3834" s="36" t="s">
        <v>200</v>
      </c>
      <c r="AN3834" s="89" t="s">
        <v>201</v>
      </c>
      <c r="AO3834" s="90" t="s">
        <v>167</v>
      </c>
      <c r="AP3834" s="170">
        <v>9.5</v>
      </c>
      <c r="AQ3834" s="36"/>
      <c r="AR3834" s="36"/>
      <c r="AS3834" s="36"/>
      <c r="AT3834" s="36"/>
      <c r="AU3834" s="36"/>
      <c r="AV3834" s="36"/>
      <c r="AW3834" s="36"/>
      <c r="AX3834" s="36"/>
      <c r="AY3834" s="36"/>
      <c r="AZ3834" s="36"/>
      <c r="BA3834" s="36" t="s">
        <v>475</v>
      </c>
      <c r="BB3834" s="36">
        <v>7</v>
      </c>
      <c r="BC3834" s="93">
        <v>45280</v>
      </c>
      <c r="BD3834" s="93" t="s">
        <v>324</v>
      </c>
    </row>
    <row r="3835" spans="39:56" ht="27" customHeight="1" x14ac:dyDescent="0.25">
      <c r="AM3835" s="36" t="s">
        <v>198</v>
      </c>
      <c r="AN3835" s="89" t="s">
        <v>199</v>
      </c>
      <c r="AO3835" s="90" t="s">
        <v>167</v>
      </c>
      <c r="AP3835" s="170"/>
      <c r="AQ3835" s="36"/>
      <c r="AR3835" s="36"/>
      <c r="AS3835" s="36"/>
      <c r="AT3835" s="36"/>
      <c r="AU3835" s="36"/>
      <c r="AV3835" s="36"/>
      <c r="AW3835" s="36"/>
      <c r="AX3835" s="36"/>
      <c r="AY3835" s="36"/>
      <c r="AZ3835" s="36"/>
      <c r="BA3835" s="36"/>
      <c r="BB3835" s="36">
        <v>7</v>
      </c>
      <c r="BC3835" s="93">
        <v>45280</v>
      </c>
      <c r="BD3835" s="93" t="s">
        <v>324</v>
      </c>
    </row>
    <row r="3836" spans="39:56" ht="27" customHeight="1" x14ac:dyDescent="0.25">
      <c r="AM3836" s="36" t="s">
        <v>196</v>
      </c>
      <c r="AN3836" s="89" t="s">
        <v>197</v>
      </c>
      <c r="AO3836" s="90" t="s">
        <v>167</v>
      </c>
      <c r="AP3836" s="170"/>
      <c r="AQ3836" s="36"/>
      <c r="AR3836" s="36"/>
      <c r="AS3836" s="36"/>
      <c r="AT3836" s="36"/>
      <c r="AU3836" s="36"/>
      <c r="AV3836" s="36"/>
      <c r="AW3836" s="36"/>
      <c r="AX3836" s="36"/>
      <c r="AY3836" s="36"/>
      <c r="AZ3836" s="36"/>
      <c r="BA3836" s="36"/>
      <c r="BB3836" s="36">
        <v>7</v>
      </c>
      <c r="BC3836" s="93">
        <v>45280</v>
      </c>
      <c r="BD3836" s="93" t="s">
        <v>324</v>
      </c>
    </row>
    <row r="3837" spans="39:56" ht="27" customHeight="1" x14ac:dyDescent="0.25">
      <c r="AM3837" s="36" t="s">
        <v>194</v>
      </c>
      <c r="AN3837" s="89" t="s">
        <v>195</v>
      </c>
      <c r="AO3837" s="90" t="s">
        <v>167</v>
      </c>
      <c r="AP3837" s="170">
        <v>9</v>
      </c>
      <c r="AQ3837" s="36"/>
      <c r="AR3837" s="36"/>
      <c r="AS3837" s="36"/>
      <c r="AT3837" s="36"/>
      <c r="AU3837" s="36"/>
      <c r="AV3837" s="36"/>
      <c r="AW3837" s="36"/>
      <c r="AX3837" s="36"/>
      <c r="AY3837" s="36"/>
      <c r="AZ3837" s="36"/>
      <c r="BA3837" s="36" t="s">
        <v>475</v>
      </c>
      <c r="BB3837" s="36">
        <v>7</v>
      </c>
      <c r="BC3837" s="93">
        <v>45280</v>
      </c>
      <c r="BD3837" s="93" t="s">
        <v>324</v>
      </c>
    </row>
    <row r="3838" spans="39:56" ht="27" customHeight="1" x14ac:dyDescent="0.25">
      <c r="AM3838" s="36" t="s">
        <v>192</v>
      </c>
      <c r="AN3838" s="89" t="s">
        <v>193</v>
      </c>
      <c r="AO3838" s="90" t="s">
        <v>167</v>
      </c>
      <c r="AP3838" s="170"/>
      <c r="AQ3838" s="36"/>
      <c r="AR3838" s="36"/>
      <c r="AS3838" s="36"/>
      <c r="AT3838" s="36"/>
      <c r="AU3838" s="36"/>
      <c r="AV3838" s="36"/>
      <c r="AW3838" s="36"/>
      <c r="AX3838" s="36"/>
      <c r="AY3838" s="36"/>
      <c r="AZ3838" s="36"/>
      <c r="BA3838" s="36"/>
      <c r="BB3838" s="36">
        <v>7</v>
      </c>
      <c r="BC3838" s="93">
        <v>45280</v>
      </c>
      <c r="BD3838" s="93" t="s">
        <v>324</v>
      </c>
    </row>
    <row r="3839" spans="39:56" ht="27" customHeight="1" x14ac:dyDescent="0.25">
      <c r="AM3839" s="36" t="s">
        <v>190</v>
      </c>
      <c r="AN3839" s="89" t="s">
        <v>191</v>
      </c>
      <c r="AO3839" s="90" t="s">
        <v>167</v>
      </c>
      <c r="AP3839" s="170">
        <v>9</v>
      </c>
      <c r="AQ3839" s="36"/>
      <c r="AR3839" s="36"/>
      <c r="AS3839" s="36"/>
      <c r="AT3839" s="36"/>
      <c r="AU3839" s="36"/>
      <c r="AV3839" s="36"/>
      <c r="AW3839" s="36"/>
      <c r="AX3839" s="36"/>
      <c r="AY3839" s="36"/>
      <c r="AZ3839" s="36"/>
      <c r="BA3839" s="36" t="s">
        <v>475</v>
      </c>
      <c r="BB3839" s="36">
        <v>7</v>
      </c>
      <c r="BC3839" s="93">
        <v>45280</v>
      </c>
      <c r="BD3839" s="93" t="s">
        <v>324</v>
      </c>
    </row>
    <row r="3840" spans="39:56" ht="27" customHeight="1" x14ac:dyDescent="0.25">
      <c r="AM3840" s="36" t="s">
        <v>188</v>
      </c>
      <c r="AN3840" s="89" t="s">
        <v>189</v>
      </c>
      <c r="AO3840" s="90" t="s">
        <v>167</v>
      </c>
      <c r="AP3840" s="170">
        <v>9.5</v>
      </c>
      <c r="AQ3840" s="36"/>
      <c r="AR3840" s="36"/>
      <c r="AS3840" s="36"/>
      <c r="AT3840" s="36"/>
      <c r="AU3840" s="36"/>
      <c r="AV3840" s="36"/>
      <c r="AW3840" s="36"/>
      <c r="AX3840" s="36"/>
      <c r="AY3840" s="36"/>
      <c r="AZ3840" s="36"/>
      <c r="BA3840" s="36" t="s">
        <v>475</v>
      </c>
      <c r="BB3840" s="36">
        <v>7</v>
      </c>
      <c r="BC3840" s="93">
        <v>45280</v>
      </c>
      <c r="BD3840" s="93" t="s">
        <v>324</v>
      </c>
    </row>
    <row r="3841" spans="39:56" ht="27" customHeight="1" x14ac:dyDescent="0.25">
      <c r="AM3841" s="36" t="s">
        <v>186</v>
      </c>
      <c r="AN3841" s="89" t="s">
        <v>187</v>
      </c>
      <c r="AO3841" s="90" t="s">
        <v>167</v>
      </c>
      <c r="AP3841" s="170"/>
      <c r="AQ3841" s="36"/>
      <c r="AR3841" s="36"/>
      <c r="AS3841" s="36"/>
      <c r="AT3841" s="36"/>
      <c r="AU3841" s="36"/>
      <c r="AV3841" s="36"/>
      <c r="AW3841" s="36"/>
      <c r="AX3841" s="36"/>
      <c r="AY3841" s="36"/>
      <c r="AZ3841" s="36"/>
      <c r="BA3841" s="36"/>
      <c r="BB3841" s="36">
        <v>7</v>
      </c>
      <c r="BC3841" s="93">
        <v>45280</v>
      </c>
      <c r="BD3841" s="93" t="s">
        <v>324</v>
      </c>
    </row>
    <row r="3842" spans="39:56" ht="27" customHeight="1" x14ac:dyDescent="0.25">
      <c r="AM3842" s="36" t="s">
        <v>184</v>
      </c>
      <c r="AN3842" s="89" t="s">
        <v>185</v>
      </c>
      <c r="AO3842" s="90" t="s">
        <v>167</v>
      </c>
      <c r="AP3842" s="170"/>
      <c r="AQ3842" s="36"/>
      <c r="AR3842" s="36"/>
      <c r="AS3842" s="36"/>
      <c r="AT3842" s="36"/>
      <c r="AU3842" s="36"/>
      <c r="AV3842" s="36"/>
      <c r="AW3842" s="36"/>
      <c r="AX3842" s="36"/>
      <c r="AY3842" s="36"/>
      <c r="AZ3842" s="36"/>
      <c r="BA3842" s="36"/>
      <c r="BB3842" s="36">
        <v>7</v>
      </c>
      <c r="BC3842" s="93">
        <v>45280</v>
      </c>
      <c r="BD3842" s="93" t="s">
        <v>324</v>
      </c>
    </row>
    <row r="3843" spans="39:56" ht="27" customHeight="1" x14ac:dyDescent="0.25">
      <c r="AM3843" s="36" t="s">
        <v>182</v>
      </c>
      <c r="AN3843" s="89" t="s">
        <v>183</v>
      </c>
      <c r="AO3843" s="90" t="s">
        <v>167</v>
      </c>
      <c r="AP3843" s="170"/>
      <c r="AQ3843" s="36"/>
      <c r="AR3843" s="36"/>
      <c r="AS3843" s="36"/>
      <c r="AT3843" s="36"/>
      <c r="AU3843" s="36"/>
      <c r="AV3843" s="36"/>
      <c r="AW3843" s="36"/>
      <c r="AX3843" s="36"/>
      <c r="AY3843" s="36"/>
      <c r="AZ3843" s="36"/>
      <c r="BA3843" s="36"/>
      <c r="BB3843" s="36">
        <v>7</v>
      </c>
      <c r="BC3843" s="93">
        <v>45280</v>
      </c>
      <c r="BD3843" s="93" t="s">
        <v>324</v>
      </c>
    </row>
    <row r="3844" spans="39:56" ht="27" customHeight="1" x14ac:dyDescent="0.25">
      <c r="AM3844" s="36" t="s">
        <v>180</v>
      </c>
      <c r="AN3844" s="89" t="s">
        <v>181</v>
      </c>
      <c r="AO3844" s="90" t="s">
        <v>167</v>
      </c>
      <c r="AP3844" s="170">
        <v>9.5</v>
      </c>
      <c r="AQ3844" s="36"/>
      <c r="AR3844" s="36"/>
      <c r="AS3844" s="36"/>
      <c r="AT3844" s="36"/>
      <c r="AU3844" s="36"/>
      <c r="AV3844" s="36"/>
      <c r="AW3844" s="36"/>
      <c r="AX3844" s="36"/>
      <c r="AY3844" s="36"/>
      <c r="AZ3844" s="36"/>
      <c r="BA3844" s="36" t="s">
        <v>475</v>
      </c>
      <c r="BB3844" s="36">
        <v>7</v>
      </c>
      <c r="BC3844" s="93">
        <v>45280</v>
      </c>
      <c r="BD3844" s="93" t="s">
        <v>324</v>
      </c>
    </row>
    <row r="3845" spans="39:56" ht="27" customHeight="1" x14ac:dyDescent="0.25">
      <c r="AM3845" s="36" t="s">
        <v>178</v>
      </c>
      <c r="AN3845" s="89" t="s">
        <v>179</v>
      </c>
      <c r="AO3845" s="90" t="s">
        <v>167</v>
      </c>
      <c r="AP3845" s="170">
        <v>9.5</v>
      </c>
      <c r="AQ3845" s="36"/>
      <c r="AR3845" s="36"/>
      <c r="AS3845" s="36"/>
      <c r="AT3845" s="36"/>
      <c r="AU3845" s="36"/>
      <c r="AV3845" s="36"/>
      <c r="AW3845" s="36"/>
      <c r="AX3845" s="36"/>
      <c r="AY3845" s="36"/>
      <c r="AZ3845" s="36"/>
      <c r="BA3845" s="36" t="s">
        <v>475</v>
      </c>
      <c r="BB3845" s="36">
        <v>7</v>
      </c>
      <c r="BC3845" s="93">
        <v>45280</v>
      </c>
      <c r="BD3845" s="93" t="s">
        <v>324</v>
      </c>
    </row>
    <row r="3846" spans="39:56" ht="27" customHeight="1" x14ac:dyDescent="0.25">
      <c r="AM3846" s="36" t="s">
        <v>176</v>
      </c>
      <c r="AN3846" s="89" t="s">
        <v>177</v>
      </c>
      <c r="AO3846" s="90" t="s">
        <v>167</v>
      </c>
      <c r="AP3846" s="170">
        <v>9.5</v>
      </c>
      <c r="AQ3846" s="36"/>
      <c r="AR3846" s="36"/>
      <c r="AS3846" s="36"/>
      <c r="AT3846" s="36"/>
      <c r="AU3846" s="36"/>
      <c r="AV3846" s="36"/>
      <c r="AW3846" s="36"/>
      <c r="AX3846" s="36"/>
      <c r="AY3846" s="36"/>
      <c r="AZ3846" s="36"/>
      <c r="BA3846" s="36" t="s">
        <v>475</v>
      </c>
      <c r="BB3846" s="36">
        <v>7</v>
      </c>
      <c r="BC3846" s="93">
        <v>45280</v>
      </c>
      <c r="BD3846" s="93" t="s">
        <v>324</v>
      </c>
    </row>
    <row r="3847" spans="39:56" ht="27" customHeight="1" x14ac:dyDescent="0.25">
      <c r="AM3847" s="36" t="s">
        <v>174</v>
      </c>
      <c r="AN3847" s="89" t="s">
        <v>175</v>
      </c>
      <c r="AO3847" s="90" t="s">
        <v>167</v>
      </c>
      <c r="AP3847" s="170">
        <v>10</v>
      </c>
      <c r="AQ3847" s="36"/>
      <c r="AR3847" s="36"/>
      <c r="AS3847" s="36"/>
      <c r="AT3847" s="36"/>
      <c r="AU3847" s="36"/>
      <c r="AV3847" s="36"/>
      <c r="AW3847" s="36"/>
      <c r="AX3847" s="36"/>
      <c r="AY3847" s="36"/>
      <c r="AZ3847" s="36"/>
      <c r="BA3847" s="36" t="s">
        <v>475</v>
      </c>
      <c r="BB3847" s="36">
        <v>7</v>
      </c>
      <c r="BC3847" s="93">
        <v>45280</v>
      </c>
      <c r="BD3847" s="93" t="s">
        <v>324</v>
      </c>
    </row>
    <row r="3848" spans="39:56" ht="27" customHeight="1" x14ac:dyDescent="0.25">
      <c r="AM3848" s="36" t="s">
        <v>172</v>
      </c>
      <c r="AN3848" s="89" t="s">
        <v>173</v>
      </c>
      <c r="AO3848" s="90" t="s">
        <v>167</v>
      </c>
      <c r="AP3848" s="170">
        <v>9.5</v>
      </c>
      <c r="AQ3848" s="36"/>
      <c r="AR3848" s="36"/>
      <c r="AS3848" s="36"/>
      <c r="AT3848" s="36"/>
      <c r="AU3848" s="36"/>
      <c r="AV3848" s="36"/>
      <c r="AW3848" s="36"/>
      <c r="AX3848" s="36"/>
      <c r="AY3848" s="36"/>
      <c r="AZ3848" s="36"/>
      <c r="BA3848" s="36" t="s">
        <v>475</v>
      </c>
      <c r="BB3848" s="36">
        <v>7</v>
      </c>
      <c r="BC3848" s="93">
        <v>45280</v>
      </c>
      <c r="BD3848" s="93" t="s">
        <v>324</v>
      </c>
    </row>
    <row r="3849" spans="39:56" ht="27" customHeight="1" x14ac:dyDescent="0.25">
      <c r="AM3849" s="36" t="s">
        <v>168</v>
      </c>
      <c r="AN3849" s="89" t="s">
        <v>169</v>
      </c>
      <c r="AO3849" s="90" t="s">
        <v>167</v>
      </c>
      <c r="AP3849" s="170">
        <v>9.5</v>
      </c>
      <c r="AQ3849" s="36"/>
      <c r="AR3849" s="36"/>
      <c r="AS3849" s="36"/>
      <c r="AT3849" s="36"/>
      <c r="AU3849" s="36"/>
      <c r="AV3849" s="36"/>
      <c r="AW3849" s="36"/>
      <c r="AX3849" s="36"/>
      <c r="AY3849" s="36"/>
      <c r="AZ3849" s="36"/>
      <c r="BA3849" s="36" t="s">
        <v>475</v>
      </c>
      <c r="BB3849" s="36">
        <v>7</v>
      </c>
      <c r="BC3849" s="93">
        <v>45280</v>
      </c>
      <c r="BD3849" s="93" t="s">
        <v>324</v>
      </c>
    </row>
    <row r="3850" spans="39:56" ht="27" customHeight="1" x14ac:dyDescent="0.25">
      <c r="AM3850" s="36" t="s">
        <v>165</v>
      </c>
      <c r="AN3850" s="89" t="s">
        <v>166</v>
      </c>
      <c r="AO3850" s="90" t="s">
        <v>167</v>
      </c>
      <c r="AP3850" s="170">
        <v>9.5</v>
      </c>
      <c r="AQ3850" s="36"/>
      <c r="AR3850" s="36"/>
      <c r="AS3850" s="36"/>
      <c r="AT3850" s="36"/>
      <c r="AU3850" s="36"/>
      <c r="AV3850" s="36"/>
      <c r="AW3850" s="36"/>
      <c r="AX3850" s="36"/>
      <c r="AY3850" s="36"/>
      <c r="AZ3850" s="36"/>
      <c r="BA3850" s="36" t="s">
        <v>475</v>
      </c>
      <c r="BB3850" s="36">
        <v>7</v>
      </c>
      <c r="BC3850" s="93">
        <v>45280</v>
      </c>
      <c r="BD3850" s="93" t="s">
        <v>324</v>
      </c>
    </row>
    <row r="3851" spans="39:56" ht="27" customHeight="1" x14ac:dyDescent="0.25">
      <c r="AM3851" s="36">
        <v>23066</v>
      </c>
      <c r="AN3851" s="89" t="s">
        <v>232</v>
      </c>
      <c r="AO3851" s="90" t="s">
        <v>207</v>
      </c>
      <c r="AP3851" s="170">
        <v>9.5</v>
      </c>
      <c r="AQ3851" s="36">
        <v>10</v>
      </c>
      <c r="AR3851" s="36">
        <v>10</v>
      </c>
      <c r="AS3851" s="36"/>
      <c r="AT3851" s="36">
        <v>9</v>
      </c>
      <c r="AU3851" s="36"/>
      <c r="AV3851" s="36">
        <v>9</v>
      </c>
      <c r="AW3851" s="36">
        <v>9</v>
      </c>
      <c r="AX3851" s="36"/>
      <c r="AY3851" s="36"/>
      <c r="AZ3851" s="36">
        <v>10</v>
      </c>
      <c r="BA3851" s="36" t="s">
        <v>480</v>
      </c>
      <c r="BB3851" s="36">
        <v>4</v>
      </c>
      <c r="BC3851" s="93">
        <v>45280</v>
      </c>
      <c r="BD3851" s="93" t="s">
        <v>33</v>
      </c>
    </row>
    <row r="3852" spans="39:56" ht="27" customHeight="1" x14ac:dyDescent="0.25">
      <c r="AM3852" s="36">
        <v>23063</v>
      </c>
      <c r="AN3852" s="89" t="s">
        <v>225</v>
      </c>
      <c r="AO3852" s="90" t="s">
        <v>207</v>
      </c>
      <c r="AP3852" s="170">
        <v>9.5</v>
      </c>
      <c r="AQ3852" s="36">
        <v>10</v>
      </c>
      <c r="AR3852" s="36">
        <v>10</v>
      </c>
      <c r="AS3852" s="36"/>
      <c r="AT3852" s="36">
        <v>9</v>
      </c>
      <c r="AU3852" s="36"/>
      <c r="AV3852" s="36">
        <v>9</v>
      </c>
      <c r="AW3852" s="36">
        <v>9</v>
      </c>
      <c r="AX3852" s="36"/>
      <c r="AY3852" s="36"/>
      <c r="AZ3852" s="36">
        <v>10</v>
      </c>
      <c r="BA3852" s="36" t="s">
        <v>480</v>
      </c>
      <c r="BB3852" s="36">
        <v>4</v>
      </c>
      <c r="BC3852" s="93">
        <v>45280</v>
      </c>
      <c r="BD3852" s="93" t="s">
        <v>33</v>
      </c>
    </row>
    <row r="3853" spans="39:56" ht="27" customHeight="1" x14ac:dyDescent="0.25">
      <c r="AM3853" s="36">
        <v>23061</v>
      </c>
      <c r="AN3853" s="89" t="s">
        <v>223</v>
      </c>
      <c r="AO3853" s="90" t="s">
        <v>207</v>
      </c>
      <c r="AP3853" s="170">
        <v>9.6666666666666661</v>
      </c>
      <c r="AQ3853" s="36">
        <v>10</v>
      </c>
      <c r="AR3853" s="36">
        <v>10</v>
      </c>
      <c r="AS3853" s="36"/>
      <c r="AT3853" s="36">
        <v>10</v>
      </c>
      <c r="AU3853" s="36"/>
      <c r="AV3853" s="36">
        <v>9</v>
      </c>
      <c r="AW3853" s="36">
        <v>9</v>
      </c>
      <c r="AX3853" s="36"/>
      <c r="AY3853" s="36"/>
      <c r="AZ3853" s="36">
        <v>10</v>
      </c>
      <c r="BA3853" s="36" t="s">
        <v>480</v>
      </c>
      <c r="BB3853" s="36">
        <v>4</v>
      </c>
      <c r="BC3853" s="93">
        <v>45280</v>
      </c>
      <c r="BD3853" s="93" t="s">
        <v>33</v>
      </c>
    </row>
    <row r="3854" spans="39:56" ht="27" customHeight="1" x14ac:dyDescent="0.25">
      <c r="AM3854" s="36">
        <v>23058</v>
      </c>
      <c r="AN3854" s="89" t="s">
        <v>228</v>
      </c>
      <c r="AO3854" s="90" t="s">
        <v>207</v>
      </c>
      <c r="AP3854" s="170">
        <v>9.5</v>
      </c>
      <c r="AQ3854" s="36">
        <v>10</v>
      </c>
      <c r="AR3854" s="36">
        <v>10</v>
      </c>
      <c r="AS3854" s="36"/>
      <c r="AT3854" s="36">
        <v>9</v>
      </c>
      <c r="AU3854" s="36"/>
      <c r="AV3854" s="36">
        <v>9</v>
      </c>
      <c r="AW3854" s="36">
        <v>9</v>
      </c>
      <c r="AX3854" s="36"/>
      <c r="AY3854" s="36"/>
      <c r="AZ3854" s="36">
        <v>10</v>
      </c>
      <c r="BA3854" s="36" t="s">
        <v>480</v>
      </c>
      <c r="BB3854" s="36">
        <v>4</v>
      </c>
      <c r="BC3854" s="93">
        <v>45280</v>
      </c>
      <c r="BD3854" s="93" t="s">
        <v>33</v>
      </c>
    </row>
    <row r="3855" spans="39:56" ht="27" customHeight="1" x14ac:dyDescent="0.25">
      <c r="AM3855" s="36">
        <v>23054</v>
      </c>
      <c r="AN3855" s="89" t="s">
        <v>224</v>
      </c>
      <c r="AO3855" s="90" t="s">
        <v>207</v>
      </c>
      <c r="AP3855" s="170">
        <v>10</v>
      </c>
      <c r="AQ3855" s="36">
        <v>10</v>
      </c>
      <c r="AR3855" s="36">
        <v>10</v>
      </c>
      <c r="AS3855" s="36"/>
      <c r="AT3855" s="36">
        <v>10</v>
      </c>
      <c r="AU3855" s="36"/>
      <c r="AV3855" s="36">
        <v>10</v>
      </c>
      <c r="AW3855" s="36">
        <v>10</v>
      </c>
      <c r="AX3855" s="36"/>
      <c r="AY3855" s="36"/>
      <c r="AZ3855" s="36">
        <v>10</v>
      </c>
      <c r="BA3855" s="36" t="s">
        <v>480</v>
      </c>
      <c r="BB3855" s="36">
        <v>4</v>
      </c>
      <c r="BC3855" s="93">
        <v>45280</v>
      </c>
      <c r="BD3855" s="93" t="s">
        <v>33</v>
      </c>
    </row>
    <row r="3856" spans="39:56" ht="27" customHeight="1" x14ac:dyDescent="0.25">
      <c r="AM3856" s="36">
        <v>23044</v>
      </c>
      <c r="AN3856" s="89" t="s">
        <v>230</v>
      </c>
      <c r="AO3856" s="90" t="s">
        <v>207</v>
      </c>
      <c r="AP3856" s="170">
        <v>10</v>
      </c>
      <c r="AQ3856" s="36">
        <v>10</v>
      </c>
      <c r="AR3856" s="36">
        <v>10</v>
      </c>
      <c r="AS3856" s="36"/>
      <c r="AT3856" s="36">
        <v>10</v>
      </c>
      <c r="AU3856" s="36"/>
      <c r="AV3856" s="36">
        <v>10</v>
      </c>
      <c r="AW3856" s="36">
        <v>10</v>
      </c>
      <c r="AX3856" s="36"/>
      <c r="AY3856" s="36"/>
      <c r="AZ3856" s="36">
        <v>10</v>
      </c>
      <c r="BA3856" s="36" t="s">
        <v>480</v>
      </c>
      <c r="BB3856" s="36">
        <v>4</v>
      </c>
      <c r="BC3856" s="93">
        <v>45280</v>
      </c>
      <c r="BD3856" s="93" t="s">
        <v>33</v>
      </c>
    </row>
    <row r="3857" spans="39:56" ht="27" customHeight="1" x14ac:dyDescent="0.25">
      <c r="AM3857" s="36">
        <v>23043</v>
      </c>
      <c r="AN3857" s="89" t="s">
        <v>215</v>
      </c>
      <c r="AO3857" s="90" t="s">
        <v>207</v>
      </c>
      <c r="AP3857" s="170">
        <v>10</v>
      </c>
      <c r="AQ3857" s="36">
        <v>10</v>
      </c>
      <c r="AR3857" s="36">
        <v>10</v>
      </c>
      <c r="AS3857" s="36"/>
      <c r="AT3857" s="36">
        <v>10</v>
      </c>
      <c r="AU3857" s="36"/>
      <c r="AV3857" s="36">
        <v>10</v>
      </c>
      <c r="AW3857" s="36">
        <v>10</v>
      </c>
      <c r="AX3857" s="36"/>
      <c r="AY3857" s="36"/>
      <c r="AZ3857" s="36">
        <v>10</v>
      </c>
      <c r="BA3857" s="36" t="s">
        <v>480</v>
      </c>
      <c r="BB3857" s="36">
        <v>4</v>
      </c>
      <c r="BC3857" s="93">
        <v>45280</v>
      </c>
      <c r="BD3857" s="93" t="s">
        <v>33</v>
      </c>
    </row>
    <row r="3858" spans="39:56" ht="27" customHeight="1" x14ac:dyDescent="0.25">
      <c r="AM3858" s="36">
        <v>23042</v>
      </c>
      <c r="AN3858" s="89" t="s">
        <v>222</v>
      </c>
      <c r="AO3858" s="90" t="s">
        <v>207</v>
      </c>
      <c r="AP3858" s="170">
        <v>10</v>
      </c>
      <c r="AQ3858" s="36">
        <v>10</v>
      </c>
      <c r="AR3858" s="36">
        <v>10</v>
      </c>
      <c r="AS3858" s="36"/>
      <c r="AT3858" s="36">
        <v>10</v>
      </c>
      <c r="AU3858" s="36"/>
      <c r="AV3858" s="36">
        <v>10</v>
      </c>
      <c r="AW3858" s="36">
        <v>10</v>
      </c>
      <c r="AX3858" s="36"/>
      <c r="AY3858" s="36"/>
      <c r="AZ3858" s="36">
        <v>10</v>
      </c>
      <c r="BA3858" s="36" t="s">
        <v>480</v>
      </c>
      <c r="BB3858" s="36">
        <v>4</v>
      </c>
      <c r="BC3858" s="93">
        <v>45280</v>
      </c>
      <c r="BD3858" s="93" t="s">
        <v>33</v>
      </c>
    </row>
    <row r="3859" spans="39:56" ht="27" customHeight="1" x14ac:dyDescent="0.25">
      <c r="AM3859" s="36">
        <v>23037</v>
      </c>
      <c r="AN3859" s="89" t="s">
        <v>226</v>
      </c>
      <c r="AO3859" s="90" t="s">
        <v>207</v>
      </c>
      <c r="AP3859" s="170">
        <v>10</v>
      </c>
      <c r="AQ3859" s="36">
        <v>10</v>
      </c>
      <c r="AR3859" s="36">
        <v>10</v>
      </c>
      <c r="AS3859" s="36"/>
      <c r="AT3859" s="36">
        <v>10</v>
      </c>
      <c r="AU3859" s="36"/>
      <c r="AV3859" s="36">
        <v>10</v>
      </c>
      <c r="AW3859" s="36">
        <v>10</v>
      </c>
      <c r="AX3859" s="36"/>
      <c r="AY3859" s="36"/>
      <c r="AZ3859" s="36">
        <v>10</v>
      </c>
      <c r="BA3859" s="36" t="s">
        <v>480</v>
      </c>
      <c r="BB3859" s="36">
        <v>4</v>
      </c>
      <c r="BC3859" s="93">
        <v>45280</v>
      </c>
      <c r="BD3859" s="93" t="s">
        <v>33</v>
      </c>
    </row>
    <row r="3860" spans="39:56" ht="27" customHeight="1" x14ac:dyDescent="0.25">
      <c r="AM3860" s="36">
        <v>23035</v>
      </c>
      <c r="AN3860" s="89" t="s">
        <v>211</v>
      </c>
      <c r="AO3860" s="90" t="s">
        <v>207</v>
      </c>
      <c r="AP3860" s="170">
        <v>10</v>
      </c>
      <c r="AQ3860" s="36">
        <v>10</v>
      </c>
      <c r="AR3860" s="36">
        <v>10</v>
      </c>
      <c r="AS3860" s="36"/>
      <c r="AT3860" s="36">
        <v>10</v>
      </c>
      <c r="AU3860" s="36"/>
      <c r="AV3860" s="36">
        <v>10</v>
      </c>
      <c r="AW3860" s="36">
        <v>10</v>
      </c>
      <c r="AX3860" s="36"/>
      <c r="AY3860" s="36"/>
      <c r="AZ3860" s="36">
        <v>10</v>
      </c>
      <c r="BA3860" s="36" t="s">
        <v>480</v>
      </c>
      <c r="BB3860" s="36">
        <v>4</v>
      </c>
      <c r="BC3860" s="93">
        <v>45280</v>
      </c>
      <c r="BD3860" s="93" t="s">
        <v>33</v>
      </c>
    </row>
    <row r="3861" spans="39:56" ht="27" customHeight="1" x14ac:dyDescent="0.25">
      <c r="AM3861" s="36">
        <v>23032</v>
      </c>
      <c r="AN3861" s="89" t="s">
        <v>220</v>
      </c>
      <c r="AO3861" s="90" t="s">
        <v>207</v>
      </c>
      <c r="AP3861" s="170">
        <v>9.6666666666666661</v>
      </c>
      <c r="AQ3861" s="36">
        <v>10</v>
      </c>
      <c r="AR3861" s="36">
        <v>10</v>
      </c>
      <c r="AS3861" s="36"/>
      <c r="AT3861" s="36">
        <v>10</v>
      </c>
      <c r="AU3861" s="36"/>
      <c r="AV3861" s="36">
        <v>9</v>
      </c>
      <c r="AW3861" s="36">
        <v>9</v>
      </c>
      <c r="AX3861" s="36"/>
      <c r="AY3861" s="36"/>
      <c r="AZ3861" s="36">
        <v>10</v>
      </c>
      <c r="BA3861" s="36" t="s">
        <v>480</v>
      </c>
      <c r="BB3861" s="36">
        <v>4</v>
      </c>
      <c r="BC3861" s="93">
        <v>45280</v>
      </c>
      <c r="BD3861" s="93" t="s">
        <v>33</v>
      </c>
    </row>
    <row r="3862" spans="39:56" ht="27" customHeight="1" x14ac:dyDescent="0.25">
      <c r="AM3862" s="36">
        <v>23031</v>
      </c>
      <c r="AN3862" s="89" t="s">
        <v>221</v>
      </c>
      <c r="AO3862" s="90" t="s">
        <v>207</v>
      </c>
      <c r="AP3862" s="170">
        <v>9.8333333333333339</v>
      </c>
      <c r="AQ3862" s="36">
        <v>10</v>
      </c>
      <c r="AR3862" s="36">
        <v>10</v>
      </c>
      <c r="AS3862" s="36"/>
      <c r="AT3862" s="36">
        <v>9</v>
      </c>
      <c r="AU3862" s="36"/>
      <c r="AV3862" s="36">
        <v>10</v>
      </c>
      <c r="AW3862" s="36">
        <v>10</v>
      </c>
      <c r="AX3862" s="36"/>
      <c r="AY3862" s="36"/>
      <c r="AZ3862" s="36">
        <v>10</v>
      </c>
      <c r="BA3862" s="36" t="s">
        <v>480</v>
      </c>
      <c r="BB3862" s="36">
        <v>4</v>
      </c>
      <c r="BC3862" s="93">
        <v>45280</v>
      </c>
      <c r="BD3862" s="93" t="s">
        <v>33</v>
      </c>
    </row>
    <row r="3863" spans="39:56" ht="27" customHeight="1" x14ac:dyDescent="0.25">
      <c r="AM3863" s="36">
        <v>23026</v>
      </c>
      <c r="AN3863" s="89" t="s">
        <v>227</v>
      </c>
      <c r="AO3863" s="90" t="s">
        <v>207</v>
      </c>
      <c r="AP3863" s="170">
        <v>9.5</v>
      </c>
      <c r="AQ3863" s="36">
        <v>10</v>
      </c>
      <c r="AR3863" s="36">
        <v>10</v>
      </c>
      <c r="AS3863" s="36"/>
      <c r="AT3863" s="36">
        <v>9</v>
      </c>
      <c r="AU3863" s="36"/>
      <c r="AV3863" s="36">
        <v>9</v>
      </c>
      <c r="AW3863" s="36">
        <v>9</v>
      </c>
      <c r="AX3863" s="36"/>
      <c r="AY3863" s="36"/>
      <c r="AZ3863" s="36">
        <v>10</v>
      </c>
      <c r="BA3863" s="36" t="s">
        <v>480</v>
      </c>
      <c r="BB3863" s="36">
        <v>4</v>
      </c>
      <c r="BC3863" s="93">
        <v>45280</v>
      </c>
      <c r="BD3863" s="93" t="s">
        <v>33</v>
      </c>
    </row>
    <row r="3864" spans="39:56" ht="27" customHeight="1" x14ac:dyDescent="0.25">
      <c r="AM3864" s="36">
        <v>23021</v>
      </c>
      <c r="AN3864" s="89" t="s">
        <v>209</v>
      </c>
      <c r="AO3864" s="90" t="s">
        <v>207</v>
      </c>
      <c r="AP3864" s="170">
        <v>10</v>
      </c>
      <c r="AQ3864" s="36">
        <v>10</v>
      </c>
      <c r="AR3864" s="36">
        <v>10</v>
      </c>
      <c r="AS3864" s="36"/>
      <c r="AT3864" s="36">
        <v>10</v>
      </c>
      <c r="AU3864" s="36"/>
      <c r="AV3864" s="36">
        <v>10</v>
      </c>
      <c r="AW3864" s="36">
        <v>10</v>
      </c>
      <c r="AX3864" s="36"/>
      <c r="AY3864" s="36"/>
      <c r="AZ3864" s="36">
        <v>10</v>
      </c>
      <c r="BA3864" s="36" t="s">
        <v>480</v>
      </c>
      <c r="BB3864" s="36">
        <v>4</v>
      </c>
      <c r="BC3864" s="93">
        <v>45280</v>
      </c>
      <c r="BD3864" s="93" t="s">
        <v>33</v>
      </c>
    </row>
    <row r="3865" spans="39:56" ht="27" customHeight="1" x14ac:dyDescent="0.25">
      <c r="AM3865" s="36">
        <v>23020</v>
      </c>
      <c r="AN3865" s="89" t="s">
        <v>214</v>
      </c>
      <c r="AO3865" s="90" t="s">
        <v>207</v>
      </c>
      <c r="AP3865" s="170">
        <v>10</v>
      </c>
      <c r="AQ3865" s="36">
        <v>10</v>
      </c>
      <c r="AR3865" s="36">
        <v>10</v>
      </c>
      <c r="AS3865" s="36"/>
      <c r="AT3865" s="36">
        <v>10</v>
      </c>
      <c r="AU3865" s="36"/>
      <c r="AV3865" s="36">
        <v>10</v>
      </c>
      <c r="AW3865" s="36">
        <v>10</v>
      </c>
      <c r="AX3865" s="36"/>
      <c r="AY3865" s="36"/>
      <c r="AZ3865" s="36">
        <v>10</v>
      </c>
      <c r="BA3865" s="36" t="s">
        <v>480</v>
      </c>
      <c r="BB3865" s="36">
        <v>4</v>
      </c>
      <c r="BC3865" s="93">
        <v>45280</v>
      </c>
      <c r="BD3865" s="93" t="s">
        <v>33</v>
      </c>
    </row>
    <row r="3866" spans="39:56" ht="27" customHeight="1" x14ac:dyDescent="0.25">
      <c r="AM3866" s="36">
        <v>23016</v>
      </c>
      <c r="AN3866" s="89" t="s">
        <v>212</v>
      </c>
      <c r="AO3866" s="90" t="s">
        <v>207</v>
      </c>
      <c r="AP3866" s="170">
        <v>9.6666666666666661</v>
      </c>
      <c r="AQ3866" s="36">
        <v>10</v>
      </c>
      <c r="AR3866" s="36">
        <v>10</v>
      </c>
      <c r="AS3866" s="36"/>
      <c r="AT3866" s="36">
        <v>9</v>
      </c>
      <c r="AU3866" s="36"/>
      <c r="AV3866" s="36">
        <v>10</v>
      </c>
      <c r="AW3866" s="36">
        <v>9</v>
      </c>
      <c r="AX3866" s="36"/>
      <c r="AY3866" s="36"/>
      <c r="AZ3866" s="36">
        <v>10</v>
      </c>
      <c r="BA3866" s="36" t="s">
        <v>480</v>
      </c>
      <c r="BB3866" s="36">
        <v>4</v>
      </c>
      <c r="BC3866" s="93">
        <v>45280</v>
      </c>
      <c r="BD3866" s="93" t="s">
        <v>33</v>
      </c>
    </row>
    <row r="3867" spans="39:56" ht="27" customHeight="1" x14ac:dyDescent="0.25">
      <c r="AM3867" s="36">
        <v>23015</v>
      </c>
      <c r="AN3867" s="89" t="s">
        <v>216</v>
      </c>
      <c r="AO3867" s="90" t="s">
        <v>207</v>
      </c>
      <c r="AP3867" s="170">
        <v>9.5</v>
      </c>
      <c r="AQ3867" s="36">
        <v>10</v>
      </c>
      <c r="AR3867" s="36">
        <v>10</v>
      </c>
      <c r="AS3867" s="36"/>
      <c r="AT3867" s="36">
        <v>9</v>
      </c>
      <c r="AU3867" s="36"/>
      <c r="AV3867" s="36">
        <v>9</v>
      </c>
      <c r="AW3867" s="36">
        <v>9</v>
      </c>
      <c r="AX3867" s="36"/>
      <c r="AY3867" s="36"/>
      <c r="AZ3867" s="36">
        <v>10</v>
      </c>
      <c r="BA3867" s="36" t="s">
        <v>480</v>
      </c>
      <c r="BB3867" s="36">
        <v>4</v>
      </c>
      <c r="BC3867" s="93">
        <v>45280</v>
      </c>
      <c r="BD3867" s="93" t="s">
        <v>33</v>
      </c>
    </row>
    <row r="3868" spans="39:56" ht="27" customHeight="1" x14ac:dyDescent="0.25">
      <c r="AM3868" s="36">
        <v>23012</v>
      </c>
      <c r="AN3868" s="89" t="s">
        <v>219</v>
      </c>
      <c r="AO3868" s="90" t="s">
        <v>207</v>
      </c>
      <c r="AP3868" s="170">
        <v>5</v>
      </c>
      <c r="AQ3868" s="36">
        <v>10</v>
      </c>
      <c r="AR3868" s="36">
        <v>10</v>
      </c>
      <c r="AS3868" s="36"/>
      <c r="AT3868" s="36">
        <v>0</v>
      </c>
      <c r="AU3868" s="36"/>
      <c r="AV3868" s="36">
        <v>0</v>
      </c>
      <c r="AW3868" s="36">
        <v>0</v>
      </c>
      <c r="AX3868" s="36"/>
      <c r="AY3868" s="36"/>
      <c r="AZ3868" s="36">
        <v>10</v>
      </c>
      <c r="BA3868" s="36" t="s">
        <v>480</v>
      </c>
      <c r="BB3868" s="36">
        <v>4</v>
      </c>
      <c r="BC3868" s="93">
        <v>45280</v>
      </c>
      <c r="BD3868" s="93" t="s">
        <v>33</v>
      </c>
    </row>
    <row r="3869" spans="39:56" ht="27" customHeight="1" x14ac:dyDescent="0.25">
      <c r="AM3869" s="36">
        <v>23008</v>
      </c>
      <c r="AN3869" s="89" t="s">
        <v>218</v>
      </c>
      <c r="AO3869" s="90" t="s">
        <v>207</v>
      </c>
      <c r="AP3869" s="170">
        <v>10</v>
      </c>
      <c r="AQ3869" s="36">
        <v>10</v>
      </c>
      <c r="AR3869" s="36">
        <v>10</v>
      </c>
      <c r="AS3869" s="36"/>
      <c r="AT3869" s="36">
        <v>10</v>
      </c>
      <c r="AU3869" s="36"/>
      <c r="AV3869" s="36">
        <v>10</v>
      </c>
      <c r="AW3869" s="36">
        <v>10</v>
      </c>
      <c r="AX3869" s="36"/>
      <c r="AY3869" s="36"/>
      <c r="AZ3869" s="36">
        <v>10</v>
      </c>
      <c r="BA3869" s="36" t="s">
        <v>480</v>
      </c>
      <c r="BB3869" s="36">
        <v>4</v>
      </c>
      <c r="BC3869" s="93">
        <v>45280</v>
      </c>
      <c r="BD3869" s="93" t="s">
        <v>33</v>
      </c>
    </row>
    <row r="3870" spans="39:56" ht="27" customHeight="1" x14ac:dyDescent="0.25">
      <c r="AM3870" s="36">
        <v>23007</v>
      </c>
      <c r="AN3870" s="89" t="s">
        <v>217</v>
      </c>
      <c r="AO3870" s="90" t="s">
        <v>207</v>
      </c>
      <c r="AP3870" s="170">
        <v>9.5</v>
      </c>
      <c r="AQ3870" s="36">
        <v>10</v>
      </c>
      <c r="AR3870" s="36">
        <v>10</v>
      </c>
      <c r="AS3870" s="36"/>
      <c r="AT3870" s="36">
        <v>9</v>
      </c>
      <c r="AU3870" s="36"/>
      <c r="AV3870" s="36">
        <v>9</v>
      </c>
      <c r="AW3870" s="36">
        <v>9</v>
      </c>
      <c r="AX3870" s="36"/>
      <c r="AY3870" s="36"/>
      <c r="AZ3870" s="36">
        <v>10</v>
      </c>
      <c r="BA3870" s="36" t="s">
        <v>480</v>
      </c>
      <c r="BB3870" s="36">
        <v>4</v>
      </c>
      <c r="BC3870" s="93">
        <v>45280</v>
      </c>
      <c r="BD3870" s="93" t="s">
        <v>33</v>
      </c>
    </row>
    <row r="3871" spans="39:56" ht="27" customHeight="1" x14ac:dyDescent="0.25">
      <c r="AM3871" s="36">
        <v>23006</v>
      </c>
      <c r="AN3871" s="89" t="s">
        <v>213</v>
      </c>
      <c r="AO3871" s="90" t="s">
        <v>207</v>
      </c>
      <c r="AP3871" s="170">
        <v>9.5</v>
      </c>
      <c r="AQ3871" s="36">
        <v>10</v>
      </c>
      <c r="AR3871" s="36">
        <v>10</v>
      </c>
      <c r="AS3871" s="36"/>
      <c r="AT3871" s="36">
        <v>9</v>
      </c>
      <c r="AU3871" s="36"/>
      <c r="AV3871" s="36">
        <v>9</v>
      </c>
      <c r="AW3871" s="36">
        <v>9</v>
      </c>
      <c r="AX3871" s="36"/>
      <c r="AY3871" s="36"/>
      <c r="AZ3871" s="36">
        <v>10</v>
      </c>
      <c r="BA3871" s="36" t="s">
        <v>480</v>
      </c>
      <c r="BB3871" s="36">
        <v>4</v>
      </c>
      <c r="BC3871" s="93">
        <v>45280</v>
      </c>
      <c r="BD3871" s="93" t="s">
        <v>33</v>
      </c>
    </row>
    <row r="3872" spans="39:56" ht="27" customHeight="1" x14ac:dyDescent="0.25">
      <c r="AM3872" s="36">
        <v>23005</v>
      </c>
      <c r="AN3872" s="89" t="s">
        <v>206</v>
      </c>
      <c r="AO3872" s="90" t="s">
        <v>207</v>
      </c>
      <c r="AP3872" s="170">
        <v>10</v>
      </c>
      <c r="AQ3872" s="36">
        <v>10</v>
      </c>
      <c r="AR3872" s="36">
        <v>10</v>
      </c>
      <c r="AS3872" s="36"/>
      <c r="AT3872" s="36">
        <v>10</v>
      </c>
      <c r="AU3872" s="36"/>
      <c r="AV3872" s="36">
        <v>10</v>
      </c>
      <c r="AW3872" s="36">
        <v>10</v>
      </c>
      <c r="AX3872" s="36"/>
      <c r="AY3872" s="36"/>
      <c r="AZ3872" s="36">
        <v>10</v>
      </c>
      <c r="BA3872" s="36" t="s">
        <v>480</v>
      </c>
      <c r="BB3872" s="36">
        <v>4</v>
      </c>
      <c r="BC3872" s="93">
        <v>45280</v>
      </c>
      <c r="BD3872" s="93" t="s">
        <v>33</v>
      </c>
    </row>
    <row r="3873" spans="39:56" ht="27" customHeight="1" x14ac:dyDescent="0.25">
      <c r="AM3873" s="36">
        <v>23065</v>
      </c>
      <c r="AN3873" s="89" t="s">
        <v>67</v>
      </c>
      <c r="AO3873" s="90" t="s">
        <v>29</v>
      </c>
      <c r="AP3873" s="170">
        <v>9.6</v>
      </c>
      <c r="AQ3873" s="36">
        <v>10</v>
      </c>
      <c r="AR3873" s="36">
        <v>10</v>
      </c>
      <c r="AS3873" s="36">
        <v>10</v>
      </c>
      <c r="AT3873" s="36">
        <v>8</v>
      </c>
      <c r="AU3873" s="36"/>
      <c r="AV3873" s="36"/>
      <c r="AW3873" s="36"/>
      <c r="AX3873" s="36"/>
      <c r="AY3873" s="36"/>
      <c r="AZ3873" s="36">
        <v>10</v>
      </c>
      <c r="BA3873" s="36" t="s">
        <v>481</v>
      </c>
      <c r="BB3873" s="36">
        <v>4</v>
      </c>
      <c r="BC3873" s="93">
        <v>45280</v>
      </c>
      <c r="BD3873" s="93" t="s">
        <v>6</v>
      </c>
    </row>
    <row r="3874" spans="39:56" ht="27" customHeight="1" x14ac:dyDescent="0.25">
      <c r="AM3874" s="36">
        <v>23065</v>
      </c>
      <c r="AN3874" s="89" t="s">
        <v>67</v>
      </c>
      <c r="AO3874" s="90" t="s">
        <v>29</v>
      </c>
      <c r="AP3874" s="170">
        <v>9.8000000000000007</v>
      </c>
      <c r="AQ3874" s="36">
        <v>10</v>
      </c>
      <c r="AR3874" s="36">
        <v>10</v>
      </c>
      <c r="AS3874" s="36">
        <v>9</v>
      </c>
      <c r="AT3874" s="36">
        <v>10</v>
      </c>
      <c r="AU3874" s="36">
        <v>10</v>
      </c>
      <c r="AV3874" s="36"/>
      <c r="AW3874" s="36"/>
      <c r="AX3874" s="36"/>
      <c r="AY3874" s="36"/>
      <c r="AZ3874" s="36"/>
      <c r="BA3874" s="36" t="s">
        <v>482</v>
      </c>
      <c r="BB3874" s="36">
        <v>3</v>
      </c>
      <c r="BC3874" s="93">
        <v>45280</v>
      </c>
      <c r="BD3874" s="93" t="s">
        <v>36</v>
      </c>
    </row>
    <row r="3875" spans="39:56" ht="27" customHeight="1" x14ac:dyDescent="0.25">
      <c r="AM3875" s="36">
        <v>23056</v>
      </c>
      <c r="AN3875" s="89" t="s">
        <v>107</v>
      </c>
      <c r="AO3875" s="90" t="s">
        <v>29</v>
      </c>
      <c r="AP3875" s="170">
        <v>9.1999999999999993</v>
      </c>
      <c r="AQ3875" s="36">
        <v>10</v>
      </c>
      <c r="AR3875" s="36">
        <v>10</v>
      </c>
      <c r="AS3875" s="36">
        <v>8</v>
      </c>
      <c r="AT3875" s="36">
        <v>8</v>
      </c>
      <c r="AU3875" s="36"/>
      <c r="AV3875" s="36"/>
      <c r="AW3875" s="36"/>
      <c r="AX3875" s="36"/>
      <c r="AY3875" s="36"/>
      <c r="AZ3875" s="36">
        <v>10</v>
      </c>
      <c r="BA3875" s="36" t="s">
        <v>481</v>
      </c>
      <c r="BB3875" s="36">
        <v>4</v>
      </c>
      <c r="BC3875" s="93">
        <v>45280</v>
      </c>
      <c r="BD3875" s="93" t="s">
        <v>6</v>
      </c>
    </row>
    <row r="3876" spans="39:56" ht="27" customHeight="1" x14ac:dyDescent="0.25">
      <c r="AM3876" s="36">
        <v>23056</v>
      </c>
      <c r="AN3876" s="89" t="s">
        <v>107</v>
      </c>
      <c r="AO3876" s="90" t="s">
        <v>29</v>
      </c>
      <c r="AP3876" s="170">
        <v>9.8000000000000007</v>
      </c>
      <c r="AQ3876" s="36">
        <v>10</v>
      </c>
      <c r="AR3876" s="36">
        <v>10</v>
      </c>
      <c r="AS3876" s="36">
        <v>9</v>
      </c>
      <c r="AT3876" s="36">
        <v>10</v>
      </c>
      <c r="AU3876" s="36">
        <v>10</v>
      </c>
      <c r="AV3876" s="36"/>
      <c r="AW3876" s="36"/>
      <c r="AX3876" s="36"/>
      <c r="AY3876" s="36"/>
      <c r="AZ3876" s="36"/>
      <c r="BA3876" s="36" t="s">
        <v>482</v>
      </c>
      <c r="BB3876" s="36">
        <v>3</v>
      </c>
      <c r="BC3876" s="93">
        <v>45280</v>
      </c>
      <c r="BD3876" s="93" t="s">
        <v>36</v>
      </c>
    </row>
    <row r="3877" spans="39:56" ht="27" customHeight="1" x14ac:dyDescent="0.25">
      <c r="AM3877" s="36">
        <v>23053</v>
      </c>
      <c r="AN3877" s="89" t="s">
        <v>119</v>
      </c>
      <c r="AO3877" s="90" t="s">
        <v>29</v>
      </c>
      <c r="AP3877" s="170">
        <v>9.4</v>
      </c>
      <c r="AQ3877" s="36">
        <v>10</v>
      </c>
      <c r="AR3877" s="36">
        <v>10</v>
      </c>
      <c r="AS3877" s="36">
        <v>9</v>
      </c>
      <c r="AT3877" s="36">
        <v>8</v>
      </c>
      <c r="AU3877" s="36"/>
      <c r="AV3877" s="36"/>
      <c r="AW3877" s="36"/>
      <c r="AX3877" s="36"/>
      <c r="AY3877" s="36"/>
      <c r="AZ3877" s="36">
        <v>10</v>
      </c>
      <c r="BA3877" s="36" t="s">
        <v>481</v>
      </c>
      <c r="BB3877" s="36">
        <v>4</v>
      </c>
      <c r="BC3877" s="93">
        <v>45280</v>
      </c>
      <c r="BD3877" s="93" t="s">
        <v>6</v>
      </c>
    </row>
    <row r="3878" spans="39:56" ht="27" customHeight="1" x14ac:dyDescent="0.25">
      <c r="AM3878" s="36">
        <v>23053</v>
      </c>
      <c r="AN3878" s="89" t="s">
        <v>119</v>
      </c>
      <c r="AO3878" s="90" t="s">
        <v>29</v>
      </c>
      <c r="AP3878" s="170">
        <v>10</v>
      </c>
      <c r="AQ3878" s="36">
        <v>10</v>
      </c>
      <c r="AR3878" s="36">
        <v>10</v>
      </c>
      <c r="AS3878" s="36">
        <v>10</v>
      </c>
      <c r="AT3878" s="36">
        <v>10</v>
      </c>
      <c r="AU3878" s="36">
        <v>10</v>
      </c>
      <c r="AV3878" s="36"/>
      <c r="AW3878" s="36"/>
      <c r="AX3878" s="36"/>
      <c r="AY3878" s="36"/>
      <c r="AZ3878" s="36"/>
      <c r="BA3878" s="36" t="s">
        <v>482</v>
      </c>
      <c r="BB3878" s="36">
        <v>3</v>
      </c>
      <c r="BC3878" s="93">
        <v>45280</v>
      </c>
      <c r="BD3878" s="93" t="s">
        <v>36</v>
      </c>
    </row>
    <row r="3879" spans="39:56" ht="27" customHeight="1" x14ac:dyDescent="0.25">
      <c r="AM3879" s="36">
        <v>23052</v>
      </c>
      <c r="AN3879" s="89" t="s">
        <v>95</v>
      </c>
      <c r="AO3879" s="90" t="s">
        <v>29</v>
      </c>
      <c r="AP3879" s="170" t="e">
        <v>#DIV/0!</v>
      </c>
      <c r="AQ3879" s="36"/>
      <c r="AR3879" s="36"/>
      <c r="AS3879" s="36"/>
      <c r="AT3879" s="36"/>
      <c r="AU3879" s="36"/>
      <c r="AV3879" s="36"/>
      <c r="AW3879" s="36"/>
      <c r="AX3879" s="36"/>
      <c r="AY3879" s="36"/>
      <c r="AZ3879" s="36"/>
      <c r="BA3879" s="36"/>
      <c r="BB3879" s="36">
        <v>4</v>
      </c>
      <c r="BC3879" s="93">
        <v>45280</v>
      </c>
      <c r="BD3879" s="93" t="s">
        <v>6</v>
      </c>
    </row>
    <row r="3880" spans="39:56" ht="27" customHeight="1" x14ac:dyDescent="0.25">
      <c r="AM3880" s="36">
        <v>23052</v>
      </c>
      <c r="AN3880" s="89" t="s">
        <v>95</v>
      </c>
      <c r="AO3880" s="90" t="s">
        <v>29</v>
      </c>
      <c r="AP3880" s="170" t="e">
        <v>#DIV/0!</v>
      </c>
      <c r="AQ3880" s="36"/>
      <c r="AR3880" s="36"/>
      <c r="AS3880" s="36"/>
      <c r="AT3880" s="36"/>
      <c r="AU3880" s="36"/>
      <c r="AV3880" s="36"/>
      <c r="AW3880" s="36"/>
      <c r="AX3880" s="36"/>
      <c r="AY3880" s="36"/>
      <c r="AZ3880" s="36"/>
      <c r="BA3880" s="36"/>
      <c r="BB3880" s="36">
        <v>3</v>
      </c>
      <c r="BC3880" s="93">
        <v>45280</v>
      </c>
      <c r="BD3880" s="93" t="s">
        <v>36</v>
      </c>
    </row>
    <row r="3881" spans="39:56" ht="27" customHeight="1" x14ac:dyDescent="0.25">
      <c r="AM3881" s="36">
        <v>23049</v>
      </c>
      <c r="AN3881" s="89" t="s">
        <v>123</v>
      </c>
      <c r="AO3881" s="90" t="s">
        <v>29</v>
      </c>
      <c r="AP3881" s="170">
        <v>9.8000000000000007</v>
      </c>
      <c r="AQ3881" s="36">
        <v>10</v>
      </c>
      <c r="AR3881" s="36">
        <v>10</v>
      </c>
      <c r="AS3881" s="36">
        <v>10</v>
      </c>
      <c r="AT3881" s="36">
        <v>9</v>
      </c>
      <c r="AU3881" s="36"/>
      <c r="AV3881" s="36"/>
      <c r="AW3881" s="36"/>
      <c r="AX3881" s="36"/>
      <c r="AY3881" s="36"/>
      <c r="AZ3881" s="36">
        <v>10</v>
      </c>
      <c r="BA3881" s="36" t="s">
        <v>481</v>
      </c>
      <c r="BB3881" s="36">
        <v>4</v>
      </c>
      <c r="BC3881" s="93">
        <v>45280</v>
      </c>
      <c r="BD3881" s="93" t="s">
        <v>6</v>
      </c>
    </row>
    <row r="3882" spans="39:56" ht="27" customHeight="1" x14ac:dyDescent="0.25">
      <c r="AM3882" s="36">
        <v>23049</v>
      </c>
      <c r="AN3882" s="89" t="s">
        <v>123</v>
      </c>
      <c r="AO3882" s="90" t="s">
        <v>29</v>
      </c>
      <c r="AP3882" s="170">
        <v>10</v>
      </c>
      <c r="AQ3882" s="36">
        <v>10</v>
      </c>
      <c r="AR3882" s="36">
        <v>10</v>
      </c>
      <c r="AS3882" s="36">
        <v>10</v>
      </c>
      <c r="AT3882" s="36">
        <v>10</v>
      </c>
      <c r="AU3882" s="36">
        <v>10</v>
      </c>
      <c r="AV3882" s="36"/>
      <c r="AW3882" s="36"/>
      <c r="AX3882" s="36"/>
      <c r="AY3882" s="36"/>
      <c r="AZ3882" s="36"/>
      <c r="BA3882" s="36" t="s">
        <v>482</v>
      </c>
      <c r="BB3882" s="36">
        <v>3</v>
      </c>
      <c r="BC3882" s="93">
        <v>45280</v>
      </c>
      <c r="BD3882" s="93" t="s">
        <v>36</v>
      </c>
    </row>
    <row r="3883" spans="39:56" ht="27" customHeight="1" x14ac:dyDescent="0.25">
      <c r="AM3883" s="36">
        <v>23046</v>
      </c>
      <c r="AN3883" s="89" t="s">
        <v>111</v>
      </c>
      <c r="AO3883" s="90" t="s">
        <v>29</v>
      </c>
      <c r="AP3883" s="170">
        <v>8.6</v>
      </c>
      <c r="AQ3883" s="36">
        <v>10</v>
      </c>
      <c r="AR3883" s="36">
        <v>10</v>
      </c>
      <c r="AS3883" s="36">
        <v>7</v>
      </c>
      <c r="AT3883" s="36">
        <v>6</v>
      </c>
      <c r="AU3883" s="36"/>
      <c r="AV3883" s="36"/>
      <c r="AW3883" s="36"/>
      <c r="AX3883" s="36"/>
      <c r="AY3883" s="36"/>
      <c r="AZ3883" s="36">
        <v>10</v>
      </c>
      <c r="BA3883" s="36" t="s">
        <v>481</v>
      </c>
      <c r="BB3883" s="36">
        <v>4</v>
      </c>
      <c r="BC3883" s="93">
        <v>45280</v>
      </c>
      <c r="BD3883" s="93" t="s">
        <v>6</v>
      </c>
    </row>
    <row r="3884" spans="39:56" ht="27" customHeight="1" x14ac:dyDescent="0.25">
      <c r="AM3884" s="36">
        <v>23046</v>
      </c>
      <c r="AN3884" s="89" t="s">
        <v>111</v>
      </c>
      <c r="AO3884" s="90" t="s">
        <v>29</v>
      </c>
      <c r="AP3884" s="170">
        <v>9.8000000000000007</v>
      </c>
      <c r="AQ3884" s="36">
        <v>10</v>
      </c>
      <c r="AR3884" s="36">
        <v>10</v>
      </c>
      <c r="AS3884" s="36">
        <v>9</v>
      </c>
      <c r="AT3884" s="36">
        <v>10</v>
      </c>
      <c r="AU3884" s="36">
        <v>10</v>
      </c>
      <c r="AV3884" s="36"/>
      <c r="AW3884" s="36"/>
      <c r="AX3884" s="36"/>
      <c r="AY3884" s="36"/>
      <c r="AZ3884" s="36"/>
      <c r="BA3884" s="36" t="s">
        <v>482</v>
      </c>
      <c r="BB3884" s="36">
        <v>3</v>
      </c>
      <c r="BC3884" s="93">
        <v>45280</v>
      </c>
      <c r="BD3884" s="93" t="s">
        <v>36</v>
      </c>
    </row>
    <row r="3885" spans="39:56" ht="27" customHeight="1" x14ac:dyDescent="0.25">
      <c r="AM3885" s="36">
        <v>23041</v>
      </c>
      <c r="AN3885" s="89" t="s">
        <v>79</v>
      </c>
      <c r="AO3885" s="90" t="s">
        <v>29</v>
      </c>
      <c r="AP3885" s="170">
        <v>9.1999999999999993</v>
      </c>
      <c r="AQ3885" s="36">
        <v>10</v>
      </c>
      <c r="AR3885" s="36">
        <v>10</v>
      </c>
      <c r="AS3885" s="36">
        <v>8</v>
      </c>
      <c r="AT3885" s="36">
        <v>8</v>
      </c>
      <c r="AU3885" s="36"/>
      <c r="AV3885" s="36"/>
      <c r="AW3885" s="36"/>
      <c r="AX3885" s="36"/>
      <c r="AY3885" s="36"/>
      <c r="AZ3885" s="36">
        <v>10</v>
      </c>
      <c r="BA3885" s="36" t="s">
        <v>481</v>
      </c>
      <c r="BB3885" s="36">
        <v>4</v>
      </c>
      <c r="BC3885" s="93">
        <v>45280</v>
      </c>
      <c r="BD3885" s="93" t="s">
        <v>6</v>
      </c>
    </row>
    <row r="3886" spans="39:56" ht="27" customHeight="1" x14ac:dyDescent="0.25">
      <c r="AM3886" s="36">
        <v>23041</v>
      </c>
      <c r="AN3886" s="89" t="s">
        <v>79</v>
      </c>
      <c r="AO3886" s="90" t="s">
        <v>29</v>
      </c>
      <c r="AP3886" s="170">
        <v>9.8000000000000007</v>
      </c>
      <c r="AQ3886" s="36">
        <v>10</v>
      </c>
      <c r="AR3886" s="36">
        <v>10</v>
      </c>
      <c r="AS3886" s="36">
        <v>9</v>
      </c>
      <c r="AT3886" s="36">
        <v>10</v>
      </c>
      <c r="AU3886" s="36">
        <v>10</v>
      </c>
      <c r="AV3886" s="36"/>
      <c r="AW3886" s="36"/>
      <c r="AX3886" s="36"/>
      <c r="AY3886" s="36"/>
      <c r="AZ3886" s="36"/>
      <c r="BA3886" s="36" t="s">
        <v>482</v>
      </c>
      <c r="BB3886" s="36">
        <v>3</v>
      </c>
      <c r="BC3886" s="93">
        <v>45280</v>
      </c>
      <c r="BD3886" s="93" t="s">
        <v>36</v>
      </c>
    </row>
    <row r="3887" spans="39:56" ht="27" customHeight="1" x14ac:dyDescent="0.25">
      <c r="AM3887" s="36">
        <v>23039</v>
      </c>
      <c r="AN3887" s="89" t="s">
        <v>71</v>
      </c>
      <c r="AO3887" s="90" t="s">
        <v>29</v>
      </c>
      <c r="AP3887" s="170">
        <v>9.8000000000000007</v>
      </c>
      <c r="AQ3887" s="36">
        <v>10</v>
      </c>
      <c r="AR3887" s="36">
        <v>10</v>
      </c>
      <c r="AS3887" s="36">
        <v>9</v>
      </c>
      <c r="AT3887" s="36">
        <v>10</v>
      </c>
      <c r="AU3887" s="36">
        <v>10</v>
      </c>
      <c r="AV3887" s="36"/>
      <c r="AW3887" s="36"/>
      <c r="AX3887" s="36"/>
      <c r="AY3887" s="36"/>
      <c r="AZ3887" s="36"/>
      <c r="BA3887" s="36" t="s">
        <v>482</v>
      </c>
      <c r="BB3887" s="36">
        <v>3</v>
      </c>
      <c r="BC3887" s="93">
        <v>45280</v>
      </c>
      <c r="BD3887" s="93" t="s">
        <v>36</v>
      </c>
    </row>
    <row r="3888" spans="39:56" ht="27" customHeight="1" x14ac:dyDescent="0.25">
      <c r="AM3888" s="36">
        <v>23039</v>
      </c>
      <c r="AN3888" s="89" t="s">
        <v>71</v>
      </c>
      <c r="AO3888" s="90" t="s">
        <v>29</v>
      </c>
      <c r="AP3888" s="170">
        <v>10</v>
      </c>
      <c r="AQ3888" s="36">
        <v>10</v>
      </c>
      <c r="AR3888" s="36">
        <v>10</v>
      </c>
      <c r="AS3888" s="36">
        <v>10</v>
      </c>
      <c r="AT3888" s="36">
        <v>10</v>
      </c>
      <c r="AU3888" s="36"/>
      <c r="AV3888" s="36"/>
      <c r="AW3888" s="36"/>
      <c r="AX3888" s="36"/>
      <c r="AY3888" s="36"/>
      <c r="AZ3888" s="36">
        <v>10</v>
      </c>
      <c r="BA3888" s="36" t="s">
        <v>481</v>
      </c>
      <c r="BB3888" s="36">
        <v>4</v>
      </c>
      <c r="BC3888" s="93">
        <v>45280</v>
      </c>
      <c r="BD3888" s="93" t="s">
        <v>6</v>
      </c>
    </row>
    <row r="3889" spans="39:56" ht="27" customHeight="1" x14ac:dyDescent="0.25">
      <c r="AM3889" s="36">
        <v>23038</v>
      </c>
      <c r="AN3889" s="89" t="s">
        <v>99</v>
      </c>
      <c r="AO3889" s="90" t="s">
        <v>29</v>
      </c>
      <c r="AP3889" s="170">
        <v>9.8000000000000007</v>
      </c>
      <c r="AQ3889" s="36">
        <v>10</v>
      </c>
      <c r="AR3889" s="36">
        <v>10</v>
      </c>
      <c r="AS3889" s="36">
        <v>9</v>
      </c>
      <c r="AT3889" s="36">
        <v>10</v>
      </c>
      <c r="AU3889" s="36">
        <v>10</v>
      </c>
      <c r="AV3889" s="36"/>
      <c r="AW3889" s="36"/>
      <c r="AX3889" s="36"/>
      <c r="AY3889" s="36"/>
      <c r="AZ3889" s="36"/>
      <c r="BA3889" s="36" t="s">
        <v>482</v>
      </c>
      <c r="BB3889" s="36">
        <v>3</v>
      </c>
      <c r="BC3889" s="93">
        <v>45280</v>
      </c>
      <c r="BD3889" s="93" t="s">
        <v>36</v>
      </c>
    </row>
    <row r="3890" spans="39:56" ht="27" customHeight="1" x14ac:dyDescent="0.25">
      <c r="AM3890" s="36">
        <v>23038</v>
      </c>
      <c r="AN3890" s="89" t="s">
        <v>99</v>
      </c>
      <c r="AO3890" s="90" t="s">
        <v>29</v>
      </c>
      <c r="AP3890" s="170">
        <v>10</v>
      </c>
      <c r="AQ3890" s="36">
        <v>10</v>
      </c>
      <c r="AR3890" s="36">
        <v>10</v>
      </c>
      <c r="AS3890" s="36">
        <v>10</v>
      </c>
      <c r="AT3890" s="36">
        <v>10</v>
      </c>
      <c r="AU3890" s="36"/>
      <c r="AV3890" s="36"/>
      <c r="AW3890" s="36"/>
      <c r="AX3890" s="36"/>
      <c r="AY3890" s="36"/>
      <c r="AZ3890" s="36">
        <v>10</v>
      </c>
      <c r="BA3890" s="36" t="s">
        <v>481</v>
      </c>
      <c r="BB3890" s="36">
        <v>4</v>
      </c>
      <c r="BC3890" s="93">
        <v>45280</v>
      </c>
      <c r="BD3890" s="93" t="s">
        <v>6</v>
      </c>
    </row>
    <row r="3891" spans="39:56" ht="27" customHeight="1" x14ac:dyDescent="0.25">
      <c r="AM3891" s="36">
        <v>23036</v>
      </c>
      <c r="AN3891" s="89" t="s">
        <v>63</v>
      </c>
      <c r="AO3891" s="90" t="s">
        <v>29</v>
      </c>
      <c r="AP3891" s="170">
        <v>9.8000000000000007</v>
      </c>
      <c r="AQ3891" s="36">
        <v>10</v>
      </c>
      <c r="AR3891" s="36">
        <v>10</v>
      </c>
      <c r="AS3891" s="36">
        <v>9</v>
      </c>
      <c r="AT3891" s="36">
        <v>10</v>
      </c>
      <c r="AU3891" s="36">
        <v>10</v>
      </c>
      <c r="AV3891" s="36"/>
      <c r="AW3891" s="36"/>
      <c r="AX3891" s="36"/>
      <c r="AY3891" s="36"/>
      <c r="AZ3891" s="36"/>
      <c r="BA3891" s="36" t="s">
        <v>482</v>
      </c>
      <c r="BB3891" s="36">
        <v>3</v>
      </c>
      <c r="BC3891" s="93">
        <v>45280</v>
      </c>
      <c r="BD3891" s="93" t="s">
        <v>36</v>
      </c>
    </row>
    <row r="3892" spans="39:56" ht="27" customHeight="1" x14ac:dyDescent="0.25">
      <c r="AM3892" s="36">
        <v>23036</v>
      </c>
      <c r="AN3892" s="89" t="s">
        <v>63</v>
      </c>
      <c r="AO3892" s="90" t="s">
        <v>29</v>
      </c>
      <c r="AP3892" s="170">
        <v>10</v>
      </c>
      <c r="AQ3892" s="36">
        <v>10</v>
      </c>
      <c r="AR3892" s="36">
        <v>10</v>
      </c>
      <c r="AS3892" s="36">
        <v>10</v>
      </c>
      <c r="AT3892" s="36">
        <v>10</v>
      </c>
      <c r="AU3892" s="36"/>
      <c r="AV3892" s="36"/>
      <c r="AW3892" s="36"/>
      <c r="AX3892" s="36"/>
      <c r="AY3892" s="36"/>
      <c r="AZ3892" s="36">
        <v>10</v>
      </c>
      <c r="BA3892" s="36" t="s">
        <v>481</v>
      </c>
      <c r="BB3892" s="36">
        <v>4</v>
      </c>
      <c r="BC3892" s="93">
        <v>45280</v>
      </c>
      <c r="BD3892" s="93" t="s">
        <v>6</v>
      </c>
    </row>
    <row r="3893" spans="39:56" ht="27" customHeight="1" x14ac:dyDescent="0.25">
      <c r="AM3893" s="36">
        <v>23033</v>
      </c>
      <c r="AN3893" s="89" t="s">
        <v>103</v>
      </c>
      <c r="AO3893" s="90" t="s">
        <v>29</v>
      </c>
      <c r="AP3893" s="170">
        <v>9</v>
      </c>
      <c r="AQ3893" s="36">
        <v>10</v>
      </c>
      <c r="AR3893" s="36">
        <v>10</v>
      </c>
      <c r="AS3893" s="36">
        <v>8</v>
      </c>
      <c r="AT3893" s="36">
        <v>7</v>
      </c>
      <c r="AU3893" s="36"/>
      <c r="AV3893" s="36"/>
      <c r="AW3893" s="36"/>
      <c r="AX3893" s="36"/>
      <c r="AY3893" s="36"/>
      <c r="AZ3893" s="36">
        <v>10</v>
      </c>
      <c r="BA3893" s="36" t="s">
        <v>481</v>
      </c>
      <c r="BB3893" s="36">
        <v>4</v>
      </c>
      <c r="BC3893" s="93">
        <v>45280</v>
      </c>
      <c r="BD3893" s="93" t="s">
        <v>6</v>
      </c>
    </row>
    <row r="3894" spans="39:56" ht="27" customHeight="1" x14ac:dyDescent="0.25">
      <c r="AM3894" s="36">
        <v>23033</v>
      </c>
      <c r="AN3894" s="89" t="s">
        <v>103</v>
      </c>
      <c r="AO3894" s="90" t="s">
        <v>29</v>
      </c>
      <c r="AP3894" s="170">
        <v>9.8000000000000007</v>
      </c>
      <c r="AQ3894" s="36">
        <v>10</v>
      </c>
      <c r="AR3894" s="36">
        <v>10</v>
      </c>
      <c r="AS3894" s="36">
        <v>9</v>
      </c>
      <c r="AT3894" s="36">
        <v>10</v>
      </c>
      <c r="AU3894" s="36">
        <v>10</v>
      </c>
      <c r="AV3894" s="36"/>
      <c r="AW3894" s="36"/>
      <c r="AX3894" s="36"/>
      <c r="AY3894" s="36"/>
      <c r="AZ3894" s="36"/>
      <c r="BA3894" s="36" t="s">
        <v>482</v>
      </c>
      <c r="BB3894" s="36">
        <v>3</v>
      </c>
      <c r="BC3894" s="93">
        <v>45280</v>
      </c>
      <c r="BD3894" s="93" t="s">
        <v>36</v>
      </c>
    </row>
    <row r="3895" spans="39:56" ht="27" customHeight="1" x14ac:dyDescent="0.25">
      <c r="AM3895" s="36">
        <v>23028</v>
      </c>
      <c r="AN3895" s="89" t="s">
        <v>56</v>
      </c>
      <c r="AO3895" s="90" t="s">
        <v>29</v>
      </c>
      <c r="AP3895" s="170">
        <v>9.4</v>
      </c>
      <c r="AQ3895" s="36">
        <v>10</v>
      </c>
      <c r="AR3895" s="36">
        <v>10</v>
      </c>
      <c r="AS3895" s="36">
        <v>9</v>
      </c>
      <c r="AT3895" s="36">
        <v>8</v>
      </c>
      <c r="AU3895" s="36"/>
      <c r="AV3895" s="36"/>
      <c r="AW3895" s="36"/>
      <c r="AX3895" s="36"/>
      <c r="AY3895" s="36"/>
      <c r="AZ3895" s="36">
        <v>10</v>
      </c>
      <c r="BA3895" s="36" t="s">
        <v>481</v>
      </c>
      <c r="BB3895" s="36">
        <v>4</v>
      </c>
      <c r="BC3895" s="93">
        <v>45280</v>
      </c>
      <c r="BD3895" s="93" t="s">
        <v>6</v>
      </c>
    </row>
    <row r="3896" spans="39:56" ht="27" customHeight="1" x14ac:dyDescent="0.25">
      <c r="AM3896" s="36">
        <v>23028</v>
      </c>
      <c r="AN3896" s="89" t="s">
        <v>56</v>
      </c>
      <c r="AO3896" s="90" t="s">
        <v>29</v>
      </c>
      <c r="AP3896" s="170">
        <v>9.8000000000000007</v>
      </c>
      <c r="AQ3896" s="36">
        <v>10</v>
      </c>
      <c r="AR3896" s="36">
        <v>10</v>
      </c>
      <c r="AS3896" s="36">
        <v>9</v>
      </c>
      <c r="AT3896" s="36">
        <v>10</v>
      </c>
      <c r="AU3896" s="36">
        <v>10</v>
      </c>
      <c r="AV3896" s="36"/>
      <c r="AW3896" s="36"/>
      <c r="AX3896" s="36"/>
      <c r="AY3896" s="36"/>
      <c r="AZ3896" s="36"/>
      <c r="BA3896" s="36" t="s">
        <v>482</v>
      </c>
      <c r="BB3896" s="36">
        <v>3</v>
      </c>
      <c r="BC3896" s="93">
        <v>45280</v>
      </c>
      <c r="BD3896" s="93" t="s">
        <v>36</v>
      </c>
    </row>
    <row r="3897" spans="39:56" ht="27" customHeight="1" x14ac:dyDescent="0.25">
      <c r="AM3897" s="36">
        <v>23025</v>
      </c>
      <c r="AN3897" s="89" t="s">
        <v>87</v>
      </c>
      <c r="AO3897" s="90" t="s">
        <v>29</v>
      </c>
      <c r="AP3897" s="170">
        <v>9</v>
      </c>
      <c r="AQ3897" s="36">
        <v>10</v>
      </c>
      <c r="AR3897" s="36">
        <v>10</v>
      </c>
      <c r="AS3897" s="36">
        <v>8</v>
      </c>
      <c r="AT3897" s="36">
        <v>7</v>
      </c>
      <c r="AU3897" s="36"/>
      <c r="AV3897" s="36"/>
      <c r="AW3897" s="36"/>
      <c r="AX3897" s="36"/>
      <c r="AY3897" s="36"/>
      <c r="AZ3897" s="36">
        <v>10</v>
      </c>
      <c r="BA3897" s="36" t="s">
        <v>481</v>
      </c>
      <c r="BB3897" s="36">
        <v>4</v>
      </c>
      <c r="BC3897" s="93">
        <v>45280</v>
      </c>
      <c r="BD3897" s="93" t="s">
        <v>6</v>
      </c>
    </row>
    <row r="3898" spans="39:56" ht="27" customHeight="1" x14ac:dyDescent="0.25">
      <c r="AM3898" s="36">
        <v>23025</v>
      </c>
      <c r="AN3898" s="89" t="s">
        <v>87</v>
      </c>
      <c r="AO3898" s="90" t="s">
        <v>29</v>
      </c>
      <c r="AP3898" s="170">
        <v>9.8000000000000007</v>
      </c>
      <c r="AQ3898" s="36">
        <v>10</v>
      </c>
      <c r="AR3898" s="36">
        <v>10</v>
      </c>
      <c r="AS3898" s="36">
        <v>9</v>
      </c>
      <c r="AT3898" s="36">
        <v>10</v>
      </c>
      <c r="AU3898" s="36">
        <v>10</v>
      </c>
      <c r="AV3898" s="36"/>
      <c r="AW3898" s="36"/>
      <c r="AX3898" s="36"/>
      <c r="AY3898" s="36"/>
      <c r="AZ3898" s="36"/>
      <c r="BA3898" s="36" t="s">
        <v>482</v>
      </c>
      <c r="BB3898" s="36">
        <v>3</v>
      </c>
      <c r="BC3898" s="93">
        <v>45280</v>
      </c>
      <c r="BD3898" s="93" t="s">
        <v>36</v>
      </c>
    </row>
    <row r="3899" spans="39:56" ht="27" customHeight="1" x14ac:dyDescent="0.25">
      <c r="AM3899" s="36">
        <v>23024</v>
      </c>
      <c r="AN3899" s="89" t="s">
        <v>75</v>
      </c>
      <c r="AO3899" s="90" t="s">
        <v>29</v>
      </c>
      <c r="AP3899" s="170">
        <v>9.1999999999999993</v>
      </c>
      <c r="AQ3899" s="36">
        <v>10</v>
      </c>
      <c r="AR3899" s="36">
        <v>10</v>
      </c>
      <c r="AS3899" s="36">
        <v>8</v>
      </c>
      <c r="AT3899" s="36">
        <v>8</v>
      </c>
      <c r="AU3899" s="36"/>
      <c r="AV3899" s="36"/>
      <c r="AW3899" s="36"/>
      <c r="AX3899" s="36"/>
      <c r="AY3899" s="36"/>
      <c r="AZ3899" s="36">
        <v>10</v>
      </c>
      <c r="BA3899" s="36" t="s">
        <v>481</v>
      </c>
      <c r="BB3899" s="36">
        <v>4</v>
      </c>
      <c r="BC3899" s="93">
        <v>45280</v>
      </c>
      <c r="BD3899" s="93" t="s">
        <v>6</v>
      </c>
    </row>
    <row r="3900" spans="39:56" ht="27" customHeight="1" x14ac:dyDescent="0.25">
      <c r="AM3900" s="36">
        <v>23024</v>
      </c>
      <c r="AN3900" s="89" t="s">
        <v>75</v>
      </c>
      <c r="AO3900" s="90" t="s">
        <v>29</v>
      </c>
      <c r="AP3900" s="170">
        <v>9.8000000000000007</v>
      </c>
      <c r="AQ3900" s="36">
        <v>10</v>
      </c>
      <c r="AR3900" s="36">
        <v>10</v>
      </c>
      <c r="AS3900" s="36">
        <v>9</v>
      </c>
      <c r="AT3900" s="36">
        <v>10</v>
      </c>
      <c r="AU3900" s="36">
        <v>10</v>
      </c>
      <c r="AV3900" s="36"/>
      <c r="AW3900" s="36"/>
      <c r="AX3900" s="36"/>
      <c r="AY3900" s="36"/>
      <c r="AZ3900" s="36"/>
      <c r="BA3900" s="36" t="s">
        <v>482</v>
      </c>
      <c r="BB3900" s="36">
        <v>3</v>
      </c>
      <c r="BC3900" s="93">
        <v>45280</v>
      </c>
      <c r="BD3900" s="93" t="s">
        <v>36</v>
      </c>
    </row>
    <row r="3901" spans="39:56" ht="27" customHeight="1" x14ac:dyDescent="0.25">
      <c r="AM3901" s="36">
        <v>23023</v>
      </c>
      <c r="AN3901" s="89" t="s">
        <v>115</v>
      </c>
      <c r="AO3901" s="90" t="s">
        <v>29</v>
      </c>
      <c r="AP3901" s="170">
        <v>9.1999999999999993</v>
      </c>
      <c r="AQ3901" s="36">
        <v>10</v>
      </c>
      <c r="AR3901" s="36">
        <v>10</v>
      </c>
      <c r="AS3901" s="36">
        <v>8</v>
      </c>
      <c r="AT3901" s="36">
        <v>8</v>
      </c>
      <c r="AU3901" s="36"/>
      <c r="AV3901" s="36"/>
      <c r="AW3901" s="36"/>
      <c r="AX3901" s="36"/>
      <c r="AY3901" s="36"/>
      <c r="AZ3901" s="36">
        <v>10</v>
      </c>
      <c r="BA3901" s="36" t="s">
        <v>481</v>
      </c>
      <c r="BB3901" s="36">
        <v>4</v>
      </c>
      <c r="BC3901" s="93">
        <v>45280</v>
      </c>
      <c r="BD3901" s="93" t="s">
        <v>6</v>
      </c>
    </row>
    <row r="3902" spans="39:56" ht="27" customHeight="1" x14ac:dyDescent="0.25">
      <c r="AM3902" s="36">
        <v>23023</v>
      </c>
      <c r="AN3902" s="89" t="s">
        <v>115</v>
      </c>
      <c r="AO3902" s="90" t="s">
        <v>29</v>
      </c>
      <c r="AP3902" s="170">
        <v>9.8000000000000007</v>
      </c>
      <c r="AQ3902" s="36">
        <v>10</v>
      </c>
      <c r="AR3902" s="36">
        <v>10</v>
      </c>
      <c r="AS3902" s="36">
        <v>9</v>
      </c>
      <c r="AT3902" s="36">
        <v>10</v>
      </c>
      <c r="AU3902" s="36">
        <v>10</v>
      </c>
      <c r="AV3902" s="36"/>
      <c r="AW3902" s="36"/>
      <c r="AX3902" s="36"/>
      <c r="AY3902" s="36"/>
      <c r="AZ3902" s="36"/>
      <c r="BA3902" s="36" t="s">
        <v>482</v>
      </c>
      <c r="BB3902" s="36">
        <v>3</v>
      </c>
      <c r="BC3902" s="93">
        <v>45280</v>
      </c>
      <c r="BD3902" s="93" t="s">
        <v>36</v>
      </c>
    </row>
    <row r="3903" spans="39:56" ht="27" customHeight="1" x14ac:dyDescent="0.25">
      <c r="AM3903" s="36">
        <v>23022</v>
      </c>
      <c r="AN3903" s="89" t="s">
        <v>83</v>
      </c>
      <c r="AO3903" s="90" t="s">
        <v>29</v>
      </c>
      <c r="AP3903" s="170">
        <v>9.4</v>
      </c>
      <c r="AQ3903" s="36">
        <v>10</v>
      </c>
      <c r="AR3903" s="36">
        <v>10</v>
      </c>
      <c r="AS3903" s="36">
        <v>9</v>
      </c>
      <c r="AT3903" s="36">
        <v>8</v>
      </c>
      <c r="AU3903" s="36"/>
      <c r="AV3903" s="36"/>
      <c r="AW3903" s="36"/>
      <c r="AX3903" s="36"/>
      <c r="AY3903" s="36"/>
      <c r="AZ3903" s="36">
        <v>10</v>
      </c>
      <c r="BA3903" s="36" t="s">
        <v>481</v>
      </c>
      <c r="BB3903" s="36">
        <v>4</v>
      </c>
      <c r="BC3903" s="93">
        <v>45280</v>
      </c>
      <c r="BD3903" s="93" t="s">
        <v>6</v>
      </c>
    </row>
    <row r="3904" spans="39:56" ht="27" customHeight="1" x14ac:dyDescent="0.25">
      <c r="AM3904" s="36">
        <v>23022</v>
      </c>
      <c r="AN3904" s="89" t="s">
        <v>83</v>
      </c>
      <c r="AO3904" s="90" t="s">
        <v>29</v>
      </c>
      <c r="AP3904" s="170">
        <v>9.8000000000000007</v>
      </c>
      <c r="AQ3904" s="36">
        <v>10</v>
      </c>
      <c r="AR3904" s="36">
        <v>10</v>
      </c>
      <c r="AS3904" s="36">
        <v>9</v>
      </c>
      <c r="AT3904" s="36">
        <v>10</v>
      </c>
      <c r="AU3904" s="36">
        <v>10</v>
      </c>
      <c r="AV3904" s="36"/>
      <c r="AW3904" s="36"/>
      <c r="AX3904" s="36"/>
      <c r="AY3904" s="36"/>
      <c r="AZ3904" s="36"/>
      <c r="BA3904" s="36" t="s">
        <v>482</v>
      </c>
      <c r="BB3904" s="36">
        <v>3</v>
      </c>
      <c r="BC3904" s="93">
        <v>45280</v>
      </c>
      <c r="BD3904" s="93" t="s">
        <v>36</v>
      </c>
    </row>
    <row r="3905" spans="39:56" ht="27" customHeight="1" x14ac:dyDescent="0.25">
      <c r="AM3905" s="36">
        <v>23019</v>
      </c>
      <c r="AN3905" s="89" t="s">
        <v>53</v>
      </c>
      <c r="AO3905" s="90" t="s">
        <v>29</v>
      </c>
      <c r="AP3905" s="170" t="e">
        <v>#DIV/0!</v>
      </c>
      <c r="AQ3905" s="36"/>
      <c r="AR3905" s="36"/>
      <c r="AS3905" s="36"/>
      <c r="AT3905" s="36"/>
      <c r="AU3905" s="36"/>
      <c r="AV3905" s="36"/>
      <c r="AW3905" s="36"/>
      <c r="AX3905" s="36"/>
      <c r="AY3905" s="36"/>
      <c r="AZ3905" s="36"/>
      <c r="BA3905" s="36"/>
      <c r="BB3905" s="36">
        <v>4</v>
      </c>
      <c r="BC3905" s="93">
        <v>45280</v>
      </c>
      <c r="BD3905" s="93" t="s">
        <v>6</v>
      </c>
    </row>
    <row r="3906" spans="39:56" ht="27" customHeight="1" x14ac:dyDescent="0.25">
      <c r="AM3906" s="36">
        <v>23019</v>
      </c>
      <c r="AN3906" s="89" t="s">
        <v>53</v>
      </c>
      <c r="AO3906" s="90" t="s">
        <v>29</v>
      </c>
      <c r="AP3906" s="170" t="e">
        <v>#DIV/0!</v>
      </c>
      <c r="AQ3906" s="36"/>
      <c r="AR3906" s="36"/>
      <c r="AS3906" s="36"/>
      <c r="AT3906" s="36"/>
      <c r="AU3906" s="36"/>
      <c r="AV3906" s="36"/>
      <c r="AW3906" s="36"/>
      <c r="AX3906" s="36"/>
      <c r="AY3906" s="36"/>
      <c r="AZ3906" s="36"/>
      <c r="BA3906" s="36"/>
      <c r="BB3906" s="36">
        <v>3</v>
      </c>
      <c r="BC3906" s="93">
        <v>45280</v>
      </c>
      <c r="BD3906" s="93" t="s">
        <v>36</v>
      </c>
    </row>
    <row r="3907" spans="39:56" ht="27" customHeight="1" x14ac:dyDescent="0.25">
      <c r="AM3907" s="36">
        <v>23018</v>
      </c>
      <c r="AN3907" s="89" t="s">
        <v>28</v>
      </c>
      <c r="AO3907" s="90" t="s">
        <v>29</v>
      </c>
      <c r="AP3907" s="170">
        <v>9.8000000000000007</v>
      </c>
      <c r="AQ3907" s="36">
        <v>10</v>
      </c>
      <c r="AR3907" s="36">
        <v>10</v>
      </c>
      <c r="AS3907" s="36">
        <v>10</v>
      </c>
      <c r="AT3907" s="36">
        <v>9</v>
      </c>
      <c r="AU3907" s="36"/>
      <c r="AV3907" s="36"/>
      <c r="AW3907" s="36"/>
      <c r="AX3907" s="36"/>
      <c r="AY3907" s="36"/>
      <c r="AZ3907" s="36">
        <v>10</v>
      </c>
      <c r="BA3907" s="36" t="s">
        <v>481</v>
      </c>
      <c r="BB3907" s="36">
        <v>4</v>
      </c>
      <c r="BC3907" s="93">
        <v>45280</v>
      </c>
      <c r="BD3907" s="93" t="s">
        <v>6</v>
      </c>
    </row>
    <row r="3908" spans="39:56" ht="27" customHeight="1" x14ac:dyDescent="0.25">
      <c r="AM3908" s="36">
        <v>23018</v>
      </c>
      <c r="AN3908" s="89" t="s">
        <v>28</v>
      </c>
      <c r="AO3908" s="90" t="s">
        <v>29</v>
      </c>
      <c r="AP3908" s="170">
        <v>9.8000000000000007</v>
      </c>
      <c r="AQ3908" s="36">
        <v>10</v>
      </c>
      <c r="AR3908" s="36">
        <v>10</v>
      </c>
      <c r="AS3908" s="36">
        <v>9</v>
      </c>
      <c r="AT3908" s="36">
        <v>10</v>
      </c>
      <c r="AU3908" s="36">
        <v>10</v>
      </c>
      <c r="AV3908" s="36"/>
      <c r="AW3908" s="36"/>
      <c r="AX3908" s="36"/>
      <c r="AY3908" s="36"/>
      <c r="AZ3908" s="36"/>
      <c r="BA3908" s="36" t="s">
        <v>482</v>
      </c>
      <c r="BB3908" s="36">
        <v>3</v>
      </c>
      <c r="BC3908" s="93">
        <v>45280</v>
      </c>
      <c r="BD3908" s="93" t="s">
        <v>36</v>
      </c>
    </row>
    <row r="3909" spans="39:56" ht="27" customHeight="1" x14ac:dyDescent="0.25">
      <c r="AM3909" s="36">
        <v>23013</v>
      </c>
      <c r="AN3909" s="89" t="s">
        <v>59</v>
      </c>
      <c r="AO3909" s="90" t="s">
        <v>29</v>
      </c>
      <c r="AP3909" s="170">
        <v>9.8000000000000007</v>
      </c>
      <c r="AQ3909" s="36">
        <v>10</v>
      </c>
      <c r="AR3909" s="36">
        <v>10</v>
      </c>
      <c r="AS3909" s="36">
        <v>10</v>
      </c>
      <c r="AT3909" s="36">
        <v>9</v>
      </c>
      <c r="AU3909" s="36"/>
      <c r="AV3909" s="36"/>
      <c r="AW3909" s="36"/>
      <c r="AX3909" s="36"/>
      <c r="AY3909" s="36"/>
      <c r="AZ3909" s="36">
        <v>10</v>
      </c>
      <c r="BA3909" s="36" t="s">
        <v>481</v>
      </c>
      <c r="BB3909" s="36">
        <v>4</v>
      </c>
      <c r="BC3909" s="93">
        <v>45280</v>
      </c>
      <c r="BD3909" s="93" t="s">
        <v>6</v>
      </c>
    </row>
    <row r="3910" spans="39:56" ht="27" customHeight="1" x14ac:dyDescent="0.25">
      <c r="AM3910" s="36">
        <v>23013</v>
      </c>
      <c r="AN3910" s="89" t="s">
        <v>59</v>
      </c>
      <c r="AO3910" s="90" t="s">
        <v>29</v>
      </c>
      <c r="AP3910" s="170">
        <v>9.8000000000000007</v>
      </c>
      <c r="AQ3910" s="36">
        <v>10</v>
      </c>
      <c r="AR3910" s="36">
        <v>10</v>
      </c>
      <c r="AS3910" s="36">
        <v>9</v>
      </c>
      <c r="AT3910" s="36">
        <v>10</v>
      </c>
      <c r="AU3910" s="36">
        <v>10</v>
      </c>
      <c r="AV3910" s="36"/>
      <c r="AW3910" s="36"/>
      <c r="AX3910" s="36"/>
      <c r="AY3910" s="36"/>
      <c r="AZ3910" s="36"/>
      <c r="BA3910" s="36" t="s">
        <v>482</v>
      </c>
      <c r="BB3910" s="36">
        <v>3</v>
      </c>
      <c r="BC3910" s="93">
        <v>45280</v>
      </c>
      <c r="BD3910" s="93" t="s">
        <v>36</v>
      </c>
    </row>
    <row r="3911" spans="39:56" ht="27" customHeight="1" x14ac:dyDescent="0.25">
      <c r="AM3911" s="36">
        <v>23010</v>
      </c>
      <c r="AN3911" s="89" t="s">
        <v>91</v>
      </c>
      <c r="AO3911" s="90" t="s">
        <v>29</v>
      </c>
      <c r="AP3911" s="170">
        <v>9.1999999999999993</v>
      </c>
      <c r="AQ3911" s="36">
        <v>10</v>
      </c>
      <c r="AR3911" s="36">
        <v>10</v>
      </c>
      <c r="AS3911" s="36">
        <v>9</v>
      </c>
      <c r="AT3911" s="36">
        <v>7</v>
      </c>
      <c r="AU3911" s="36"/>
      <c r="AV3911" s="36"/>
      <c r="AW3911" s="36"/>
      <c r="AX3911" s="36"/>
      <c r="AY3911" s="36"/>
      <c r="AZ3911" s="36">
        <v>10</v>
      </c>
      <c r="BA3911" s="36" t="s">
        <v>481</v>
      </c>
      <c r="BB3911" s="36">
        <v>4</v>
      </c>
      <c r="BC3911" s="93">
        <v>45280</v>
      </c>
      <c r="BD3911" s="93" t="s">
        <v>6</v>
      </c>
    </row>
    <row r="3912" spans="39:56" ht="27" customHeight="1" x14ac:dyDescent="0.25">
      <c r="AM3912" s="36">
        <v>23010</v>
      </c>
      <c r="AN3912" s="89" t="s">
        <v>91</v>
      </c>
      <c r="AO3912" s="90" t="s">
        <v>29</v>
      </c>
      <c r="AP3912" s="170">
        <v>9.8000000000000007</v>
      </c>
      <c r="AQ3912" s="36">
        <v>10</v>
      </c>
      <c r="AR3912" s="36">
        <v>10</v>
      </c>
      <c r="AS3912" s="36">
        <v>9</v>
      </c>
      <c r="AT3912" s="36">
        <v>10</v>
      </c>
      <c r="AU3912" s="36">
        <v>10</v>
      </c>
      <c r="AV3912" s="36"/>
      <c r="AW3912" s="36"/>
      <c r="AX3912" s="36"/>
      <c r="AY3912" s="36"/>
      <c r="AZ3912" s="36"/>
      <c r="BA3912" s="36" t="s">
        <v>482</v>
      </c>
      <c r="BB3912" s="36">
        <v>3</v>
      </c>
      <c r="BC3912" s="93">
        <v>45280</v>
      </c>
      <c r="BD3912" s="93" t="s">
        <v>36</v>
      </c>
    </row>
    <row r="3913" spans="39:56" ht="27" customHeight="1" x14ac:dyDescent="0.25">
      <c r="AM3913" s="36">
        <v>23009</v>
      </c>
      <c r="AN3913" s="89" t="s">
        <v>50</v>
      </c>
      <c r="AO3913" s="90" t="s">
        <v>29</v>
      </c>
      <c r="AP3913" s="170">
        <v>9.8000000000000007</v>
      </c>
      <c r="AQ3913" s="36">
        <v>10</v>
      </c>
      <c r="AR3913" s="36">
        <v>10</v>
      </c>
      <c r="AS3913" s="36">
        <v>9</v>
      </c>
      <c r="AT3913" s="36">
        <v>10</v>
      </c>
      <c r="AU3913" s="36">
        <v>10</v>
      </c>
      <c r="AV3913" s="36"/>
      <c r="AW3913" s="36"/>
      <c r="AX3913" s="36"/>
      <c r="AY3913" s="36"/>
      <c r="AZ3913" s="36"/>
      <c r="BA3913" s="36" t="s">
        <v>482</v>
      </c>
      <c r="BB3913" s="36">
        <v>3</v>
      </c>
      <c r="BC3913" s="93">
        <v>45280</v>
      </c>
      <c r="BD3913" s="93" t="s">
        <v>36</v>
      </c>
    </row>
    <row r="3914" spans="39:56" ht="27" customHeight="1" x14ac:dyDescent="0.25">
      <c r="AM3914" s="36">
        <v>23009</v>
      </c>
      <c r="AN3914" s="89" t="s">
        <v>50</v>
      </c>
      <c r="AO3914" s="90" t="s">
        <v>29</v>
      </c>
      <c r="AP3914" s="170">
        <v>10</v>
      </c>
      <c r="AQ3914" s="36">
        <v>10</v>
      </c>
      <c r="AR3914" s="36">
        <v>10</v>
      </c>
      <c r="AS3914" s="36">
        <v>10</v>
      </c>
      <c r="AT3914" s="36">
        <v>10</v>
      </c>
      <c r="AU3914" s="36"/>
      <c r="AV3914" s="36"/>
      <c r="AW3914" s="36"/>
      <c r="AX3914" s="36"/>
      <c r="AY3914" s="36"/>
      <c r="AZ3914" s="36">
        <v>10</v>
      </c>
      <c r="BA3914" s="36" t="s">
        <v>481</v>
      </c>
      <c r="BB3914" s="36">
        <v>4</v>
      </c>
      <c r="BC3914" s="93">
        <v>45280</v>
      </c>
      <c r="BD3914" s="93" t="s">
        <v>6</v>
      </c>
    </row>
    <row r="3915" spans="39:56" ht="27" customHeight="1" x14ac:dyDescent="0.25">
      <c r="AM3915" s="36" t="s">
        <v>120</v>
      </c>
      <c r="AN3915" s="89" t="s">
        <v>121</v>
      </c>
      <c r="AO3915" s="90" t="s">
        <v>15</v>
      </c>
      <c r="AP3915" s="170">
        <v>9.5714285714285712</v>
      </c>
      <c r="AQ3915" s="36">
        <v>10</v>
      </c>
      <c r="AR3915" s="36">
        <v>10</v>
      </c>
      <c r="AS3915" s="36">
        <v>9</v>
      </c>
      <c r="AT3915" s="36">
        <v>9</v>
      </c>
      <c r="AU3915" s="36">
        <v>9</v>
      </c>
      <c r="AV3915" s="36">
        <v>10</v>
      </c>
      <c r="AW3915" s="36">
        <v>10</v>
      </c>
      <c r="AX3915" s="36"/>
      <c r="AY3915" s="36"/>
      <c r="AZ3915" s="36"/>
      <c r="BA3915" s="36" t="s">
        <v>476</v>
      </c>
      <c r="BB3915" s="36">
        <v>7</v>
      </c>
      <c r="BC3915" s="93">
        <v>45284</v>
      </c>
      <c r="BD3915" s="93" t="s">
        <v>420</v>
      </c>
    </row>
    <row r="3916" spans="39:56" ht="27" customHeight="1" x14ac:dyDescent="0.25">
      <c r="AM3916" s="36" t="s">
        <v>116</v>
      </c>
      <c r="AN3916" s="89" t="s">
        <v>117</v>
      </c>
      <c r="AO3916" s="90" t="s">
        <v>15</v>
      </c>
      <c r="AP3916" s="170">
        <v>9.5714285714285712</v>
      </c>
      <c r="AQ3916" s="36">
        <v>10</v>
      </c>
      <c r="AR3916" s="36">
        <v>10</v>
      </c>
      <c r="AS3916" s="36">
        <v>9</v>
      </c>
      <c r="AT3916" s="36">
        <v>9</v>
      </c>
      <c r="AU3916" s="36">
        <v>9</v>
      </c>
      <c r="AV3916" s="36">
        <v>10</v>
      </c>
      <c r="AW3916" s="36">
        <v>10</v>
      </c>
      <c r="AX3916" s="36"/>
      <c r="AY3916" s="36"/>
      <c r="AZ3916" s="36"/>
      <c r="BA3916" s="36" t="s">
        <v>476</v>
      </c>
      <c r="BB3916" s="36">
        <v>7</v>
      </c>
      <c r="BC3916" s="93">
        <v>45284</v>
      </c>
      <c r="BD3916" s="93" t="s">
        <v>420</v>
      </c>
    </row>
    <row r="3917" spans="39:56" ht="27" customHeight="1" x14ac:dyDescent="0.25">
      <c r="AM3917" s="36" t="s">
        <v>112</v>
      </c>
      <c r="AN3917" s="89" t="s">
        <v>113</v>
      </c>
      <c r="AO3917" s="90" t="s">
        <v>15</v>
      </c>
      <c r="AP3917" s="170">
        <v>9.5714285714285712</v>
      </c>
      <c r="AQ3917" s="36">
        <v>10</v>
      </c>
      <c r="AR3917" s="36">
        <v>10</v>
      </c>
      <c r="AS3917" s="36">
        <v>9</v>
      </c>
      <c r="AT3917" s="36">
        <v>9</v>
      </c>
      <c r="AU3917" s="36">
        <v>9</v>
      </c>
      <c r="AV3917" s="36">
        <v>10</v>
      </c>
      <c r="AW3917" s="36">
        <v>10</v>
      </c>
      <c r="AX3917" s="36"/>
      <c r="AY3917" s="36"/>
      <c r="AZ3917" s="36"/>
      <c r="BA3917" s="36" t="s">
        <v>476</v>
      </c>
      <c r="BB3917" s="36">
        <v>7</v>
      </c>
      <c r="BC3917" s="93">
        <v>45284</v>
      </c>
      <c r="BD3917" s="93" t="s">
        <v>420</v>
      </c>
    </row>
    <row r="3918" spans="39:56" ht="27" customHeight="1" x14ac:dyDescent="0.25">
      <c r="AM3918" s="36" t="s">
        <v>108</v>
      </c>
      <c r="AN3918" s="89" t="s">
        <v>109</v>
      </c>
      <c r="AO3918" s="90" t="s">
        <v>15</v>
      </c>
      <c r="AP3918" s="170">
        <v>9.5714285714285712</v>
      </c>
      <c r="AQ3918" s="36">
        <v>10</v>
      </c>
      <c r="AR3918" s="36">
        <v>10</v>
      </c>
      <c r="AS3918" s="36">
        <v>9</v>
      </c>
      <c r="AT3918" s="36">
        <v>9</v>
      </c>
      <c r="AU3918" s="36">
        <v>9</v>
      </c>
      <c r="AV3918" s="36">
        <v>10</v>
      </c>
      <c r="AW3918" s="36">
        <v>10</v>
      </c>
      <c r="AX3918" s="36"/>
      <c r="AY3918" s="36"/>
      <c r="AZ3918" s="36"/>
      <c r="BA3918" s="36" t="s">
        <v>476</v>
      </c>
      <c r="BB3918" s="36">
        <v>7</v>
      </c>
      <c r="BC3918" s="93">
        <v>45284</v>
      </c>
      <c r="BD3918" s="93" t="s">
        <v>420</v>
      </c>
    </row>
    <row r="3919" spans="39:56" ht="27" customHeight="1" x14ac:dyDescent="0.25">
      <c r="AM3919" s="36" t="s">
        <v>104</v>
      </c>
      <c r="AN3919" s="89" t="s">
        <v>105</v>
      </c>
      <c r="AO3919" s="90" t="s">
        <v>15</v>
      </c>
      <c r="AP3919" s="170">
        <v>9.5714285714285712</v>
      </c>
      <c r="AQ3919" s="36">
        <v>10</v>
      </c>
      <c r="AR3919" s="36">
        <v>10</v>
      </c>
      <c r="AS3919" s="36">
        <v>9</v>
      </c>
      <c r="AT3919" s="36">
        <v>9</v>
      </c>
      <c r="AU3919" s="36">
        <v>9</v>
      </c>
      <c r="AV3919" s="36">
        <v>10</v>
      </c>
      <c r="AW3919" s="36">
        <v>10</v>
      </c>
      <c r="AX3919" s="36"/>
      <c r="AY3919" s="36"/>
      <c r="AZ3919" s="36"/>
      <c r="BA3919" s="36" t="s">
        <v>476</v>
      </c>
      <c r="BB3919" s="36">
        <v>7</v>
      </c>
      <c r="BC3919" s="93">
        <v>45284</v>
      </c>
      <c r="BD3919" s="93" t="s">
        <v>420</v>
      </c>
    </row>
    <row r="3920" spans="39:56" ht="27" customHeight="1" x14ac:dyDescent="0.25">
      <c r="AM3920" s="36" t="s">
        <v>100</v>
      </c>
      <c r="AN3920" s="89" t="s">
        <v>101</v>
      </c>
      <c r="AO3920" s="90" t="s">
        <v>15</v>
      </c>
      <c r="AP3920" s="170">
        <v>9.5714285714285712</v>
      </c>
      <c r="AQ3920" s="36">
        <v>10</v>
      </c>
      <c r="AR3920" s="36">
        <v>10</v>
      </c>
      <c r="AS3920" s="36">
        <v>9</v>
      </c>
      <c r="AT3920" s="36">
        <v>9</v>
      </c>
      <c r="AU3920" s="36">
        <v>9</v>
      </c>
      <c r="AV3920" s="36">
        <v>10</v>
      </c>
      <c r="AW3920" s="36">
        <v>10</v>
      </c>
      <c r="AX3920" s="36"/>
      <c r="AY3920" s="36"/>
      <c r="AZ3920" s="36"/>
      <c r="BA3920" s="36" t="s">
        <v>476</v>
      </c>
      <c r="BB3920" s="36">
        <v>7</v>
      </c>
      <c r="BC3920" s="93">
        <v>45284</v>
      </c>
      <c r="BD3920" s="93" t="s">
        <v>420</v>
      </c>
    </row>
    <row r="3921" spans="39:56" ht="27" customHeight="1" x14ac:dyDescent="0.25">
      <c r="AM3921" s="36" t="s">
        <v>96</v>
      </c>
      <c r="AN3921" s="89" t="s">
        <v>97</v>
      </c>
      <c r="AO3921" s="90" t="s">
        <v>15</v>
      </c>
      <c r="AP3921" s="170">
        <v>9.5714285714285712</v>
      </c>
      <c r="AQ3921" s="36">
        <v>10</v>
      </c>
      <c r="AR3921" s="36">
        <v>10</v>
      </c>
      <c r="AS3921" s="36">
        <v>9</v>
      </c>
      <c r="AT3921" s="36">
        <v>9</v>
      </c>
      <c r="AU3921" s="36">
        <v>9</v>
      </c>
      <c r="AV3921" s="36">
        <v>10</v>
      </c>
      <c r="AW3921" s="36">
        <v>10</v>
      </c>
      <c r="AX3921" s="36"/>
      <c r="AY3921" s="36"/>
      <c r="AZ3921" s="36"/>
      <c r="BA3921" s="36" t="s">
        <v>476</v>
      </c>
      <c r="BB3921" s="36">
        <v>7</v>
      </c>
      <c r="BC3921" s="93">
        <v>45284</v>
      </c>
      <c r="BD3921" s="93" t="s">
        <v>420</v>
      </c>
    </row>
    <row r="3922" spans="39:56" ht="27" customHeight="1" x14ac:dyDescent="0.25">
      <c r="AM3922" s="36" t="s">
        <v>92</v>
      </c>
      <c r="AN3922" s="89" t="s">
        <v>93</v>
      </c>
      <c r="AO3922" s="90" t="s">
        <v>15</v>
      </c>
      <c r="AP3922" s="170">
        <v>9.5714285714285712</v>
      </c>
      <c r="AQ3922" s="36">
        <v>10</v>
      </c>
      <c r="AR3922" s="36">
        <v>10</v>
      </c>
      <c r="AS3922" s="36">
        <v>9</v>
      </c>
      <c r="AT3922" s="36">
        <v>9</v>
      </c>
      <c r="AU3922" s="36">
        <v>9</v>
      </c>
      <c r="AV3922" s="36">
        <v>10</v>
      </c>
      <c r="AW3922" s="36">
        <v>10</v>
      </c>
      <c r="AX3922" s="36"/>
      <c r="AY3922" s="36"/>
      <c r="AZ3922" s="36"/>
      <c r="BA3922" s="36" t="s">
        <v>476</v>
      </c>
      <c r="BB3922" s="36">
        <v>7</v>
      </c>
      <c r="BC3922" s="93">
        <v>45284</v>
      </c>
      <c r="BD3922" s="93" t="s">
        <v>420</v>
      </c>
    </row>
    <row r="3923" spans="39:56" ht="27" customHeight="1" x14ac:dyDescent="0.25">
      <c r="AM3923" s="36" t="s">
        <v>88</v>
      </c>
      <c r="AN3923" s="89" t="s">
        <v>89</v>
      </c>
      <c r="AO3923" s="90" t="s">
        <v>15</v>
      </c>
      <c r="AP3923" s="170">
        <v>9.5714285714285712</v>
      </c>
      <c r="AQ3923" s="36">
        <v>10</v>
      </c>
      <c r="AR3923" s="36">
        <v>10</v>
      </c>
      <c r="AS3923" s="36">
        <v>9</v>
      </c>
      <c r="AT3923" s="36">
        <v>9</v>
      </c>
      <c r="AU3923" s="36">
        <v>9</v>
      </c>
      <c r="AV3923" s="36">
        <v>10</v>
      </c>
      <c r="AW3923" s="36">
        <v>10</v>
      </c>
      <c r="AX3923" s="36"/>
      <c r="AY3923" s="36"/>
      <c r="AZ3923" s="36"/>
      <c r="BA3923" s="36" t="s">
        <v>476</v>
      </c>
      <c r="BB3923" s="36">
        <v>7</v>
      </c>
      <c r="BC3923" s="93">
        <v>45284</v>
      </c>
      <c r="BD3923" s="93" t="s">
        <v>420</v>
      </c>
    </row>
    <row r="3924" spans="39:56" ht="27" customHeight="1" x14ac:dyDescent="0.25">
      <c r="AM3924" s="36" t="s">
        <v>84</v>
      </c>
      <c r="AN3924" s="89" t="s">
        <v>85</v>
      </c>
      <c r="AO3924" s="90" t="s">
        <v>15</v>
      </c>
      <c r="AP3924" s="170">
        <v>9.1428571428571423</v>
      </c>
      <c r="AQ3924" s="36">
        <v>10</v>
      </c>
      <c r="AR3924" s="36">
        <v>10</v>
      </c>
      <c r="AS3924" s="36">
        <v>8</v>
      </c>
      <c r="AT3924" s="36">
        <v>8</v>
      </c>
      <c r="AU3924" s="36">
        <v>8</v>
      </c>
      <c r="AV3924" s="36">
        <v>10</v>
      </c>
      <c r="AW3924" s="36">
        <v>10</v>
      </c>
      <c r="AX3924" s="36"/>
      <c r="AY3924" s="36"/>
      <c r="AZ3924" s="36"/>
      <c r="BA3924" s="36" t="s">
        <v>476</v>
      </c>
      <c r="BB3924" s="36">
        <v>7</v>
      </c>
      <c r="BC3924" s="93">
        <v>45284</v>
      </c>
      <c r="BD3924" s="93" t="s">
        <v>420</v>
      </c>
    </row>
    <row r="3925" spans="39:56" ht="27" customHeight="1" x14ac:dyDescent="0.25">
      <c r="AM3925" s="36" t="s">
        <v>80</v>
      </c>
      <c r="AN3925" s="89" t="s">
        <v>81</v>
      </c>
      <c r="AO3925" s="90" t="s">
        <v>15</v>
      </c>
      <c r="AP3925" s="170">
        <v>9.5714285714285712</v>
      </c>
      <c r="AQ3925" s="36">
        <v>10</v>
      </c>
      <c r="AR3925" s="36">
        <v>10</v>
      </c>
      <c r="AS3925" s="36">
        <v>9</v>
      </c>
      <c r="AT3925" s="36">
        <v>9</v>
      </c>
      <c r="AU3925" s="36">
        <v>9</v>
      </c>
      <c r="AV3925" s="36">
        <v>10</v>
      </c>
      <c r="AW3925" s="36">
        <v>10</v>
      </c>
      <c r="AX3925" s="36"/>
      <c r="AY3925" s="36"/>
      <c r="AZ3925" s="36"/>
      <c r="BA3925" s="36" t="s">
        <v>476</v>
      </c>
      <c r="BB3925" s="36">
        <v>7</v>
      </c>
      <c r="BC3925" s="93">
        <v>45284</v>
      </c>
      <c r="BD3925" s="93" t="s">
        <v>420</v>
      </c>
    </row>
    <row r="3926" spans="39:56" ht="27" customHeight="1" x14ac:dyDescent="0.25">
      <c r="AM3926" s="36" t="s">
        <v>76</v>
      </c>
      <c r="AN3926" s="89" t="s">
        <v>77</v>
      </c>
      <c r="AO3926" s="90" t="s">
        <v>15</v>
      </c>
      <c r="AP3926" s="170">
        <v>9.5714285714285712</v>
      </c>
      <c r="AQ3926" s="36">
        <v>10</v>
      </c>
      <c r="AR3926" s="36">
        <v>10</v>
      </c>
      <c r="AS3926" s="36">
        <v>9</v>
      </c>
      <c r="AT3926" s="36">
        <v>9</v>
      </c>
      <c r="AU3926" s="36">
        <v>9</v>
      </c>
      <c r="AV3926" s="36">
        <v>10</v>
      </c>
      <c r="AW3926" s="36">
        <v>10</v>
      </c>
      <c r="AX3926" s="36"/>
      <c r="AY3926" s="36"/>
      <c r="AZ3926" s="36"/>
      <c r="BA3926" s="36" t="s">
        <v>476</v>
      </c>
      <c r="BB3926" s="36">
        <v>7</v>
      </c>
      <c r="BC3926" s="93">
        <v>45284</v>
      </c>
      <c r="BD3926" s="93" t="s">
        <v>420</v>
      </c>
    </row>
    <row r="3927" spans="39:56" ht="27" customHeight="1" x14ac:dyDescent="0.25">
      <c r="AM3927" s="36" t="s">
        <v>72</v>
      </c>
      <c r="AN3927" s="89" t="s">
        <v>73</v>
      </c>
      <c r="AO3927" s="90" t="s">
        <v>15</v>
      </c>
      <c r="AP3927" s="170">
        <v>9.5714285714285712</v>
      </c>
      <c r="AQ3927" s="36">
        <v>10</v>
      </c>
      <c r="AR3927" s="36">
        <v>10</v>
      </c>
      <c r="AS3927" s="36">
        <v>9</v>
      </c>
      <c r="AT3927" s="36">
        <v>9</v>
      </c>
      <c r="AU3927" s="36">
        <v>9</v>
      </c>
      <c r="AV3927" s="36">
        <v>10</v>
      </c>
      <c r="AW3927" s="36">
        <v>10</v>
      </c>
      <c r="AX3927" s="36"/>
      <c r="AY3927" s="36"/>
      <c r="AZ3927" s="36"/>
      <c r="BA3927" s="36" t="s">
        <v>476</v>
      </c>
      <c r="BB3927" s="36">
        <v>7</v>
      </c>
      <c r="BC3927" s="93">
        <v>45284</v>
      </c>
      <c r="BD3927" s="93" t="s">
        <v>420</v>
      </c>
    </row>
    <row r="3928" spans="39:56" ht="27" customHeight="1" x14ac:dyDescent="0.25">
      <c r="AM3928" s="36" t="s">
        <v>68</v>
      </c>
      <c r="AN3928" s="89" t="s">
        <v>69</v>
      </c>
      <c r="AO3928" s="90" t="s">
        <v>15</v>
      </c>
      <c r="AP3928" s="170">
        <v>9.5714285714285712</v>
      </c>
      <c r="AQ3928" s="36">
        <v>10</v>
      </c>
      <c r="AR3928" s="36">
        <v>10</v>
      </c>
      <c r="AS3928" s="36">
        <v>9</v>
      </c>
      <c r="AT3928" s="36">
        <v>9</v>
      </c>
      <c r="AU3928" s="36">
        <v>9</v>
      </c>
      <c r="AV3928" s="36">
        <v>10</v>
      </c>
      <c r="AW3928" s="36">
        <v>10</v>
      </c>
      <c r="AX3928" s="36"/>
      <c r="AY3928" s="36"/>
      <c r="AZ3928" s="36"/>
      <c r="BA3928" s="36" t="s">
        <v>476</v>
      </c>
      <c r="BB3928" s="36">
        <v>7</v>
      </c>
      <c r="BC3928" s="93">
        <v>45284</v>
      </c>
      <c r="BD3928" s="93" t="s">
        <v>420</v>
      </c>
    </row>
    <row r="3929" spans="39:56" ht="27" customHeight="1" x14ac:dyDescent="0.25">
      <c r="AM3929" s="36" t="s">
        <v>64</v>
      </c>
      <c r="AN3929" s="89" t="s">
        <v>65</v>
      </c>
      <c r="AO3929" s="90" t="s">
        <v>15</v>
      </c>
      <c r="AP3929" s="170">
        <v>9.5714285714285712</v>
      </c>
      <c r="AQ3929" s="36">
        <v>10</v>
      </c>
      <c r="AR3929" s="36">
        <v>10</v>
      </c>
      <c r="AS3929" s="36">
        <v>9</v>
      </c>
      <c r="AT3929" s="36">
        <v>9</v>
      </c>
      <c r="AU3929" s="36">
        <v>9</v>
      </c>
      <c r="AV3929" s="36">
        <v>10</v>
      </c>
      <c r="AW3929" s="36">
        <v>10</v>
      </c>
      <c r="AX3929" s="36"/>
      <c r="AY3929" s="36"/>
      <c r="AZ3929" s="36"/>
      <c r="BA3929" s="36" t="s">
        <v>476</v>
      </c>
      <c r="BB3929" s="36">
        <v>7</v>
      </c>
      <c r="BC3929" s="93">
        <v>45284</v>
      </c>
      <c r="BD3929" s="93" t="s">
        <v>420</v>
      </c>
    </row>
    <row r="3930" spans="39:56" ht="27" customHeight="1" x14ac:dyDescent="0.25">
      <c r="AM3930" s="36" t="s">
        <v>60</v>
      </c>
      <c r="AN3930" s="89" t="s">
        <v>61</v>
      </c>
      <c r="AO3930" s="90" t="s">
        <v>15</v>
      </c>
      <c r="AP3930" s="170">
        <v>9.5714285714285712</v>
      </c>
      <c r="AQ3930" s="36">
        <v>10</v>
      </c>
      <c r="AR3930" s="36">
        <v>10</v>
      </c>
      <c r="AS3930" s="36">
        <v>9</v>
      </c>
      <c r="AT3930" s="36">
        <v>9</v>
      </c>
      <c r="AU3930" s="36">
        <v>9</v>
      </c>
      <c r="AV3930" s="36">
        <v>10</v>
      </c>
      <c r="AW3930" s="36">
        <v>10</v>
      </c>
      <c r="AX3930" s="36"/>
      <c r="AY3930" s="36"/>
      <c r="AZ3930" s="36"/>
      <c r="BA3930" s="36" t="s">
        <v>476</v>
      </c>
      <c r="BB3930" s="36">
        <v>7</v>
      </c>
      <c r="BC3930" s="93">
        <v>45284</v>
      </c>
      <c r="BD3930" s="93" t="s">
        <v>420</v>
      </c>
    </row>
    <row r="3931" spans="39:56" ht="27" customHeight="1" x14ac:dyDescent="0.25">
      <c r="AM3931" s="36" t="s">
        <v>57</v>
      </c>
      <c r="AN3931" s="89" t="s">
        <v>27</v>
      </c>
      <c r="AO3931" s="90" t="s">
        <v>15</v>
      </c>
      <c r="AP3931" s="170">
        <v>9.5714285714285712</v>
      </c>
      <c r="AQ3931" s="36">
        <v>10</v>
      </c>
      <c r="AR3931" s="36">
        <v>10</v>
      </c>
      <c r="AS3931" s="36">
        <v>9</v>
      </c>
      <c r="AT3931" s="36">
        <v>9</v>
      </c>
      <c r="AU3931" s="36">
        <v>9</v>
      </c>
      <c r="AV3931" s="36">
        <v>10</v>
      </c>
      <c r="AW3931" s="36">
        <v>10</v>
      </c>
      <c r="AX3931" s="36"/>
      <c r="AY3931" s="36"/>
      <c r="AZ3931" s="36"/>
      <c r="BA3931" s="36" t="s">
        <v>476</v>
      </c>
      <c r="BB3931" s="36">
        <v>7</v>
      </c>
      <c r="BC3931" s="93">
        <v>45284</v>
      </c>
      <c r="BD3931" s="93" t="s">
        <v>420</v>
      </c>
    </row>
    <row r="3932" spans="39:56" ht="27" customHeight="1" x14ac:dyDescent="0.25">
      <c r="AM3932" s="36" t="s">
        <v>54</v>
      </c>
      <c r="AN3932" s="89" t="s">
        <v>24</v>
      </c>
      <c r="AO3932" s="90" t="s">
        <v>15</v>
      </c>
      <c r="AP3932" s="170">
        <v>9.5714285714285712</v>
      </c>
      <c r="AQ3932" s="36">
        <v>10</v>
      </c>
      <c r="AR3932" s="36">
        <v>10</v>
      </c>
      <c r="AS3932" s="36">
        <v>9</v>
      </c>
      <c r="AT3932" s="36">
        <v>9</v>
      </c>
      <c r="AU3932" s="36">
        <v>9</v>
      </c>
      <c r="AV3932" s="36">
        <v>10</v>
      </c>
      <c r="AW3932" s="36">
        <v>10</v>
      </c>
      <c r="AX3932" s="36"/>
      <c r="AY3932" s="36"/>
      <c r="AZ3932" s="36"/>
      <c r="BA3932" s="36" t="s">
        <v>476</v>
      </c>
      <c r="BB3932" s="36">
        <v>7</v>
      </c>
      <c r="BC3932" s="93">
        <v>45284</v>
      </c>
      <c r="BD3932" s="93" t="s">
        <v>420</v>
      </c>
    </row>
    <row r="3933" spans="39:56" ht="27" customHeight="1" x14ac:dyDescent="0.25">
      <c r="AM3933" s="36" t="s">
        <v>51</v>
      </c>
      <c r="AN3933" s="89" t="s">
        <v>21</v>
      </c>
      <c r="AO3933" s="90" t="s">
        <v>15</v>
      </c>
      <c r="AP3933" s="170">
        <v>9.5714285714285712</v>
      </c>
      <c r="AQ3933" s="36">
        <v>10</v>
      </c>
      <c r="AR3933" s="36">
        <v>10</v>
      </c>
      <c r="AS3933" s="36">
        <v>9</v>
      </c>
      <c r="AT3933" s="36">
        <v>9</v>
      </c>
      <c r="AU3933" s="36">
        <v>9</v>
      </c>
      <c r="AV3933" s="36">
        <v>10</v>
      </c>
      <c r="AW3933" s="36">
        <v>10</v>
      </c>
      <c r="AX3933" s="36"/>
      <c r="AY3933" s="36"/>
      <c r="AZ3933" s="36"/>
      <c r="BA3933" s="36" t="s">
        <v>476</v>
      </c>
      <c r="BB3933" s="36">
        <v>7</v>
      </c>
      <c r="BC3933" s="93">
        <v>45284</v>
      </c>
      <c r="BD3933" s="93" t="s">
        <v>420</v>
      </c>
    </row>
    <row r="3934" spans="39:56" ht="27" customHeight="1" x14ac:dyDescent="0.25">
      <c r="AM3934" s="36" t="s">
        <v>45</v>
      </c>
      <c r="AN3934" s="89" t="s">
        <v>14</v>
      </c>
      <c r="AO3934" s="90" t="s">
        <v>15</v>
      </c>
      <c r="AP3934" s="170">
        <v>9.5714285714285712</v>
      </c>
      <c r="AQ3934" s="36">
        <v>10</v>
      </c>
      <c r="AR3934" s="36">
        <v>10</v>
      </c>
      <c r="AS3934" s="36">
        <v>9</v>
      </c>
      <c r="AT3934" s="36">
        <v>9</v>
      </c>
      <c r="AU3934" s="36">
        <v>9</v>
      </c>
      <c r="AV3934" s="36">
        <v>10</v>
      </c>
      <c r="AW3934" s="36">
        <v>10</v>
      </c>
      <c r="AX3934" s="36"/>
      <c r="AY3934" s="36"/>
      <c r="AZ3934" s="36"/>
      <c r="BA3934" s="36" t="s">
        <v>476</v>
      </c>
      <c r="BB3934" s="36">
        <v>7</v>
      </c>
      <c r="BC3934" s="93">
        <v>45284</v>
      </c>
      <c r="BD3934" s="93" t="s">
        <v>420</v>
      </c>
    </row>
    <row r="3935" spans="39:56" ht="27" customHeight="1" x14ac:dyDescent="0.25">
      <c r="AM3935" s="36" t="s">
        <v>256</v>
      </c>
      <c r="AN3935" s="89" t="s">
        <v>257</v>
      </c>
      <c r="AO3935" s="90" t="s">
        <v>126</v>
      </c>
      <c r="AP3935" s="170">
        <v>10</v>
      </c>
      <c r="AQ3935" s="36">
        <v>10</v>
      </c>
      <c r="AR3935" s="36">
        <v>10</v>
      </c>
      <c r="AS3935" s="36">
        <v>10</v>
      </c>
      <c r="AT3935" s="36">
        <v>10</v>
      </c>
      <c r="AU3935" s="36">
        <v>10</v>
      </c>
      <c r="AV3935" s="36">
        <v>10</v>
      </c>
      <c r="AW3935" s="36">
        <v>10</v>
      </c>
      <c r="AX3935" s="36"/>
      <c r="AY3935" s="36"/>
      <c r="AZ3935" s="36"/>
      <c r="BA3935" s="36"/>
      <c r="BB3935" s="36">
        <v>4</v>
      </c>
      <c r="BC3935" s="93">
        <v>45284</v>
      </c>
      <c r="BD3935" s="93" t="s">
        <v>35</v>
      </c>
    </row>
    <row r="3936" spans="39:56" ht="27" customHeight="1" x14ac:dyDescent="0.25">
      <c r="AM3936" s="36" t="s">
        <v>163</v>
      </c>
      <c r="AN3936" s="89" t="s">
        <v>164</v>
      </c>
      <c r="AO3936" s="90" t="s">
        <v>126</v>
      </c>
      <c r="AP3936" s="170">
        <v>10</v>
      </c>
      <c r="AQ3936" s="36">
        <v>10</v>
      </c>
      <c r="AR3936" s="36">
        <v>10</v>
      </c>
      <c r="AS3936" s="36">
        <v>10</v>
      </c>
      <c r="AT3936" s="36">
        <v>10</v>
      </c>
      <c r="AU3936" s="36">
        <v>10</v>
      </c>
      <c r="AV3936" s="36">
        <v>10</v>
      </c>
      <c r="AW3936" s="36">
        <v>10</v>
      </c>
      <c r="AX3936" s="36"/>
      <c r="AY3936" s="36"/>
      <c r="AZ3936" s="36"/>
      <c r="BA3936" s="36"/>
      <c r="BB3936" s="36">
        <v>4</v>
      </c>
      <c r="BC3936" s="93">
        <v>45284</v>
      </c>
      <c r="BD3936" s="93" t="s">
        <v>35</v>
      </c>
    </row>
    <row r="3937" spans="39:56" ht="27" customHeight="1" x14ac:dyDescent="0.25">
      <c r="AM3937" s="36" t="s">
        <v>161</v>
      </c>
      <c r="AN3937" s="89" t="s">
        <v>162</v>
      </c>
      <c r="AO3937" s="90" t="s">
        <v>126</v>
      </c>
      <c r="AP3937" s="170">
        <v>10</v>
      </c>
      <c r="AQ3937" s="36">
        <v>10</v>
      </c>
      <c r="AR3937" s="36">
        <v>10</v>
      </c>
      <c r="AS3937" s="36">
        <v>10</v>
      </c>
      <c r="AT3937" s="36">
        <v>10</v>
      </c>
      <c r="AU3937" s="36">
        <v>10</v>
      </c>
      <c r="AV3937" s="36">
        <v>10</v>
      </c>
      <c r="AW3937" s="36">
        <v>10</v>
      </c>
      <c r="AX3937" s="36"/>
      <c r="AY3937" s="36"/>
      <c r="AZ3937" s="36"/>
      <c r="BA3937" s="36"/>
      <c r="BB3937" s="36">
        <v>4</v>
      </c>
      <c r="BC3937" s="93">
        <v>45284</v>
      </c>
      <c r="BD3937" s="93" t="s">
        <v>35</v>
      </c>
    </row>
    <row r="3938" spans="39:56" ht="27" customHeight="1" x14ac:dyDescent="0.25">
      <c r="AM3938" s="36" t="s">
        <v>159</v>
      </c>
      <c r="AN3938" s="89" t="s">
        <v>160</v>
      </c>
      <c r="AO3938" s="90" t="s">
        <v>126</v>
      </c>
      <c r="AP3938" s="170">
        <v>10</v>
      </c>
      <c r="AQ3938" s="36">
        <v>10</v>
      </c>
      <c r="AR3938" s="36">
        <v>10</v>
      </c>
      <c r="AS3938" s="36">
        <v>10</v>
      </c>
      <c r="AT3938" s="36">
        <v>10</v>
      </c>
      <c r="AU3938" s="36">
        <v>10</v>
      </c>
      <c r="AV3938" s="36">
        <v>10</v>
      </c>
      <c r="AW3938" s="36">
        <v>10</v>
      </c>
      <c r="AX3938" s="36"/>
      <c r="AY3938" s="36"/>
      <c r="AZ3938" s="36"/>
      <c r="BA3938" s="36"/>
      <c r="BB3938" s="36">
        <v>4</v>
      </c>
      <c r="BC3938" s="93">
        <v>45284</v>
      </c>
      <c r="BD3938" s="93" t="s">
        <v>35</v>
      </c>
    </row>
    <row r="3939" spans="39:56" ht="27" customHeight="1" x14ac:dyDescent="0.25">
      <c r="AM3939" s="36" t="s">
        <v>157</v>
      </c>
      <c r="AN3939" s="89" t="s">
        <v>158</v>
      </c>
      <c r="AO3939" s="90" t="s">
        <v>126</v>
      </c>
      <c r="AP3939" s="170">
        <v>10</v>
      </c>
      <c r="AQ3939" s="36">
        <v>10</v>
      </c>
      <c r="AR3939" s="36">
        <v>10</v>
      </c>
      <c r="AS3939" s="36">
        <v>10</v>
      </c>
      <c r="AT3939" s="36">
        <v>10</v>
      </c>
      <c r="AU3939" s="36">
        <v>10</v>
      </c>
      <c r="AV3939" s="36">
        <v>10</v>
      </c>
      <c r="AW3939" s="36">
        <v>10</v>
      </c>
      <c r="AX3939" s="36"/>
      <c r="AY3939" s="36"/>
      <c r="AZ3939" s="36"/>
      <c r="BA3939" s="36"/>
      <c r="BB3939" s="36">
        <v>4</v>
      </c>
      <c r="BC3939" s="93">
        <v>45284</v>
      </c>
      <c r="BD3939" s="93" t="s">
        <v>35</v>
      </c>
    </row>
    <row r="3940" spans="39:56" ht="27" customHeight="1" x14ac:dyDescent="0.25">
      <c r="AM3940" s="36" t="s">
        <v>155</v>
      </c>
      <c r="AN3940" s="89" t="s">
        <v>156</v>
      </c>
      <c r="AO3940" s="90" t="s">
        <v>126</v>
      </c>
      <c r="AP3940" s="170">
        <v>10</v>
      </c>
      <c r="AQ3940" s="36">
        <v>10</v>
      </c>
      <c r="AR3940" s="36">
        <v>10</v>
      </c>
      <c r="AS3940" s="36">
        <v>10</v>
      </c>
      <c r="AT3940" s="36">
        <v>10</v>
      </c>
      <c r="AU3940" s="36">
        <v>10</v>
      </c>
      <c r="AV3940" s="36">
        <v>10</v>
      </c>
      <c r="AW3940" s="36">
        <v>10</v>
      </c>
      <c r="AX3940" s="36"/>
      <c r="AY3940" s="36"/>
      <c r="AZ3940" s="36"/>
      <c r="BA3940" s="36"/>
      <c r="BB3940" s="36">
        <v>4</v>
      </c>
      <c r="BC3940" s="93">
        <v>45284</v>
      </c>
      <c r="BD3940" s="93" t="s">
        <v>35</v>
      </c>
    </row>
    <row r="3941" spans="39:56" ht="27" customHeight="1" x14ac:dyDescent="0.25">
      <c r="AM3941" s="36" t="s">
        <v>153</v>
      </c>
      <c r="AN3941" s="89" t="s">
        <v>154</v>
      </c>
      <c r="AO3941" s="90" t="s">
        <v>126</v>
      </c>
      <c r="AP3941" s="170">
        <v>10</v>
      </c>
      <c r="AQ3941" s="36">
        <v>10</v>
      </c>
      <c r="AR3941" s="36">
        <v>10</v>
      </c>
      <c r="AS3941" s="36">
        <v>10</v>
      </c>
      <c r="AT3941" s="36">
        <v>10</v>
      </c>
      <c r="AU3941" s="36">
        <v>10</v>
      </c>
      <c r="AV3941" s="36">
        <v>10</v>
      </c>
      <c r="AW3941" s="36">
        <v>10</v>
      </c>
      <c r="AX3941" s="36"/>
      <c r="AY3941" s="36"/>
      <c r="AZ3941" s="36"/>
      <c r="BA3941" s="36"/>
      <c r="BB3941" s="36">
        <v>4</v>
      </c>
      <c r="BC3941" s="93">
        <v>45284</v>
      </c>
      <c r="BD3941" s="93" t="s">
        <v>35</v>
      </c>
    </row>
    <row r="3942" spans="39:56" ht="27" customHeight="1" x14ac:dyDescent="0.25">
      <c r="AM3942" s="36" t="s">
        <v>149</v>
      </c>
      <c r="AN3942" s="89" t="s">
        <v>150</v>
      </c>
      <c r="AO3942" s="90" t="s">
        <v>126</v>
      </c>
      <c r="AP3942" s="170">
        <v>10</v>
      </c>
      <c r="AQ3942" s="36">
        <v>10</v>
      </c>
      <c r="AR3942" s="36">
        <v>10</v>
      </c>
      <c r="AS3942" s="36">
        <v>10</v>
      </c>
      <c r="AT3942" s="36">
        <v>10</v>
      </c>
      <c r="AU3942" s="36">
        <v>10</v>
      </c>
      <c r="AV3942" s="36">
        <v>10</v>
      </c>
      <c r="AW3942" s="36">
        <v>10</v>
      </c>
      <c r="AX3942" s="36"/>
      <c r="AY3942" s="36"/>
      <c r="AZ3942" s="36"/>
      <c r="BA3942" s="36"/>
      <c r="BB3942" s="36">
        <v>4</v>
      </c>
      <c r="BC3942" s="93">
        <v>45284</v>
      </c>
      <c r="BD3942" s="93" t="s">
        <v>35</v>
      </c>
    </row>
    <row r="3943" spans="39:56" ht="27" customHeight="1" x14ac:dyDescent="0.25">
      <c r="AM3943" s="36" t="s">
        <v>147</v>
      </c>
      <c r="AN3943" s="89" t="s">
        <v>148</v>
      </c>
      <c r="AO3943" s="90" t="s">
        <v>126</v>
      </c>
      <c r="AP3943" s="170">
        <v>10</v>
      </c>
      <c r="AQ3943" s="36">
        <v>10</v>
      </c>
      <c r="AR3943" s="36">
        <v>10</v>
      </c>
      <c r="AS3943" s="36">
        <v>10</v>
      </c>
      <c r="AT3943" s="36">
        <v>10</v>
      </c>
      <c r="AU3943" s="36">
        <v>10</v>
      </c>
      <c r="AV3943" s="36">
        <v>10</v>
      </c>
      <c r="AW3943" s="36">
        <v>10</v>
      </c>
      <c r="AX3943" s="36"/>
      <c r="AY3943" s="36"/>
      <c r="AZ3943" s="36"/>
      <c r="BA3943" s="36"/>
      <c r="BB3943" s="36">
        <v>4</v>
      </c>
      <c r="BC3943" s="93">
        <v>45284</v>
      </c>
      <c r="BD3943" s="93" t="s">
        <v>35</v>
      </c>
    </row>
    <row r="3944" spans="39:56" ht="27" customHeight="1" x14ac:dyDescent="0.25">
      <c r="AM3944" s="36" t="s">
        <v>145</v>
      </c>
      <c r="AN3944" s="89" t="s">
        <v>146</v>
      </c>
      <c r="AO3944" s="90" t="s">
        <v>126</v>
      </c>
      <c r="AP3944" s="170">
        <v>10</v>
      </c>
      <c r="AQ3944" s="36">
        <v>10</v>
      </c>
      <c r="AR3944" s="36">
        <v>10</v>
      </c>
      <c r="AS3944" s="36">
        <v>10</v>
      </c>
      <c r="AT3944" s="36">
        <v>10</v>
      </c>
      <c r="AU3944" s="36">
        <v>10</v>
      </c>
      <c r="AV3944" s="36">
        <v>10</v>
      </c>
      <c r="AW3944" s="36">
        <v>10</v>
      </c>
      <c r="AX3944" s="36"/>
      <c r="AY3944" s="36"/>
      <c r="AZ3944" s="36"/>
      <c r="BA3944" s="36"/>
      <c r="BB3944" s="36">
        <v>4</v>
      </c>
      <c r="BC3944" s="93">
        <v>45284</v>
      </c>
      <c r="BD3944" s="93" t="s">
        <v>35</v>
      </c>
    </row>
    <row r="3945" spans="39:56" ht="27" customHeight="1" x14ac:dyDescent="0.25">
      <c r="AM3945" s="36" t="s">
        <v>142</v>
      </c>
      <c r="AN3945" s="89" t="s">
        <v>143</v>
      </c>
      <c r="AO3945" s="90" t="s">
        <v>126</v>
      </c>
      <c r="AP3945" s="170">
        <v>10</v>
      </c>
      <c r="AQ3945" s="36">
        <v>10</v>
      </c>
      <c r="AR3945" s="36">
        <v>10</v>
      </c>
      <c r="AS3945" s="36">
        <v>10</v>
      </c>
      <c r="AT3945" s="36">
        <v>10</v>
      </c>
      <c r="AU3945" s="36">
        <v>10</v>
      </c>
      <c r="AV3945" s="36">
        <v>10</v>
      </c>
      <c r="AW3945" s="36">
        <v>10</v>
      </c>
      <c r="AX3945" s="36"/>
      <c r="AY3945" s="36"/>
      <c r="AZ3945" s="36"/>
      <c r="BA3945" s="36"/>
      <c r="BB3945" s="36">
        <v>4</v>
      </c>
      <c r="BC3945" s="93">
        <v>45284</v>
      </c>
      <c r="BD3945" s="93" t="s">
        <v>35</v>
      </c>
    </row>
    <row r="3946" spans="39:56" ht="27" customHeight="1" x14ac:dyDescent="0.25">
      <c r="AM3946" s="36" t="s">
        <v>140</v>
      </c>
      <c r="AN3946" s="89" t="s">
        <v>141</v>
      </c>
      <c r="AO3946" s="90" t="s">
        <v>126</v>
      </c>
      <c r="AP3946" s="170">
        <v>10</v>
      </c>
      <c r="AQ3946" s="36">
        <v>10</v>
      </c>
      <c r="AR3946" s="36">
        <v>10</v>
      </c>
      <c r="AS3946" s="36">
        <v>10</v>
      </c>
      <c r="AT3946" s="36">
        <v>10</v>
      </c>
      <c r="AU3946" s="36">
        <v>10</v>
      </c>
      <c r="AV3946" s="36">
        <v>10</v>
      </c>
      <c r="AW3946" s="36">
        <v>10</v>
      </c>
      <c r="AX3946" s="36"/>
      <c r="AY3946" s="36"/>
      <c r="AZ3946" s="36"/>
      <c r="BA3946" s="36"/>
      <c r="BB3946" s="36">
        <v>4</v>
      </c>
      <c r="BC3946" s="93">
        <v>45284</v>
      </c>
      <c r="BD3946" s="93" t="s">
        <v>35</v>
      </c>
    </row>
    <row r="3947" spans="39:56" ht="27" customHeight="1" x14ac:dyDescent="0.25">
      <c r="AM3947" s="36" t="s">
        <v>137</v>
      </c>
      <c r="AN3947" s="89" t="s">
        <v>138</v>
      </c>
      <c r="AO3947" s="90" t="s">
        <v>126</v>
      </c>
      <c r="AP3947" s="170">
        <v>10</v>
      </c>
      <c r="AQ3947" s="36">
        <v>10</v>
      </c>
      <c r="AR3947" s="36">
        <v>10</v>
      </c>
      <c r="AS3947" s="36">
        <v>10</v>
      </c>
      <c r="AT3947" s="36">
        <v>10</v>
      </c>
      <c r="AU3947" s="36">
        <v>10</v>
      </c>
      <c r="AV3947" s="36">
        <v>10</v>
      </c>
      <c r="AW3947" s="36">
        <v>10</v>
      </c>
      <c r="AX3947" s="36"/>
      <c r="AY3947" s="36"/>
      <c r="AZ3947" s="36"/>
      <c r="BA3947" s="36"/>
      <c r="BB3947" s="36">
        <v>4</v>
      </c>
      <c r="BC3947" s="93">
        <v>45284</v>
      </c>
      <c r="BD3947" s="93" t="s">
        <v>35</v>
      </c>
    </row>
    <row r="3948" spans="39:56" ht="27" customHeight="1" x14ac:dyDescent="0.25">
      <c r="AM3948" s="36" t="s">
        <v>135</v>
      </c>
      <c r="AN3948" s="89" t="s">
        <v>136</v>
      </c>
      <c r="AO3948" s="90" t="s">
        <v>126</v>
      </c>
      <c r="AP3948" s="170">
        <v>10</v>
      </c>
      <c r="AQ3948" s="36">
        <v>10</v>
      </c>
      <c r="AR3948" s="36">
        <v>10</v>
      </c>
      <c r="AS3948" s="36">
        <v>10</v>
      </c>
      <c r="AT3948" s="36">
        <v>10</v>
      </c>
      <c r="AU3948" s="36">
        <v>10</v>
      </c>
      <c r="AV3948" s="36">
        <v>10</v>
      </c>
      <c r="AW3948" s="36">
        <v>10</v>
      </c>
      <c r="AX3948" s="36"/>
      <c r="AY3948" s="36"/>
      <c r="AZ3948" s="36"/>
      <c r="BA3948" s="36"/>
      <c r="BB3948" s="36">
        <v>4</v>
      </c>
      <c r="BC3948" s="93">
        <v>45284</v>
      </c>
      <c r="BD3948" s="93" t="s">
        <v>35</v>
      </c>
    </row>
    <row r="3949" spans="39:56" ht="27" customHeight="1" x14ac:dyDescent="0.25">
      <c r="AM3949" s="36" t="s">
        <v>133</v>
      </c>
      <c r="AN3949" s="89" t="s">
        <v>134</v>
      </c>
      <c r="AO3949" s="90" t="s">
        <v>126</v>
      </c>
      <c r="AP3949" s="170">
        <v>9.4285714285714288</v>
      </c>
      <c r="AQ3949" s="36">
        <v>10</v>
      </c>
      <c r="AR3949" s="36">
        <v>10</v>
      </c>
      <c r="AS3949" s="36">
        <v>8</v>
      </c>
      <c r="AT3949" s="36">
        <v>10</v>
      </c>
      <c r="AU3949" s="36">
        <v>8</v>
      </c>
      <c r="AV3949" s="36">
        <v>10</v>
      </c>
      <c r="AW3949" s="36">
        <v>10</v>
      </c>
      <c r="AX3949" s="36"/>
      <c r="AY3949" s="36"/>
      <c r="AZ3949" s="36"/>
      <c r="BA3949" s="36"/>
      <c r="BB3949" s="36">
        <v>4</v>
      </c>
      <c r="BC3949" s="93">
        <v>45284</v>
      </c>
      <c r="BD3949" s="93" t="s">
        <v>35</v>
      </c>
    </row>
    <row r="3950" spans="39:56" ht="27" customHeight="1" x14ac:dyDescent="0.25">
      <c r="AM3950" s="36" t="s">
        <v>131</v>
      </c>
      <c r="AN3950" s="89" t="s">
        <v>132</v>
      </c>
      <c r="AO3950" s="90" t="s">
        <v>126</v>
      </c>
      <c r="AP3950" s="170">
        <v>10</v>
      </c>
      <c r="AQ3950" s="36">
        <v>10</v>
      </c>
      <c r="AR3950" s="36">
        <v>10</v>
      </c>
      <c r="AS3950" s="36">
        <v>10</v>
      </c>
      <c r="AT3950" s="36">
        <v>10</v>
      </c>
      <c r="AU3950" s="36">
        <v>10</v>
      </c>
      <c r="AV3950" s="36">
        <v>10</v>
      </c>
      <c r="AW3950" s="36">
        <v>10</v>
      </c>
      <c r="AX3950" s="36"/>
      <c r="AY3950" s="36"/>
      <c r="AZ3950" s="36"/>
      <c r="BA3950" s="36"/>
      <c r="BB3950" s="36">
        <v>4</v>
      </c>
      <c r="BC3950" s="93">
        <v>45284</v>
      </c>
      <c r="BD3950" s="93" t="s">
        <v>35</v>
      </c>
    </row>
    <row r="3951" spans="39:56" ht="27" customHeight="1" x14ac:dyDescent="0.25">
      <c r="AM3951" s="36" t="s">
        <v>129</v>
      </c>
      <c r="AN3951" s="89" t="s">
        <v>130</v>
      </c>
      <c r="AO3951" s="90" t="s">
        <v>126</v>
      </c>
      <c r="AP3951" s="170">
        <v>10</v>
      </c>
      <c r="AQ3951" s="36">
        <v>10</v>
      </c>
      <c r="AR3951" s="36">
        <v>10</v>
      </c>
      <c r="AS3951" s="36">
        <v>10</v>
      </c>
      <c r="AT3951" s="36">
        <v>10</v>
      </c>
      <c r="AU3951" s="36">
        <v>10</v>
      </c>
      <c r="AV3951" s="36">
        <v>10</v>
      </c>
      <c r="AW3951" s="36">
        <v>10</v>
      </c>
      <c r="AX3951" s="36"/>
      <c r="AY3951" s="36"/>
      <c r="AZ3951" s="36"/>
      <c r="BA3951" s="36"/>
      <c r="BB3951" s="36">
        <v>4</v>
      </c>
      <c r="BC3951" s="93">
        <v>45284</v>
      </c>
      <c r="BD3951" s="93" t="s">
        <v>35</v>
      </c>
    </row>
    <row r="3952" spans="39:56" ht="27" customHeight="1" x14ac:dyDescent="0.25">
      <c r="AM3952" s="36" t="s">
        <v>124</v>
      </c>
      <c r="AN3952" s="89" t="s">
        <v>125</v>
      </c>
      <c r="AO3952" s="90" t="s">
        <v>126</v>
      </c>
      <c r="AP3952" s="170">
        <v>10</v>
      </c>
      <c r="AQ3952" s="36">
        <v>10</v>
      </c>
      <c r="AR3952" s="36">
        <v>10</v>
      </c>
      <c r="AS3952" s="36">
        <v>10</v>
      </c>
      <c r="AT3952" s="36">
        <v>10</v>
      </c>
      <c r="AU3952" s="36">
        <v>10</v>
      </c>
      <c r="AV3952" s="36">
        <v>10</v>
      </c>
      <c r="AW3952" s="36">
        <v>10</v>
      </c>
      <c r="AX3952" s="36"/>
      <c r="AY3952" s="36"/>
      <c r="AZ3952" s="36"/>
      <c r="BA3952" s="36"/>
      <c r="BB3952" s="36">
        <v>3</v>
      </c>
      <c r="BC3952" s="93">
        <v>45284</v>
      </c>
      <c r="BD3952" s="93" t="s">
        <v>35</v>
      </c>
    </row>
    <row r="3953" spans="39:56" ht="27" customHeight="1" x14ac:dyDescent="0.25">
      <c r="AM3953" s="36">
        <v>23066</v>
      </c>
      <c r="AN3953" s="89" t="s">
        <v>232</v>
      </c>
      <c r="AO3953" s="90" t="s">
        <v>207</v>
      </c>
      <c r="AP3953" s="170">
        <v>10</v>
      </c>
      <c r="AQ3953" s="36">
        <v>10</v>
      </c>
      <c r="AR3953" s="36">
        <v>10</v>
      </c>
      <c r="AS3953" s="36">
        <v>10</v>
      </c>
      <c r="AT3953" s="36">
        <v>10</v>
      </c>
      <c r="AU3953" s="36">
        <v>10</v>
      </c>
      <c r="AV3953" s="36">
        <v>10</v>
      </c>
      <c r="AW3953" s="36"/>
      <c r="AX3953" s="36"/>
      <c r="AY3953" s="36"/>
      <c r="AZ3953" s="36">
        <v>10</v>
      </c>
      <c r="BA3953" s="36" t="s">
        <v>483</v>
      </c>
      <c r="BB3953" s="36">
        <v>4</v>
      </c>
      <c r="BC3953" s="93">
        <v>45284</v>
      </c>
      <c r="BD3953" s="93" t="s">
        <v>6</v>
      </c>
    </row>
    <row r="3954" spans="39:56" ht="27" customHeight="1" x14ac:dyDescent="0.25">
      <c r="AM3954" s="36">
        <v>23063</v>
      </c>
      <c r="AN3954" s="89" t="s">
        <v>225</v>
      </c>
      <c r="AO3954" s="90" t="s">
        <v>207</v>
      </c>
      <c r="AP3954" s="170">
        <v>9.7142857142857135</v>
      </c>
      <c r="AQ3954" s="36">
        <v>10</v>
      </c>
      <c r="AR3954" s="36">
        <v>10</v>
      </c>
      <c r="AS3954" s="36">
        <v>10</v>
      </c>
      <c r="AT3954" s="36">
        <v>9</v>
      </c>
      <c r="AU3954" s="36">
        <v>9</v>
      </c>
      <c r="AV3954" s="36">
        <v>10</v>
      </c>
      <c r="AW3954" s="36"/>
      <c r="AX3954" s="36"/>
      <c r="AY3954" s="36"/>
      <c r="AZ3954" s="36">
        <v>10</v>
      </c>
      <c r="BA3954" s="36" t="s">
        <v>483</v>
      </c>
      <c r="BB3954" s="36">
        <v>4</v>
      </c>
      <c r="BC3954" s="93">
        <v>45284</v>
      </c>
      <c r="BD3954" s="93" t="s">
        <v>6</v>
      </c>
    </row>
    <row r="3955" spans="39:56" ht="27" customHeight="1" x14ac:dyDescent="0.25">
      <c r="AM3955" s="36">
        <v>23061</v>
      </c>
      <c r="AN3955" s="89" t="s">
        <v>223</v>
      </c>
      <c r="AO3955" s="90" t="s">
        <v>207</v>
      </c>
      <c r="AP3955" s="170">
        <v>10</v>
      </c>
      <c r="AQ3955" s="36">
        <v>10</v>
      </c>
      <c r="AR3955" s="36">
        <v>10</v>
      </c>
      <c r="AS3955" s="36">
        <v>10</v>
      </c>
      <c r="AT3955" s="36">
        <v>10</v>
      </c>
      <c r="AU3955" s="36">
        <v>10</v>
      </c>
      <c r="AV3955" s="36">
        <v>10</v>
      </c>
      <c r="AW3955" s="36"/>
      <c r="AX3955" s="36"/>
      <c r="AY3955" s="36"/>
      <c r="AZ3955" s="36">
        <v>10</v>
      </c>
      <c r="BA3955" s="36" t="s">
        <v>483</v>
      </c>
      <c r="BB3955" s="36">
        <v>4</v>
      </c>
      <c r="BC3955" s="93">
        <v>45284</v>
      </c>
      <c r="BD3955" s="93" t="s">
        <v>6</v>
      </c>
    </row>
    <row r="3956" spans="39:56" ht="27" customHeight="1" x14ac:dyDescent="0.25">
      <c r="AM3956" s="36">
        <v>23058</v>
      </c>
      <c r="AN3956" s="89" t="s">
        <v>228</v>
      </c>
      <c r="AO3956" s="90" t="s">
        <v>207</v>
      </c>
      <c r="AP3956" s="170">
        <v>9.2857142857142865</v>
      </c>
      <c r="AQ3956" s="36">
        <v>10</v>
      </c>
      <c r="AR3956" s="36">
        <v>10</v>
      </c>
      <c r="AS3956" s="36">
        <v>8</v>
      </c>
      <c r="AT3956" s="36">
        <v>8</v>
      </c>
      <c r="AU3956" s="36">
        <v>9</v>
      </c>
      <c r="AV3956" s="36">
        <v>10</v>
      </c>
      <c r="AW3956" s="36"/>
      <c r="AX3956" s="36"/>
      <c r="AY3956" s="36"/>
      <c r="AZ3956" s="36">
        <v>10</v>
      </c>
      <c r="BA3956" s="36" t="s">
        <v>483</v>
      </c>
      <c r="BB3956" s="36">
        <v>4</v>
      </c>
      <c r="BC3956" s="93">
        <v>45284</v>
      </c>
      <c r="BD3956" s="93" t="s">
        <v>6</v>
      </c>
    </row>
    <row r="3957" spans="39:56" ht="27" customHeight="1" x14ac:dyDescent="0.25">
      <c r="AM3957" s="36">
        <v>23054</v>
      </c>
      <c r="AN3957" s="89" t="s">
        <v>224</v>
      </c>
      <c r="AO3957" s="90" t="s">
        <v>207</v>
      </c>
      <c r="AP3957" s="170">
        <v>9.7142857142857135</v>
      </c>
      <c r="AQ3957" s="36">
        <v>10</v>
      </c>
      <c r="AR3957" s="36">
        <v>10</v>
      </c>
      <c r="AS3957" s="36">
        <v>10</v>
      </c>
      <c r="AT3957" s="36">
        <v>9</v>
      </c>
      <c r="AU3957" s="36">
        <v>9</v>
      </c>
      <c r="AV3957" s="36">
        <v>10</v>
      </c>
      <c r="AW3957" s="36"/>
      <c r="AX3957" s="36"/>
      <c r="AY3957" s="36"/>
      <c r="AZ3957" s="36">
        <v>10</v>
      </c>
      <c r="BA3957" s="36" t="s">
        <v>483</v>
      </c>
      <c r="BB3957" s="36">
        <v>4</v>
      </c>
      <c r="BC3957" s="93">
        <v>45284</v>
      </c>
      <c r="BD3957" s="93" t="s">
        <v>6</v>
      </c>
    </row>
    <row r="3958" spans="39:56" ht="27" customHeight="1" x14ac:dyDescent="0.25">
      <c r="AM3958" s="36">
        <v>23044</v>
      </c>
      <c r="AN3958" s="89" t="s">
        <v>230</v>
      </c>
      <c r="AO3958" s="90" t="s">
        <v>207</v>
      </c>
      <c r="AP3958" s="170">
        <v>9.4285714285714288</v>
      </c>
      <c r="AQ3958" s="36">
        <v>10</v>
      </c>
      <c r="AR3958" s="36">
        <v>10</v>
      </c>
      <c r="AS3958" s="36">
        <v>9</v>
      </c>
      <c r="AT3958" s="36">
        <v>8</v>
      </c>
      <c r="AU3958" s="36">
        <v>9</v>
      </c>
      <c r="AV3958" s="36">
        <v>10</v>
      </c>
      <c r="AW3958" s="36"/>
      <c r="AX3958" s="36"/>
      <c r="AY3958" s="36"/>
      <c r="AZ3958" s="36">
        <v>10</v>
      </c>
      <c r="BA3958" s="36" t="s">
        <v>483</v>
      </c>
      <c r="BB3958" s="36">
        <v>4</v>
      </c>
      <c r="BC3958" s="93">
        <v>45284</v>
      </c>
      <c r="BD3958" s="93" t="s">
        <v>6</v>
      </c>
    </row>
    <row r="3959" spans="39:56" ht="27" customHeight="1" x14ac:dyDescent="0.25">
      <c r="AM3959" s="36">
        <v>23043</v>
      </c>
      <c r="AN3959" s="89" t="s">
        <v>215</v>
      </c>
      <c r="AO3959" s="90" t="s">
        <v>207</v>
      </c>
      <c r="AP3959" s="170">
        <v>9.8571428571428577</v>
      </c>
      <c r="AQ3959" s="36">
        <v>10</v>
      </c>
      <c r="AR3959" s="36">
        <v>10</v>
      </c>
      <c r="AS3959" s="36">
        <v>10</v>
      </c>
      <c r="AT3959" s="36">
        <v>9</v>
      </c>
      <c r="AU3959" s="36">
        <v>10</v>
      </c>
      <c r="AV3959" s="36">
        <v>10</v>
      </c>
      <c r="AW3959" s="36"/>
      <c r="AX3959" s="36"/>
      <c r="AY3959" s="36"/>
      <c r="AZ3959" s="36">
        <v>10</v>
      </c>
      <c r="BA3959" s="36" t="s">
        <v>483</v>
      </c>
      <c r="BB3959" s="36">
        <v>4</v>
      </c>
      <c r="BC3959" s="93">
        <v>45284</v>
      </c>
      <c r="BD3959" s="93" t="s">
        <v>6</v>
      </c>
    </row>
    <row r="3960" spans="39:56" ht="27" customHeight="1" x14ac:dyDescent="0.25">
      <c r="AM3960" s="36">
        <v>23042</v>
      </c>
      <c r="AN3960" s="89" t="s">
        <v>222</v>
      </c>
      <c r="AO3960" s="90" t="s">
        <v>207</v>
      </c>
      <c r="AP3960" s="170">
        <v>9.7142857142857135</v>
      </c>
      <c r="AQ3960" s="36">
        <v>10</v>
      </c>
      <c r="AR3960" s="36">
        <v>10</v>
      </c>
      <c r="AS3960" s="36">
        <v>10</v>
      </c>
      <c r="AT3960" s="36">
        <v>9</v>
      </c>
      <c r="AU3960" s="36">
        <v>9</v>
      </c>
      <c r="AV3960" s="36">
        <v>10</v>
      </c>
      <c r="AW3960" s="36"/>
      <c r="AX3960" s="36"/>
      <c r="AY3960" s="36"/>
      <c r="AZ3960" s="36">
        <v>10</v>
      </c>
      <c r="BA3960" s="36" t="s">
        <v>483</v>
      </c>
      <c r="BB3960" s="36">
        <v>4</v>
      </c>
      <c r="BC3960" s="93">
        <v>45284</v>
      </c>
      <c r="BD3960" s="93" t="s">
        <v>6</v>
      </c>
    </row>
    <row r="3961" spans="39:56" ht="27" customHeight="1" x14ac:dyDescent="0.25">
      <c r="AM3961" s="36">
        <v>23037</v>
      </c>
      <c r="AN3961" s="89" t="s">
        <v>226</v>
      </c>
      <c r="AO3961" s="90" t="s">
        <v>207</v>
      </c>
      <c r="AP3961" s="170">
        <v>9.8571428571428577</v>
      </c>
      <c r="AQ3961" s="36">
        <v>10</v>
      </c>
      <c r="AR3961" s="36">
        <v>10</v>
      </c>
      <c r="AS3961" s="36">
        <v>10</v>
      </c>
      <c r="AT3961" s="36">
        <v>9</v>
      </c>
      <c r="AU3961" s="36">
        <v>10</v>
      </c>
      <c r="AV3961" s="36">
        <v>10</v>
      </c>
      <c r="AW3961" s="36"/>
      <c r="AX3961" s="36"/>
      <c r="AY3961" s="36"/>
      <c r="AZ3961" s="36">
        <v>10</v>
      </c>
      <c r="BA3961" s="36" t="s">
        <v>483</v>
      </c>
      <c r="BB3961" s="36">
        <v>4</v>
      </c>
      <c r="BC3961" s="93">
        <v>45284</v>
      </c>
      <c r="BD3961" s="93" t="s">
        <v>6</v>
      </c>
    </row>
    <row r="3962" spans="39:56" ht="27" customHeight="1" x14ac:dyDescent="0.25">
      <c r="AM3962" s="36">
        <v>23035</v>
      </c>
      <c r="AN3962" s="89" t="s">
        <v>211</v>
      </c>
      <c r="AO3962" s="90" t="s">
        <v>207</v>
      </c>
      <c r="AP3962" s="170">
        <v>10</v>
      </c>
      <c r="AQ3962" s="36">
        <v>10</v>
      </c>
      <c r="AR3962" s="36">
        <v>10</v>
      </c>
      <c r="AS3962" s="36">
        <v>10</v>
      </c>
      <c r="AT3962" s="36">
        <v>10</v>
      </c>
      <c r="AU3962" s="36">
        <v>10</v>
      </c>
      <c r="AV3962" s="36">
        <v>10</v>
      </c>
      <c r="AW3962" s="36"/>
      <c r="AX3962" s="36"/>
      <c r="AY3962" s="36"/>
      <c r="AZ3962" s="36">
        <v>10</v>
      </c>
      <c r="BA3962" s="36" t="s">
        <v>483</v>
      </c>
      <c r="BB3962" s="36">
        <v>4</v>
      </c>
      <c r="BC3962" s="93">
        <v>45284</v>
      </c>
      <c r="BD3962" s="93" t="s">
        <v>6</v>
      </c>
    </row>
    <row r="3963" spans="39:56" ht="27" customHeight="1" x14ac:dyDescent="0.25">
      <c r="AM3963" s="36">
        <v>23032</v>
      </c>
      <c r="AN3963" s="89" t="s">
        <v>220</v>
      </c>
      <c r="AO3963" s="90" t="s">
        <v>207</v>
      </c>
      <c r="AP3963" s="170">
        <v>9.5714285714285712</v>
      </c>
      <c r="AQ3963" s="36">
        <v>10</v>
      </c>
      <c r="AR3963" s="36">
        <v>10</v>
      </c>
      <c r="AS3963" s="36">
        <v>10</v>
      </c>
      <c r="AT3963" s="36">
        <v>8</v>
      </c>
      <c r="AU3963" s="36">
        <v>9</v>
      </c>
      <c r="AV3963" s="36">
        <v>10</v>
      </c>
      <c r="AW3963" s="36"/>
      <c r="AX3963" s="36"/>
      <c r="AY3963" s="36"/>
      <c r="AZ3963" s="36">
        <v>10</v>
      </c>
      <c r="BA3963" s="36" t="s">
        <v>483</v>
      </c>
      <c r="BB3963" s="36">
        <v>4</v>
      </c>
      <c r="BC3963" s="93">
        <v>45284</v>
      </c>
      <c r="BD3963" s="93" t="s">
        <v>6</v>
      </c>
    </row>
    <row r="3964" spans="39:56" ht="27" customHeight="1" x14ac:dyDescent="0.25">
      <c r="AM3964" s="36">
        <v>23031</v>
      </c>
      <c r="AN3964" s="89" t="s">
        <v>221</v>
      </c>
      <c r="AO3964" s="90" t="s">
        <v>207</v>
      </c>
      <c r="AP3964" s="170">
        <v>9.7142857142857135</v>
      </c>
      <c r="AQ3964" s="36">
        <v>10</v>
      </c>
      <c r="AR3964" s="36">
        <v>10</v>
      </c>
      <c r="AS3964" s="36">
        <v>10</v>
      </c>
      <c r="AT3964" s="36">
        <v>9</v>
      </c>
      <c r="AU3964" s="36">
        <v>9</v>
      </c>
      <c r="AV3964" s="36">
        <v>10</v>
      </c>
      <c r="AW3964" s="36"/>
      <c r="AX3964" s="36"/>
      <c r="AY3964" s="36"/>
      <c r="AZ3964" s="36">
        <v>10</v>
      </c>
      <c r="BA3964" s="36" t="s">
        <v>483</v>
      </c>
      <c r="BB3964" s="36">
        <v>4</v>
      </c>
      <c r="BC3964" s="93">
        <v>45284</v>
      </c>
      <c r="BD3964" s="93" t="s">
        <v>6</v>
      </c>
    </row>
    <row r="3965" spans="39:56" ht="27" customHeight="1" x14ac:dyDescent="0.25">
      <c r="AM3965" s="36">
        <v>23026</v>
      </c>
      <c r="AN3965" s="89" t="s">
        <v>227</v>
      </c>
      <c r="AO3965" s="90" t="s">
        <v>207</v>
      </c>
      <c r="AP3965" s="170">
        <v>9.7142857142857135</v>
      </c>
      <c r="AQ3965" s="36">
        <v>10</v>
      </c>
      <c r="AR3965" s="36">
        <v>10</v>
      </c>
      <c r="AS3965" s="36">
        <v>10</v>
      </c>
      <c r="AT3965" s="36">
        <v>9</v>
      </c>
      <c r="AU3965" s="36">
        <v>9</v>
      </c>
      <c r="AV3965" s="36">
        <v>10</v>
      </c>
      <c r="AW3965" s="36"/>
      <c r="AX3965" s="36"/>
      <c r="AY3965" s="36"/>
      <c r="AZ3965" s="36">
        <v>10</v>
      </c>
      <c r="BA3965" s="36" t="s">
        <v>483</v>
      </c>
      <c r="BB3965" s="36">
        <v>4</v>
      </c>
      <c r="BC3965" s="93">
        <v>45284</v>
      </c>
      <c r="BD3965" s="93" t="s">
        <v>6</v>
      </c>
    </row>
    <row r="3966" spans="39:56" ht="27" customHeight="1" x14ac:dyDescent="0.25">
      <c r="AM3966" s="36">
        <v>23021</v>
      </c>
      <c r="AN3966" s="89" t="s">
        <v>209</v>
      </c>
      <c r="AO3966" s="90" t="s">
        <v>207</v>
      </c>
      <c r="AP3966" s="170">
        <v>10</v>
      </c>
      <c r="AQ3966" s="36">
        <v>10</v>
      </c>
      <c r="AR3966" s="36">
        <v>10</v>
      </c>
      <c r="AS3966" s="36">
        <v>10</v>
      </c>
      <c r="AT3966" s="36">
        <v>10</v>
      </c>
      <c r="AU3966" s="36">
        <v>10</v>
      </c>
      <c r="AV3966" s="36">
        <v>10</v>
      </c>
      <c r="AW3966" s="36"/>
      <c r="AX3966" s="36"/>
      <c r="AY3966" s="36"/>
      <c r="AZ3966" s="36">
        <v>10</v>
      </c>
      <c r="BA3966" s="36" t="s">
        <v>483</v>
      </c>
      <c r="BB3966" s="36">
        <v>4</v>
      </c>
      <c r="BC3966" s="93">
        <v>45284</v>
      </c>
      <c r="BD3966" s="93" t="s">
        <v>6</v>
      </c>
    </row>
    <row r="3967" spans="39:56" ht="27" customHeight="1" x14ac:dyDescent="0.25">
      <c r="AM3967" s="36">
        <v>23020</v>
      </c>
      <c r="AN3967" s="89" t="s">
        <v>214</v>
      </c>
      <c r="AO3967" s="90" t="s">
        <v>207</v>
      </c>
      <c r="AP3967" s="170">
        <v>10</v>
      </c>
      <c r="AQ3967" s="36">
        <v>10</v>
      </c>
      <c r="AR3967" s="36">
        <v>10</v>
      </c>
      <c r="AS3967" s="36">
        <v>10</v>
      </c>
      <c r="AT3967" s="36">
        <v>10</v>
      </c>
      <c r="AU3967" s="36">
        <v>10</v>
      </c>
      <c r="AV3967" s="36">
        <v>10</v>
      </c>
      <c r="AW3967" s="36"/>
      <c r="AX3967" s="36"/>
      <c r="AY3967" s="36"/>
      <c r="AZ3967" s="36">
        <v>10</v>
      </c>
      <c r="BA3967" s="36" t="s">
        <v>483</v>
      </c>
      <c r="BB3967" s="36">
        <v>4</v>
      </c>
      <c r="BC3967" s="93">
        <v>45284</v>
      </c>
      <c r="BD3967" s="93" t="s">
        <v>6</v>
      </c>
    </row>
    <row r="3968" spans="39:56" ht="27" customHeight="1" x14ac:dyDescent="0.25">
      <c r="AM3968" s="36">
        <v>23016</v>
      </c>
      <c r="AN3968" s="89" t="s">
        <v>212</v>
      </c>
      <c r="AO3968" s="90" t="s">
        <v>207</v>
      </c>
      <c r="AP3968" s="170">
        <v>9.8571428571428577</v>
      </c>
      <c r="AQ3968" s="36">
        <v>10</v>
      </c>
      <c r="AR3968" s="36">
        <v>10</v>
      </c>
      <c r="AS3968" s="36">
        <v>10</v>
      </c>
      <c r="AT3968" s="36">
        <v>9</v>
      </c>
      <c r="AU3968" s="36">
        <v>10</v>
      </c>
      <c r="AV3968" s="36">
        <v>10</v>
      </c>
      <c r="AW3968" s="36"/>
      <c r="AX3968" s="36"/>
      <c r="AY3968" s="36"/>
      <c r="AZ3968" s="36">
        <v>10</v>
      </c>
      <c r="BA3968" s="36" t="s">
        <v>483</v>
      </c>
      <c r="BB3968" s="36">
        <v>4</v>
      </c>
      <c r="BC3968" s="93">
        <v>45284</v>
      </c>
      <c r="BD3968" s="93" t="s">
        <v>6</v>
      </c>
    </row>
    <row r="3969" spans="39:56" ht="27" customHeight="1" x14ac:dyDescent="0.25">
      <c r="AM3969" s="36">
        <v>23015</v>
      </c>
      <c r="AN3969" s="89" t="s">
        <v>216</v>
      </c>
      <c r="AO3969" s="90" t="s">
        <v>207</v>
      </c>
      <c r="AP3969" s="170">
        <v>10</v>
      </c>
      <c r="AQ3969" s="36">
        <v>10</v>
      </c>
      <c r="AR3969" s="36">
        <v>10</v>
      </c>
      <c r="AS3969" s="36">
        <v>10</v>
      </c>
      <c r="AT3969" s="36">
        <v>10</v>
      </c>
      <c r="AU3969" s="36">
        <v>10</v>
      </c>
      <c r="AV3969" s="36">
        <v>10</v>
      </c>
      <c r="AW3969" s="36"/>
      <c r="AX3969" s="36"/>
      <c r="AY3969" s="36"/>
      <c r="AZ3969" s="36">
        <v>10</v>
      </c>
      <c r="BA3969" s="36" t="s">
        <v>483</v>
      </c>
      <c r="BB3969" s="36">
        <v>4</v>
      </c>
      <c r="BC3969" s="93">
        <v>45284</v>
      </c>
      <c r="BD3969" s="93" t="s">
        <v>6</v>
      </c>
    </row>
    <row r="3970" spans="39:56" ht="27" customHeight="1" x14ac:dyDescent="0.25">
      <c r="AM3970" s="36">
        <v>23012</v>
      </c>
      <c r="AN3970" s="89" t="s">
        <v>219</v>
      </c>
      <c r="AO3970" s="90" t="s">
        <v>207</v>
      </c>
      <c r="AP3970" s="170">
        <v>9.4285714285714288</v>
      </c>
      <c r="AQ3970" s="36">
        <v>10</v>
      </c>
      <c r="AR3970" s="36">
        <v>10</v>
      </c>
      <c r="AS3970" s="36">
        <v>9</v>
      </c>
      <c r="AT3970" s="36">
        <v>8</v>
      </c>
      <c r="AU3970" s="36">
        <v>9</v>
      </c>
      <c r="AV3970" s="36">
        <v>10</v>
      </c>
      <c r="AW3970" s="36"/>
      <c r="AX3970" s="36"/>
      <c r="AY3970" s="36"/>
      <c r="AZ3970" s="36">
        <v>10</v>
      </c>
      <c r="BA3970" s="36" t="s">
        <v>483</v>
      </c>
      <c r="BB3970" s="36">
        <v>4</v>
      </c>
      <c r="BC3970" s="93">
        <v>45284</v>
      </c>
      <c r="BD3970" s="93" t="s">
        <v>6</v>
      </c>
    </row>
    <row r="3971" spans="39:56" ht="27" customHeight="1" x14ac:dyDescent="0.25">
      <c r="AM3971" s="36">
        <v>23008</v>
      </c>
      <c r="AN3971" s="89" t="s">
        <v>218</v>
      </c>
      <c r="AO3971" s="90" t="s">
        <v>207</v>
      </c>
      <c r="AP3971" s="170">
        <v>9.4285714285714288</v>
      </c>
      <c r="AQ3971" s="36">
        <v>10</v>
      </c>
      <c r="AR3971" s="36">
        <v>10</v>
      </c>
      <c r="AS3971" s="36">
        <v>9</v>
      </c>
      <c r="AT3971" s="36">
        <v>9</v>
      </c>
      <c r="AU3971" s="36">
        <v>8</v>
      </c>
      <c r="AV3971" s="36">
        <v>10</v>
      </c>
      <c r="AW3971" s="36"/>
      <c r="AX3971" s="36"/>
      <c r="AY3971" s="36"/>
      <c r="AZ3971" s="36">
        <v>10</v>
      </c>
      <c r="BA3971" s="36" t="s">
        <v>483</v>
      </c>
      <c r="BB3971" s="36">
        <v>4</v>
      </c>
      <c r="BC3971" s="93">
        <v>45284</v>
      </c>
      <c r="BD3971" s="93" t="s">
        <v>6</v>
      </c>
    </row>
    <row r="3972" spans="39:56" ht="27" customHeight="1" x14ac:dyDescent="0.25">
      <c r="AM3972" s="36">
        <v>23007</v>
      </c>
      <c r="AN3972" s="89" t="s">
        <v>217</v>
      </c>
      <c r="AO3972" s="90" t="s">
        <v>207</v>
      </c>
      <c r="AP3972" s="170">
        <v>9.7142857142857135</v>
      </c>
      <c r="AQ3972" s="36">
        <v>10</v>
      </c>
      <c r="AR3972" s="36">
        <v>10</v>
      </c>
      <c r="AS3972" s="36">
        <v>10</v>
      </c>
      <c r="AT3972" s="36">
        <v>9</v>
      </c>
      <c r="AU3972" s="36">
        <v>9</v>
      </c>
      <c r="AV3972" s="36">
        <v>10</v>
      </c>
      <c r="AW3972" s="36"/>
      <c r="AX3972" s="36"/>
      <c r="AY3972" s="36"/>
      <c r="AZ3972" s="36">
        <v>10</v>
      </c>
      <c r="BA3972" s="36" t="s">
        <v>483</v>
      </c>
      <c r="BB3972" s="36">
        <v>4</v>
      </c>
      <c r="BC3972" s="93">
        <v>45284</v>
      </c>
      <c r="BD3972" s="93" t="s">
        <v>6</v>
      </c>
    </row>
    <row r="3973" spans="39:56" ht="27" customHeight="1" x14ac:dyDescent="0.25">
      <c r="AM3973" s="36">
        <v>23006</v>
      </c>
      <c r="AN3973" s="89" t="s">
        <v>213</v>
      </c>
      <c r="AO3973" s="90" t="s">
        <v>207</v>
      </c>
      <c r="AP3973" s="170">
        <v>10</v>
      </c>
      <c r="AQ3973" s="36">
        <v>10</v>
      </c>
      <c r="AR3973" s="36">
        <v>10</v>
      </c>
      <c r="AS3973" s="36">
        <v>10</v>
      </c>
      <c r="AT3973" s="36">
        <v>10</v>
      </c>
      <c r="AU3973" s="36">
        <v>10</v>
      </c>
      <c r="AV3973" s="36">
        <v>10</v>
      </c>
      <c r="AW3973" s="36"/>
      <c r="AX3973" s="36"/>
      <c r="AY3973" s="36"/>
      <c r="AZ3973" s="36">
        <v>10</v>
      </c>
      <c r="BA3973" s="36" t="s">
        <v>483</v>
      </c>
      <c r="BB3973" s="36">
        <v>4</v>
      </c>
      <c r="BC3973" s="93">
        <v>45284</v>
      </c>
      <c r="BD3973" s="93" t="s">
        <v>6</v>
      </c>
    </row>
    <row r="3974" spans="39:56" ht="27" customHeight="1" x14ac:dyDescent="0.25">
      <c r="AM3974" s="36">
        <v>23005</v>
      </c>
      <c r="AN3974" s="89" t="s">
        <v>206</v>
      </c>
      <c r="AO3974" s="90" t="s">
        <v>207</v>
      </c>
      <c r="AP3974" s="170">
        <v>9.8571428571428577</v>
      </c>
      <c r="AQ3974" s="36">
        <v>10</v>
      </c>
      <c r="AR3974" s="36">
        <v>10</v>
      </c>
      <c r="AS3974" s="36">
        <v>10</v>
      </c>
      <c r="AT3974" s="36">
        <v>9</v>
      </c>
      <c r="AU3974" s="36">
        <v>10</v>
      </c>
      <c r="AV3974" s="36">
        <v>10</v>
      </c>
      <c r="AW3974" s="36"/>
      <c r="AX3974" s="36"/>
      <c r="AY3974" s="36"/>
      <c r="AZ3974" s="36">
        <v>10</v>
      </c>
      <c r="BA3974" s="36" t="s">
        <v>483</v>
      </c>
      <c r="BB3974" s="36">
        <v>4</v>
      </c>
      <c r="BC3974" s="93">
        <v>45284</v>
      </c>
      <c r="BD3974" s="93" t="s">
        <v>6</v>
      </c>
    </row>
    <row r="3975" spans="39:56" ht="27" customHeight="1" x14ac:dyDescent="0.25">
      <c r="AM3975" s="36">
        <v>23065</v>
      </c>
      <c r="AN3975" s="89" t="s">
        <v>67</v>
      </c>
      <c r="AO3975" s="90" t="s">
        <v>29</v>
      </c>
      <c r="AP3975" s="170">
        <v>9.6666666666666661</v>
      </c>
      <c r="AQ3975" s="36"/>
      <c r="AR3975" s="36">
        <v>10</v>
      </c>
      <c r="AS3975" s="36">
        <v>10</v>
      </c>
      <c r="AT3975" s="36"/>
      <c r="AU3975" s="36"/>
      <c r="AV3975" s="36"/>
      <c r="AW3975" s="36"/>
      <c r="AX3975" s="36"/>
      <c r="AY3975" s="36"/>
      <c r="AZ3975" s="36">
        <v>9</v>
      </c>
      <c r="BA3975" s="36" t="s">
        <v>484</v>
      </c>
      <c r="BB3975" s="36">
        <v>4</v>
      </c>
      <c r="BC3975" s="93">
        <v>45284</v>
      </c>
      <c r="BD3975" s="93" t="s">
        <v>33</v>
      </c>
    </row>
    <row r="3976" spans="39:56" ht="27" customHeight="1" x14ac:dyDescent="0.25">
      <c r="AM3976" s="36">
        <v>23056</v>
      </c>
      <c r="AN3976" s="89" t="s">
        <v>107</v>
      </c>
      <c r="AO3976" s="90" t="s">
        <v>29</v>
      </c>
      <c r="AP3976" s="170">
        <v>9</v>
      </c>
      <c r="AQ3976" s="36"/>
      <c r="AR3976" s="36">
        <v>10</v>
      </c>
      <c r="AS3976" s="36">
        <v>10</v>
      </c>
      <c r="AT3976" s="36"/>
      <c r="AU3976" s="36"/>
      <c r="AV3976" s="36"/>
      <c r="AW3976" s="36"/>
      <c r="AX3976" s="36"/>
      <c r="AY3976" s="36"/>
      <c r="AZ3976" s="36">
        <v>7</v>
      </c>
      <c r="BA3976" s="36" t="s">
        <v>484</v>
      </c>
      <c r="BB3976" s="36">
        <v>4</v>
      </c>
      <c r="BC3976" s="93">
        <v>45284</v>
      </c>
      <c r="BD3976" s="93" t="s">
        <v>33</v>
      </c>
    </row>
    <row r="3977" spans="39:56" ht="27" customHeight="1" x14ac:dyDescent="0.25">
      <c r="AM3977" s="36">
        <v>23053</v>
      </c>
      <c r="AN3977" s="89" t="s">
        <v>119</v>
      </c>
      <c r="AO3977" s="90" t="s">
        <v>29</v>
      </c>
      <c r="AP3977" s="170">
        <v>10</v>
      </c>
      <c r="AQ3977" s="36"/>
      <c r="AR3977" s="36">
        <v>10</v>
      </c>
      <c r="AS3977" s="36">
        <v>10</v>
      </c>
      <c r="AT3977" s="36"/>
      <c r="AU3977" s="36"/>
      <c r="AV3977" s="36"/>
      <c r="AW3977" s="36"/>
      <c r="AX3977" s="36"/>
      <c r="AY3977" s="36"/>
      <c r="AZ3977" s="36">
        <v>10</v>
      </c>
      <c r="BA3977" s="36" t="s">
        <v>484</v>
      </c>
      <c r="BB3977" s="36">
        <v>4</v>
      </c>
      <c r="BC3977" s="93">
        <v>45284</v>
      </c>
      <c r="BD3977" s="93" t="s">
        <v>33</v>
      </c>
    </row>
    <row r="3978" spans="39:56" ht="27" customHeight="1" x14ac:dyDescent="0.25">
      <c r="AM3978" s="36">
        <v>23052</v>
      </c>
      <c r="AN3978" s="89" t="s">
        <v>95</v>
      </c>
      <c r="AO3978" s="90" t="s">
        <v>29</v>
      </c>
      <c r="AP3978" s="170">
        <v>10</v>
      </c>
      <c r="AQ3978" s="36"/>
      <c r="AR3978" s="36">
        <v>10</v>
      </c>
      <c r="AS3978" s="36">
        <v>10</v>
      </c>
      <c r="AT3978" s="36"/>
      <c r="AU3978" s="36"/>
      <c r="AV3978" s="36"/>
      <c r="AW3978" s="36"/>
      <c r="AX3978" s="36"/>
      <c r="AY3978" s="36"/>
      <c r="AZ3978" s="36">
        <v>10</v>
      </c>
      <c r="BA3978" s="36" t="s">
        <v>484</v>
      </c>
      <c r="BB3978" s="36">
        <v>4</v>
      </c>
      <c r="BC3978" s="93">
        <v>45284</v>
      </c>
      <c r="BD3978" s="93" t="s">
        <v>33</v>
      </c>
    </row>
    <row r="3979" spans="39:56" ht="27" customHeight="1" x14ac:dyDescent="0.25">
      <c r="AM3979" s="36">
        <v>23049</v>
      </c>
      <c r="AN3979" s="89" t="s">
        <v>123</v>
      </c>
      <c r="AO3979" s="90" t="s">
        <v>29</v>
      </c>
      <c r="AP3979" s="170">
        <v>9.6666666666666661</v>
      </c>
      <c r="AQ3979" s="36"/>
      <c r="AR3979" s="36">
        <v>10</v>
      </c>
      <c r="AS3979" s="36">
        <v>10</v>
      </c>
      <c r="AT3979" s="36"/>
      <c r="AU3979" s="36"/>
      <c r="AV3979" s="36"/>
      <c r="AW3979" s="36"/>
      <c r="AX3979" s="36"/>
      <c r="AY3979" s="36"/>
      <c r="AZ3979" s="36">
        <v>9</v>
      </c>
      <c r="BA3979" s="36" t="s">
        <v>484</v>
      </c>
      <c r="BB3979" s="36">
        <v>4</v>
      </c>
      <c r="BC3979" s="93">
        <v>45284</v>
      </c>
      <c r="BD3979" s="93" t="s">
        <v>33</v>
      </c>
    </row>
    <row r="3980" spans="39:56" ht="27" customHeight="1" x14ac:dyDescent="0.25">
      <c r="AM3980" s="36">
        <v>23046</v>
      </c>
      <c r="AN3980" s="89" t="s">
        <v>111</v>
      </c>
      <c r="AO3980" s="90" t="s">
        <v>29</v>
      </c>
      <c r="AP3980" s="170">
        <v>9</v>
      </c>
      <c r="AQ3980" s="36"/>
      <c r="AR3980" s="36">
        <v>10</v>
      </c>
      <c r="AS3980" s="36">
        <v>10</v>
      </c>
      <c r="AT3980" s="36"/>
      <c r="AU3980" s="36"/>
      <c r="AV3980" s="36"/>
      <c r="AW3980" s="36"/>
      <c r="AX3980" s="36"/>
      <c r="AY3980" s="36"/>
      <c r="AZ3980" s="36">
        <v>7</v>
      </c>
      <c r="BA3980" s="36" t="s">
        <v>484</v>
      </c>
      <c r="BB3980" s="36">
        <v>4</v>
      </c>
      <c r="BC3980" s="93">
        <v>45284</v>
      </c>
      <c r="BD3980" s="93" t="s">
        <v>33</v>
      </c>
    </row>
    <row r="3981" spans="39:56" ht="27" customHeight="1" x14ac:dyDescent="0.25">
      <c r="AM3981" s="36">
        <v>23041</v>
      </c>
      <c r="AN3981" s="89" t="s">
        <v>79</v>
      </c>
      <c r="AO3981" s="90" t="s">
        <v>29</v>
      </c>
      <c r="AP3981" s="170">
        <v>9.6666666666666661</v>
      </c>
      <c r="AQ3981" s="36"/>
      <c r="AR3981" s="36">
        <v>10</v>
      </c>
      <c r="AS3981" s="36">
        <v>10</v>
      </c>
      <c r="AT3981" s="36"/>
      <c r="AU3981" s="36"/>
      <c r="AV3981" s="36"/>
      <c r="AW3981" s="36"/>
      <c r="AX3981" s="36"/>
      <c r="AY3981" s="36"/>
      <c r="AZ3981" s="36">
        <v>9</v>
      </c>
      <c r="BA3981" s="36" t="s">
        <v>484</v>
      </c>
      <c r="BB3981" s="36">
        <v>4</v>
      </c>
      <c r="BC3981" s="93">
        <v>45284</v>
      </c>
      <c r="BD3981" s="93" t="s">
        <v>33</v>
      </c>
    </row>
    <row r="3982" spans="39:56" ht="27" customHeight="1" x14ac:dyDescent="0.25">
      <c r="AM3982" s="36">
        <v>23039</v>
      </c>
      <c r="AN3982" s="89" t="s">
        <v>71</v>
      </c>
      <c r="AO3982" s="90" t="s">
        <v>29</v>
      </c>
      <c r="AP3982" s="170">
        <v>9.6666666666666661</v>
      </c>
      <c r="AQ3982" s="36"/>
      <c r="AR3982" s="36">
        <v>10</v>
      </c>
      <c r="AS3982" s="36">
        <v>10</v>
      </c>
      <c r="AT3982" s="36"/>
      <c r="AU3982" s="36"/>
      <c r="AV3982" s="36"/>
      <c r="AW3982" s="36"/>
      <c r="AX3982" s="36"/>
      <c r="AY3982" s="36"/>
      <c r="AZ3982" s="36">
        <v>9</v>
      </c>
      <c r="BA3982" s="36" t="s">
        <v>484</v>
      </c>
      <c r="BB3982" s="36">
        <v>4</v>
      </c>
      <c r="BC3982" s="93">
        <v>45284</v>
      </c>
      <c r="BD3982" s="93" t="s">
        <v>33</v>
      </c>
    </row>
    <row r="3983" spans="39:56" ht="27" customHeight="1" x14ac:dyDescent="0.25">
      <c r="AM3983" s="36">
        <v>23038</v>
      </c>
      <c r="AN3983" s="89" t="s">
        <v>99</v>
      </c>
      <c r="AO3983" s="90" t="s">
        <v>29</v>
      </c>
      <c r="AP3983" s="170">
        <v>9.3333333333333339</v>
      </c>
      <c r="AQ3983" s="36"/>
      <c r="AR3983" s="36">
        <v>10</v>
      </c>
      <c r="AS3983" s="36">
        <v>10</v>
      </c>
      <c r="AT3983" s="36"/>
      <c r="AU3983" s="36"/>
      <c r="AV3983" s="36"/>
      <c r="AW3983" s="36"/>
      <c r="AX3983" s="36"/>
      <c r="AY3983" s="36"/>
      <c r="AZ3983" s="36">
        <v>8</v>
      </c>
      <c r="BA3983" s="36" t="s">
        <v>484</v>
      </c>
      <c r="BB3983" s="36">
        <v>4</v>
      </c>
      <c r="BC3983" s="93">
        <v>45284</v>
      </c>
      <c r="BD3983" s="93" t="s">
        <v>33</v>
      </c>
    </row>
    <row r="3984" spans="39:56" ht="27" customHeight="1" x14ac:dyDescent="0.25">
      <c r="AM3984" s="36">
        <v>23036</v>
      </c>
      <c r="AN3984" s="89" t="s">
        <v>63</v>
      </c>
      <c r="AO3984" s="90" t="s">
        <v>29</v>
      </c>
      <c r="AP3984" s="170">
        <v>10</v>
      </c>
      <c r="AQ3984" s="36"/>
      <c r="AR3984" s="36">
        <v>10</v>
      </c>
      <c r="AS3984" s="36">
        <v>10</v>
      </c>
      <c r="AT3984" s="36"/>
      <c r="AU3984" s="36"/>
      <c r="AV3984" s="36"/>
      <c r="AW3984" s="36"/>
      <c r="AX3984" s="36"/>
      <c r="AY3984" s="36"/>
      <c r="AZ3984" s="36">
        <v>10</v>
      </c>
      <c r="BA3984" s="36" t="s">
        <v>484</v>
      </c>
      <c r="BB3984" s="36">
        <v>4</v>
      </c>
      <c r="BC3984" s="93">
        <v>45284</v>
      </c>
      <c r="BD3984" s="93" t="s">
        <v>33</v>
      </c>
    </row>
    <row r="3985" spans="39:56" ht="27" customHeight="1" x14ac:dyDescent="0.25">
      <c r="AM3985" s="36">
        <v>23033</v>
      </c>
      <c r="AN3985" s="89" t="s">
        <v>103</v>
      </c>
      <c r="AO3985" s="90" t="s">
        <v>29</v>
      </c>
      <c r="AP3985" s="170">
        <v>9.6666666666666661</v>
      </c>
      <c r="AQ3985" s="36"/>
      <c r="AR3985" s="36">
        <v>10</v>
      </c>
      <c r="AS3985" s="36">
        <v>10</v>
      </c>
      <c r="AT3985" s="36"/>
      <c r="AU3985" s="36"/>
      <c r="AV3985" s="36"/>
      <c r="AW3985" s="36"/>
      <c r="AX3985" s="36"/>
      <c r="AY3985" s="36"/>
      <c r="AZ3985" s="36">
        <v>9</v>
      </c>
      <c r="BA3985" s="36" t="s">
        <v>484</v>
      </c>
      <c r="BB3985" s="36">
        <v>4</v>
      </c>
      <c r="BC3985" s="93">
        <v>45284</v>
      </c>
      <c r="BD3985" s="93" t="s">
        <v>33</v>
      </c>
    </row>
    <row r="3986" spans="39:56" ht="27" customHeight="1" x14ac:dyDescent="0.25">
      <c r="AM3986" s="36">
        <v>23028</v>
      </c>
      <c r="AN3986" s="89" t="s">
        <v>56</v>
      </c>
      <c r="AO3986" s="90" t="s">
        <v>29</v>
      </c>
      <c r="AP3986" s="170">
        <v>9.3333333333333339</v>
      </c>
      <c r="AQ3986" s="36"/>
      <c r="AR3986" s="36">
        <v>10</v>
      </c>
      <c r="AS3986" s="36">
        <v>10</v>
      </c>
      <c r="AT3986" s="36"/>
      <c r="AU3986" s="36"/>
      <c r="AV3986" s="36"/>
      <c r="AW3986" s="36"/>
      <c r="AX3986" s="36"/>
      <c r="AY3986" s="36"/>
      <c r="AZ3986" s="36">
        <v>8</v>
      </c>
      <c r="BA3986" s="36" t="s">
        <v>484</v>
      </c>
      <c r="BB3986" s="36">
        <v>4</v>
      </c>
      <c r="BC3986" s="93">
        <v>45284</v>
      </c>
      <c r="BD3986" s="93" t="s">
        <v>33</v>
      </c>
    </row>
    <row r="3987" spans="39:56" ht="27" customHeight="1" x14ac:dyDescent="0.25">
      <c r="AM3987" s="36">
        <v>23025</v>
      </c>
      <c r="AN3987" s="89" t="s">
        <v>87</v>
      </c>
      <c r="AO3987" s="90" t="s">
        <v>29</v>
      </c>
      <c r="AP3987" s="170">
        <v>9.6666666666666661</v>
      </c>
      <c r="AQ3987" s="36"/>
      <c r="AR3987" s="36">
        <v>10</v>
      </c>
      <c r="AS3987" s="36">
        <v>10</v>
      </c>
      <c r="AT3987" s="36"/>
      <c r="AU3987" s="36"/>
      <c r="AV3987" s="36"/>
      <c r="AW3987" s="36"/>
      <c r="AX3987" s="36"/>
      <c r="AY3987" s="36"/>
      <c r="AZ3987" s="36">
        <v>9</v>
      </c>
      <c r="BA3987" s="36" t="s">
        <v>484</v>
      </c>
      <c r="BB3987" s="36">
        <v>4</v>
      </c>
      <c r="BC3987" s="93">
        <v>45284</v>
      </c>
      <c r="BD3987" s="93" t="s">
        <v>33</v>
      </c>
    </row>
    <row r="3988" spans="39:56" ht="27" customHeight="1" x14ac:dyDescent="0.25">
      <c r="AM3988" s="36">
        <v>23024</v>
      </c>
      <c r="AN3988" s="89" t="s">
        <v>75</v>
      </c>
      <c r="AO3988" s="90" t="s">
        <v>29</v>
      </c>
      <c r="AP3988" s="170">
        <v>10</v>
      </c>
      <c r="AQ3988" s="36"/>
      <c r="AR3988" s="36">
        <v>10</v>
      </c>
      <c r="AS3988" s="36">
        <v>10</v>
      </c>
      <c r="AT3988" s="36"/>
      <c r="AU3988" s="36"/>
      <c r="AV3988" s="36"/>
      <c r="AW3988" s="36"/>
      <c r="AX3988" s="36"/>
      <c r="AY3988" s="36"/>
      <c r="AZ3988" s="36">
        <v>10</v>
      </c>
      <c r="BA3988" s="36" t="s">
        <v>484</v>
      </c>
      <c r="BB3988" s="36">
        <v>4</v>
      </c>
      <c r="BC3988" s="93">
        <v>45284</v>
      </c>
      <c r="BD3988" s="93" t="s">
        <v>33</v>
      </c>
    </row>
    <row r="3989" spans="39:56" ht="27" customHeight="1" x14ac:dyDescent="0.25">
      <c r="AM3989" s="36">
        <v>23023</v>
      </c>
      <c r="AN3989" s="89" t="s">
        <v>115</v>
      </c>
      <c r="AO3989" s="90" t="s">
        <v>29</v>
      </c>
      <c r="AP3989" s="170">
        <v>10</v>
      </c>
      <c r="AQ3989" s="36"/>
      <c r="AR3989" s="36">
        <v>10</v>
      </c>
      <c r="AS3989" s="36">
        <v>10</v>
      </c>
      <c r="AT3989" s="36"/>
      <c r="AU3989" s="36"/>
      <c r="AV3989" s="36"/>
      <c r="AW3989" s="36"/>
      <c r="AX3989" s="36"/>
      <c r="AY3989" s="36"/>
      <c r="AZ3989" s="36">
        <v>10</v>
      </c>
      <c r="BA3989" s="36" t="s">
        <v>484</v>
      </c>
      <c r="BB3989" s="36">
        <v>4</v>
      </c>
      <c r="BC3989" s="93">
        <v>45284</v>
      </c>
      <c r="BD3989" s="93" t="s">
        <v>33</v>
      </c>
    </row>
    <row r="3990" spans="39:56" ht="27" customHeight="1" x14ac:dyDescent="0.25">
      <c r="AM3990" s="36">
        <v>23022</v>
      </c>
      <c r="AN3990" s="89" t="s">
        <v>83</v>
      </c>
      <c r="AO3990" s="90" t="s">
        <v>29</v>
      </c>
      <c r="AP3990" s="170">
        <v>9</v>
      </c>
      <c r="AQ3990" s="36"/>
      <c r="AR3990" s="36">
        <v>10</v>
      </c>
      <c r="AS3990" s="36">
        <v>10</v>
      </c>
      <c r="AT3990" s="36"/>
      <c r="AU3990" s="36"/>
      <c r="AV3990" s="36"/>
      <c r="AW3990" s="36"/>
      <c r="AX3990" s="36"/>
      <c r="AY3990" s="36"/>
      <c r="AZ3990" s="36">
        <v>7</v>
      </c>
      <c r="BA3990" s="36" t="s">
        <v>484</v>
      </c>
      <c r="BB3990" s="36">
        <v>4</v>
      </c>
      <c r="BC3990" s="93">
        <v>45284</v>
      </c>
      <c r="BD3990" s="93" t="s">
        <v>33</v>
      </c>
    </row>
    <row r="3991" spans="39:56" ht="27" customHeight="1" x14ac:dyDescent="0.25">
      <c r="AM3991" s="36">
        <v>23019</v>
      </c>
      <c r="AN3991" s="89" t="s">
        <v>53</v>
      </c>
      <c r="AO3991" s="90" t="s">
        <v>29</v>
      </c>
      <c r="AP3991" s="170">
        <v>9.3333333333333339</v>
      </c>
      <c r="AQ3991" s="36"/>
      <c r="AR3991" s="36">
        <v>10</v>
      </c>
      <c r="AS3991" s="36">
        <v>10</v>
      </c>
      <c r="AT3991" s="36"/>
      <c r="AU3991" s="36"/>
      <c r="AV3991" s="36"/>
      <c r="AW3991" s="36"/>
      <c r="AX3991" s="36"/>
      <c r="AY3991" s="36"/>
      <c r="AZ3991" s="36">
        <v>8</v>
      </c>
      <c r="BA3991" s="36" t="s">
        <v>484</v>
      </c>
      <c r="BB3991" s="36">
        <v>4</v>
      </c>
      <c r="BC3991" s="93">
        <v>45284</v>
      </c>
      <c r="BD3991" s="93" t="s">
        <v>33</v>
      </c>
    </row>
    <row r="3992" spans="39:56" ht="27" customHeight="1" x14ac:dyDescent="0.25">
      <c r="AM3992" s="36">
        <v>23018</v>
      </c>
      <c r="AN3992" s="89" t="s">
        <v>28</v>
      </c>
      <c r="AO3992" s="90" t="s">
        <v>29</v>
      </c>
      <c r="AP3992" s="170">
        <v>9.3333333333333339</v>
      </c>
      <c r="AQ3992" s="36"/>
      <c r="AR3992" s="36">
        <v>10</v>
      </c>
      <c r="AS3992" s="36">
        <v>10</v>
      </c>
      <c r="AT3992" s="36"/>
      <c r="AU3992" s="36"/>
      <c r="AV3992" s="36"/>
      <c r="AW3992" s="36"/>
      <c r="AX3992" s="36"/>
      <c r="AY3992" s="36"/>
      <c r="AZ3992" s="36">
        <v>8</v>
      </c>
      <c r="BA3992" s="36" t="s">
        <v>484</v>
      </c>
      <c r="BB3992" s="36">
        <v>4</v>
      </c>
      <c r="BC3992" s="93">
        <v>45284</v>
      </c>
      <c r="BD3992" s="93" t="s">
        <v>33</v>
      </c>
    </row>
    <row r="3993" spans="39:56" ht="27" customHeight="1" x14ac:dyDescent="0.25">
      <c r="AM3993" s="36">
        <v>23013</v>
      </c>
      <c r="AN3993" s="89" t="s">
        <v>59</v>
      </c>
      <c r="AO3993" s="90" t="s">
        <v>29</v>
      </c>
      <c r="AP3993" s="170">
        <v>10</v>
      </c>
      <c r="AQ3993" s="36"/>
      <c r="AR3993" s="36">
        <v>10</v>
      </c>
      <c r="AS3993" s="36">
        <v>10</v>
      </c>
      <c r="AT3993" s="36"/>
      <c r="AU3993" s="36"/>
      <c r="AV3993" s="36"/>
      <c r="AW3993" s="36"/>
      <c r="AX3993" s="36"/>
      <c r="AY3993" s="36"/>
      <c r="AZ3993" s="36">
        <v>10</v>
      </c>
      <c r="BA3993" s="36" t="s">
        <v>484</v>
      </c>
      <c r="BB3993" s="36">
        <v>4</v>
      </c>
      <c r="BC3993" s="93">
        <v>45284</v>
      </c>
      <c r="BD3993" s="93" t="s">
        <v>33</v>
      </c>
    </row>
    <row r="3994" spans="39:56" ht="27" customHeight="1" x14ac:dyDescent="0.25">
      <c r="AM3994" s="36">
        <v>23010</v>
      </c>
      <c r="AN3994" s="89" t="s">
        <v>91</v>
      </c>
      <c r="AO3994" s="90" t="s">
        <v>29</v>
      </c>
      <c r="AP3994" s="170">
        <v>9.3333333333333339</v>
      </c>
      <c r="AQ3994" s="36"/>
      <c r="AR3994" s="36">
        <v>10</v>
      </c>
      <c r="AS3994" s="36">
        <v>10</v>
      </c>
      <c r="AT3994" s="36"/>
      <c r="AU3994" s="36"/>
      <c r="AV3994" s="36"/>
      <c r="AW3994" s="36"/>
      <c r="AX3994" s="36"/>
      <c r="AY3994" s="36"/>
      <c r="AZ3994" s="36">
        <v>8</v>
      </c>
      <c r="BA3994" s="36" t="s">
        <v>484</v>
      </c>
      <c r="BB3994" s="36">
        <v>4</v>
      </c>
      <c r="BC3994" s="93">
        <v>45284</v>
      </c>
      <c r="BD3994" s="93" t="s">
        <v>33</v>
      </c>
    </row>
    <row r="3995" spans="39:56" ht="27" customHeight="1" x14ac:dyDescent="0.25">
      <c r="AM3995" s="36">
        <v>23009</v>
      </c>
      <c r="AN3995" s="89" t="s">
        <v>50</v>
      </c>
      <c r="AO3995" s="90" t="s">
        <v>29</v>
      </c>
      <c r="AP3995" s="170">
        <v>10</v>
      </c>
      <c r="AQ3995" s="36"/>
      <c r="AR3995" s="36">
        <v>10</v>
      </c>
      <c r="AS3995" s="36">
        <v>10</v>
      </c>
      <c r="AT3995" s="36"/>
      <c r="AU3995" s="36"/>
      <c r="AV3995" s="36"/>
      <c r="AW3995" s="36"/>
      <c r="AX3995" s="36"/>
      <c r="AY3995" s="36"/>
      <c r="AZ3995" s="36">
        <v>10</v>
      </c>
      <c r="BA3995" s="36" t="s">
        <v>484</v>
      </c>
      <c r="BB3995" s="36">
        <v>4</v>
      </c>
      <c r="BC3995" s="93">
        <v>45284</v>
      </c>
      <c r="BD3995" s="93" t="s">
        <v>33</v>
      </c>
    </row>
    <row r="3996" spans="39:56" ht="27" customHeight="1" x14ac:dyDescent="0.25">
      <c r="AM3996" s="36" t="s">
        <v>120</v>
      </c>
      <c r="AN3996" s="89" t="s">
        <v>121</v>
      </c>
      <c r="AO3996" s="90" t="s">
        <v>15</v>
      </c>
      <c r="AP3996" s="170">
        <v>9.4285714285714288</v>
      </c>
      <c r="AQ3996" s="36">
        <v>10</v>
      </c>
      <c r="AR3996" s="36">
        <v>10</v>
      </c>
      <c r="AS3996" s="36">
        <v>9</v>
      </c>
      <c r="AT3996" s="36">
        <v>10</v>
      </c>
      <c r="AU3996" s="36">
        <v>9</v>
      </c>
      <c r="AV3996" s="36">
        <v>10</v>
      </c>
      <c r="AW3996" s="36">
        <v>8</v>
      </c>
      <c r="AX3996" s="36"/>
      <c r="AY3996" s="36"/>
      <c r="AZ3996" s="36"/>
      <c r="BA3996" s="36"/>
      <c r="BB3996" s="36">
        <v>4</v>
      </c>
      <c r="BC3996" s="93">
        <v>45285</v>
      </c>
      <c r="BD3996" s="93" t="s">
        <v>35</v>
      </c>
    </row>
    <row r="3997" spans="39:56" ht="27" customHeight="1" x14ac:dyDescent="0.25">
      <c r="AM3997" s="36" t="s">
        <v>120</v>
      </c>
      <c r="AN3997" s="89" t="s">
        <v>121</v>
      </c>
      <c r="AO3997" s="90" t="s">
        <v>15</v>
      </c>
      <c r="AP3997" s="170">
        <v>9.8000000000000007</v>
      </c>
      <c r="AQ3997" s="36">
        <v>10</v>
      </c>
      <c r="AR3997" s="36">
        <v>10</v>
      </c>
      <c r="AS3997" s="36">
        <v>10</v>
      </c>
      <c r="AT3997" s="36">
        <v>9</v>
      </c>
      <c r="AU3997" s="36"/>
      <c r="AV3997" s="36"/>
      <c r="AW3997" s="36"/>
      <c r="AX3997" s="36"/>
      <c r="AY3997" s="36"/>
      <c r="AZ3997" s="36">
        <v>10</v>
      </c>
      <c r="BA3997" s="36" t="s">
        <v>484</v>
      </c>
      <c r="BB3997" s="36">
        <v>3</v>
      </c>
      <c r="BC3997" s="93">
        <v>45285</v>
      </c>
      <c r="BD3997" s="93" t="s">
        <v>6</v>
      </c>
    </row>
    <row r="3998" spans="39:56" ht="27" customHeight="1" x14ac:dyDescent="0.25">
      <c r="AM3998" s="36" t="s">
        <v>116</v>
      </c>
      <c r="AN3998" s="89" t="s">
        <v>117</v>
      </c>
      <c r="AO3998" s="90" t="s">
        <v>15</v>
      </c>
      <c r="AP3998" s="170">
        <v>9.2857142857142865</v>
      </c>
      <c r="AQ3998" s="36">
        <v>10</v>
      </c>
      <c r="AR3998" s="36">
        <v>10</v>
      </c>
      <c r="AS3998" s="36">
        <v>8</v>
      </c>
      <c r="AT3998" s="36">
        <v>10</v>
      </c>
      <c r="AU3998" s="36">
        <v>8</v>
      </c>
      <c r="AV3998" s="36">
        <v>10</v>
      </c>
      <c r="AW3998" s="36">
        <v>9</v>
      </c>
      <c r="AX3998" s="36"/>
      <c r="AY3998" s="36"/>
      <c r="AZ3998" s="36"/>
      <c r="BA3998" s="36"/>
      <c r="BB3998" s="36">
        <v>4</v>
      </c>
      <c r="BC3998" s="93">
        <v>45285</v>
      </c>
      <c r="BD3998" s="93" t="s">
        <v>35</v>
      </c>
    </row>
    <row r="3999" spans="39:56" ht="27" customHeight="1" x14ac:dyDescent="0.25">
      <c r="AM3999" s="36" t="s">
        <v>116</v>
      </c>
      <c r="AN3999" s="89" t="s">
        <v>117</v>
      </c>
      <c r="AO3999" s="90" t="s">
        <v>15</v>
      </c>
      <c r="AP3999" s="170">
        <v>9.8000000000000007</v>
      </c>
      <c r="AQ3999" s="36">
        <v>10</v>
      </c>
      <c r="AR3999" s="36">
        <v>10</v>
      </c>
      <c r="AS3999" s="36">
        <v>10</v>
      </c>
      <c r="AT3999" s="36">
        <v>9</v>
      </c>
      <c r="AU3999" s="36"/>
      <c r="AV3999" s="36"/>
      <c r="AW3999" s="36"/>
      <c r="AX3999" s="36"/>
      <c r="AY3999" s="36"/>
      <c r="AZ3999" s="36">
        <v>10</v>
      </c>
      <c r="BA3999" s="36" t="s">
        <v>484</v>
      </c>
      <c r="BB3999" s="36">
        <v>3</v>
      </c>
      <c r="BC3999" s="93">
        <v>45285</v>
      </c>
      <c r="BD3999" s="93" t="s">
        <v>6</v>
      </c>
    </row>
    <row r="4000" spans="39:56" ht="27" customHeight="1" x14ac:dyDescent="0.25">
      <c r="AM4000" s="36" t="s">
        <v>112</v>
      </c>
      <c r="AN4000" s="89" t="s">
        <v>113</v>
      </c>
      <c r="AO4000" s="90" t="s">
        <v>15</v>
      </c>
      <c r="AP4000" s="170">
        <v>9.8000000000000007</v>
      </c>
      <c r="AQ4000" s="36">
        <v>10</v>
      </c>
      <c r="AR4000" s="36">
        <v>10</v>
      </c>
      <c r="AS4000" s="36">
        <v>10</v>
      </c>
      <c r="AT4000" s="36">
        <v>9</v>
      </c>
      <c r="AU4000" s="36"/>
      <c r="AV4000" s="36"/>
      <c r="AW4000" s="36"/>
      <c r="AX4000" s="36"/>
      <c r="AY4000" s="36"/>
      <c r="AZ4000" s="36">
        <v>10</v>
      </c>
      <c r="BA4000" s="36" t="s">
        <v>484</v>
      </c>
      <c r="BB4000" s="36">
        <v>3</v>
      </c>
      <c r="BC4000" s="93">
        <v>45285</v>
      </c>
      <c r="BD4000" s="93" t="s">
        <v>6</v>
      </c>
    </row>
    <row r="4001" spans="39:56" ht="27" customHeight="1" x14ac:dyDescent="0.25">
      <c r="AM4001" s="36" t="s">
        <v>112</v>
      </c>
      <c r="AN4001" s="89" t="s">
        <v>113</v>
      </c>
      <c r="AO4001" s="90" t="s">
        <v>15</v>
      </c>
      <c r="AP4001" s="170">
        <v>10</v>
      </c>
      <c r="AQ4001" s="36">
        <v>10</v>
      </c>
      <c r="AR4001" s="36">
        <v>10</v>
      </c>
      <c r="AS4001" s="36">
        <v>10</v>
      </c>
      <c r="AT4001" s="36">
        <v>10</v>
      </c>
      <c r="AU4001" s="36">
        <v>10</v>
      </c>
      <c r="AV4001" s="36">
        <v>10</v>
      </c>
      <c r="AW4001" s="36">
        <v>10</v>
      </c>
      <c r="AX4001" s="36"/>
      <c r="AY4001" s="36"/>
      <c r="AZ4001" s="36"/>
      <c r="BA4001" s="36"/>
      <c r="BB4001" s="36">
        <v>4</v>
      </c>
      <c r="BC4001" s="93">
        <v>45285</v>
      </c>
      <c r="BD4001" s="93" t="s">
        <v>35</v>
      </c>
    </row>
    <row r="4002" spans="39:56" ht="27" customHeight="1" x14ac:dyDescent="0.25">
      <c r="AM4002" s="36" t="s">
        <v>108</v>
      </c>
      <c r="AN4002" s="89" t="s">
        <v>109</v>
      </c>
      <c r="AO4002" s="90" t="s">
        <v>15</v>
      </c>
      <c r="AP4002" s="170">
        <v>9.4</v>
      </c>
      <c r="AQ4002" s="36">
        <v>10</v>
      </c>
      <c r="AR4002" s="36">
        <v>10</v>
      </c>
      <c r="AS4002" s="36">
        <v>9</v>
      </c>
      <c r="AT4002" s="36">
        <v>8</v>
      </c>
      <c r="AU4002" s="36"/>
      <c r="AV4002" s="36"/>
      <c r="AW4002" s="36"/>
      <c r="AX4002" s="36"/>
      <c r="AY4002" s="36"/>
      <c r="AZ4002" s="36">
        <v>10</v>
      </c>
      <c r="BA4002" s="36" t="s">
        <v>484</v>
      </c>
      <c r="BB4002" s="36">
        <v>3</v>
      </c>
      <c r="BC4002" s="93">
        <v>45285</v>
      </c>
      <c r="BD4002" s="93" t="s">
        <v>6</v>
      </c>
    </row>
    <row r="4003" spans="39:56" ht="27" customHeight="1" x14ac:dyDescent="0.25">
      <c r="AM4003" s="36" t="s">
        <v>108</v>
      </c>
      <c r="AN4003" s="89" t="s">
        <v>109</v>
      </c>
      <c r="AO4003" s="90" t="s">
        <v>15</v>
      </c>
      <c r="AP4003" s="170">
        <v>9.7142857142857135</v>
      </c>
      <c r="AQ4003" s="36">
        <v>10</v>
      </c>
      <c r="AR4003" s="36">
        <v>10</v>
      </c>
      <c r="AS4003" s="36">
        <v>9</v>
      </c>
      <c r="AT4003" s="36">
        <v>10</v>
      </c>
      <c r="AU4003" s="36">
        <v>9</v>
      </c>
      <c r="AV4003" s="36">
        <v>10</v>
      </c>
      <c r="AW4003" s="36">
        <v>10</v>
      </c>
      <c r="AX4003" s="36"/>
      <c r="AY4003" s="36"/>
      <c r="AZ4003" s="36"/>
      <c r="BA4003" s="36"/>
      <c r="BB4003" s="36">
        <v>4</v>
      </c>
      <c r="BC4003" s="93">
        <v>45285</v>
      </c>
      <c r="BD4003" s="93" t="s">
        <v>35</v>
      </c>
    </row>
    <row r="4004" spans="39:56" ht="27" customHeight="1" x14ac:dyDescent="0.25">
      <c r="AM4004" s="36" t="s">
        <v>104</v>
      </c>
      <c r="AN4004" s="89" t="s">
        <v>105</v>
      </c>
      <c r="AO4004" s="90" t="s">
        <v>15</v>
      </c>
      <c r="AP4004" s="170">
        <v>9.4</v>
      </c>
      <c r="AQ4004" s="36">
        <v>10</v>
      </c>
      <c r="AR4004" s="36">
        <v>10</v>
      </c>
      <c r="AS4004" s="36">
        <v>9</v>
      </c>
      <c r="AT4004" s="36">
        <v>8</v>
      </c>
      <c r="AU4004" s="36"/>
      <c r="AV4004" s="36"/>
      <c r="AW4004" s="36"/>
      <c r="AX4004" s="36"/>
      <c r="AY4004" s="36"/>
      <c r="AZ4004" s="36">
        <v>10</v>
      </c>
      <c r="BA4004" s="36" t="s">
        <v>484</v>
      </c>
      <c r="BB4004" s="36">
        <v>3</v>
      </c>
      <c r="BC4004" s="93">
        <v>45285</v>
      </c>
      <c r="BD4004" s="93" t="s">
        <v>6</v>
      </c>
    </row>
    <row r="4005" spans="39:56" ht="27" customHeight="1" x14ac:dyDescent="0.25">
      <c r="AM4005" s="36" t="s">
        <v>104</v>
      </c>
      <c r="AN4005" s="89" t="s">
        <v>105</v>
      </c>
      <c r="AO4005" s="90" t="s">
        <v>15</v>
      </c>
      <c r="AP4005" s="170">
        <v>9.7142857142857135</v>
      </c>
      <c r="AQ4005" s="36">
        <v>10</v>
      </c>
      <c r="AR4005" s="36">
        <v>10</v>
      </c>
      <c r="AS4005" s="36">
        <v>9</v>
      </c>
      <c r="AT4005" s="36">
        <v>10</v>
      </c>
      <c r="AU4005" s="36">
        <v>9</v>
      </c>
      <c r="AV4005" s="36">
        <v>10</v>
      </c>
      <c r="AW4005" s="36">
        <v>10</v>
      </c>
      <c r="AX4005" s="36"/>
      <c r="AY4005" s="36"/>
      <c r="AZ4005" s="36"/>
      <c r="BA4005" s="36"/>
      <c r="BB4005" s="36">
        <v>4</v>
      </c>
      <c r="BC4005" s="93">
        <v>45285</v>
      </c>
      <c r="BD4005" s="93" t="s">
        <v>35</v>
      </c>
    </row>
    <row r="4006" spans="39:56" ht="27" customHeight="1" x14ac:dyDescent="0.25">
      <c r="AM4006" s="36" t="s">
        <v>100</v>
      </c>
      <c r="AN4006" s="89" t="s">
        <v>101</v>
      </c>
      <c r="AO4006" s="90" t="s">
        <v>15</v>
      </c>
      <c r="AP4006" s="170">
        <v>9.4</v>
      </c>
      <c r="AQ4006" s="36">
        <v>10</v>
      </c>
      <c r="AR4006" s="36">
        <v>10</v>
      </c>
      <c r="AS4006" s="36">
        <v>9</v>
      </c>
      <c r="AT4006" s="36">
        <v>8</v>
      </c>
      <c r="AU4006" s="36"/>
      <c r="AV4006" s="36"/>
      <c r="AW4006" s="36"/>
      <c r="AX4006" s="36"/>
      <c r="AY4006" s="36"/>
      <c r="AZ4006" s="36">
        <v>10</v>
      </c>
      <c r="BA4006" s="36" t="s">
        <v>484</v>
      </c>
      <c r="BB4006" s="36">
        <v>3</v>
      </c>
      <c r="BC4006" s="93">
        <v>45285</v>
      </c>
      <c r="BD4006" s="93" t="s">
        <v>6</v>
      </c>
    </row>
    <row r="4007" spans="39:56" ht="27" customHeight="1" x14ac:dyDescent="0.25">
      <c r="AM4007" s="36" t="s">
        <v>100</v>
      </c>
      <c r="AN4007" s="89" t="s">
        <v>101</v>
      </c>
      <c r="AO4007" s="90" t="s">
        <v>15</v>
      </c>
      <c r="AP4007" s="170">
        <v>9.7142857142857135</v>
      </c>
      <c r="AQ4007" s="36">
        <v>10</v>
      </c>
      <c r="AR4007" s="36">
        <v>10</v>
      </c>
      <c r="AS4007" s="36">
        <v>10</v>
      </c>
      <c r="AT4007" s="36">
        <v>10</v>
      </c>
      <c r="AU4007" s="36">
        <v>10</v>
      </c>
      <c r="AV4007" s="36">
        <v>10</v>
      </c>
      <c r="AW4007" s="36">
        <v>8</v>
      </c>
      <c r="AX4007" s="36"/>
      <c r="AY4007" s="36"/>
      <c r="AZ4007" s="36"/>
      <c r="BA4007" s="36"/>
      <c r="BB4007" s="36">
        <v>4</v>
      </c>
      <c r="BC4007" s="93">
        <v>45285</v>
      </c>
      <c r="BD4007" s="93" t="s">
        <v>35</v>
      </c>
    </row>
    <row r="4008" spans="39:56" ht="27" customHeight="1" x14ac:dyDescent="0.25">
      <c r="AM4008" s="36" t="s">
        <v>96</v>
      </c>
      <c r="AN4008" s="89" t="s">
        <v>97</v>
      </c>
      <c r="AO4008" s="90" t="s">
        <v>15</v>
      </c>
      <c r="AP4008" s="170">
        <v>10</v>
      </c>
      <c r="AQ4008" s="36">
        <v>10</v>
      </c>
      <c r="AR4008" s="36">
        <v>10</v>
      </c>
      <c r="AS4008" s="36">
        <v>10</v>
      </c>
      <c r="AT4008" s="36">
        <v>10</v>
      </c>
      <c r="AU4008" s="36">
        <v>10</v>
      </c>
      <c r="AV4008" s="36">
        <v>10</v>
      </c>
      <c r="AW4008" s="36">
        <v>10</v>
      </c>
      <c r="AX4008" s="36"/>
      <c r="AY4008" s="36"/>
      <c r="AZ4008" s="36"/>
      <c r="BA4008" s="36"/>
      <c r="BB4008" s="36">
        <v>4</v>
      </c>
      <c r="BC4008" s="93">
        <v>45285</v>
      </c>
      <c r="BD4008" s="93" t="s">
        <v>35</v>
      </c>
    </row>
    <row r="4009" spans="39:56" ht="27" customHeight="1" x14ac:dyDescent="0.25">
      <c r="AM4009" s="36" t="s">
        <v>96</v>
      </c>
      <c r="AN4009" s="89" t="s">
        <v>97</v>
      </c>
      <c r="AO4009" s="90" t="s">
        <v>15</v>
      </c>
      <c r="AP4009" s="170">
        <v>10</v>
      </c>
      <c r="AQ4009" s="36">
        <v>10</v>
      </c>
      <c r="AR4009" s="36">
        <v>10</v>
      </c>
      <c r="AS4009" s="36">
        <v>10</v>
      </c>
      <c r="AT4009" s="36">
        <v>10</v>
      </c>
      <c r="AU4009" s="36"/>
      <c r="AV4009" s="36"/>
      <c r="AW4009" s="36"/>
      <c r="AX4009" s="36"/>
      <c r="AY4009" s="36"/>
      <c r="AZ4009" s="36">
        <v>10</v>
      </c>
      <c r="BA4009" s="36" t="s">
        <v>484</v>
      </c>
      <c r="BB4009" s="36">
        <v>3</v>
      </c>
      <c r="BC4009" s="93">
        <v>45285</v>
      </c>
      <c r="BD4009" s="93" t="s">
        <v>6</v>
      </c>
    </row>
    <row r="4010" spans="39:56" ht="27" customHeight="1" x14ac:dyDescent="0.25">
      <c r="AM4010" s="36" t="s">
        <v>92</v>
      </c>
      <c r="AN4010" s="89" t="s">
        <v>93</v>
      </c>
      <c r="AO4010" s="90" t="s">
        <v>15</v>
      </c>
      <c r="AP4010" s="170">
        <v>9.6</v>
      </c>
      <c r="AQ4010" s="36">
        <v>10</v>
      </c>
      <c r="AR4010" s="36">
        <v>10</v>
      </c>
      <c r="AS4010" s="36">
        <v>9</v>
      </c>
      <c r="AT4010" s="36">
        <v>9</v>
      </c>
      <c r="AU4010" s="36"/>
      <c r="AV4010" s="36"/>
      <c r="AW4010" s="36"/>
      <c r="AX4010" s="36"/>
      <c r="AY4010" s="36"/>
      <c r="AZ4010" s="36">
        <v>10</v>
      </c>
      <c r="BA4010" s="36" t="s">
        <v>484</v>
      </c>
      <c r="BB4010" s="36">
        <v>3</v>
      </c>
      <c r="BC4010" s="93">
        <v>45285</v>
      </c>
      <c r="BD4010" s="93" t="s">
        <v>6</v>
      </c>
    </row>
    <row r="4011" spans="39:56" ht="27" customHeight="1" x14ac:dyDescent="0.25">
      <c r="AM4011" s="36" t="s">
        <v>92</v>
      </c>
      <c r="AN4011" s="89" t="s">
        <v>93</v>
      </c>
      <c r="AO4011" s="90" t="s">
        <v>15</v>
      </c>
      <c r="AP4011" s="170">
        <v>10</v>
      </c>
      <c r="AQ4011" s="36">
        <v>10</v>
      </c>
      <c r="AR4011" s="36">
        <v>10</v>
      </c>
      <c r="AS4011" s="36">
        <v>10</v>
      </c>
      <c r="AT4011" s="36">
        <v>10</v>
      </c>
      <c r="AU4011" s="36">
        <v>10</v>
      </c>
      <c r="AV4011" s="36">
        <v>10</v>
      </c>
      <c r="AW4011" s="36">
        <v>10</v>
      </c>
      <c r="AX4011" s="36"/>
      <c r="AY4011" s="36"/>
      <c r="AZ4011" s="36"/>
      <c r="BA4011" s="36"/>
      <c r="BB4011" s="36">
        <v>4</v>
      </c>
      <c r="BC4011" s="93">
        <v>45285</v>
      </c>
      <c r="BD4011" s="93" t="s">
        <v>35</v>
      </c>
    </row>
    <row r="4012" spans="39:56" ht="27" customHeight="1" x14ac:dyDescent="0.25">
      <c r="AM4012" s="36" t="s">
        <v>88</v>
      </c>
      <c r="AN4012" s="89" t="s">
        <v>89</v>
      </c>
      <c r="AO4012" s="90" t="s">
        <v>15</v>
      </c>
      <c r="AP4012" s="170">
        <v>9.7142857142857135</v>
      </c>
      <c r="AQ4012" s="36">
        <v>10</v>
      </c>
      <c r="AR4012" s="36">
        <v>10</v>
      </c>
      <c r="AS4012" s="36">
        <v>10</v>
      </c>
      <c r="AT4012" s="36">
        <v>10</v>
      </c>
      <c r="AU4012" s="36">
        <v>10</v>
      </c>
      <c r="AV4012" s="36">
        <v>10</v>
      </c>
      <c r="AW4012" s="36">
        <v>8</v>
      </c>
      <c r="AX4012" s="36"/>
      <c r="AY4012" s="36"/>
      <c r="AZ4012" s="36"/>
      <c r="BA4012" s="36"/>
      <c r="BB4012" s="36">
        <v>4</v>
      </c>
      <c r="BC4012" s="93">
        <v>45285</v>
      </c>
      <c r="BD4012" s="93" t="s">
        <v>35</v>
      </c>
    </row>
    <row r="4013" spans="39:56" ht="27" customHeight="1" x14ac:dyDescent="0.25">
      <c r="AM4013" s="36" t="s">
        <v>88</v>
      </c>
      <c r="AN4013" s="89" t="s">
        <v>89</v>
      </c>
      <c r="AO4013" s="90" t="s">
        <v>15</v>
      </c>
      <c r="AP4013" s="170">
        <v>10</v>
      </c>
      <c r="AQ4013" s="36">
        <v>10</v>
      </c>
      <c r="AR4013" s="36">
        <v>10</v>
      </c>
      <c r="AS4013" s="36">
        <v>10</v>
      </c>
      <c r="AT4013" s="36">
        <v>10</v>
      </c>
      <c r="AU4013" s="36"/>
      <c r="AV4013" s="36"/>
      <c r="AW4013" s="36"/>
      <c r="AX4013" s="36"/>
      <c r="AY4013" s="36"/>
      <c r="AZ4013" s="36">
        <v>10</v>
      </c>
      <c r="BA4013" s="36" t="s">
        <v>484</v>
      </c>
      <c r="BB4013" s="36">
        <v>3</v>
      </c>
      <c r="BC4013" s="93">
        <v>45285</v>
      </c>
      <c r="BD4013" s="93" t="s">
        <v>6</v>
      </c>
    </row>
    <row r="4014" spans="39:56" ht="27" customHeight="1" x14ac:dyDescent="0.25">
      <c r="AM4014" s="36" t="s">
        <v>84</v>
      </c>
      <c r="AN4014" s="89" t="s">
        <v>85</v>
      </c>
      <c r="AO4014" s="90" t="s">
        <v>15</v>
      </c>
      <c r="AP4014" s="170">
        <v>10</v>
      </c>
      <c r="AQ4014" s="36">
        <v>10</v>
      </c>
      <c r="AR4014" s="36">
        <v>10</v>
      </c>
      <c r="AS4014" s="36">
        <v>10</v>
      </c>
      <c r="AT4014" s="36">
        <v>10</v>
      </c>
      <c r="AU4014" s="36">
        <v>10</v>
      </c>
      <c r="AV4014" s="36">
        <v>10</v>
      </c>
      <c r="AW4014" s="36">
        <v>10</v>
      </c>
      <c r="AX4014" s="36"/>
      <c r="AY4014" s="36"/>
      <c r="AZ4014" s="36"/>
      <c r="BA4014" s="36"/>
      <c r="BB4014" s="36">
        <v>4</v>
      </c>
      <c r="BC4014" s="93">
        <v>45285</v>
      </c>
      <c r="BD4014" s="93" t="s">
        <v>35</v>
      </c>
    </row>
    <row r="4015" spans="39:56" ht="27" customHeight="1" x14ac:dyDescent="0.25">
      <c r="AM4015" s="36" t="s">
        <v>84</v>
      </c>
      <c r="AN4015" s="89" t="s">
        <v>85</v>
      </c>
      <c r="AO4015" s="90" t="s">
        <v>15</v>
      </c>
      <c r="AP4015" s="170">
        <v>10</v>
      </c>
      <c r="AQ4015" s="36">
        <v>10</v>
      </c>
      <c r="AR4015" s="36">
        <v>10</v>
      </c>
      <c r="AS4015" s="36">
        <v>10</v>
      </c>
      <c r="AT4015" s="36">
        <v>10</v>
      </c>
      <c r="AU4015" s="36"/>
      <c r="AV4015" s="36"/>
      <c r="AW4015" s="36"/>
      <c r="AX4015" s="36"/>
      <c r="AY4015" s="36"/>
      <c r="AZ4015" s="36">
        <v>10</v>
      </c>
      <c r="BA4015" s="36" t="s">
        <v>484</v>
      </c>
      <c r="BB4015" s="36">
        <v>3</v>
      </c>
      <c r="BC4015" s="93">
        <v>45285</v>
      </c>
      <c r="BD4015" s="93" t="s">
        <v>6</v>
      </c>
    </row>
    <row r="4016" spans="39:56" ht="27" customHeight="1" x14ac:dyDescent="0.25">
      <c r="AM4016" s="36" t="s">
        <v>80</v>
      </c>
      <c r="AN4016" s="89" t="s">
        <v>81</v>
      </c>
      <c r="AO4016" s="90" t="s">
        <v>15</v>
      </c>
      <c r="AP4016" s="170">
        <v>9.6</v>
      </c>
      <c r="AQ4016" s="36">
        <v>10</v>
      </c>
      <c r="AR4016" s="36">
        <v>10</v>
      </c>
      <c r="AS4016" s="36">
        <v>9</v>
      </c>
      <c r="AT4016" s="36">
        <v>9</v>
      </c>
      <c r="AU4016" s="36"/>
      <c r="AV4016" s="36"/>
      <c r="AW4016" s="36"/>
      <c r="AX4016" s="36"/>
      <c r="AY4016" s="36"/>
      <c r="AZ4016" s="36">
        <v>10</v>
      </c>
      <c r="BA4016" s="36" t="s">
        <v>484</v>
      </c>
      <c r="BB4016" s="36">
        <v>3</v>
      </c>
      <c r="BC4016" s="93">
        <v>45285</v>
      </c>
      <c r="BD4016" s="93" t="s">
        <v>6</v>
      </c>
    </row>
    <row r="4017" spans="39:56" ht="27" customHeight="1" x14ac:dyDescent="0.25">
      <c r="AM4017" s="36" t="s">
        <v>80</v>
      </c>
      <c r="AN4017" s="89" t="s">
        <v>81</v>
      </c>
      <c r="AO4017" s="90" t="s">
        <v>15</v>
      </c>
      <c r="AP4017" s="170">
        <v>9.8571428571428577</v>
      </c>
      <c r="AQ4017" s="36">
        <v>10</v>
      </c>
      <c r="AR4017" s="36">
        <v>10</v>
      </c>
      <c r="AS4017" s="36">
        <v>10</v>
      </c>
      <c r="AT4017" s="36">
        <v>10</v>
      </c>
      <c r="AU4017" s="36">
        <v>10</v>
      </c>
      <c r="AV4017" s="36">
        <v>10</v>
      </c>
      <c r="AW4017" s="36">
        <v>9</v>
      </c>
      <c r="AX4017" s="36"/>
      <c r="AY4017" s="36"/>
      <c r="AZ4017" s="36"/>
      <c r="BA4017" s="36"/>
      <c r="BB4017" s="36">
        <v>4</v>
      </c>
      <c r="BC4017" s="93">
        <v>45285</v>
      </c>
      <c r="BD4017" s="93" t="s">
        <v>35</v>
      </c>
    </row>
    <row r="4018" spans="39:56" ht="27" customHeight="1" x14ac:dyDescent="0.25">
      <c r="AM4018" s="36" t="s">
        <v>76</v>
      </c>
      <c r="AN4018" s="89" t="s">
        <v>77</v>
      </c>
      <c r="AO4018" s="90" t="s">
        <v>15</v>
      </c>
      <c r="AP4018" s="170">
        <v>9.4285714285714288</v>
      </c>
      <c r="AQ4018" s="36">
        <v>10</v>
      </c>
      <c r="AR4018" s="36">
        <v>10</v>
      </c>
      <c r="AS4018" s="36">
        <v>8</v>
      </c>
      <c r="AT4018" s="36">
        <v>10</v>
      </c>
      <c r="AU4018" s="36">
        <v>8</v>
      </c>
      <c r="AV4018" s="36">
        <v>10</v>
      </c>
      <c r="AW4018" s="36">
        <v>10</v>
      </c>
      <c r="AX4018" s="36"/>
      <c r="AY4018" s="36"/>
      <c r="AZ4018" s="36"/>
      <c r="BA4018" s="36"/>
      <c r="BB4018" s="36">
        <v>4</v>
      </c>
      <c r="BC4018" s="93">
        <v>45285</v>
      </c>
      <c r="BD4018" s="93" t="s">
        <v>35</v>
      </c>
    </row>
    <row r="4019" spans="39:56" ht="27" customHeight="1" x14ac:dyDescent="0.25">
      <c r="AM4019" s="36" t="s">
        <v>76</v>
      </c>
      <c r="AN4019" s="89" t="s">
        <v>77</v>
      </c>
      <c r="AO4019" s="90" t="s">
        <v>15</v>
      </c>
      <c r="AP4019" s="170">
        <v>9.8000000000000007</v>
      </c>
      <c r="AQ4019" s="36">
        <v>10</v>
      </c>
      <c r="AR4019" s="36">
        <v>10</v>
      </c>
      <c r="AS4019" s="36">
        <v>10</v>
      </c>
      <c r="AT4019" s="36">
        <v>9</v>
      </c>
      <c r="AU4019" s="36"/>
      <c r="AV4019" s="36"/>
      <c r="AW4019" s="36"/>
      <c r="AX4019" s="36"/>
      <c r="AY4019" s="36"/>
      <c r="AZ4019" s="36">
        <v>10</v>
      </c>
      <c r="BA4019" s="36" t="s">
        <v>484</v>
      </c>
      <c r="BB4019" s="36">
        <v>3</v>
      </c>
      <c r="BC4019" s="93">
        <v>45285</v>
      </c>
      <c r="BD4019" s="93" t="s">
        <v>6</v>
      </c>
    </row>
    <row r="4020" spans="39:56" ht="27" customHeight="1" x14ac:dyDescent="0.25">
      <c r="AM4020" s="36" t="s">
        <v>72</v>
      </c>
      <c r="AN4020" s="89" t="s">
        <v>73</v>
      </c>
      <c r="AO4020" s="90" t="s">
        <v>15</v>
      </c>
      <c r="AP4020" s="170">
        <v>9.7142857142857135</v>
      </c>
      <c r="AQ4020" s="36">
        <v>10</v>
      </c>
      <c r="AR4020" s="36">
        <v>10</v>
      </c>
      <c r="AS4020" s="36">
        <v>9</v>
      </c>
      <c r="AT4020" s="36">
        <v>10</v>
      </c>
      <c r="AU4020" s="36">
        <v>9</v>
      </c>
      <c r="AV4020" s="36">
        <v>10</v>
      </c>
      <c r="AW4020" s="36">
        <v>10</v>
      </c>
      <c r="AX4020" s="36"/>
      <c r="AY4020" s="36"/>
      <c r="AZ4020" s="36"/>
      <c r="BA4020" s="36"/>
      <c r="BB4020" s="36">
        <v>4</v>
      </c>
      <c r="BC4020" s="93">
        <v>45285</v>
      </c>
      <c r="BD4020" s="93" t="s">
        <v>35</v>
      </c>
    </row>
    <row r="4021" spans="39:56" ht="27" customHeight="1" x14ac:dyDescent="0.25">
      <c r="AM4021" s="36" t="s">
        <v>72</v>
      </c>
      <c r="AN4021" s="89" t="s">
        <v>73</v>
      </c>
      <c r="AO4021" s="90" t="s">
        <v>15</v>
      </c>
      <c r="AP4021" s="170">
        <v>10</v>
      </c>
      <c r="AQ4021" s="36">
        <v>10</v>
      </c>
      <c r="AR4021" s="36">
        <v>10</v>
      </c>
      <c r="AS4021" s="36">
        <v>10</v>
      </c>
      <c r="AT4021" s="36">
        <v>10</v>
      </c>
      <c r="AU4021" s="36"/>
      <c r="AV4021" s="36"/>
      <c r="AW4021" s="36"/>
      <c r="AX4021" s="36"/>
      <c r="AY4021" s="36"/>
      <c r="AZ4021" s="36">
        <v>10</v>
      </c>
      <c r="BA4021" s="36" t="s">
        <v>484</v>
      </c>
      <c r="BB4021" s="36">
        <v>3</v>
      </c>
      <c r="BC4021" s="93">
        <v>45285</v>
      </c>
      <c r="BD4021" s="93" t="s">
        <v>6</v>
      </c>
    </row>
    <row r="4022" spans="39:56" ht="27" customHeight="1" x14ac:dyDescent="0.25">
      <c r="AM4022" s="36" t="s">
        <v>68</v>
      </c>
      <c r="AN4022" s="89" t="s">
        <v>69</v>
      </c>
      <c r="AO4022" s="90" t="s">
        <v>15</v>
      </c>
      <c r="AP4022" s="170">
        <v>9.7142857142857135</v>
      </c>
      <c r="AQ4022" s="36">
        <v>10</v>
      </c>
      <c r="AR4022" s="36">
        <v>10</v>
      </c>
      <c r="AS4022" s="36">
        <v>10</v>
      </c>
      <c r="AT4022" s="36">
        <v>10</v>
      </c>
      <c r="AU4022" s="36">
        <v>10</v>
      </c>
      <c r="AV4022" s="36">
        <v>10</v>
      </c>
      <c r="AW4022" s="36">
        <v>8</v>
      </c>
      <c r="AX4022" s="36"/>
      <c r="AY4022" s="36"/>
      <c r="AZ4022" s="36"/>
      <c r="BA4022" s="36"/>
      <c r="BB4022" s="36">
        <v>4</v>
      </c>
      <c r="BC4022" s="93">
        <v>45285</v>
      </c>
      <c r="BD4022" s="93" t="s">
        <v>35</v>
      </c>
    </row>
    <row r="4023" spans="39:56" ht="27" customHeight="1" x14ac:dyDescent="0.25">
      <c r="AM4023" s="36" t="s">
        <v>68</v>
      </c>
      <c r="AN4023" s="89" t="s">
        <v>69</v>
      </c>
      <c r="AO4023" s="90" t="s">
        <v>15</v>
      </c>
      <c r="AP4023" s="170">
        <v>10</v>
      </c>
      <c r="AQ4023" s="36">
        <v>10</v>
      </c>
      <c r="AR4023" s="36">
        <v>10</v>
      </c>
      <c r="AS4023" s="36">
        <v>10</v>
      </c>
      <c r="AT4023" s="36">
        <v>10</v>
      </c>
      <c r="AU4023" s="36"/>
      <c r="AV4023" s="36"/>
      <c r="AW4023" s="36"/>
      <c r="AX4023" s="36"/>
      <c r="AY4023" s="36"/>
      <c r="AZ4023" s="36">
        <v>10</v>
      </c>
      <c r="BA4023" s="36" t="s">
        <v>484</v>
      </c>
      <c r="BB4023" s="36">
        <v>3</v>
      </c>
      <c r="BC4023" s="93">
        <v>45285</v>
      </c>
      <c r="BD4023" s="93" t="s">
        <v>6</v>
      </c>
    </row>
    <row r="4024" spans="39:56" ht="27" customHeight="1" x14ac:dyDescent="0.25">
      <c r="AM4024" s="36" t="s">
        <v>64</v>
      </c>
      <c r="AN4024" s="89" t="s">
        <v>65</v>
      </c>
      <c r="AO4024" s="90" t="s">
        <v>15</v>
      </c>
      <c r="AP4024" s="170">
        <v>9.4</v>
      </c>
      <c r="AQ4024" s="36">
        <v>10</v>
      </c>
      <c r="AR4024" s="36">
        <v>10</v>
      </c>
      <c r="AS4024" s="36">
        <v>9</v>
      </c>
      <c r="AT4024" s="36">
        <v>8</v>
      </c>
      <c r="AU4024" s="36"/>
      <c r="AV4024" s="36"/>
      <c r="AW4024" s="36"/>
      <c r="AX4024" s="36"/>
      <c r="AY4024" s="36"/>
      <c r="AZ4024" s="36">
        <v>10</v>
      </c>
      <c r="BA4024" s="36" t="s">
        <v>484</v>
      </c>
      <c r="BB4024" s="36">
        <v>3</v>
      </c>
      <c r="BC4024" s="93">
        <v>45285</v>
      </c>
      <c r="BD4024" s="93" t="s">
        <v>6</v>
      </c>
    </row>
    <row r="4025" spans="39:56" ht="27" customHeight="1" x14ac:dyDescent="0.25">
      <c r="AM4025" s="36" t="s">
        <v>64</v>
      </c>
      <c r="AN4025" s="89" t="s">
        <v>65</v>
      </c>
      <c r="AO4025" s="90" t="s">
        <v>15</v>
      </c>
      <c r="AP4025" s="170">
        <v>9.7142857142857135</v>
      </c>
      <c r="AQ4025" s="36">
        <v>10</v>
      </c>
      <c r="AR4025" s="36">
        <v>10</v>
      </c>
      <c r="AS4025" s="36">
        <v>9</v>
      </c>
      <c r="AT4025" s="36">
        <v>10</v>
      </c>
      <c r="AU4025" s="36">
        <v>9</v>
      </c>
      <c r="AV4025" s="36">
        <v>10</v>
      </c>
      <c r="AW4025" s="36">
        <v>10</v>
      </c>
      <c r="AX4025" s="36"/>
      <c r="AY4025" s="36"/>
      <c r="AZ4025" s="36"/>
      <c r="BA4025" s="36"/>
      <c r="BB4025" s="36">
        <v>4</v>
      </c>
      <c r="BC4025" s="93">
        <v>45285</v>
      </c>
      <c r="BD4025" s="93" t="s">
        <v>35</v>
      </c>
    </row>
    <row r="4026" spans="39:56" ht="27" customHeight="1" x14ac:dyDescent="0.25">
      <c r="AM4026" s="36" t="s">
        <v>60</v>
      </c>
      <c r="AN4026" s="89" t="s">
        <v>61</v>
      </c>
      <c r="AO4026" s="90" t="s">
        <v>15</v>
      </c>
      <c r="AP4026" s="170">
        <v>9.6</v>
      </c>
      <c r="AQ4026" s="36">
        <v>10</v>
      </c>
      <c r="AR4026" s="36">
        <v>10</v>
      </c>
      <c r="AS4026" s="36">
        <v>10</v>
      </c>
      <c r="AT4026" s="36">
        <v>8</v>
      </c>
      <c r="AU4026" s="36"/>
      <c r="AV4026" s="36"/>
      <c r="AW4026" s="36"/>
      <c r="AX4026" s="36"/>
      <c r="AY4026" s="36"/>
      <c r="AZ4026" s="36">
        <v>10</v>
      </c>
      <c r="BA4026" s="36" t="s">
        <v>484</v>
      </c>
      <c r="BB4026" s="36">
        <v>3</v>
      </c>
      <c r="BC4026" s="93">
        <v>45285</v>
      </c>
      <c r="BD4026" s="93" t="s">
        <v>6</v>
      </c>
    </row>
    <row r="4027" spans="39:56" ht="27" customHeight="1" x14ac:dyDescent="0.25">
      <c r="AM4027" s="36" t="s">
        <v>60</v>
      </c>
      <c r="AN4027" s="89" t="s">
        <v>61</v>
      </c>
      <c r="AO4027" s="90" t="s">
        <v>15</v>
      </c>
      <c r="AP4027" s="170">
        <v>10</v>
      </c>
      <c r="AQ4027" s="36">
        <v>10</v>
      </c>
      <c r="AR4027" s="36">
        <v>10</v>
      </c>
      <c r="AS4027" s="36">
        <v>10</v>
      </c>
      <c r="AT4027" s="36">
        <v>10</v>
      </c>
      <c r="AU4027" s="36">
        <v>10</v>
      </c>
      <c r="AV4027" s="36">
        <v>10</v>
      </c>
      <c r="AW4027" s="36">
        <v>10</v>
      </c>
      <c r="AX4027" s="36"/>
      <c r="AY4027" s="36"/>
      <c r="AZ4027" s="36"/>
      <c r="BA4027" s="36"/>
      <c r="BB4027" s="36">
        <v>4</v>
      </c>
      <c r="BC4027" s="93">
        <v>45285</v>
      </c>
      <c r="BD4027" s="93" t="s">
        <v>35</v>
      </c>
    </row>
    <row r="4028" spans="39:56" ht="27" customHeight="1" x14ac:dyDescent="0.25">
      <c r="AM4028" s="36" t="s">
        <v>57</v>
      </c>
      <c r="AN4028" s="89" t="s">
        <v>27</v>
      </c>
      <c r="AO4028" s="90" t="s">
        <v>15</v>
      </c>
      <c r="AP4028" s="170">
        <v>9.1999999999999993</v>
      </c>
      <c r="AQ4028" s="36">
        <v>10</v>
      </c>
      <c r="AR4028" s="36">
        <v>10</v>
      </c>
      <c r="AS4028" s="36">
        <v>8</v>
      </c>
      <c r="AT4028" s="36">
        <v>8</v>
      </c>
      <c r="AU4028" s="36"/>
      <c r="AV4028" s="36"/>
      <c r="AW4028" s="36"/>
      <c r="AX4028" s="36"/>
      <c r="AY4028" s="36"/>
      <c r="AZ4028" s="36">
        <v>10</v>
      </c>
      <c r="BA4028" s="36" t="s">
        <v>484</v>
      </c>
      <c r="BB4028" s="36">
        <v>3</v>
      </c>
      <c r="BC4028" s="93">
        <v>45285</v>
      </c>
      <c r="BD4028" s="93" t="s">
        <v>6</v>
      </c>
    </row>
    <row r="4029" spans="39:56" ht="27" customHeight="1" x14ac:dyDescent="0.25">
      <c r="AM4029" s="36" t="s">
        <v>57</v>
      </c>
      <c r="AN4029" s="89" t="s">
        <v>27</v>
      </c>
      <c r="AO4029" s="90" t="s">
        <v>15</v>
      </c>
      <c r="AP4029" s="170">
        <v>10</v>
      </c>
      <c r="AQ4029" s="36">
        <v>10</v>
      </c>
      <c r="AR4029" s="36">
        <v>10</v>
      </c>
      <c r="AS4029" s="36">
        <v>10</v>
      </c>
      <c r="AT4029" s="36">
        <v>10</v>
      </c>
      <c r="AU4029" s="36">
        <v>10</v>
      </c>
      <c r="AV4029" s="36">
        <v>10</v>
      </c>
      <c r="AW4029" s="36">
        <v>10</v>
      </c>
      <c r="AX4029" s="36"/>
      <c r="AY4029" s="36"/>
      <c r="AZ4029" s="36"/>
      <c r="BA4029" s="36"/>
      <c r="BB4029" s="36">
        <v>4</v>
      </c>
      <c r="BC4029" s="93">
        <v>45285</v>
      </c>
      <c r="BD4029" s="93" t="s">
        <v>35</v>
      </c>
    </row>
    <row r="4030" spans="39:56" ht="27" customHeight="1" x14ac:dyDescent="0.25">
      <c r="AM4030" s="36" t="s">
        <v>54</v>
      </c>
      <c r="AN4030" s="89" t="s">
        <v>24</v>
      </c>
      <c r="AO4030" s="90" t="s">
        <v>15</v>
      </c>
      <c r="AP4030" s="170">
        <v>9.8000000000000007</v>
      </c>
      <c r="AQ4030" s="36">
        <v>10</v>
      </c>
      <c r="AR4030" s="36">
        <v>10</v>
      </c>
      <c r="AS4030" s="36">
        <v>10</v>
      </c>
      <c r="AT4030" s="36">
        <v>9</v>
      </c>
      <c r="AU4030" s="36"/>
      <c r="AV4030" s="36"/>
      <c r="AW4030" s="36"/>
      <c r="AX4030" s="36"/>
      <c r="AY4030" s="36"/>
      <c r="AZ4030" s="36">
        <v>10</v>
      </c>
      <c r="BA4030" s="36" t="s">
        <v>484</v>
      </c>
      <c r="BB4030" s="36">
        <v>3</v>
      </c>
      <c r="BC4030" s="93">
        <v>45285</v>
      </c>
      <c r="BD4030" s="93" t="s">
        <v>6</v>
      </c>
    </row>
    <row r="4031" spans="39:56" ht="27" customHeight="1" x14ac:dyDescent="0.25">
      <c r="AM4031" s="36" t="s">
        <v>54</v>
      </c>
      <c r="AN4031" s="89" t="s">
        <v>24</v>
      </c>
      <c r="AO4031" s="90" t="s">
        <v>15</v>
      </c>
      <c r="AP4031" s="170">
        <v>10</v>
      </c>
      <c r="AQ4031" s="36">
        <v>10</v>
      </c>
      <c r="AR4031" s="36">
        <v>10</v>
      </c>
      <c r="AS4031" s="36">
        <v>10</v>
      </c>
      <c r="AT4031" s="36">
        <v>10</v>
      </c>
      <c r="AU4031" s="36">
        <v>10</v>
      </c>
      <c r="AV4031" s="36">
        <v>10</v>
      </c>
      <c r="AW4031" s="36">
        <v>10</v>
      </c>
      <c r="AX4031" s="36"/>
      <c r="AY4031" s="36"/>
      <c r="AZ4031" s="36"/>
      <c r="BA4031" s="36"/>
      <c r="BB4031" s="36">
        <v>4</v>
      </c>
      <c r="BC4031" s="93">
        <v>45285</v>
      </c>
      <c r="BD4031" s="93" t="s">
        <v>35</v>
      </c>
    </row>
    <row r="4032" spans="39:56" ht="27" customHeight="1" x14ac:dyDescent="0.25">
      <c r="AM4032" s="36" t="s">
        <v>51</v>
      </c>
      <c r="AN4032" s="89" t="s">
        <v>21</v>
      </c>
      <c r="AO4032" s="90" t="s">
        <v>15</v>
      </c>
      <c r="AP4032" s="170">
        <v>9.8000000000000007</v>
      </c>
      <c r="AQ4032" s="36">
        <v>10</v>
      </c>
      <c r="AR4032" s="36">
        <v>10</v>
      </c>
      <c r="AS4032" s="36">
        <v>10</v>
      </c>
      <c r="AT4032" s="36">
        <v>9</v>
      </c>
      <c r="AU4032" s="36"/>
      <c r="AV4032" s="36"/>
      <c r="AW4032" s="36"/>
      <c r="AX4032" s="36"/>
      <c r="AY4032" s="36"/>
      <c r="AZ4032" s="36">
        <v>10</v>
      </c>
      <c r="BA4032" s="36" t="s">
        <v>484</v>
      </c>
      <c r="BB4032" s="36">
        <v>3</v>
      </c>
      <c r="BC4032" s="93">
        <v>45285</v>
      </c>
      <c r="BD4032" s="93" t="s">
        <v>6</v>
      </c>
    </row>
    <row r="4033" spans="39:56" ht="27" customHeight="1" x14ac:dyDescent="0.25">
      <c r="AM4033" s="36" t="s">
        <v>51</v>
      </c>
      <c r="AN4033" s="89" t="s">
        <v>21</v>
      </c>
      <c r="AO4033" s="90" t="s">
        <v>15</v>
      </c>
      <c r="AP4033" s="170">
        <v>10</v>
      </c>
      <c r="AQ4033" s="36">
        <v>10</v>
      </c>
      <c r="AR4033" s="36">
        <v>10</v>
      </c>
      <c r="AS4033" s="36">
        <v>10</v>
      </c>
      <c r="AT4033" s="36">
        <v>10</v>
      </c>
      <c r="AU4033" s="36">
        <v>10</v>
      </c>
      <c r="AV4033" s="36">
        <v>10</v>
      </c>
      <c r="AW4033" s="36">
        <v>10</v>
      </c>
      <c r="AX4033" s="36"/>
      <c r="AY4033" s="36"/>
      <c r="AZ4033" s="36"/>
      <c r="BA4033" s="36"/>
      <c r="BB4033" s="36">
        <v>4</v>
      </c>
      <c r="BC4033" s="93">
        <v>45285</v>
      </c>
      <c r="BD4033" s="93" t="s">
        <v>35</v>
      </c>
    </row>
    <row r="4034" spans="39:56" ht="27" customHeight="1" x14ac:dyDescent="0.25">
      <c r="AM4034" s="36" t="s">
        <v>45</v>
      </c>
      <c r="AN4034" s="89" t="s">
        <v>14</v>
      </c>
      <c r="AO4034" s="90" t="s">
        <v>15</v>
      </c>
      <c r="AP4034" s="170">
        <v>9.2857142857142865</v>
      </c>
      <c r="AQ4034" s="36">
        <v>10</v>
      </c>
      <c r="AR4034" s="36">
        <v>10</v>
      </c>
      <c r="AS4034" s="36">
        <v>9</v>
      </c>
      <c r="AT4034" s="36">
        <v>10</v>
      </c>
      <c r="AU4034" s="36">
        <v>9</v>
      </c>
      <c r="AV4034" s="36">
        <v>10</v>
      </c>
      <c r="AW4034" s="36">
        <v>7</v>
      </c>
      <c r="AX4034" s="36"/>
      <c r="AY4034" s="36"/>
      <c r="AZ4034" s="36"/>
      <c r="BA4034" s="36"/>
      <c r="BB4034" s="36">
        <v>4</v>
      </c>
      <c r="BC4034" s="93">
        <v>45285</v>
      </c>
      <c r="BD4034" s="93" t="s">
        <v>35</v>
      </c>
    </row>
    <row r="4035" spans="39:56" ht="27" customHeight="1" x14ac:dyDescent="0.25">
      <c r="AM4035" s="36" t="s">
        <v>45</v>
      </c>
      <c r="AN4035" s="89" t="s">
        <v>14</v>
      </c>
      <c r="AO4035" s="90" t="s">
        <v>15</v>
      </c>
      <c r="AP4035" s="170">
        <v>9.8000000000000007</v>
      </c>
      <c r="AQ4035" s="36">
        <v>10</v>
      </c>
      <c r="AR4035" s="36">
        <v>10</v>
      </c>
      <c r="AS4035" s="36">
        <v>10</v>
      </c>
      <c r="AT4035" s="36">
        <v>9</v>
      </c>
      <c r="AU4035" s="36"/>
      <c r="AV4035" s="36"/>
      <c r="AW4035" s="36"/>
      <c r="AX4035" s="36"/>
      <c r="AY4035" s="36"/>
      <c r="AZ4035" s="36">
        <v>10</v>
      </c>
      <c r="BA4035" s="36" t="s">
        <v>484</v>
      </c>
      <c r="BB4035" s="36">
        <v>3</v>
      </c>
      <c r="BC4035" s="93">
        <v>45285</v>
      </c>
      <c r="BD4035" s="93" t="s">
        <v>6</v>
      </c>
    </row>
    <row r="4036" spans="39:56" ht="27" customHeight="1" x14ac:dyDescent="0.25">
      <c r="AM4036" s="36" t="s">
        <v>204</v>
      </c>
      <c r="AN4036" s="89" t="s">
        <v>205</v>
      </c>
      <c r="AO4036" s="90" t="s">
        <v>167</v>
      </c>
      <c r="AP4036" s="170">
        <v>9.5714285714285712</v>
      </c>
      <c r="AQ4036" s="36">
        <v>10</v>
      </c>
      <c r="AR4036" s="36">
        <v>10</v>
      </c>
      <c r="AS4036" s="36">
        <v>9</v>
      </c>
      <c r="AT4036" s="36">
        <v>9</v>
      </c>
      <c r="AU4036" s="36">
        <v>9</v>
      </c>
      <c r="AV4036" s="36">
        <v>10</v>
      </c>
      <c r="AW4036" s="36">
        <v>10</v>
      </c>
      <c r="AX4036" s="36"/>
      <c r="AY4036" s="36"/>
      <c r="AZ4036" s="36"/>
      <c r="BA4036" s="36" t="s">
        <v>484</v>
      </c>
      <c r="BB4036" s="36">
        <v>7</v>
      </c>
      <c r="BC4036" s="93">
        <v>45285</v>
      </c>
      <c r="BD4036" s="93" t="s">
        <v>420</v>
      </c>
    </row>
    <row r="4037" spans="39:56" ht="27" customHeight="1" x14ac:dyDescent="0.25">
      <c r="AM4037" s="36" t="s">
        <v>202</v>
      </c>
      <c r="AN4037" s="89" t="s">
        <v>203</v>
      </c>
      <c r="AO4037" s="90" t="s">
        <v>167</v>
      </c>
      <c r="AP4037" s="170">
        <v>8</v>
      </c>
      <c r="AQ4037" s="36">
        <v>10</v>
      </c>
      <c r="AR4037" s="36">
        <v>10</v>
      </c>
      <c r="AS4037" s="36">
        <v>0</v>
      </c>
      <c r="AT4037" s="36">
        <v>8</v>
      </c>
      <c r="AU4037" s="36">
        <v>8</v>
      </c>
      <c r="AV4037" s="36">
        <v>10</v>
      </c>
      <c r="AW4037" s="36">
        <v>10</v>
      </c>
      <c r="AX4037" s="36"/>
      <c r="AY4037" s="36"/>
      <c r="AZ4037" s="36"/>
      <c r="BA4037" s="36" t="s">
        <v>484</v>
      </c>
      <c r="BB4037" s="36">
        <v>7</v>
      </c>
      <c r="BC4037" s="93">
        <v>45285</v>
      </c>
      <c r="BD4037" s="93" t="s">
        <v>420</v>
      </c>
    </row>
    <row r="4038" spans="39:56" ht="27" customHeight="1" x14ac:dyDescent="0.25">
      <c r="AM4038" s="36" t="s">
        <v>200</v>
      </c>
      <c r="AN4038" s="89" t="s">
        <v>201</v>
      </c>
      <c r="AO4038" s="90" t="s">
        <v>167</v>
      </c>
      <c r="AP4038" s="170">
        <v>10</v>
      </c>
      <c r="AQ4038" s="36">
        <v>10</v>
      </c>
      <c r="AR4038" s="36">
        <v>10</v>
      </c>
      <c r="AS4038" s="36">
        <v>10</v>
      </c>
      <c r="AT4038" s="36">
        <v>10</v>
      </c>
      <c r="AU4038" s="36">
        <v>10</v>
      </c>
      <c r="AV4038" s="36">
        <v>10</v>
      </c>
      <c r="AW4038" s="36">
        <v>10</v>
      </c>
      <c r="AX4038" s="36"/>
      <c r="AY4038" s="36"/>
      <c r="AZ4038" s="36"/>
      <c r="BA4038" s="36" t="s">
        <v>484</v>
      </c>
      <c r="BB4038" s="36">
        <v>7</v>
      </c>
      <c r="BC4038" s="93">
        <v>45285</v>
      </c>
      <c r="BD4038" s="93" t="s">
        <v>420</v>
      </c>
    </row>
    <row r="4039" spans="39:56" ht="27" customHeight="1" x14ac:dyDescent="0.25">
      <c r="AM4039" s="36" t="s">
        <v>198</v>
      </c>
      <c r="AN4039" s="89" t="s">
        <v>199</v>
      </c>
      <c r="AO4039" s="90" t="s">
        <v>167</v>
      </c>
      <c r="AP4039" s="170">
        <v>10</v>
      </c>
      <c r="AQ4039" s="36">
        <v>10</v>
      </c>
      <c r="AR4039" s="36">
        <v>10</v>
      </c>
      <c r="AS4039" s="36">
        <v>10</v>
      </c>
      <c r="AT4039" s="36">
        <v>10</v>
      </c>
      <c r="AU4039" s="36">
        <v>10</v>
      </c>
      <c r="AV4039" s="36">
        <v>10</v>
      </c>
      <c r="AW4039" s="36">
        <v>10</v>
      </c>
      <c r="AX4039" s="36"/>
      <c r="AY4039" s="36"/>
      <c r="AZ4039" s="36"/>
      <c r="BA4039" s="36" t="s">
        <v>484</v>
      </c>
      <c r="BB4039" s="36">
        <v>7</v>
      </c>
      <c r="BC4039" s="93">
        <v>45285</v>
      </c>
      <c r="BD4039" s="93" t="s">
        <v>420</v>
      </c>
    </row>
    <row r="4040" spans="39:56" ht="27" customHeight="1" x14ac:dyDescent="0.25">
      <c r="AM4040" s="36" t="s">
        <v>196</v>
      </c>
      <c r="AN4040" s="89" t="s">
        <v>197</v>
      </c>
      <c r="AO4040" s="90" t="s">
        <v>167</v>
      </c>
      <c r="AP4040" s="170">
        <v>9.5714285714285712</v>
      </c>
      <c r="AQ4040" s="36">
        <v>10</v>
      </c>
      <c r="AR4040" s="36">
        <v>10</v>
      </c>
      <c r="AS4040" s="36">
        <v>9</v>
      </c>
      <c r="AT4040" s="36">
        <v>9</v>
      </c>
      <c r="AU4040" s="36">
        <v>9</v>
      </c>
      <c r="AV4040" s="36">
        <v>10</v>
      </c>
      <c r="AW4040" s="36">
        <v>10</v>
      </c>
      <c r="AX4040" s="36"/>
      <c r="AY4040" s="36"/>
      <c r="AZ4040" s="36"/>
      <c r="BA4040" s="36" t="s">
        <v>484</v>
      </c>
      <c r="BB4040" s="36">
        <v>7</v>
      </c>
      <c r="BC4040" s="93">
        <v>45285</v>
      </c>
      <c r="BD4040" s="93" t="s">
        <v>420</v>
      </c>
    </row>
    <row r="4041" spans="39:56" ht="27" customHeight="1" x14ac:dyDescent="0.25">
      <c r="AM4041" s="36" t="s">
        <v>194</v>
      </c>
      <c r="AN4041" s="89" t="s">
        <v>195</v>
      </c>
      <c r="AO4041" s="90" t="s">
        <v>167</v>
      </c>
      <c r="AP4041" s="170">
        <v>9.4285714285714288</v>
      </c>
      <c r="AQ4041" s="36">
        <v>10</v>
      </c>
      <c r="AR4041" s="36">
        <v>10</v>
      </c>
      <c r="AS4041" s="36">
        <v>9</v>
      </c>
      <c r="AT4041" s="36">
        <v>9</v>
      </c>
      <c r="AU4041" s="36">
        <v>8</v>
      </c>
      <c r="AV4041" s="36">
        <v>10</v>
      </c>
      <c r="AW4041" s="36">
        <v>10</v>
      </c>
      <c r="AX4041" s="36"/>
      <c r="AY4041" s="36"/>
      <c r="AZ4041" s="36"/>
      <c r="BA4041" s="36" t="s">
        <v>484</v>
      </c>
      <c r="BB4041" s="36">
        <v>7</v>
      </c>
      <c r="BC4041" s="93">
        <v>45285</v>
      </c>
      <c r="BD4041" s="93" t="s">
        <v>420</v>
      </c>
    </row>
    <row r="4042" spans="39:56" ht="27" customHeight="1" x14ac:dyDescent="0.25">
      <c r="AM4042" s="36" t="s">
        <v>192</v>
      </c>
      <c r="AN4042" s="89" t="s">
        <v>193</v>
      </c>
      <c r="AO4042" s="90" t="s">
        <v>167</v>
      </c>
      <c r="AP4042" s="170">
        <v>9.8571428571428577</v>
      </c>
      <c r="AQ4042" s="36">
        <v>10</v>
      </c>
      <c r="AR4042" s="36">
        <v>10</v>
      </c>
      <c r="AS4042" s="36">
        <v>10</v>
      </c>
      <c r="AT4042" s="36">
        <v>10</v>
      </c>
      <c r="AU4042" s="36">
        <v>9</v>
      </c>
      <c r="AV4042" s="36">
        <v>10</v>
      </c>
      <c r="AW4042" s="36">
        <v>10</v>
      </c>
      <c r="AX4042" s="36"/>
      <c r="AY4042" s="36"/>
      <c r="AZ4042" s="36"/>
      <c r="BA4042" s="36" t="s">
        <v>484</v>
      </c>
      <c r="BB4042" s="36">
        <v>7</v>
      </c>
      <c r="BC4042" s="93">
        <v>45285</v>
      </c>
      <c r="BD4042" s="93" t="s">
        <v>420</v>
      </c>
    </row>
    <row r="4043" spans="39:56" ht="27" customHeight="1" x14ac:dyDescent="0.25">
      <c r="AM4043" s="36" t="s">
        <v>190</v>
      </c>
      <c r="AN4043" s="89" t="s">
        <v>191</v>
      </c>
      <c r="AO4043" s="90" t="s">
        <v>167</v>
      </c>
      <c r="AP4043" s="170">
        <v>9.8571428571428577</v>
      </c>
      <c r="AQ4043" s="36">
        <v>10</v>
      </c>
      <c r="AR4043" s="36">
        <v>10</v>
      </c>
      <c r="AS4043" s="36">
        <v>10</v>
      </c>
      <c r="AT4043" s="36">
        <v>10</v>
      </c>
      <c r="AU4043" s="36">
        <v>9</v>
      </c>
      <c r="AV4043" s="36">
        <v>10</v>
      </c>
      <c r="AW4043" s="36">
        <v>10</v>
      </c>
      <c r="AX4043" s="36"/>
      <c r="AY4043" s="36"/>
      <c r="AZ4043" s="36"/>
      <c r="BA4043" s="36" t="s">
        <v>484</v>
      </c>
      <c r="BB4043" s="36">
        <v>7</v>
      </c>
      <c r="BC4043" s="93">
        <v>45285</v>
      </c>
      <c r="BD4043" s="93" t="s">
        <v>420</v>
      </c>
    </row>
    <row r="4044" spans="39:56" ht="27" customHeight="1" x14ac:dyDescent="0.25">
      <c r="AM4044" s="36" t="s">
        <v>188</v>
      </c>
      <c r="AN4044" s="89" t="s">
        <v>189</v>
      </c>
      <c r="AO4044" s="90" t="s">
        <v>167</v>
      </c>
      <c r="AP4044" s="170">
        <v>9.5714285714285712</v>
      </c>
      <c r="AQ4044" s="36">
        <v>10</v>
      </c>
      <c r="AR4044" s="36">
        <v>10</v>
      </c>
      <c r="AS4044" s="36">
        <v>9</v>
      </c>
      <c r="AT4044" s="36">
        <v>9</v>
      </c>
      <c r="AU4044" s="36">
        <v>9</v>
      </c>
      <c r="AV4044" s="36">
        <v>10</v>
      </c>
      <c r="AW4044" s="36">
        <v>10</v>
      </c>
      <c r="AX4044" s="36"/>
      <c r="AY4044" s="36"/>
      <c r="AZ4044" s="36"/>
      <c r="BA4044" s="36" t="s">
        <v>484</v>
      </c>
      <c r="BB4044" s="36">
        <v>7</v>
      </c>
      <c r="BC4044" s="93">
        <v>45285</v>
      </c>
      <c r="BD4044" s="93" t="s">
        <v>420</v>
      </c>
    </row>
    <row r="4045" spans="39:56" ht="27" customHeight="1" x14ac:dyDescent="0.25">
      <c r="AM4045" s="36" t="s">
        <v>186</v>
      </c>
      <c r="AN4045" s="89" t="s">
        <v>187</v>
      </c>
      <c r="AO4045" s="90" t="s">
        <v>167</v>
      </c>
      <c r="AP4045" s="170">
        <v>9.5714285714285712</v>
      </c>
      <c r="AQ4045" s="36">
        <v>10</v>
      </c>
      <c r="AR4045" s="36">
        <v>10</v>
      </c>
      <c r="AS4045" s="36">
        <v>9</v>
      </c>
      <c r="AT4045" s="36">
        <v>9</v>
      </c>
      <c r="AU4045" s="36">
        <v>9</v>
      </c>
      <c r="AV4045" s="36">
        <v>10</v>
      </c>
      <c r="AW4045" s="36">
        <v>10</v>
      </c>
      <c r="AX4045" s="36"/>
      <c r="AY4045" s="36"/>
      <c r="AZ4045" s="36"/>
      <c r="BA4045" s="36" t="s">
        <v>484</v>
      </c>
      <c r="BB4045" s="36">
        <v>7</v>
      </c>
      <c r="BC4045" s="93">
        <v>45285</v>
      </c>
      <c r="BD4045" s="93" t="s">
        <v>420</v>
      </c>
    </row>
    <row r="4046" spans="39:56" ht="27" customHeight="1" x14ac:dyDescent="0.25">
      <c r="AM4046" s="36" t="s">
        <v>184</v>
      </c>
      <c r="AN4046" s="89" t="s">
        <v>185</v>
      </c>
      <c r="AO4046" s="90" t="s">
        <v>167</v>
      </c>
      <c r="AP4046" s="170">
        <v>10</v>
      </c>
      <c r="AQ4046" s="36">
        <v>10</v>
      </c>
      <c r="AR4046" s="36">
        <v>10</v>
      </c>
      <c r="AS4046" s="36">
        <v>10</v>
      </c>
      <c r="AT4046" s="36">
        <v>10</v>
      </c>
      <c r="AU4046" s="36">
        <v>10</v>
      </c>
      <c r="AV4046" s="36">
        <v>10</v>
      </c>
      <c r="AW4046" s="36">
        <v>10</v>
      </c>
      <c r="AX4046" s="36"/>
      <c r="AY4046" s="36"/>
      <c r="AZ4046" s="36"/>
      <c r="BA4046" s="36" t="s">
        <v>484</v>
      </c>
      <c r="BB4046" s="36">
        <v>7</v>
      </c>
      <c r="BC4046" s="93">
        <v>45285</v>
      </c>
      <c r="BD4046" s="93" t="s">
        <v>420</v>
      </c>
    </row>
    <row r="4047" spans="39:56" ht="27" customHeight="1" x14ac:dyDescent="0.25">
      <c r="AM4047" s="36" t="s">
        <v>182</v>
      </c>
      <c r="AN4047" s="89" t="s">
        <v>183</v>
      </c>
      <c r="AO4047" s="90" t="s">
        <v>167</v>
      </c>
      <c r="AP4047" s="170">
        <v>9.1428571428571423</v>
      </c>
      <c r="AQ4047" s="36">
        <v>10</v>
      </c>
      <c r="AR4047" s="36">
        <v>10</v>
      </c>
      <c r="AS4047" s="36">
        <v>8</v>
      </c>
      <c r="AT4047" s="36">
        <v>8</v>
      </c>
      <c r="AU4047" s="36">
        <v>8</v>
      </c>
      <c r="AV4047" s="36">
        <v>10</v>
      </c>
      <c r="AW4047" s="36">
        <v>10</v>
      </c>
      <c r="AX4047" s="36"/>
      <c r="AY4047" s="36"/>
      <c r="AZ4047" s="36"/>
      <c r="BA4047" s="36" t="s">
        <v>484</v>
      </c>
      <c r="BB4047" s="36">
        <v>7</v>
      </c>
      <c r="BC4047" s="93">
        <v>45285</v>
      </c>
      <c r="BD4047" s="93" t="s">
        <v>420</v>
      </c>
    </row>
    <row r="4048" spans="39:56" ht="27" customHeight="1" x14ac:dyDescent="0.25">
      <c r="AM4048" s="36" t="s">
        <v>180</v>
      </c>
      <c r="AN4048" s="89" t="s">
        <v>181</v>
      </c>
      <c r="AO4048" s="90" t="s">
        <v>167</v>
      </c>
      <c r="AP4048" s="170">
        <v>9.5714285714285712</v>
      </c>
      <c r="AQ4048" s="36">
        <v>10</v>
      </c>
      <c r="AR4048" s="36">
        <v>10</v>
      </c>
      <c r="AS4048" s="36">
        <v>9</v>
      </c>
      <c r="AT4048" s="36">
        <v>9</v>
      </c>
      <c r="AU4048" s="36">
        <v>9</v>
      </c>
      <c r="AV4048" s="36">
        <v>10</v>
      </c>
      <c r="AW4048" s="36">
        <v>10</v>
      </c>
      <c r="AX4048" s="36"/>
      <c r="AY4048" s="36"/>
      <c r="AZ4048" s="36"/>
      <c r="BA4048" s="36" t="s">
        <v>484</v>
      </c>
      <c r="BB4048" s="36">
        <v>7</v>
      </c>
      <c r="BC4048" s="93">
        <v>45285</v>
      </c>
      <c r="BD4048" s="93" t="s">
        <v>420</v>
      </c>
    </row>
    <row r="4049" spans="39:56" ht="27" customHeight="1" x14ac:dyDescent="0.25">
      <c r="AM4049" s="36" t="s">
        <v>178</v>
      </c>
      <c r="AN4049" s="89" t="s">
        <v>179</v>
      </c>
      <c r="AO4049" s="90" t="s">
        <v>167</v>
      </c>
      <c r="AP4049" s="170">
        <v>9.5714285714285712</v>
      </c>
      <c r="AQ4049" s="36">
        <v>10</v>
      </c>
      <c r="AR4049" s="36">
        <v>10</v>
      </c>
      <c r="AS4049" s="36">
        <v>9</v>
      </c>
      <c r="AT4049" s="36">
        <v>9</v>
      </c>
      <c r="AU4049" s="36">
        <v>9</v>
      </c>
      <c r="AV4049" s="36">
        <v>10</v>
      </c>
      <c r="AW4049" s="36">
        <v>10</v>
      </c>
      <c r="AX4049" s="36"/>
      <c r="AY4049" s="36"/>
      <c r="AZ4049" s="36"/>
      <c r="BA4049" s="36" t="s">
        <v>484</v>
      </c>
      <c r="BB4049" s="36">
        <v>7</v>
      </c>
      <c r="BC4049" s="93">
        <v>45285</v>
      </c>
      <c r="BD4049" s="93" t="s">
        <v>420</v>
      </c>
    </row>
    <row r="4050" spans="39:56" ht="27" customHeight="1" x14ac:dyDescent="0.25">
      <c r="AM4050" s="36" t="s">
        <v>176</v>
      </c>
      <c r="AN4050" s="89" t="s">
        <v>177</v>
      </c>
      <c r="AO4050" s="90" t="s">
        <v>167</v>
      </c>
      <c r="AP4050" s="170">
        <v>9.7142857142857135</v>
      </c>
      <c r="AQ4050" s="36">
        <v>10</v>
      </c>
      <c r="AR4050" s="36">
        <v>10</v>
      </c>
      <c r="AS4050" s="36">
        <v>9</v>
      </c>
      <c r="AT4050" s="36">
        <v>9</v>
      </c>
      <c r="AU4050" s="36">
        <v>10</v>
      </c>
      <c r="AV4050" s="36">
        <v>10</v>
      </c>
      <c r="AW4050" s="36">
        <v>10</v>
      </c>
      <c r="AX4050" s="36"/>
      <c r="AY4050" s="36"/>
      <c r="AZ4050" s="36"/>
      <c r="BA4050" s="36" t="s">
        <v>484</v>
      </c>
      <c r="BB4050" s="36">
        <v>7</v>
      </c>
      <c r="BC4050" s="93">
        <v>45285</v>
      </c>
      <c r="BD4050" s="93" t="s">
        <v>420</v>
      </c>
    </row>
    <row r="4051" spans="39:56" ht="27" customHeight="1" x14ac:dyDescent="0.25">
      <c r="AM4051" s="36" t="s">
        <v>174</v>
      </c>
      <c r="AN4051" s="89" t="s">
        <v>175</v>
      </c>
      <c r="AO4051" s="90" t="s">
        <v>167</v>
      </c>
      <c r="AP4051" s="170">
        <v>9.4285714285714288</v>
      </c>
      <c r="AQ4051" s="36">
        <v>10</v>
      </c>
      <c r="AR4051" s="36">
        <v>10</v>
      </c>
      <c r="AS4051" s="36">
        <v>9</v>
      </c>
      <c r="AT4051" s="36">
        <v>9</v>
      </c>
      <c r="AU4051" s="36">
        <v>8</v>
      </c>
      <c r="AV4051" s="36">
        <v>10</v>
      </c>
      <c r="AW4051" s="36">
        <v>10</v>
      </c>
      <c r="AX4051" s="36"/>
      <c r="AY4051" s="36"/>
      <c r="AZ4051" s="36"/>
      <c r="BA4051" s="36" t="s">
        <v>484</v>
      </c>
      <c r="BB4051" s="36">
        <v>7</v>
      </c>
      <c r="BC4051" s="93">
        <v>45285</v>
      </c>
      <c r="BD4051" s="93" t="s">
        <v>420</v>
      </c>
    </row>
    <row r="4052" spans="39:56" ht="27" customHeight="1" x14ac:dyDescent="0.25">
      <c r="AM4052" s="36" t="s">
        <v>172</v>
      </c>
      <c r="AN4052" s="89" t="s">
        <v>173</v>
      </c>
      <c r="AO4052" s="90" t="s">
        <v>167</v>
      </c>
      <c r="AP4052" s="170">
        <v>9.5714285714285712</v>
      </c>
      <c r="AQ4052" s="36">
        <v>10</v>
      </c>
      <c r="AR4052" s="36">
        <v>10</v>
      </c>
      <c r="AS4052" s="36">
        <v>9</v>
      </c>
      <c r="AT4052" s="36">
        <v>9</v>
      </c>
      <c r="AU4052" s="36">
        <v>9</v>
      </c>
      <c r="AV4052" s="36">
        <v>10</v>
      </c>
      <c r="AW4052" s="36">
        <v>10</v>
      </c>
      <c r="AX4052" s="36"/>
      <c r="AY4052" s="36"/>
      <c r="AZ4052" s="36"/>
      <c r="BA4052" s="36" t="s">
        <v>484</v>
      </c>
      <c r="BB4052" s="36">
        <v>7</v>
      </c>
      <c r="BC4052" s="93">
        <v>45285</v>
      </c>
      <c r="BD4052" s="93" t="s">
        <v>420</v>
      </c>
    </row>
    <row r="4053" spans="39:56" ht="27" customHeight="1" x14ac:dyDescent="0.25">
      <c r="AM4053" s="36" t="s">
        <v>168</v>
      </c>
      <c r="AN4053" s="89" t="s">
        <v>169</v>
      </c>
      <c r="AO4053" s="90" t="s">
        <v>167</v>
      </c>
      <c r="AP4053" s="170">
        <v>10</v>
      </c>
      <c r="AQ4053" s="36">
        <v>10</v>
      </c>
      <c r="AR4053" s="36">
        <v>10</v>
      </c>
      <c r="AS4053" s="36">
        <v>10</v>
      </c>
      <c r="AT4053" s="36">
        <v>10</v>
      </c>
      <c r="AU4053" s="36">
        <v>10</v>
      </c>
      <c r="AV4053" s="36">
        <v>10</v>
      </c>
      <c r="AW4053" s="36">
        <v>10</v>
      </c>
      <c r="AX4053" s="36"/>
      <c r="AY4053" s="36"/>
      <c r="AZ4053" s="36"/>
      <c r="BA4053" s="36" t="s">
        <v>484</v>
      </c>
      <c r="BB4053" s="36">
        <v>7</v>
      </c>
      <c r="BC4053" s="93">
        <v>45285</v>
      </c>
      <c r="BD4053" s="93" t="s">
        <v>420</v>
      </c>
    </row>
    <row r="4054" spans="39:56" ht="27" customHeight="1" x14ac:dyDescent="0.25">
      <c r="AM4054" s="36" t="s">
        <v>165</v>
      </c>
      <c r="AN4054" s="89" t="s">
        <v>166</v>
      </c>
      <c r="AO4054" s="90" t="s">
        <v>167</v>
      </c>
      <c r="AP4054" s="170">
        <v>10</v>
      </c>
      <c r="AQ4054" s="36">
        <v>10</v>
      </c>
      <c r="AR4054" s="36">
        <v>10</v>
      </c>
      <c r="AS4054" s="36">
        <v>10</v>
      </c>
      <c r="AT4054" s="36">
        <v>10</v>
      </c>
      <c r="AU4054" s="36">
        <v>10</v>
      </c>
      <c r="AV4054" s="36">
        <v>10</v>
      </c>
      <c r="AW4054" s="36">
        <v>10</v>
      </c>
      <c r="AX4054" s="36"/>
      <c r="AY4054" s="36"/>
      <c r="AZ4054" s="36"/>
      <c r="BA4054" s="36" t="s">
        <v>484</v>
      </c>
      <c r="BB4054" s="36">
        <v>7</v>
      </c>
      <c r="BC4054" s="93">
        <v>45285</v>
      </c>
      <c r="BD4054" s="93" t="s">
        <v>420</v>
      </c>
    </row>
    <row r="4055" spans="39:56" ht="27" customHeight="1" x14ac:dyDescent="0.25">
      <c r="AM4055" s="36">
        <v>23064</v>
      </c>
      <c r="AN4055" s="89" t="s">
        <v>238</v>
      </c>
      <c r="AO4055" s="90" t="s">
        <v>47</v>
      </c>
      <c r="AP4055" s="170">
        <v>9.6666666666666661</v>
      </c>
      <c r="AQ4055" s="36">
        <v>10</v>
      </c>
      <c r="AR4055" s="36">
        <v>10</v>
      </c>
      <c r="AS4055" s="36"/>
      <c r="AT4055" s="36"/>
      <c r="AU4055" s="36"/>
      <c r="AV4055" s="36"/>
      <c r="AW4055" s="36"/>
      <c r="AX4055" s="36"/>
      <c r="AY4055" s="36"/>
      <c r="AZ4055" s="36">
        <v>9</v>
      </c>
      <c r="BA4055" s="36" t="s">
        <v>484</v>
      </c>
      <c r="BB4055" s="36">
        <v>4</v>
      </c>
      <c r="BC4055" s="93">
        <v>45285</v>
      </c>
      <c r="BD4055" s="93" t="s">
        <v>33</v>
      </c>
    </row>
    <row r="4056" spans="39:56" ht="27" customHeight="1" x14ac:dyDescent="0.25">
      <c r="AM4056" s="36">
        <v>23064</v>
      </c>
      <c r="AN4056" s="89" t="s">
        <v>238</v>
      </c>
      <c r="AO4056" s="90" t="s">
        <v>47</v>
      </c>
      <c r="AP4056" s="170">
        <v>10</v>
      </c>
      <c r="AQ4056" s="36">
        <v>10</v>
      </c>
      <c r="AR4056" s="36">
        <v>10</v>
      </c>
      <c r="AS4056" s="36"/>
      <c r="AT4056" s="36">
        <v>10</v>
      </c>
      <c r="AU4056" s="36"/>
      <c r="AV4056" s="36">
        <v>10</v>
      </c>
      <c r="AW4056" s="36">
        <v>10</v>
      </c>
      <c r="AX4056" s="36"/>
      <c r="AY4056" s="36"/>
      <c r="AZ4056" s="36"/>
      <c r="BA4056" s="36"/>
      <c r="BB4056" s="36">
        <v>3</v>
      </c>
      <c r="BC4056" s="93">
        <v>45285</v>
      </c>
      <c r="BD4056" s="93" t="s">
        <v>35</v>
      </c>
    </row>
    <row r="4057" spans="39:56" ht="27" customHeight="1" x14ac:dyDescent="0.25">
      <c r="AM4057" s="36">
        <v>23062</v>
      </c>
      <c r="AN4057" s="89" t="s">
        <v>106</v>
      </c>
      <c r="AO4057" s="90" t="s">
        <v>47</v>
      </c>
      <c r="AP4057" s="170">
        <v>9.3333333333333339</v>
      </c>
      <c r="AQ4057" s="36">
        <v>10</v>
      </c>
      <c r="AR4057" s="36">
        <v>10</v>
      </c>
      <c r="AS4057" s="36"/>
      <c r="AT4057" s="36"/>
      <c r="AU4057" s="36"/>
      <c r="AV4057" s="36"/>
      <c r="AW4057" s="36"/>
      <c r="AX4057" s="36"/>
      <c r="AY4057" s="36"/>
      <c r="AZ4057" s="36">
        <v>8</v>
      </c>
      <c r="BA4057" s="36" t="s">
        <v>484</v>
      </c>
      <c r="BB4057" s="36">
        <v>4</v>
      </c>
      <c r="BC4057" s="93">
        <v>45285</v>
      </c>
      <c r="BD4057" s="93" t="s">
        <v>33</v>
      </c>
    </row>
    <row r="4058" spans="39:56" ht="27" customHeight="1" x14ac:dyDescent="0.25">
      <c r="AM4058" s="36">
        <v>23062</v>
      </c>
      <c r="AN4058" s="89" t="s">
        <v>106</v>
      </c>
      <c r="AO4058" s="90" t="s">
        <v>47</v>
      </c>
      <c r="AP4058" s="170">
        <v>10</v>
      </c>
      <c r="AQ4058" s="36">
        <v>10</v>
      </c>
      <c r="AR4058" s="36">
        <v>10</v>
      </c>
      <c r="AS4058" s="36"/>
      <c r="AT4058" s="36">
        <v>10</v>
      </c>
      <c r="AU4058" s="36"/>
      <c r="AV4058" s="36">
        <v>10</v>
      </c>
      <c r="AW4058" s="36">
        <v>10</v>
      </c>
      <c r="AX4058" s="36"/>
      <c r="AY4058" s="36"/>
      <c r="AZ4058" s="36"/>
      <c r="BA4058" s="36"/>
      <c r="BB4058" s="36">
        <v>3</v>
      </c>
      <c r="BC4058" s="93">
        <v>45285</v>
      </c>
      <c r="BD4058" s="93" t="s">
        <v>35</v>
      </c>
    </row>
    <row r="4059" spans="39:56" ht="27" customHeight="1" x14ac:dyDescent="0.25">
      <c r="AM4059" s="36">
        <v>23060</v>
      </c>
      <c r="AN4059" s="89" t="s">
        <v>74</v>
      </c>
      <c r="AO4059" s="90" t="s">
        <v>47</v>
      </c>
      <c r="AP4059" s="170">
        <v>9.6666666666666661</v>
      </c>
      <c r="AQ4059" s="36">
        <v>10</v>
      </c>
      <c r="AR4059" s="36">
        <v>10</v>
      </c>
      <c r="AS4059" s="36"/>
      <c r="AT4059" s="36"/>
      <c r="AU4059" s="36"/>
      <c r="AV4059" s="36"/>
      <c r="AW4059" s="36"/>
      <c r="AX4059" s="36"/>
      <c r="AY4059" s="36"/>
      <c r="AZ4059" s="36">
        <v>9</v>
      </c>
      <c r="BA4059" s="36" t="s">
        <v>484</v>
      </c>
      <c r="BB4059" s="36">
        <v>4</v>
      </c>
      <c r="BC4059" s="93">
        <v>45285</v>
      </c>
      <c r="BD4059" s="93" t="s">
        <v>33</v>
      </c>
    </row>
    <row r="4060" spans="39:56" ht="27" customHeight="1" x14ac:dyDescent="0.25">
      <c r="AM4060" s="36">
        <v>23060</v>
      </c>
      <c r="AN4060" s="89" t="s">
        <v>74</v>
      </c>
      <c r="AO4060" s="90" t="s">
        <v>47</v>
      </c>
      <c r="AP4060" s="170">
        <v>10</v>
      </c>
      <c r="AQ4060" s="36">
        <v>10</v>
      </c>
      <c r="AR4060" s="36">
        <v>10</v>
      </c>
      <c r="AS4060" s="36"/>
      <c r="AT4060" s="36">
        <v>10</v>
      </c>
      <c r="AU4060" s="36"/>
      <c r="AV4060" s="36">
        <v>10</v>
      </c>
      <c r="AW4060" s="36">
        <v>10</v>
      </c>
      <c r="AX4060" s="36"/>
      <c r="AY4060" s="36"/>
      <c r="AZ4060" s="36"/>
      <c r="BA4060" s="36"/>
      <c r="BB4060" s="36">
        <v>3</v>
      </c>
      <c r="BC4060" s="93">
        <v>45285</v>
      </c>
      <c r="BD4060" s="93" t="s">
        <v>35</v>
      </c>
    </row>
    <row r="4061" spans="39:56" ht="27" customHeight="1" x14ac:dyDescent="0.25">
      <c r="AM4061" s="36">
        <v>23059</v>
      </c>
      <c r="AN4061" s="89" t="s">
        <v>55</v>
      </c>
      <c r="AO4061" s="90" t="s">
        <v>47</v>
      </c>
      <c r="AP4061" s="170">
        <v>10</v>
      </c>
      <c r="AQ4061" s="36">
        <v>10</v>
      </c>
      <c r="AR4061" s="36">
        <v>10</v>
      </c>
      <c r="AS4061" s="36"/>
      <c r="AT4061" s="36">
        <v>10</v>
      </c>
      <c r="AU4061" s="36"/>
      <c r="AV4061" s="36">
        <v>10</v>
      </c>
      <c r="AW4061" s="36">
        <v>10</v>
      </c>
      <c r="AX4061" s="36"/>
      <c r="AY4061" s="36"/>
      <c r="AZ4061" s="36"/>
      <c r="BA4061" s="36"/>
      <c r="BB4061" s="36">
        <v>3</v>
      </c>
      <c r="BC4061" s="93">
        <v>45285</v>
      </c>
      <c r="BD4061" s="93" t="s">
        <v>35</v>
      </c>
    </row>
    <row r="4062" spans="39:56" ht="27" customHeight="1" x14ac:dyDescent="0.25">
      <c r="AM4062" s="36">
        <v>23059</v>
      </c>
      <c r="AN4062" s="89" t="s">
        <v>55</v>
      </c>
      <c r="AO4062" s="90" t="s">
        <v>47</v>
      </c>
      <c r="AP4062" s="170">
        <v>10</v>
      </c>
      <c r="AQ4062" s="36">
        <v>10</v>
      </c>
      <c r="AR4062" s="36">
        <v>10</v>
      </c>
      <c r="AS4062" s="36"/>
      <c r="AT4062" s="36"/>
      <c r="AU4062" s="36"/>
      <c r="AV4062" s="36"/>
      <c r="AW4062" s="36"/>
      <c r="AX4062" s="36"/>
      <c r="AY4062" s="36"/>
      <c r="AZ4062" s="36">
        <v>10</v>
      </c>
      <c r="BA4062" s="36" t="s">
        <v>484</v>
      </c>
      <c r="BB4062" s="36">
        <v>4</v>
      </c>
      <c r="BC4062" s="93">
        <v>45285</v>
      </c>
      <c r="BD4062" s="93" t="s">
        <v>33</v>
      </c>
    </row>
    <row r="4063" spans="39:56" ht="27" customHeight="1" x14ac:dyDescent="0.25">
      <c r="AM4063" s="36">
        <v>23057</v>
      </c>
      <c r="AN4063" s="89" t="s">
        <v>239</v>
      </c>
      <c r="AO4063" s="90" t="s">
        <v>47</v>
      </c>
      <c r="AP4063" s="170">
        <v>9.6666666666666661</v>
      </c>
      <c r="AQ4063" s="36">
        <v>10</v>
      </c>
      <c r="AR4063" s="36">
        <v>10</v>
      </c>
      <c r="AS4063" s="36"/>
      <c r="AT4063" s="36"/>
      <c r="AU4063" s="36"/>
      <c r="AV4063" s="36"/>
      <c r="AW4063" s="36"/>
      <c r="AX4063" s="36"/>
      <c r="AY4063" s="36"/>
      <c r="AZ4063" s="36">
        <v>9</v>
      </c>
      <c r="BA4063" s="36" t="s">
        <v>484</v>
      </c>
      <c r="BB4063" s="36">
        <v>4</v>
      </c>
      <c r="BC4063" s="93">
        <v>45285</v>
      </c>
      <c r="BD4063" s="93" t="s">
        <v>33</v>
      </c>
    </row>
    <row r="4064" spans="39:56" ht="27" customHeight="1" x14ac:dyDescent="0.25">
      <c r="AM4064" s="36">
        <v>23057</v>
      </c>
      <c r="AN4064" s="89" t="s">
        <v>239</v>
      </c>
      <c r="AO4064" s="90" t="s">
        <v>47</v>
      </c>
      <c r="AP4064" s="170">
        <v>10</v>
      </c>
      <c r="AQ4064" s="36">
        <v>10</v>
      </c>
      <c r="AR4064" s="36">
        <v>10</v>
      </c>
      <c r="AS4064" s="36"/>
      <c r="AT4064" s="36">
        <v>10</v>
      </c>
      <c r="AU4064" s="36"/>
      <c r="AV4064" s="36">
        <v>10</v>
      </c>
      <c r="AW4064" s="36">
        <v>10</v>
      </c>
      <c r="AX4064" s="36"/>
      <c r="AY4064" s="36"/>
      <c r="AZ4064" s="36"/>
      <c r="BA4064" s="36"/>
      <c r="BB4064" s="36">
        <v>3</v>
      </c>
      <c r="BC4064" s="93">
        <v>45285</v>
      </c>
      <c r="BD4064" s="93" t="s">
        <v>35</v>
      </c>
    </row>
    <row r="4065" spans="39:56" ht="27" customHeight="1" x14ac:dyDescent="0.25">
      <c r="AM4065" s="36">
        <v>23051</v>
      </c>
      <c r="AN4065" s="89" t="s">
        <v>114</v>
      </c>
      <c r="AO4065" s="90" t="s">
        <v>47</v>
      </c>
      <c r="AP4065" s="170">
        <v>9.6666666666666661</v>
      </c>
      <c r="AQ4065" s="36">
        <v>10</v>
      </c>
      <c r="AR4065" s="36">
        <v>10</v>
      </c>
      <c r="AS4065" s="36"/>
      <c r="AT4065" s="36"/>
      <c r="AU4065" s="36"/>
      <c r="AV4065" s="36"/>
      <c r="AW4065" s="36"/>
      <c r="AX4065" s="36"/>
      <c r="AY4065" s="36"/>
      <c r="AZ4065" s="36">
        <v>9</v>
      </c>
      <c r="BA4065" s="36" t="s">
        <v>484</v>
      </c>
      <c r="BB4065" s="36">
        <v>4</v>
      </c>
      <c r="BC4065" s="93">
        <v>45285</v>
      </c>
      <c r="BD4065" s="93" t="s">
        <v>33</v>
      </c>
    </row>
    <row r="4066" spans="39:56" ht="27" customHeight="1" x14ac:dyDescent="0.25">
      <c r="AM4066" s="36">
        <v>23051</v>
      </c>
      <c r="AN4066" s="89" t="s">
        <v>114</v>
      </c>
      <c r="AO4066" s="90" t="s">
        <v>47</v>
      </c>
      <c r="AP4066" s="170">
        <v>10</v>
      </c>
      <c r="AQ4066" s="36">
        <v>10</v>
      </c>
      <c r="AR4066" s="36">
        <v>10</v>
      </c>
      <c r="AS4066" s="36"/>
      <c r="AT4066" s="36">
        <v>10</v>
      </c>
      <c r="AU4066" s="36"/>
      <c r="AV4066" s="36">
        <v>10</v>
      </c>
      <c r="AW4066" s="36">
        <v>10</v>
      </c>
      <c r="AX4066" s="36"/>
      <c r="AY4066" s="36"/>
      <c r="AZ4066" s="36"/>
      <c r="BA4066" s="36"/>
      <c r="BB4066" s="36">
        <v>3</v>
      </c>
      <c r="BC4066" s="93">
        <v>45285</v>
      </c>
      <c r="BD4066" s="93" t="s">
        <v>35</v>
      </c>
    </row>
    <row r="4067" spans="39:56" ht="27" customHeight="1" x14ac:dyDescent="0.25">
      <c r="AM4067" s="36">
        <v>23050</v>
      </c>
      <c r="AN4067" s="89" t="s">
        <v>102</v>
      </c>
      <c r="AO4067" s="90" t="s">
        <v>47</v>
      </c>
      <c r="AP4067" s="170">
        <v>9.6666666666666661</v>
      </c>
      <c r="AQ4067" s="36">
        <v>10</v>
      </c>
      <c r="AR4067" s="36">
        <v>10</v>
      </c>
      <c r="AS4067" s="36"/>
      <c r="AT4067" s="36"/>
      <c r="AU4067" s="36"/>
      <c r="AV4067" s="36"/>
      <c r="AW4067" s="36"/>
      <c r="AX4067" s="36"/>
      <c r="AY4067" s="36"/>
      <c r="AZ4067" s="36">
        <v>9</v>
      </c>
      <c r="BA4067" s="36" t="s">
        <v>484</v>
      </c>
      <c r="BB4067" s="36">
        <v>4</v>
      </c>
      <c r="BC4067" s="93">
        <v>45285</v>
      </c>
      <c r="BD4067" s="93" t="s">
        <v>33</v>
      </c>
    </row>
    <row r="4068" spans="39:56" ht="27" customHeight="1" x14ac:dyDescent="0.25">
      <c r="AM4068" s="36">
        <v>23050</v>
      </c>
      <c r="AN4068" s="89" t="s">
        <v>102</v>
      </c>
      <c r="AO4068" s="90" t="s">
        <v>47</v>
      </c>
      <c r="AP4068" s="170">
        <v>10</v>
      </c>
      <c r="AQ4068" s="36">
        <v>10</v>
      </c>
      <c r="AR4068" s="36">
        <v>10</v>
      </c>
      <c r="AS4068" s="36"/>
      <c r="AT4068" s="36">
        <v>10</v>
      </c>
      <c r="AU4068" s="36"/>
      <c r="AV4068" s="36">
        <v>10</v>
      </c>
      <c r="AW4068" s="36">
        <v>10</v>
      </c>
      <c r="AX4068" s="36"/>
      <c r="AY4068" s="36"/>
      <c r="AZ4068" s="36"/>
      <c r="BA4068" s="36"/>
      <c r="BB4068" s="36">
        <v>3</v>
      </c>
      <c r="BC4068" s="93">
        <v>45285</v>
      </c>
      <c r="BD4068" s="93" t="s">
        <v>35</v>
      </c>
    </row>
    <row r="4069" spans="39:56" ht="27" customHeight="1" x14ac:dyDescent="0.25">
      <c r="AM4069" s="36">
        <v>23048</v>
      </c>
      <c r="AN4069" s="89" t="s">
        <v>110</v>
      </c>
      <c r="AO4069" s="90" t="s">
        <v>47</v>
      </c>
      <c r="AP4069" s="170">
        <v>10</v>
      </c>
      <c r="AQ4069" s="36">
        <v>10</v>
      </c>
      <c r="AR4069" s="36">
        <v>10</v>
      </c>
      <c r="AS4069" s="36"/>
      <c r="AT4069" s="36">
        <v>10</v>
      </c>
      <c r="AU4069" s="36"/>
      <c r="AV4069" s="36">
        <v>10</v>
      </c>
      <c r="AW4069" s="36">
        <v>10</v>
      </c>
      <c r="AX4069" s="36"/>
      <c r="AY4069" s="36"/>
      <c r="AZ4069" s="36"/>
      <c r="BA4069" s="36"/>
      <c r="BB4069" s="36">
        <v>3</v>
      </c>
      <c r="BC4069" s="93">
        <v>45285</v>
      </c>
      <c r="BD4069" s="93" t="s">
        <v>35</v>
      </c>
    </row>
    <row r="4070" spans="39:56" ht="27" customHeight="1" x14ac:dyDescent="0.25">
      <c r="AM4070" s="36">
        <v>23048</v>
      </c>
      <c r="AN4070" s="89" t="s">
        <v>110</v>
      </c>
      <c r="AO4070" s="90" t="s">
        <v>47</v>
      </c>
      <c r="AP4070" s="170">
        <v>10</v>
      </c>
      <c r="AQ4070" s="36">
        <v>10</v>
      </c>
      <c r="AR4070" s="36">
        <v>10</v>
      </c>
      <c r="AS4070" s="36"/>
      <c r="AT4070" s="36"/>
      <c r="AU4070" s="36"/>
      <c r="AV4070" s="36"/>
      <c r="AW4070" s="36"/>
      <c r="AX4070" s="36"/>
      <c r="AY4070" s="36"/>
      <c r="AZ4070" s="36">
        <v>10</v>
      </c>
      <c r="BA4070" s="36" t="s">
        <v>484</v>
      </c>
      <c r="BB4070" s="36">
        <v>4</v>
      </c>
      <c r="BC4070" s="93">
        <v>45285</v>
      </c>
      <c r="BD4070" s="93" t="s">
        <v>33</v>
      </c>
    </row>
    <row r="4071" spans="39:56" ht="27" customHeight="1" x14ac:dyDescent="0.25">
      <c r="AM4071" s="36">
        <v>23047</v>
      </c>
      <c r="AN4071" s="89" t="s">
        <v>62</v>
      </c>
      <c r="AO4071" s="90" t="s">
        <v>47</v>
      </c>
      <c r="AP4071" s="170">
        <v>9.6666666666666661</v>
      </c>
      <c r="AQ4071" s="36">
        <v>10</v>
      </c>
      <c r="AR4071" s="36">
        <v>10</v>
      </c>
      <c r="AS4071" s="36"/>
      <c r="AT4071" s="36"/>
      <c r="AU4071" s="36"/>
      <c r="AV4071" s="36"/>
      <c r="AW4071" s="36"/>
      <c r="AX4071" s="36"/>
      <c r="AY4071" s="36"/>
      <c r="AZ4071" s="36">
        <v>9</v>
      </c>
      <c r="BA4071" s="36" t="s">
        <v>484</v>
      </c>
      <c r="BB4071" s="36">
        <v>4</v>
      </c>
      <c r="BC4071" s="93">
        <v>45285</v>
      </c>
      <c r="BD4071" s="93" t="s">
        <v>33</v>
      </c>
    </row>
    <row r="4072" spans="39:56" ht="27" customHeight="1" x14ac:dyDescent="0.25">
      <c r="AM4072" s="36">
        <v>23047</v>
      </c>
      <c r="AN4072" s="89" t="s">
        <v>62</v>
      </c>
      <c r="AO4072" s="90" t="s">
        <v>47</v>
      </c>
      <c r="AP4072" s="170">
        <v>10</v>
      </c>
      <c r="AQ4072" s="36">
        <v>10</v>
      </c>
      <c r="AR4072" s="36">
        <v>10</v>
      </c>
      <c r="AS4072" s="36"/>
      <c r="AT4072" s="36">
        <v>10</v>
      </c>
      <c r="AU4072" s="36"/>
      <c r="AV4072" s="36">
        <v>10</v>
      </c>
      <c r="AW4072" s="36">
        <v>10</v>
      </c>
      <c r="AX4072" s="36"/>
      <c r="AY4072" s="36"/>
      <c r="AZ4072" s="36"/>
      <c r="BA4072" s="36"/>
      <c r="BB4072" s="36">
        <v>3</v>
      </c>
      <c r="BC4072" s="93">
        <v>45285</v>
      </c>
      <c r="BD4072" s="93" t="s">
        <v>35</v>
      </c>
    </row>
    <row r="4073" spans="39:56" ht="27" customHeight="1" x14ac:dyDescent="0.25">
      <c r="AM4073" s="36">
        <v>23045</v>
      </c>
      <c r="AN4073" s="89" t="s">
        <v>78</v>
      </c>
      <c r="AO4073" s="90" t="s">
        <v>47</v>
      </c>
      <c r="AP4073" s="170">
        <v>9.6666666666666661</v>
      </c>
      <c r="AQ4073" s="36">
        <v>10</v>
      </c>
      <c r="AR4073" s="36">
        <v>10</v>
      </c>
      <c r="AS4073" s="36"/>
      <c r="AT4073" s="36"/>
      <c r="AU4073" s="36"/>
      <c r="AV4073" s="36"/>
      <c r="AW4073" s="36"/>
      <c r="AX4073" s="36"/>
      <c r="AY4073" s="36"/>
      <c r="AZ4073" s="36">
        <v>9</v>
      </c>
      <c r="BA4073" s="36" t="s">
        <v>484</v>
      </c>
      <c r="BB4073" s="36">
        <v>4</v>
      </c>
      <c r="BC4073" s="93">
        <v>45285</v>
      </c>
      <c r="BD4073" s="93" t="s">
        <v>33</v>
      </c>
    </row>
    <row r="4074" spans="39:56" ht="27" customHeight="1" x14ac:dyDescent="0.25">
      <c r="AM4074" s="36">
        <v>23045</v>
      </c>
      <c r="AN4074" s="89" t="s">
        <v>78</v>
      </c>
      <c r="AO4074" s="90" t="s">
        <v>47</v>
      </c>
      <c r="AP4074" s="170">
        <v>10</v>
      </c>
      <c r="AQ4074" s="36">
        <v>10</v>
      </c>
      <c r="AR4074" s="36">
        <v>10</v>
      </c>
      <c r="AS4074" s="36"/>
      <c r="AT4074" s="36">
        <v>10</v>
      </c>
      <c r="AU4074" s="36"/>
      <c r="AV4074" s="36">
        <v>10</v>
      </c>
      <c r="AW4074" s="36">
        <v>10</v>
      </c>
      <c r="AX4074" s="36"/>
      <c r="AY4074" s="36"/>
      <c r="AZ4074" s="36"/>
      <c r="BA4074" s="36"/>
      <c r="BB4074" s="36">
        <v>3</v>
      </c>
      <c r="BC4074" s="93">
        <v>45285</v>
      </c>
      <c r="BD4074" s="93" t="s">
        <v>35</v>
      </c>
    </row>
    <row r="4075" spans="39:56" ht="27" customHeight="1" x14ac:dyDescent="0.25">
      <c r="AM4075" s="36">
        <v>23040</v>
      </c>
      <c r="AN4075" s="89" t="s">
        <v>98</v>
      </c>
      <c r="AO4075" s="90" t="s">
        <v>47</v>
      </c>
      <c r="AP4075" s="170">
        <v>9.6666666666666661</v>
      </c>
      <c r="AQ4075" s="36">
        <v>10</v>
      </c>
      <c r="AR4075" s="36">
        <v>10</v>
      </c>
      <c r="AS4075" s="36"/>
      <c r="AT4075" s="36"/>
      <c r="AU4075" s="36"/>
      <c r="AV4075" s="36"/>
      <c r="AW4075" s="36"/>
      <c r="AX4075" s="36"/>
      <c r="AY4075" s="36"/>
      <c r="AZ4075" s="36">
        <v>9</v>
      </c>
      <c r="BA4075" s="36" t="s">
        <v>484</v>
      </c>
      <c r="BB4075" s="36">
        <v>4</v>
      </c>
      <c r="BC4075" s="93">
        <v>45285</v>
      </c>
      <c r="BD4075" s="93" t="s">
        <v>33</v>
      </c>
    </row>
    <row r="4076" spans="39:56" ht="27" customHeight="1" x14ac:dyDescent="0.25">
      <c r="AM4076" s="36">
        <v>23040</v>
      </c>
      <c r="AN4076" s="89" t="s">
        <v>98</v>
      </c>
      <c r="AO4076" s="90" t="s">
        <v>47</v>
      </c>
      <c r="AP4076" s="170">
        <v>10</v>
      </c>
      <c r="AQ4076" s="36">
        <v>10</v>
      </c>
      <c r="AR4076" s="36">
        <v>10</v>
      </c>
      <c r="AS4076" s="36"/>
      <c r="AT4076" s="36">
        <v>10</v>
      </c>
      <c r="AU4076" s="36"/>
      <c r="AV4076" s="36">
        <v>10</v>
      </c>
      <c r="AW4076" s="36">
        <v>10</v>
      </c>
      <c r="AX4076" s="36"/>
      <c r="AY4076" s="36"/>
      <c r="AZ4076" s="36"/>
      <c r="BA4076" s="36"/>
      <c r="BB4076" s="36">
        <v>3</v>
      </c>
      <c r="BC4076" s="93">
        <v>45285</v>
      </c>
      <c r="BD4076" s="93" t="s">
        <v>35</v>
      </c>
    </row>
    <row r="4077" spans="39:56" ht="27" customHeight="1" x14ac:dyDescent="0.25">
      <c r="AM4077" s="36">
        <v>23034</v>
      </c>
      <c r="AN4077" s="89" t="s">
        <v>86</v>
      </c>
      <c r="AO4077" s="90" t="s">
        <v>47</v>
      </c>
      <c r="AP4077" s="170">
        <v>10</v>
      </c>
      <c r="AQ4077" s="36">
        <v>10</v>
      </c>
      <c r="AR4077" s="36">
        <v>10</v>
      </c>
      <c r="AS4077" s="36"/>
      <c r="AT4077" s="36">
        <v>10</v>
      </c>
      <c r="AU4077" s="36"/>
      <c r="AV4077" s="36">
        <v>10</v>
      </c>
      <c r="AW4077" s="36">
        <v>10</v>
      </c>
      <c r="AX4077" s="36"/>
      <c r="AY4077" s="36"/>
      <c r="AZ4077" s="36"/>
      <c r="BA4077" s="36"/>
      <c r="BB4077" s="36">
        <v>3</v>
      </c>
      <c r="BC4077" s="93">
        <v>45285</v>
      </c>
      <c r="BD4077" s="93" t="s">
        <v>35</v>
      </c>
    </row>
    <row r="4078" spans="39:56" ht="27" customHeight="1" x14ac:dyDescent="0.25">
      <c r="AM4078" s="36">
        <v>23034</v>
      </c>
      <c r="AN4078" s="89" t="s">
        <v>86</v>
      </c>
      <c r="AO4078" s="90" t="s">
        <v>47</v>
      </c>
      <c r="AP4078" s="170">
        <v>10</v>
      </c>
      <c r="AQ4078" s="36">
        <v>10</v>
      </c>
      <c r="AR4078" s="36">
        <v>10</v>
      </c>
      <c r="AS4078" s="36"/>
      <c r="AT4078" s="36"/>
      <c r="AU4078" s="36"/>
      <c r="AV4078" s="36"/>
      <c r="AW4078" s="36"/>
      <c r="AX4078" s="36"/>
      <c r="AY4078" s="36"/>
      <c r="AZ4078" s="36">
        <v>10</v>
      </c>
      <c r="BA4078" s="36" t="s">
        <v>484</v>
      </c>
      <c r="BB4078" s="36">
        <v>4</v>
      </c>
      <c r="BC4078" s="93">
        <v>45285</v>
      </c>
      <c r="BD4078" s="93" t="s">
        <v>33</v>
      </c>
    </row>
    <row r="4079" spans="39:56" ht="27" customHeight="1" x14ac:dyDescent="0.25">
      <c r="AM4079" s="36">
        <v>23030</v>
      </c>
      <c r="AN4079" s="89" t="s">
        <v>94</v>
      </c>
      <c r="AO4079" s="90" t="s">
        <v>47</v>
      </c>
      <c r="AP4079" s="170">
        <v>9.3333333333333339</v>
      </c>
      <c r="AQ4079" s="36">
        <v>10</v>
      </c>
      <c r="AR4079" s="36">
        <v>10</v>
      </c>
      <c r="AS4079" s="36"/>
      <c r="AT4079" s="36"/>
      <c r="AU4079" s="36"/>
      <c r="AV4079" s="36"/>
      <c r="AW4079" s="36"/>
      <c r="AX4079" s="36"/>
      <c r="AY4079" s="36"/>
      <c r="AZ4079" s="36">
        <v>8</v>
      </c>
      <c r="BA4079" s="36" t="s">
        <v>484</v>
      </c>
      <c r="BB4079" s="36">
        <v>4</v>
      </c>
      <c r="BC4079" s="93">
        <v>45285</v>
      </c>
      <c r="BD4079" s="93" t="s">
        <v>33</v>
      </c>
    </row>
    <row r="4080" spans="39:56" ht="27" customHeight="1" x14ac:dyDescent="0.25">
      <c r="AM4080" s="36">
        <v>23030</v>
      </c>
      <c r="AN4080" s="89" t="s">
        <v>94</v>
      </c>
      <c r="AO4080" s="90" t="s">
        <v>47</v>
      </c>
      <c r="AP4080" s="170">
        <v>10</v>
      </c>
      <c r="AQ4080" s="36">
        <v>10</v>
      </c>
      <c r="AR4080" s="36">
        <v>10</v>
      </c>
      <c r="AS4080" s="36"/>
      <c r="AT4080" s="36">
        <v>10</v>
      </c>
      <c r="AU4080" s="36"/>
      <c r="AV4080" s="36">
        <v>10</v>
      </c>
      <c r="AW4080" s="36">
        <v>10</v>
      </c>
      <c r="AX4080" s="36"/>
      <c r="AY4080" s="36"/>
      <c r="AZ4080" s="36"/>
      <c r="BA4080" s="36"/>
      <c r="BB4080" s="36">
        <v>3</v>
      </c>
      <c r="BC4080" s="93">
        <v>45285</v>
      </c>
      <c r="BD4080" s="93" t="s">
        <v>35</v>
      </c>
    </row>
    <row r="4081" spans="39:56" ht="27" customHeight="1" x14ac:dyDescent="0.25">
      <c r="AM4081" s="36">
        <v>23029</v>
      </c>
      <c r="AN4081" s="89" t="s">
        <v>70</v>
      </c>
      <c r="AO4081" s="90" t="s">
        <v>47</v>
      </c>
      <c r="AP4081" s="170">
        <v>9.3333333333333339</v>
      </c>
      <c r="AQ4081" s="36">
        <v>10</v>
      </c>
      <c r="AR4081" s="36">
        <v>10</v>
      </c>
      <c r="AS4081" s="36"/>
      <c r="AT4081" s="36"/>
      <c r="AU4081" s="36"/>
      <c r="AV4081" s="36"/>
      <c r="AW4081" s="36"/>
      <c r="AX4081" s="36"/>
      <c r="AY4081" s="36"/>
      <c r="AZ4081" s="36">
        <v>8</v>
      </c>
      <c r="BA4081" s="36" t="s">
        <v>484</v>
      </c>
      <c r="BB4081" s="36">
        <v>4</v>
      </c>
      <c r="BC4081" s="93">
        <v>45285</v>
      </c>
      <c r="BD4081" s="93" t="s">
        <v>33</v>
      </c>
    </row>
    <row r="4082" spans="39:56" ht="27" customHeight="1" x14ac:dyDescent="0.25">
      <c r="AM4082" s="36">
        <v>23029</v>
      </c>
      <c r="AN4082" s="89" t="s">
        <v>70</v>
      </c>
      <c r="AO4082" s="90" t="s">
        <v>47</v>
      </c>
      <c r="AP4082" s="170">
        <v>10</v>
      </c>
      <c r="AQ4082" s="36">
        <v>10</v>
      </c>
      <c r="AR4082" s="36">
        <v>10</v>
      </c>
      <c r="AS4082" s="36"/>
      <c r="AT4082" s="36">
        <v>10</v>
      </c>
      <c r="AU4082" s="36"/>
      <c r="AV4082" s="36">
        <v>10</v>
      </c>
      <c r="AW4082" s="36">
        <v>10</v>
      </c>
      <c r="AX4082" s="36"/>
      <c r="AY4082" s="36"/>
      <c r="AZ4082" s="36"/>
      <c r="BA4082" s="36"/>
      <c r="BB4082" s="36">
        <v>3</v>
      </c>
      <c r="BC4082" s="93">
        <v>45285</v>
      </c>
      <c r="BD4082" s="93" t="s">
        <v>35</v>
      </c>
    </row>
    <row r="4083" spans="39:56" ht="27" customHeight="1" x14ac:dyDescent="0.25">
      <c r="AM4083" s="36">
        <v>23027</v>
      </c>
      <c r="AN4083" s="89" t="s">
        <v>237</v>
      </c>
      <c r="AO4083" s="90" t="s">
        <v>47</v>
      </c>
      <c r="AP4083" s="170">
        <v>10</v>
      </c>
      <c r="AQ4083" s="36">
        <v>10</v>
      </c>
      <c r="AR4083" s="36">
        <v>10</v>
      </c>
      <c r="AS4083" s="36"/>
      <c r="AT4083" s="36">
        <v>10</v>
      </c>
      <c r="AU4083" s="36"/>
      <c r="AV4083" s="36">
        <v>10</v>
      </c>
      <c r="AW4083" s="36">
        <v>10</v>
      </c>
      <c r="AX4083" s="36"/>
      <c r="AY4083" s="36"/>
      <c r="AZ4083" s="36"/>
      <c r="BA4083" s="36"/>
      <c r="BB4083" s="36">
        <v>3</v>
      </c>
      <c r="BC4083" s="93">
        <v>45285</v>
      </c>
      <c r="BD4083" s="93" t="s">
        <v>35</v>
      </c>
    </row>
    <row r="4084" spans="39:56" ht="27" customHeight="1" x14ac:dyDescent="0.25">
      <c r="AM4084" s="36">
        <v>23027</v>
      </c>
      <c r="AN4084" s="89" t="s">
        <v>237</v>
      </c>
      <c r="AO4084" s="90" t="s">
        <v>47</v>
      </c>
      <c r="AP4084" s="170">
        <v>10</v>
      </c>
      <c r="AQ4084" s="36">
        <v>10</v>
      </c>
      <c r="AR4084" s="36">
        <v>10</v>
      </c>
      <c r="AS4084" s="36"/>
      <c r="AT4084" s="36"/>
      <c r="AU4084" s="36"/>
      <c r="AV4084" s="36"/>
      <c r="AW4084" s="36"/>
      <c r="AX4084" s="36"/>
      <c r="AY4084" s="36"/>
      <c r="AZ4084" s="36">
        <v>10</v>
      </c>
      <c r="BA4084" s="36" t="s">
        <v>484</v>
      </c>
      <c r="BB4084" s="36">
        <v>4</v>
      </c>
      <c r="BC4084" s="93">
        <v>45285</v>
      </c>
      <c r="BD4084" s="93" t="s">
        <v>33</v>
      </c>
    </row>
    <row r="4085" spans="39:56" ht="27" customHeight="1" x14ac:dyDescent="0.25">
      <c r="AM4085" s="36">
        <v>23017</v>
      </c>
      <c r="AN4085" s="89" t="s">
        <v>52</v>
      </c>
      <c r="AO4085" s="90" t="s">
        <v>47</v>
      </c>
      <c r="AP4085" s="170">
        <v>10</v>
      </c>
      <c r="AQ4085" s="36">
        <v>10</v>
      </c>
      <c r="AR4085" s="36">
        <v>10</v>
      </c>
      <c r="AS4085" s="36"/>
      <c r="AT4085" s="36">
        <v>10</v>
      </c>
      <c r="AU4085" s="36"/>
      <c r="AV4085" s="36">
        <v>10</v>
      </c>
      <c r="AW4085" s="36">
        <v>10</v>
      </c>
      <c r="AX4085" s="36"/>
      <c r="AY4085" s="36"/>
      <c r="AZ4085" s="36"/>
      <c r="BA4085" s="36"/>
      <c r="BB4085" s="36">
        <v>3</v>
      </c>
      <c r="BC4085" s="93">
        <v>45285</v>
      </c>
      <c r="BD4085" s="93" t="s">
        <v>35</v>
      </c>
    </row>
    <row r="4086" spans="39:56" ht="27" customHeight="1" x14ac:dyDescent="0.25">
      <c r="AM4086" s="36">
        <v>23017</v>
      </c>
      <c r="AN4086" s="89" t="s">
        <v>52</v>
      </c>
      <c r="AO4086" s="90" t="s">
        <v>47</v>
      </c>
      <c r="AP4086" s="170">
        <v>10</v>
      </c>
      <c r="AQ4086" s="36">
        <v>10</v>
      </c>
      <c r="AR4086" s="36">
        <v>10</v>
      </c>
      <c r="AS4086" s="36"/>
      <c r="AT4086" s="36"/>
      <c r="AU4086" s="36"/>
      <c r="AV4086" s="36"/>
      <c r="AW4086" s="36"/>
      <c r="AX4086" s="36"/>
      <c r="AY4086" s="36"/>
      <c r="AZ4086" s="36">
        <v>10</v>
      </c>
      <c r="BA4086" s="36" t="s">
        <v>484</v>
      </c>
      <c r="BB4086" s="36">
        <v>4</v>
      </c>
      <c r="BC4086" s="93">
        <v>45285</v>
      </c>
      <c r="BD4086" s="93" t="s">
        <v>33</v>
      </c>
    </row>
    <row r="4087" spans="39:56" ht="27" customHeight="1" x14ac:dyDescent="0.25">
      <c r="AM4087" s="36">
        <v>23014</v>
      </c>
      <c r="AN4087" s="89" t="s">
        <v>66</v>
      </c>
      <c r="AO4087" s="90" t="s">
        <v>47</v>
      </c>
      <c r="AP4087" s="170">
        <v>9.6666666666666661</v>
      </c>
      <c r="AQ4087" s="36">
        <v>10</v>
      </c>
      <c r="AR4087" s="36">
        <v>10</v>
      </c>
      <c r="AS4087" s="36"/>
      <c r="AT4087" s="36"/>
      <c r="AU4087" s="36"/>
      <c r="AV4087" s="36"/>
      <c r="AW4087" s="36"/>
      <c r="AX4087" s="36"/>
      <c r="AY4087" s="36"/>
      <c r="AZ4087" s="36">
        <v>9</v>
      </c>
      <c r="BA4087" s="36" t="s">
        <v>484</v>
      </c>
      <c r="BB4087" s="36">
        <v>4</v>
      </c>
      <c r="BC4087" s="93">
        <v>45285</v>
      </c>
      <c r="BD4087" s="93" t="s">
        <v>33</v>
      </c>
    </row>
    <row r="4088" spans="39:56" ht="27" customHeight="1" x14ac:dyDescent="0.25">
      <c r="AM4088" s="36">
        <v>23014</v>
      </c>
      <c r="AN4088" s="89" t="s">
        <v>66</v>
      </c>
      <c r="AO4088" s="90" t="s">
        <v>47</v>
      </c>
      <c r="AP4088" s="170">
        <v>10</v>
      </c>
      <c r="AQ4088" s="36">
        <v>10</v>
      </c>
      <c r="AR4088" s="36">
        <v>10</v>
      </c>
      <c r="AS4088" s="36"/>
      <c r="AT4088" s="36">
        <v>10</v>
      </c>
      <c r="AU4088" s="36"/>
      <c r="AV4088" s="36">
        <v>10</v>
      </c>
      <c r="AW4088" s="36">
        <v>10</v>
      </c>
      <c r="AX4088" s="36"/>
      <c r="AY4088" s="36"/>
      <c r="AZ4088" s="36"/>
      <c r="BA4088" s="36"/>
      <c r="BB4088" s="36">
        <v>3</v>
      </c>
      <c r="BC4088" s="93">
        <v>45285</v>
      </c>
      <c r="BD4088" s="93" t="s">
        <v>35</v>
      </c>
    </row>
    <row r="4089" spans="39:56" ht="27" customHeight="1" x14ac:dyDescent="0.25">
      <c r="AM4089" s="36">
        <v>23011</v>
      </c>
      <c r="AN4089" s="89" t="s">
        <v>46</v>
      </c>
      <c r="AO4089" s="90" t="s">
        <v>47</v>
      </c>
      <c r="AP4089" s="170">
        <v>6.666666666666667</v>
      </c>
      <c r="AQ4089" s="36">
        <v>10</v>
      </c>
      <c r="AR4089" s="36">
        <v>10</v>
      </c>
      <c r="AS4089" s="36"/>
      <c r="AT4089" s="36"/>
      <c r="AU4089" s="36"/>
      <c r="AV4089" s="36"/>
      <c r="AW4089" s="36"/>
      <c r="AX4089" s="36"/>
      <c r="AY4089" s="36"/>
      <c r="AZ4089" s="36">
        <v>0</v>
      </c>
      <c r="BA4089" s="36" t="s">
        <v>485</v>
      </c>
      <c r="BB4089" s="36">
        <v>4</v>
      </c>
      <c r="BC4089" s="93">
        <v>45285</v>
      </c>
      <c r="BD4089" s="93" t="s">
        <v>33</v>
      </c>
    </row>
    <row r="4090" spans="39:56" ht="27" customHeight="1" x14ac:dyDescent="0.25">
      <c r="AM4090" s="36">
        <v>23004</v>
      </c>
      <c r="AN4090" s="89" t="s">
        <v>58</v>
      </c>
      <c r="AO4090" s="90" t="s">
        <v>47</v>
      </c>
      <c r="AP4090" s="170">
        <v>9.3333333333333339</v>
      </c>
      <c r="AQ4090" s="36">
        <v>10</v>
      </c>
      <c r="AR4090" s="36">
        <v>10</v>
      </c>
      <c r="AS4090" s="36"/>
      <c r="AT4090" s="36"/>
      <c r="AU4090" s="36"/>
      <c r="AV4090" s="36"/>
      <c r="AW4090" s="36"/>
      <c r="AX4090" s="36"/>
      <c r="AY4090" s="36"/>
      <c r="AZ4090" s="36">
        <v>8</v>
      </c>
      <c r="BA4090" s="36" t="s">
        <v>484</v>
      </c>
      <c r="BB4090" s="36">
        <v>4</v>
      </c>
      <c r="BC4090" s="93">
        <v>45285</v>
      </c>
      <c r="BD4090" s="93" t="s">
        <v>33</v>
      </c>
    </row>
    <row r="4091" spans="39:56" ht="27" customHeight="1" x14ac:dyDescent="0.25">
      <c r="AM4091" s="36">
        <v>23004</v>
      </c>
      <c r="AN4091" s="89" t="s">
        <v>58</v>
      </c>
      <c r="AO4091" s="90" t="s">
        <v>47</v>
      </c>
      <c r="AP4091" s="170">
        <v>10</v>
      </c>
      <c r="AQ4091" s="36">
        <v>10</v>
      </c>
      <c r="AR4091" s="36">
        <v>10</v>
      </c>
      <c r="AS4091" s="36"/>
      <c r="AT4091" s="36">
        <v>10</v>
      </c>
      <c r="AU4091" s="36"/>
      <c r="AV4091" s="36">
        <v>10</v>
      </c>
      <c r="AW4091" s="36">
        <v>10</v>
      </c>
      <c r="AX4091" s="36"/>
      <c r="AY4091" s="36"/>
      <c r="AZ4091" s="36"/>
      <c r="BA4091" s="36"/>
      <c r="BB4091" s="36">
        <v>3</v>
      </c>
      <c r="BC4091" s="93">
        <v>45285</v>
      </c>
      <c r="BD4091" s="93" t="s">
        <v>35</v>
      </c>
    </row>
    <row r="4092" spans="39:56" ht="27" customHeight="1" x14ac:dyDescent="0.25">
      <c r="AM4092" s="36">
        <v>23003</v>
      </c>
      <c r="AN4092" s="89" t="s">
        <v>90</v>
      </c>
      <c r="AO4092" s="90" t="s">
        <v>47</v>
      </c>
      <c r="AP4092" s="170">
        <v>9.3333333333333339</v>
      </c>
      <c r="AQ4092" s="36">
        <v>10</v>
      </c>
      <c r="AR4092" s="36">
        <v>10</v>
      </c>
      <c r="AS4092" s="36"/>
      <c r="AT4092" s="36"/>
      <c r="AU4092" s="36"/>
      <c r="AV4092" s="36"/>
      <c r="AW4092" s="36"/>
      <c r="AX4092" s="36"/>
      <c r="AY4092" s="36"/>
      <c r="AZ4092" s="36">
        <v>8</v>
      </c>
      <c r="BA4092" s="36" t="s">
        <v>484</v>
      </c>
      <c r="BB4092" s="36">
        <v>4</v>
      </c>
      <c r="BC4092" s="93">
        <v>45285</v>
      </c>
      <c r="BD4092" s="93" t="s">
        <v>33</v>
      </c>
    </row>
    <row r="4093" spans="39:56" ht="27" customHeight="1" x14ac:dyDescent="0.25">
      <c r="AM4093" s="36">
        <v>23003</v>
      </c>
      <c r="AN4093" s="89" t="s">
        <v>90</v>
      </c>
      <c r="AO4093" s="90" t="s">
        <v>47</v>
      </c>
      <c r="AP4093" s="170">
        <v>10</v>
      </c>
      <c r="AQ4093" s="36">
        <v>10</v>
      </c>
      <c r="AR4093" s="36">
        <v>10</v>
      </c>
      <c r="AS4093" s="36"/>
      <c r="AT4093" s="36">
        <v>10</v>
      </c>
      <c r="AU4093" s="36"/>
      <c r="AV4093" s="36">
        <v>10</v>
      </c>
      <c r="AW4093" s="36">
        <v>10</v>
      </c>
      <c r="AX4093" s="36"/>
      <c r="AY4093" s="36"/>
      <c r="AZ4093" s="36"/>
      <c r="BA4093" s="36"/>
      <c r="BB4093" s="36">
        <v>3</v>
      </c>
      <c r="BC4093" s="93">
        <v>45285</v>
      </c>
      <c r="BD4093" s="93" t="s">
        <v>35</v>
      </c>
    </row>
    <row r="4094" spans="39:56" ht="27" customHeight="1" x14ac:dyDescent="0.25">
      <c r="AM4094" s="36">
        <v>23001</v>
      </c>
      <c r="AN4094" s="89" t="s">
        <v>82</v>
      </c>
      <c r="AO4094" s="90" t="s">
        <v>47</v>
      </c>
      <c r="AP4094" s="170">
        <v>10</v>
      </c>
      <c r="AQ4094" s="36">
        <v>10</v>
      </c>
      <c r="AR4094" s="36">
        <v>10</v>
      </c>
      <c r="AS4094" s="36"/>
      <c r="AT4094" s="36">
        <v>10</v>
      </c>
      <c r="AU4094" s="36"/>
      <c r="AV4094" s="36">
        <v>10</v>
      </c>
      <c r="AW4094" s="36">
        <v>10</v>
      </c>
      <c r="AX4094" s="36"/>
      <c r="AY4094" s="36"/>
      <c r="AZ4094" s="36"/>
      <c r="BA4094" s="36"/>
      <c r="BB4094" s="36">
        <v>3</v>
      </c>
      <c r="BC4094" s="93">
        <v>45285</v>
      </c>
      <c r="BD4094" s="93" t="s">
        <v>35</v>
      </c>
    </row>
    <row r="4095" spans="39:56" ht="27" customHeight="1" x14ac:dyDescent="0.25">
      <c r="AM4095" s="36">
        <v>23001</v>
      </c>
      <c r="AN4095" s="89" t="s">
        <v>82</v>
      </c>
      <c r="AO4095" s="90" t="s">
        <v>47</v>
      </c>
      <c r="AP4095" s="170">
        <v>10</v>
      </c>
      <c r="AQ4095" s="36">
        <v>10</v>
      </c>
      <c r="AR4095" s="36">
        <v>10</v>
      </c>
      <c r="AS4095" s="36"/>
      <c r="AT4095" s="36"/>
      <c r="AU4095" s="36"/>
      <c r="AV4095" s="36"/>
      <c r="AW4095" s="36"/>
      <c r="AX4095" s="36"/>
      <c r="AY4095" s="36"/>
      <c r="AZ4095" s="36">
        <v>10</v>
      </c>
      <c r="BA4095" s="36" t="s">
        <v>484</v>
      </c>
      <c r="BB4095" s="36">
        <v>4</v>
      </c>
      <c r="BC4095" s="93">
        <v>45285</v>
      </c>
      <c r="BD4095" s="93" t="s">
        <v>33</v>
      </c>
    </row>
    <row r="4096" spans="39:56" ht="27" customHeight="1" x14ac:dyDescent="0.25">
      <c r="AM4096" s="36">
        <v>22023</v>
      </c>
      <c r="AN4096" s="89" t="s">
        <v>118</v>
      </c>
      <c r="AO4096" s="90" t="s">
        <v>47</v>
      </c>
      <c r="AP4096" s="170">
        <v>10</v>
      </c>
      <c r="AQ4096" s="36">
        <v>10</v>
      </c>
      <c r="AR4096" s="36">
        <v>10</v>
      </c>
      <c r="AS4096" s="36"/>
      <c r="AT4096" s="36"/>
      <c r="AU4096" s="36"/>
      <c r="AV4096" s="36"/>
      <c r="AW4096" s="36"/>
      <c r="AX4096" s="36"/>
      <c r="AY4096" s="36"/>
      <c r="AZ4096" s="36">
        <v>10</v>
      </c>
      <c r="BA4096" s="36" t="s">
        <v>484</v>
      </c>
      <c r="BB4096" s="36">
        <v>4</v>
      </c>
      <c r="BC4096" s="93">
        <v>45285</v>
      </c>
      <c r="BD4096" s="93" t="s">
        <v>33</v>
      </c>
    </row>
    <row r="4097" spans="39:56" ht="27" customHeight="1" x14ac:dyDescent="0.25">
      <c r="AM4097" s="36" t="s">
        <v>204</v>
      </c>
      <c r="AN4097" s="89" t="s">
        <v>205</v>
      </c>
      <c r="AO4097" s="90" t="s">
        <v>167</v>
      </c>
      <c r="AP4097" s="170">
        <v>9.6</v>
      </c>
      <c r="AQ4097" s="36">
        <v>10</v>
      </c>
      <c r="AR4097" s="36">
        <v>10</v>
      </c>
      <c r="AS4097" s="36">
        <v>9</v>
      </c>
      <c r="AT4097" s="36">
        <v>9</v>
      </c>
      <c r="AU4097" s="36"/>
      <c r="AV4097" s="36"/>
      <c r="AW4097" s="36"/>
      <c r="AX4097" s="36"/>
      <c r="AY4097" s="36"/>
      <c r="AZ4097" s="36">
        <v>10</v>
      </c>
      <c r="BA4097" s="36" t="s">
        <v>484</v>
      </c>
      <c r="BB4097" s="36">
        <v>3</v>
      </c>
      <c r="BC4097" s="93">
        <v>45286</v>
      </c>
      <c r="BD4097" s="93" t="s">
        <v>6</v>
      </c>
    </row>
    <row r="4098" spans="39:56" ht="27" customHeight="1" x14ac:dyDescent="0.25">
      <c r="AM4098" s="36" t="s">
        <v>204</v>
      </c>
      <c r="AN4098" s="89" t="s">
        <v>205</v>
      </c>
      <c r="AO4098" s="90" t="s">
        <v>167</v>
      </c>
      <c r="AP4098" s="170">
        <v>9.7142857142857135</v>
      </c>
      <c r="AQ4098" s="36">
        <v>10</v>
      </c>
      <c r="AR4098" s="36">
        <v>10</v>
      </c>
      <c r="AS4098" s="36">
        <v>9</v>
      </c>
      <c r="AT4098" s="36">
        <v>10</v>
      </c>
      <c r="AU4098" s="36">
        <v>9</v>
      </c>
      <c r="AV4098" s="36">
        <v>10</v>
      </c>
      <c r="AW4098" s="36">
        <v>10</v>
      </c>
      <c r="AX4098" s="36"/>
      <c r="AY4098" s="36"/>
      <c r="AZ4098" s="36"/>
      <c r="BA4098" s="36"/>
      <c r="BB4098" s="36">
        <v>4</v>
      </c>
      <c r="BC4098" s="93">
        <v>45286</v>
      </c>
      <c r="BD4098" s="93" t="s">
        <v>35</v>
      </c>
    </row>
    <row r="4099" spans="39:56" ht="27" customHeight="1" x14ac:dyDescent="0.25">
      <c r="AM4099" s="36" t="s">
        <v>202</v>
      </c>
      <c r="AN4099" s="89" t="s">
        <v>203</v>
      </c>
      <c r="AO4099" s="90" t="s">
        <v>167</v>
      </c>
      <c r="AP4099" s="170">
        <v>9.4</v>
      </c>
      <c r="AQ4099" s="36">
        <v>10</v>
      </c>
      <c r="AR4099" s="36">
        <v>10</v>
      </c>
      <c r="AS4099" s="36">
        <v>9</v>
      </c>
      <c r="AT4099" s="36">
        <v>8</v>
      </c>
      <c r="AU4099" s="36"/>
      <c r="AV4099" s="36"/>
      <c r="AW4099" s="36"/>
      <c r="AX4099" s="36"/>
      <c r="AY4099" s="36"/>
      <c r="AZ4099" s="36">
        <v>10</v>
      </c>
      <c r="BA4099" s="36" t="s">
        <v>484</v>
      </c>
      <c r="BB4099" s="36">
        <v>3</v>
      </c>
      <c r="BC4099" s="93">
        <v>45286</v>
      </c>
      <c r="BD4099" s="93" t="s">
        <v>6</v>
      </c>
    </row>
    <row r="4100" spans="39:56" ht="27" customHeight="1" x14ac:dyDescent="0.25">
      <c r="AM4100" s="36" t="s">
        <v>202</v>
      </c>
      <c r="AN4100" s="89" t="s">
        <v>203</v>
      </c>
      <c r="AO4100" s="90" t="s">
        <v>167</v>
      </c>
      <c r="AP4100" s="170">
        <v>9.7142857142857135</v>
      </c>
      <c r="AQ4100" s="36">
        <v>10</v>
      </c>
      <c r="AR4100" s="36">
        <v>10</v>
      </c>
      <c r="AS4100" s="36">
        <v>9</v>
      </c>
      <c r="AT4100" s="36">
        <v>10</v>
      </c>
      <c r="AU4100" s="36">
        <v>9</v>
      </c>
      <c r="AV4100" s="36">
        <v>10</v>
      </c>
      <c r="AW4100" s="36">
        <v>10</v>
      </c>
      <c r="AX4100" s="36"/>
      <c r="AY4100" s="36"/>
      <c r="AZ4100" s="36"/>
      <c r="BA4100" s="36"/>
      <c r="BB4100" s="36">
        <v>4</v>
      </c>
      <c r="BC4100" s="93">
        <v>45286</v>
      </c>
      <c r="BD4100" s="93" t="s">
        <v>35</v>
      </c>
    </row>
    <row r="4101" spans="39:56" ht="27" customHeight="1" x14ac:dyDescent="0.25">
      <c r="AM4101" s="36" t="s">
        <v>200</v>
      </c>
      <c r="AN4101" s="89" t="s">
        <v>201</v>
      </c>
      <c r="AO4101" s="90" t="s">
        <v>167</v>
      </c>
      <c r="AP4101" s="170">
        <v>9.7142857142857135</v>
      </c>
      <c r="AQ4101" s="36">
        <v>10</v>
      </c>
      <c r="AR4101" s="36">
        <v>10</v>
      </c>
      <c r="AS4101" s="36">
        <v>10</v>
      </c>
      <c r="AT4101" s="36">
        <v>10</v>
      </c>
      <c r="AU4101" s="36">
        <v>10</v>
      </c>
      <c r="AV4101" s="36">
        <v>8</v>
      </c>
      <c r="AW4101" s="36">
        <v>10</v>
      </c>
      <c r="AX4101" s="36"/>
      <c r="AY4101" s="36"/>
      <c r="AZ4101" s="36"/>
      <c r="BA4101" s="36"/>
      <c r="BB4101" s="36">
        <v>4</v>
      </c>
      <c r="BC4101" s="93">
        <v>45286</v>
      </c>
      <c r="BD4101" s="93" t="s">
        <v>35</v>
      </c>
    </row>
    <row r="4102" spans="39:56" ht="27" customHeight="1" x14ac:dyDescent="0.25">
      <c r="AM4102" s="36" t="s">
        <v>200</v>
      </c>
      <c r="AN4102" s="89" t="s">
        <v>201</v>
      </c>
      <c r="AO4102" s="90" t="s">
        <v>167</v>
      </c>
      <c r="AP4102" s="170">
        <v>10</v>
      </c>
      <c r="AQ4102" s="36">
        <v>10</v>
      </c>
      <c r="AR4102" s="36">
        <v>10</v>
      </c>
      <c r="AS4102" s="36">
        <v>10</v>
      </c>
      <c r="AT4102" s="36">
        <v>10</v>
      </c>
      <c r="AU4102" s="36"/>
      <c r="AV4102" s="36"/>
      <c r="AW4102" s="36"/>
      <c r="AX4102" s="36"/>
      <c r="AY4102" s="36"/>
      <c r="AZ4102" s="36">
        <v>10</v>
      </c>
      <c r="BA4102" s="36" t="s">
        <v>484</v>
      </c>
      <c r="BB4102" s="36">
        <v>3</v>
      </c>
      <c r="BC4102" s="93">
        <v>45286</v>
      </c>
      <c r="BD4102" s="93" t="s">
        <v>6</v>
      </c>
    </row>
    <row r="4103" spans="39:56" ht="27" customHeight="1" x14ac:dyDescent="0.25">
      <c r="AM4103" s="36" t="s">
        <v>198</v>
      </c>
      <c r="AN4103" s="89" t="s">
        <v>199</v>
      </c>
      <c r="AO4103" s="90" t="s">
        <v>167</v>
      </c>
      <c r="AP4103" s="170">
        <v>10</v>
      </c>
      <c r="AQ4103" s="36">
        <v>10</v>
      </c>
      <c r="AR4103" s="36">
        <v>10</v>
      </c>
      <c r="AS4103" s="36">
        <v>10</v>
      </c>
      <c r="AT4103" s="36">
        <v>10</v>
      </c>
      <c r="AU4103" s="36">
        <v>10</v>
      </c>
      <c r="AV4103" s="36">
        <v>10</v>
      </c>
      <c r="AW4103" s="36">
        <v>10</v>
      </c>
      <c r="AX4103" s="36"/>
      <c r="AY4103" s="36"/>
      <c r="AZ4103" s="36"/>
      <c r="BA4103" s="36"/>
      <c r="BB4103" s="36">
        <v>4</v>
      </c>
      <c r="BC4103" s="93">
        <v>45286</v>
      </c>
      <c r="BD4103" s="93" t="s">
        <v>35</v>
      </c>
    </row>
    <row r="4104" spans="39:56" ht="27" customHeight="1" x14ac:dyDescent="0.25">
      <c r="AM4104" s="36" t="s">
        <v>198</v>
      </c>
      <c r="AN4104" s="89" t="s">
        <v>199</v>
      </c>
      <c r="AO4104" s="90" t="s">
        <v>167</v>
      </c>
      <c r="AP4104" s="170">
        <v>10</v>
      </c>
      <c r="AQ4104" s="36">
        <v>10</v>
      </c>
      <c r="AR4104" s="36">
        <v>10</v>
      </c>
      <c r="AS4104" s="36">
        <v>10</v>
      </c>
      <c r="AT4104" s="36">
        <v>10</v>
      </c>
      <c r="AU4104" s="36"/>
      <c r="AV4104" s="36"/>
      <c r="AW4104" s="36"/>
      <c r="AX4104" s="36"/>
      <c r="AY4104" s="36"/>
      <c r="AZ4104" s="36">
        <v>10</v>
      </c>
      <c r="BA4104" s="36" t="s">
        <v>484</v>
      </c>
      <c r="BB4104" s="36">
        <v>3</v>
      </c>
      <c r="BC4104" s="93">
        <v>45286</v>
      </c>
      <c r="BD4104" s="93" t="s">
        <v>6</v>
      </c>
    </row>
    <row r="4105" spans="39:56" ht="27" customHeight="1" x14ac:dyDescent="0.25">
      <c r="AM4105" s="36" t="s">
        <v>196</v>
      </c>
      <c r="AN4105" s="89" t="s">
        <v>197</v>
      </c>
      <c r="AO4105" s="90" t="s">
        <v>167</v>
      </c>
      <c r="AP4105" s="170">
        <v>10</v>
      </c>
      <c r="AQ4105" s="36">
        <v>10</v>
      </c>
      <c r="AR4105" s="36">
        <v>10</v>
      </c>
      <c r="AS4105" s="36">
        <v>10</v>
      </c>
      <c r="AT4105" s="36">
        <v>10</v>
      </c>
      <c r="AU4105" s="36">
        <v>10</v>
      </c>
      <c r="AV4105" s="36">
        <v>10</v>
      </c>
      <c r="AW4105" s="36">
        <v>10</v>
      </c>
      <c r="AX4105" s="36"/>
      <c r="AY4105" s="36"/>
      <c r="AZ4105" s="36"/>
      <c r="BA4105" s="36"/>
      <c r="BB4105" s="36">
        <v>4</v>
      </c>
      <c r="BC4105" s="93">
        <v>45286</v>
      </c>
      <c r="BD4105" s="93" t="s">
        <v>35</v>
      </c>
    </row>
    <row r="4106" spans="39:56" ht="27" customHeight="1" x14ac:dyDescent="0.25">
      <c r="AM4106" s="36" t="s">
        <v>196</v>
      </c>
      <c r="AN4106" s="89" t="s">
        <v>197</v>
      </c>
      <c r="AO4106" s="90" t="s">
        <v>167</v>
      </c>
      <c r="AP4106" s="170">
        <v>10</v>
      </c>
      <c r="AQ4106" s="36">
        <v>10</v>
      </c>
      <c r="AR4106" s="36">
        <v>10</v>
      </c>
      <c r="AS4106" s="36">
        <v>10</v>
      </c>
      <c r="AT4106" s="36">
        <v>10</v>
      </c>
      <c r="AU4106" s="36"/>
      <c r="AV4106" s="36"/>
      <c r="AW4106" s="36"/>
      <c r="AX4106" s="36"/>
      <c r="AY4106" s="36"/>
      <c r="AZ4106" s="36">
        <v>10</v>
      </c>
      <c r="BA4106" s="36" t="s">
        <v>484</v>
      </c>
      <c r="BB4106" s="36">
        <v>3</v>
      </c>
      <c r="BC4106" s="93">
        <v>45286</v>
      </c>
      <c r="BD4106" s="93" t="s">
        <v>6</v>
      </c>
    </row>
    <row r="4107" spans="39:56" ht="27" customHeight="1" x14ac:dyDescent="0.25">
      <c r="AM4107" s="36" t="s">
        <v>194</v>
      </c>
      <c r="AN4107" s="89" t="s">
        <v>195</v>
      </c>
      <c r="AO4107" s="90" t="s">
        <v>167</v>
      </c>
      <c r="AP4107" s="170">
        <v>9.6</v>
      </c>
      <c r="AQ4107" s="36">
        <v>10</v>
      </c>
      <c r="AR4107" s="36">
        <v>10</v>
      </c>
      <c r="AS4107" s="36">
        <v>9</v>
      </c>
      <c r="AT4107" s="36">
        <v>9</v>
      </c>
      <c r="AU4107" s="36"/>
      <c r="AV4107" s="36"/>
      <c r="AW4107" s="36"/>
      <c r="AX4107" s="36"/>
      <c r="AY4107" s="36"/>
      <c r="AZ4107" s="36">
        <v>10</v>
      </c>
      <c r="BA4107" s="36" t="s">
        <v>484</v>
      </c>
      <c r="BB4107" s="36">
        <v>3</v>
      </c>
      <c r="BC4107" s="93">
        <v>45286</v>
      </c>
      <c r="BD4107" s="93" t="s">
        <v>6</v>
      </c>
    </row>
    <row r="4108" spans="39:56" ht="27" customHeight="1" x14ac:dyDescent="0.25">
      <c r="AM4108" s="36" t="s">
        <v>194</v>
      </c>
      <c r="AN4108" s="89" t="s">
        <v>195</v>
      </c>
      <c r="AO4108" s="90" t="s">
        <v>167</v>
      </c>
      <c r="AP4108" s="170">
        <v>10</v>
      </c>
      <c r="AQ4108" s="36">
        <v>10</v>
      </c>
      <c r="AR4108" s="36">
        <v>10</v>
      </c>
      <c r="AS4108" s="36">
        <v>10</v>
      </c>
      <c r="AT4108" s="36">
        <v>10</v>
      </c>
      <c r="AU4108" s="36">
        <v>10</v>
      </c>
      <c r="AV4108" s="36">
        <v>10</v>
      </c>
      <c r="AW4108" s="36">
        <v>10</v>
      </c>
      <c r="AX4108" s="36"/>
      <c r="AY4108" s="36"/>
      <c r="AZ4108" s="36"/>
      <c r="BA4108" s="36"/>
      <c r="BB4108" s="36">
        <v>4</v>
      </c>
      <c r="BC4108" s="93">
        <v>45286</v>
      </c>
      <c r="BD4108" s="93" t="s">
        <v>35</v>
      </c>
    </row>
    <row r="4109" spans="39:56" ht="27" customHeight="1" x14ac:dyDescent="0.25">
      <c r="AM4109" s="36" t="s">
        <v>192</v>
      </c>
      <c r="AN4109" s="89" t="s">
        <v>193</v>
      </c>
      <c r="AO4109" s="90" t="s">
        <v>167</v>
      </c>
      <c r="AP4109" s="170">
        <v>10</v>
      </c>
      <c r="AQ4109" s="36">
        <v>10</v>
      </c>
      <c r="AR4109" s="36">
        <v>10</v>
      </c>
      <c r="AS4109" s="36">
        <v>10</v>
      </c>
      <c r="AT4109" s="36">
        <v>10</v>
      </c>
      <c r="AU4109" s="36">
        <v>10</v>
      </c>
      <c r="AV4109" s="36">
        <v>10</v>
      </c>
      <c r="AW4109" s="36">
        <v>10</v>
      </c>
      <c r="AX4109" s="36"/>
      <c r="AY4109" s="36"/>
      <c r="AZ4109" s="36"/>
      <c r="BA4109" s="36"/>
      <c r="BB4109" s="36">
        <v>4</v>
      </c>
      <c r="BC4109" s="93">
        <v>45286</v>
      </c>
      <c r="BD4109" s="93" t="s">
        <v>35</v>
      </c>
    </row>
    <row r="4110" spans="39:56" ht="27" customHeight="1" x14ac:dyDescent="0.25">
      <c r="AM4110" s="36" t="s">
        <v>192</v>
      </c>
      <c r="AN4110" s="89" t="s">
        <v>193</v>
      </c>
      <c r="AO4110" s="90" t="s">
        <v>167</v>
      </c>
      <c r="AP4110" s="170">
        <v>10</v>
      </c>
      <c r="AQ4110" s="36">
        <v>10</v>
      </c>
      <c r="AR4110" s="36">
        <v>10</v>
      </c>
      <c r="AS4110" s="36">
        <v>10</v>
      </c>
      <c r="AT4110" s="36">
        <v>10</v>
      </c>
      <c r="AU4110" s="36"/>
      <c r="AV4110" s="36"/>
      <c r="AW4110" s="36"/>
      <c r="AX4110" s="36"/>
      <c r="AY4110" s="36"/>
      <c r="AZ4110" s="36">
        <v>10</v>
      </c>
      <c r="BA4110" s="36" t="s">
        <v>484</v>
      </c>
      <c r="BB4110" s="36">
        <v>3</v>
      </c>
      <c r="BC4110" s="93">
        <v>45286</v>
      </c>
      <c r="BD4110" s="93" t="s">
        <v>6</v>
      </c>
    </row>
    <row r="4111" spans="39:56" ht="27" customHeight="1" x14ac:dyDescent="0.25">
      <c r="AM4111" s="36" t="s">
        <v>190</v>
      </c>
      <c r="AN4111" s="89" t="s">
        <v>191</v>
      </c>
      <c r="AO4111" s="90" t="s">
        <v>167</v>
      </c>
      <c r="AP4111" s="170">
        <v>10</v>
      </c>
      <c r="AQ4111" s="36">
        <v>10</v>
      </c>
      <c r="AR4111" s="36">
        <v>10</v>
      </c>
      <c r="AS4111" s="36">
        <v>10</v>
      </c>
      <c r="AT4111" s="36">
        <v>10</v>
      </c>
      <c r="AU4111" s="36">
        <v>10</v>
      </c>
      <c r="AV4111" s="36">
        <v>10</v>
      </c>
      <c r="AW4111" s="36">
        <v>10</v>
      </c>
      <c r="AX4111" s="36"/>
      <c r="AY4111" s="36"/>
      <c r="AZ4111" s="36"/>
      <c r="BA4111" s="36"/>
      <c r="BB4111" s="36">
        <v>4</v>
      </c>
      <c r="BC4111" s="93">
        <v>45286</v>
      </c>
      <c r="BD4111" s="93" t="s">
        <v>35</v>
      </c>
    </row>
    <row r="4112" spans="39:56" ht="27" customHeight="1" x14ac:dyDescent="0.25">
      <c r="AM4112" s="36" t="s">
        <v>190</v>
      </c>
      <c r="AN4112" s="89" t="s">
        <v>191</v>
      </c>
      <c r="AO4112" s="90" t="s">
        <v>167</v>
      </c>
      <c r="AP4112" s="170">
        <v>10</v>
      </c>
      <c r="AQ4112" s="36">
        <v>10</v>
      </c>
      <c r="AR4112" s="36">
        <v>10</v>
      </c>
      <c r="AS4112" s="36">
        <v>10</v>
      </c>
      <c r="AT4112" s="36">
        <v>10</v>
      </c>
      <c r="AU4112" s="36"/>
      <c r="AV4112" s="36"/>
      <c r="AW4112" s="36"/>
      <c r="AX4112" s="36"/>
      <c r="AY4112" s="36"/>
      <c r="AZ4112" s="36">
        <v>10</v>
      </c>
      <c r="BA4112" s="36" t="s">
        <v>484</v>
      </c>
      <c r="BB4112" s="36">
        <v>3</v>
      </c>
      <c r="BC4112" s="93">
        <v>45286</v>
      </c>
      <c r="BD4112" s="93" t="s">
        <v>6</v>
      </c>
    </row>
    <row r="4113" spans="39:56" ht="27" customHeight="1" x14ac:dyDescent="0.25">
      <c r="AM4113" s="36" t="s">
        <v>188</v>
      </c>
      <c r="AN4113" s="89" t="s">
        <v>189</v>
      </c>
      <c r="AO4113" s="90" t="s">
        <v>167</v>
      </c>
      <c r="AP4113" s="170">
        <v>10</v>
      </c>
      <c r="AQ4113" s="36">
        <v>10</v>
      </c>
      <c r="AR4113" s="36">
        <v>10</v>
      </c>
      <c r="AS4113" s="36">
        <v>10</v>
      </c>
      <c r="AT4113" s="36">
        <v>10</v>
      </c>
      <c r="AU4113" s="36">
        <v>10</v>
      </c>
      <c r="AV4113" s="36">
        <v>10</v>
      </c>
      <c r="AW4113" s="36">
        <v>10</v>
      </c>
      <c r="AX4113" s="36"/>
      <c r="AY4113" s="36"/>
      <c r="AZ4113" s="36"/>
      <c r="BA4113" s="36"/>
      <c r="BB4113" s="36">
        <v>4</v>
      </c>
      <c r="BC4113" s="93">
        <v>45286</v>
      </c>
      <c r="BD4113" s="93" t="s">
        <v>35</v>
      </c>
    </row>
    <row r="4114" spans="39:56" ht="27" customHeight="1" x14ac:dyDescent="0.25">
      <c r="AM4114" s="36" t="s">
        <v>188</v>
      </c>
      <c r="AN4114" s="89" t="s">
        <v>189</v>
      </c>
      <c r="AO4114" s="90" t="s">
        <v>167</v>
      </c>
      <c r="AP4114" s="170">
        <v>10</v>
      </c>
      <c r="AQ4114" s="36">
        <v>10</v>
      </c>
      <c r="AR4114" s="36">
        <v>10</v>
      </c>
      <c r="AS4114" s="36">
        <v>10</v>
      </c>
      <c r="AT4114" s="36">
        <v>10</v>
      </c>
      <c r="AU4114" s="36"/>
      <c r="AV4114" s="36"/>
      <c r="AW4114" s="36"/>
      <c r="AX4114" s="36"/>
      <c r="AY4114" s="36"/>
      <c r="AZ4114" s="36">
        <v>10</v>
      </c>
      <c r="BA4114" s="36" t="s">
        <v>484</v>
      </c>
      <c r="BB4114" s="36">
        <v>3</v>
      </c>
      <c r="BC4114" s="93">
        <v>45286</v>
      </c>
      <c r="BD4114" s="93" t="s">
        <v>6</v>
      </c>
    </row>
    <row r="4115" spans="39:56" ht="27" customHeight="1" x14ac:dyDescent="0.25">
      <c r="AM4115" s="36" t="s">
        <v>186</v>
      </c>
      <c r="AN4115" s="89" t="s">
        <v>187</v>
      </c>
      <c r="AO4115" s="90" t="s">
        <v>167</v>
      </c>
      <c r="AP4115" s="170">
        <v>9.4285714285714288</v>
      </c>
      <c r="AQ4115" s="36">
        <v>10</v>
      </c>
      <c r="AR4115" s="36">
        <v>10</v>
      </c>
      <c r="AS4115" s="36">
        <v>9</v>
      </c>
      <c r="AT4115" s="36">
        <v>10</v>
      </c>
      <c r="AU4115" s="36">
        <v>9</v>
      </c>
      <c r="AV4115" s="36">
        <v>8</v>
      </c>
      <c r="AW4115" s="36">
        <v>10</v>
      </c>
      <c r="AX4115" s="36"/>
      <c r="AY4115" s="36"/>
      <c r="AZ4115" s="36"/>
      <c r="BA4115" s="36"/>
      <c r="BB4115" s="36">
        <v>4</v>
      </c>
      <c r="BC4115" s="93">
        <v>45286</v>
      </c>
      <c r="BD4115" s="93" t="s">
        <v>35</v>
      </c>
    </row>
    <row r="4116" spans="39:56" ht="27" customHeight="1" x14ac:dyDescent="0.25">
      <c r="AM4116" s="36" t="s">
        <v>186</v>
      </c>
      <c r="AN4116" s="89" t="s">
        <v>187</v>
      </c>
      <c r="AO4116" s="90" t="s">
        <v>167</v>
      </c>
      <c r="AP4116" s="170">
        <v>10</v>
      </c>
      <c r="AQ4116" s="36">
        <v>10</v>
      </c>
      <c r="AR4116" s="36">
        <v>10</v>
      </c>
      <c r="AS4116" s="36">
        <v>10</v>
      </c>
      <c r="AT4116" s="36">
        <v>10</v>
      </c>
      <c r="AU4116" s="36"/>
      <c r="AV4116" s="36"/>
      <c r="AW4116" s="36"/>
      <c r="AX4116" s="36"/>
      <c r="AY4116" s="36"/>
      <c r="AZ4116" s="36">
        <v>10</v>
      </c>
      <c r="BA4116" s="36" t="s">
        <v>484</v>
      </c>
      <c r="BB4116" s="36">
        <v>3</v>
      </c>
      <c r="BC4116" s="93">
        <v>45286</v>
      </c>
      <c r="BD4116" s="93" t="s">
        <v>6</v>
      </c>
    </row>
    <row r="4117" spans="39:56" ht="27" customHeight="1" x14ac:dyDescent="0.25">
      <c r="AM4117" s="36" t="s">
        <v>184</v>
      </c>
      <c r="AN4117" s="89" t="s">
        <v>185</v>
      </c>
      <c r="AO4117" s="90" t="s">
        <v>167</v>
      </c>
      <c r="AP4117" s="170">
        <v>9.4285714285714288</v>
      </c>
      <c r="AQ4117" s="36">
        <v>10</v>
      </c>
      <c r="AR4117" s="36">
        <v>10</v>
      </c>
      <c r="AS4117" s="36">
        <v>9</v>
      </c>
      <c r="AT4117" s="36">
        <v>10</v>
      </c>
      <c r="AU4117" s="36">
        <v>9</v>
      </c>
      <c r="AV4117" s="36">
        <v>8</v>
      </c>
      <c r="AW4117" s="36">
        <v>10</v>
      </c>
      <c r="AX4117" s="36"/>
      <c r="AY4117" s="36"/>
      <c r="AZ4117" s="36"/>
      <c r="BA4117" s="36"/>
      <c r="BB4117" s="36">
        <v>4</v>
      </c>
      <c r="BC4117" s="93">
        <v>45286</v>
      </c>
      <c r="BD4117" s="93" t="s">
        <v>35</v>
      </c>
    </row>
    <row r="4118" spans="39:56" ht="27" customHeight="1" x14ac:dyDescent="0.25">
      <c r="AM4118" s="36" t="s">
        <v>184</v>
      </c>
      <c r="AN4118" s="89" t="s">
        <v>185</v>
      </c>
      <c r="AO4118" s="90" t="s">
        <v>167</v>
      </c>
      <c r="AP4118" s="170">
        <v>9.6</v>
      </c>
      <c r="AQ4118" s="36">
        <v>10</v>
      </c>
      <c r="AR4118" s="36">
        <v>10</v>
      </c>
      <c r="AS4118" s="36">
        <v>9</v>
      </c>
      <c r="AT4118" s="36">
        <v>9</v>
      </c>
      <c r="AU4118" s="36"/>
      <c r="AV4118" s="36"/>
      <c r="AW4118" s="36"/>
      <c r="AX4118" s="36"/>
      <c r="AY4118" s="36"/>
      <c r="AZ4118" s="36">
        <v>10</v>
      </c>
      <c r="BA4118" s="36" t="s">
        <v>484</v>
      </c>
      <c r="BB4118" s="36">
        <v>3</v>
      </c>
      <c r="BC4118" s="93">
        <v>45286</v>
      </c>
      <c r="BD4118" s="93" t="s">
        <v>6</v>
      </c>
    </row>
    <row r="4119" spans="39:56" ht="27" customHeight="1" x14ac:dyDescent="0.25">
      <c r="AM4119" s="36" t="s">
        <v>182</v>
      </c>
      <c r="AN4119" s="89" t="s">
        <v>183</v>
      </c>
      <c r="AO4119" s="90" t="s">
        <v>167</v>
      </c>
      <c r="AP4119" s="170">
        <v>9.6</v>
      </c>
      <c r="AQ4119" s="36">
        <v>10</v>
      </c>
      <c r="AR4119" s="36">
        <v>10</v>
      </c>
      <c r="AS4119" s="36">
        <v>9</v>
      </c>
      <c r="AT4119" s="36">
        <v>9</v>
      </c>
      <c r="AU4119" s="36"/>
      <c r="AV4119" s="36"/>
      <c r="AW4119" s="36"/>
      <c r="AX4119" s="36"/>
      <c r="AY4119" s="36"/>
      <c r="AZ4119" s="36">
        <v>10</v>
      </c>
      <c r="BA4119" s="36" t="s">
        <v>484</v>
      </c>
      <c r="BB4119" s="36">
        <v>3</v>
      </c>
      <c r="BC4119" s="93">
        <v>45286</v>
      </c>
      <c r="BD4119" s="93" t="s">
        <v>6</v>
      </c>
    </row>
    <row r="4120" spans="39:56" ht="27" customHeight="1" x14ac:dyDescent="0.25">
      <c r="AM4120" s="36" t="s">
        <v>182</v>
      </c>
      <c r="AN4120" s="89" t="s">
        <v>183</v>
      </c>
      <c r="AO4120" s="90" t="s">
        <v>167</v>
      </c>
      <c r="AP4120" s="170">
        <v>10</v>
      </c>
      <c r="AQ4120" s="36">
        <v>10</v>
      </c>
      <c r="AR4120" s="36">
        <v>10</v>
      </c>
      <c r="AS4120" s="36">
        <v>10</v>
      </c>
      <c r="AT4120" s="36">
        <v>10</v>
      </c>
      <c r="AU4120" s="36">
        <v>10</v>
      </c>
      <c r="AV4120" s="36">
        <v>10</v>
      </c>
      <c r="AW4120" s="36">
        <v>10</v>
      </c>
      <c r="AX4120" s="36"/>
      <c r="AY4120" s="36"/>
      <c r="AZ4120" s="36"/>
      <c r="BA4120" s="36"/>
      <c r="BB4120" s="36">
        <v>4</v>
      </c>
      <c r="BC4120" s="93">
        <v>45286</v>
      </c>
      <c r="BD4120" s="93" t="s">
        <v>35</v>
      </c>
    </row>
    <row r="4121" spans="39:56" ht="27" customHeight="1" x14ac:dyDescent="0.25">
      <c r="AM4121" s="36" t="s">
        <v>180</v>
      </c>
      <c r="AN4121" s="89" t="s">
        <v>181</v>
      </c>
      <c r="AO4121" s="90" t="s">
        <v>167</v>
      </c>
      <c r="AP4121" s="170">
        <v>9.2857142857142865</v>
      </c>
      <c r="AQ4121" s="36">
        <v>10</v>
      </c>
      <c r="AR4121" s="36">
        <v>10</v>
      </c>
      <c r="AS4121" s="36">
        <v>9</v>
      </c>
      <c r="AT4121" s="36">
        <v>10</v>
      </c>
      <c r="AU4121" s="36">
        <v>9</v>
      </c>
      <c r="AV4121" s="36">
        <v>7</v>
      </c>
      <c r="AW4121" s="36">
        <v>10</v>
      </c>
      <c r="AX4121" s="36"/>
      <c r="AY4121" s="36"/>
      <c r="AZ4121" s="36"/>
      <c r="BA4121" s="36"/>
      <c r="BB4121" s="36">
        <v>4</v>
      </c>
      <c r="BC4121" s="93">
        <v>45286</v>
      </c>
      <c r="BD4121" s="93" t="s">
        <v>35</v>
      </c>
    </row>
    <row r="4122" spans="39:56" ht="27" customHeight="1" x14ac:dyDescent="0.25">
      <c r="AM4122" s="36" t="s">
        <v>180</v>
      </c>
      <c r="AN4122" s="89" t="s">
        <v>181</v>
      </c>
      <c r="AO4122" s="90" t="s">
        <v>167</v>
      </c>
      <c r="AP4122" s="170">
        <v>10</v>
      </c>
      <c r="AQ4122" s="36">
        <v>10</v>
      </c>
      <c r="AR4122" s="36">
        <v>10</v>
      </c>
      <c r="AS4122" s="36">
        <v>10</v>
      </c>
      <c r="AT4122" s="36">
        <v>10</v>
      </c>
      <c r="AU4122" s="36"/>
      <c r="AV4122" s="36"/>
      <c r="AW4122" s="36"/>
      <c r="AX4122" s="36"/>
      <c r="AY4122" s="36"/>
      <c r="AZ4122" s="36">
        <v>10</v>
      </c>
      <c r="BA4122" s="36" t="s">
        <v>484</v>
      </c>
      <c r="BB4122" s="36">
        <v>3</v>
      </c>
      <c r="BC4122" s="93">
        <v>45286</v>
      </c>
      <c r="BD4122" s="93" t="s">
        <v>6</v>
      </c>
    </row>
    <row r="4123" spans="39:56" ht="27" customHeight="1" x14ac:dyDescent="0.25">
      <c r="AM4123" s="36" t="s">
        <v>178</v>
      </c>
      <c r="AN4123" s="89" t="s">
        <v>179</v>
      </c>
      <c r="AO4123" s="90" t="s">
        <v>167</v>
      </c>
      <c r="AP4123" s="170">
        <v>9.2857142857142865</v>
      </c>
      <c r="AQ4123" s="36">
        <v>10</v>
      </c>
      <c r="AR4123" s="36">
        <v>10</v>
      </c>
      <c r="AS4123" s="36">
        <v>9</v>
      </c>
      <c r="AT4123" s="36">
        <v>10</v>
      </c>
      <c r="AU4123" s="36">
        <v>9</v>
      </c>
      <c r="AV4123" s="36">
        <v>7</v>
      </c>
      <c r="AW4123" s="36">
        <v>10</v>
      </c>
      <c r="AX4123" s="36"/>
      <c r="AY4123" s="36"/>
      <c r="AZ4123" s="36"/>
      <c r="BA4123" s="36"/>
      <c r="BB4123" s="36">
        <v>4</v>
      </c>
      <c r="BC4123" s="93">
        <v>45286</v>
      </c>
      <c r="BD4123" s="93" t="s">
        <v>35</v>
      </c>
    </row>
    <row r="4124" spans="39:56" ht="27" customHeight="1" x14ac:dyDescent="0.25">
      <c r="AM4124" s="36" t="s">
        <v>178</v>
      </c>
      <c r="AN4124" s="89" t="s">
        <v>179</v>
      </c>
      <c r="AO4124" s="90" t="s">
        <v>167</v>
      </c>
      <c r="AP4124" s="170">
        <v>10</v>
      </c>
      <c r="AQ4124" s="36">
        <v>10</v>
      </c>
      <c r="AR4124" s="36">
        <v>10</v>
      </c>
      <c r="AS4124" s="36">
        <v>10</v>
      </c>
      <c r="AT4124" s="36">
        <v>10</v>
      </c>
      <c r="AU4124" s="36"/>
      <c r="AV4124" s="36"/>
      <c r="AW4124" s="36"/>
      <c r="AX4124" s="36"/>
      <c r="AY4124" s="36"/>
      <c r="AZ4124" s="36">
        <v>10</v>
      </c>
      <c r="BA4124" s="36" t="s">
        <v>484</v>
      </c>
      <c r="BB4124" s="36">
        <v>3</v>
      </c>
      <c r="BC4124" s="93">
        <v>45286</v>
      </c>
      <c r="BD4124" s="93" t="s">
        <v>6</v>
      </c>
    </row>
    <row r="4125" spans="39:56" ht="27" customHeight="1" x14ac:dyDescent="0.25">
      <c r="AM4125" s="36" t="s">
        <v>176</v>
      </c>
      <c r="AN4125" s="89" t="s">
        <v>177</v>
      </c>
      <c r="AO4125" s="90" t="s">
        <v>167</v>
      </c>
      <c r="AP4125" s="170">
        <v>9.4</v>
      </c>
      <c r="AQ4125" s="36">
        <v>10</v>
      </c>
      <c r="AR4125" s="36">
        <v>10</v>
      </c>
      <c r="AS4125" s="36">
        <v>9</v>
      </c>
      <c r="AT4125" s="36">
        <v>8</v>
      </c>
      <c r="AU4125" s="36"/>
      <c r="AV4125" s="36"/>
      <c r="AW4125" s="36"/>
      <c r="AX4125" s="36"/>
      <c r="AY4125" s="36"/>
      <c r="AZ4125" s="36">
        <v>10</v>
      </c>
      <c r="BA4125" s="36" t="s">
        <v>484</v>
      </c>
      <c r="BB4125" s="36">
        <v>3</v>
      </c>
      <c r="BC4125" s="93">
        <v>45286</v>
      </c>
      <c r="BD4125" s="93" t="s">
        <v>6</v>
      </c>
    </row>
    <row r="4126" spans="39:56" ht="27" customHeight="1" x14ac:dyDescent="0.25">
      <c r="AM4126" s="36" t="s">
        <v>176</v>
      </c>
      <c r="AN4126" s="89" t="s">
        <v>177</v>
      </c>
      <c r="AO4126" s="90" t="s">
        <v>167</v>
      </c>
      <c r="AP4126" s="170">
        <v>9.8571428571428577</v>
      </c>
      <c r="AQ4126" s="36">
        <v>10</v>
      </c>
      <c r="AR4126" s="36">
        <v>10</v>
      </c>
      <c r="AS4126" s="36">
        <v>10</v>
      </c>
      <c r="AT4126" s="36">
        <v>10</v>
      </c>
      <c r="AU4126" s="36">
        <v>10</v>
      </c>
      <c r="AV4126" s="36">
        <v>9</v>
      </c>
      <c r="AW4126" s="36">
        <v>10</v>
      </c>
      <c r="AX4126" s="36"/>
      <c r="AY4126" s="36"/>
      <c r="AZ4126" s="36"/>
      <c r="BA4126" s="36"/>
      <c r="BB4126" s="36">
        <v>4</v>
      </c>
      <c r="BC4126" s="93">
        <v>45286</v>
      </c>
      <c r="BD4126" s="93" t="s">
        <v>35</v>
      </c>
    </row>
    <row r="4127" spans="39:56" ht="27" customHeight="1" x14ac:dyDescent="0.25">
      <c r="AM4127" s="36" t="s">
        <v>174</v>
      </c>
      <c r="AN4127" s="89" t="s">
        <v>175</v>
      </c>
      <c r="AO4127" s="90" t="s">
        <v>167</v>
      </c>
      <c r="AP4127" s="170">
        <v>9.4</v>
      </c>
      <c r="AQ4127" s="36">
        <v>10</v>
      </c>
      <c r="AR4127" s="36">
        <v>10</v>
      </c>
      <c r="AS4127" s="36">
        <v>9</v>
      </c>
      <c r="AT4127" s="36">
        <v>8</v>
      </c>
      <c r="AU4127" s="36"/>
      <c r="AV4127" s="36"/>
      <c r="AW4127" s="36"/>
      <c r="AX4127" s="36"/>
      <c r="AY4127" s="36"/>
      <c r="AZ4127" s="36">
        <v>10</v>
      </c>
      <c r="BA4127" s="36" t="s">
        <v>484</v>
      </c>
      <c r="BB4127" s="36">
        <v>3</v>
      </c>
      <c r="BC4127" s="93">
        <v>45286</v>
      </c>
      <c r="BD4127" s="93" t="s">
        <v>6</v>
      </c>
    </row>
    <row r="4128" spans="39:56" ht="27" customHeight="1" x14ac:dyDescent="0.25">
      <c r="AM4128" s="36" t="s">
        <v>174</v>
      </c>
      <c r="AN4128" s="89" t="s">
        <v>175</v>
      </c>
      <c r="AO4128" s="90" t="s">
        <v>167</v>
      </c>
      <c r="AP4128" s="170">
        <v>10</v>
      </c>
      <c r="AQ4128" s="36">
        <v>10</v>
      </c>
      <c r="AR4128" s="36">
        <v>10</v>
      </c>
      <c r="AS4128" s="36">
        <v>10</v>
      </c>
      <c r="AT4128" s="36">
        <v>10</v>
      </c>
      <c r="AU4128" s="36">
        <v>10</v>
      </c>
      <c r="AV4128" s="36">
        <v>10</v>
      </c>
      <c r="AW4128" s="36">
        <v>10</v>
      </c>
      <c r="AX4128" s="36"/>
      <c r="AY4128" s="36"/>
      <c r="AZ4128" s="36"/>
      <c r="BA4128" s="36"/>
      <c r="BB4128" s="36">
        <v>4</v>
      </c>
      <c r="BC4128" s="93">
        <v>45286</v>
      </c>
      <c r="BD4128" s="93" t="s">
        <v>35</v>
      </c>
    </row>
    <row r="4129" spans="39:56" ht="27" customHeight="1" x14ac:dyDescent="0.25">
      <c r="AM4129" s="36" t="s">
        <v>172</v>
      </c>
      <c r="AN4129" s="89" t="s">
        <v>173</v>
      </c>
      <c r="AO4129" s="90" t="s">
        <v>167</v>
      </c>
      <c r="AP4129" s="170">
        <v>9.6</v>
      </c>
      <c r="AQ4129" s="36">
        <v>10</v>
      </c>
      <c r="AR4129" s="36">
        <v>10</v>
      </c>
      <c r="AS4129" s="36">
        <v>9</v>
      </c>
      <c r="AT4129" s="36">
        <v>9</v>
      </c>
      <c r="AU4129" s="36"/>
      <c r="AV4129" s="36"/>
      <c r="AW4129" s="36"/>
      <c r="AX4129" s="36"/>
      <c r="AY4129" s="36"/>
      <c r="AZ4129" s="36">
        <v>10</v>
      </c>
      <c r="BA4129" s="36" t="s">
        <v>484</v>
      </c>
      <c r="BB4129" s="36">
        <v>3</v>
      </c>
      <c r="BC4129" s="93">
        <v>45286</v>
      </c>
      <c r="BD4129" s="93" t="s">
        <v>6</v>
      </c>
    </row>
    <row r="4130" spans="39:56" ht="27" customHeight="1" x14ac:dyDescent="0.25">
      <c r="AM4130" s="36" t="s">
        <v>172</v>
      </c>
      <c r="AN4130" s="89" t="s">
        <v>173</v>
      </c>
      <c r="AO4130" s="90" t="s">
        <v>167</v>
      </c>
      <c r="AP4130" s="170">
        <v>10</v>
      </c>
      <c r="AQ4130" s="36">
        <v>10</v>
      </c>
      <c r="AR4130" s="36">
        <v>10</v>
      </c>
      <c r="AS4130" s="36">
        <v>10</v>
      </c>
      <c r="AT4130" s="36">
        <v>10</v>
      </c>
      <c r="AU4130" s="36">
        <v>10</v>
      </c>
      <c r="AV4130" s="36">
        <v>10</v>
      </c>
      <c r="AW4130" s="36">
        <v>10</v>
      </c>
      <c r="AX4130" s="36"/>
      <c r="AY4130" s="36"/>
      <c r="AZ4130" s="36"/>
      <c r="BA4130" s="36"/>
      <c r="BB4130" s="36">
        <v>4</v>
      </c>
      <c r="BC4130" s="93">
        <v>45286</v>
      </c>
      <c r="BD4130" s="93" t="s">
        <v>35</v>
      </c>
    </row>
    <row r="4131" spans="39:56" ht="27" customHeight="1" x14ac:dyDescent="0.25">
      <c r="AM4131" s="36" t="s">
        <v>168</v>
      </c>
      <c r="AN4131" s="89" t="s">
        <v>169</v>
      </c>
      <c r="AO4131" s="90" t="s">
        <v>167</v>
      </c>
      <c r="AP4131" s="170">
        <v>9.6</v>
      </c>
      <c r="AQ4131" s="36">
        <v>10</v>
      </c>
      <c r="AR4131" s="36">
        <v>10</v>
      </c>
      <c r="AS4131" s="36">
        <v>9</v>
      </c>
      <c r="AT4131" s="36">
        <v>9</v>
      </c>
      <c r="AU4131" s="36"/>
      <c r="AV4131" s="36"/>
      <c r="AW4131" s="36"/>
      <c r="AX4131" s="36"/>
      <c r="AY4131" s="36"/>
      <c r="AZ4131" s="36">
        <v>10</v>
      </c>
      <c r="BA4131" s="36" t="s">
        <v>484</v>
      </c>
      <c r="BB4131" s="36">
        <v>3</v>
      </c>
      <c r="BC4131" s="93">
        <v>45286</v>
      </c>
      <c r="BD4131" s="93" t="s">
        <v>6</v>
      </c>
    </row>
    <row r="4132" spans="39:56" ht="27" customHeight="1" x14ac:dyDescent="0.25">
      <c r="AM4132" s="36" t="s">
        <v>168</v>
      </c>
      <c r="AN4132" s="89" t="s">
        <v>169</v>
      </c>
      <c r="AO4132" s="90" t="s">
        <v>167</v>
      </c>
      <c r="AP4132" s="170">
        <v>10</v>
      </c>
      <c r="AQ4132" s="36">
        <v>10</v>
      </c>
      <c r="AR4132" s="36">
        <v>10</v>
      </c>
      <c r="AS4132" s="36">
        <v>10</v>
      </c>
      <c r="AT4132" s="36">
        <v>10</v>
      </c>
      <c r="AU4132" s="36">
        <v>10</v>
      </c>
      <c r="AV4132" s="36">
        <v>10</v>
      </c>
      <c r="AW4132" s="36">
        <v>10</v>
      </c>
      <c r="AX4132" s="36"/>
      <c r="AY4132" s="36"/>
      <c r="AZ4132" s="36"/>
      <c r="BA4132" s="36"/>
      <c r="BB4132" s="36">
        <v>4</v>
      </c>
      <c r="BC4132" s="93">
        <v>45286</v>
      </c>
      <c r="BD4132" s="93" t="s">
        <v>35</v>
      </c>
    </row>
    <row r="4133" spans="39:56" ht="27" customHeight="1" x14ac:dyDescent="0.25">
      <c r="AM4133" s="36" t="s">
        <v>165</v>
      </c>
      <c r="AN4133" s="89" t="s">
        <v>166</v>
      </c>
      <c r="AO4133" s="90" t="s">
        <v>167</v>
      </c>
      <c r="AP4133" s="170">
        <v>9.8000000000000007</v>
      </c>
      <c r="AQ4133" s="36">
        <v>10</v>
      </c>
      <c r="AR4133" s="36">
        <v>10</v>
      </c>
      <c r="AS4133" s="36">
        <v>10</v>
      </c>
      <c r="AT4133" s="36">
        <v>9</v>
      </c>
      <c r="AU4133" s="36"/>
      <c r="AV4133" s="36"/>
      <c r="AW4133" s="36"/>
      <c r="AX4133" s="36"/>
      <c r="AY4133" s="36"/>
      <c r="AZ4133" s="36">
        <v>10</v>
      </c>
      <c r="BA4133" s="36" t="s">
        <v>484</v>
      </c>
      <c r="BB4133" s="36">
        <v>3</v>
      </c>
      <c r="BC4133" s="93">
        <v>45286</v>
      </c>
      <c r="BD4133" s="93" t="s">
        <v>6</v>
      </c>
    </row>
    <row r="4134" spans="39:56" ht="27" customHeight="1" x14ac:dyDescent="0.25">
      <c r="AM4134" s="36" t="s">
        <v>165</v>
      </c>
      <c r="AN4134" s="89" t="s">
        <v>166</v>
      </c>
      <c r="AO4134" s="90" t="s">
        <v>167</v>
      </c>
      <c r="AP4134" s="170">
        <v>10</v>
      </c>
      <c r="AQ4134" s="36">
        <v>10</v>
      </c>
      <c r="AR4134" s="36">
        <v>10</v>
      </c>
      <c r="AS4134" s="36">
        <v>10</v>
      </c>
      <c r="AT4134" s="36">
        <v>10</v>
      </c>
      <c r="AU4134" s="36">
        <v>10</v>
      </c>
      <c r="AV4134" s="36">
        <v>10</v>
      </c>
      <c r="AW4134" s="36">
        <v>10</v>
      </c>
      <c r="AX4134" s="36"/>
      <c r="AY4134" s="36"/>
      <c r="AZ4134" s="36"/>
      <c r="BA4134" s="36"/>
      <c r="BB4134" s="36">
        <v>4</v>
      </c>
      <c r="BC4134" s="93">
        <v>45286</v>
      </c>
      <c r="BD4134" s="93" t="s">
        <v>35</v>
      </c>
    </row>
    <row r="4135" spans="39:56" ht="27" customHeight="1" x14ac:dyDescent="0.25">
      <c r="AM4135" s="36">
        <v>23066</v>
      </c>
      <c r="AN4135" s="89" t="s">
        <v>232</v>
      </c>
      <c r="AO4135" s="90" t="s">
        <v>207</v>
      </c>
      <c r="AP4135" s="170">
        <v>9.4</v>
      </c>
      <c r="AQ4135" s="36">
        <v>10</v>
      </c>
      <c r="AR4135" s="36">
        <v>10</v>
      </c>
      <c r="AS4135" s="36">
        <v>9</v>
      </c>
      <c r="AT4135" s="36">
        <v>8</v>
      </c>
      <c r="AU4135" s="36"/>
      <c r="AV4135" s="36"/>
      <c r="AW4135" s="36"/>
      <c r="AX4135" s="36"/>
      <c r="AY4135" s="36"/>
      <c r="AZ4135" s="36">
        <v>10</v>
      </c>
      <c r="BA4135" s="36" t="s">
        <v>247</v>
      </c>
      <c r="BB4135" s="36">
        <v>4</v>
      </c>
      <c r="BC4135" s="93">
        <v>45286</v>
      </c>
      <c r="BD4135" s="93" t="s">
        <v>6</v>
      </c>
    </row>
    <row r="4136" spans="39:56" ht="27" customHeight="1" x14ac:dyDescent="0.25">
      <c r="AM4136" s="36">
        <v>23066</v>
      </c>
      <c r="AN4136" s="89" t="s">
        <v>232</v>
      </c>
      <c r="AO4136" s="90" t="s">
        <v>207</v>
      </c>
      <c r="AP4136" s="170">
        <v>10</v>
      </c>
      <c r="AQ4136" s="36">
        <v>10</v>
      </c>
      <c r="AR4136" s="36">
        <v>10</v>
      </c>
      <c r="AS4136" s="36">
        <v>10</v>
      </c>
      <c r="AT4136" s="36">
        <v>10</v>
      </c>
      <c r="AU4136" s="36">
        <v>10</v>
      </c>
      <c r="AV4136" s="36">
        <v>10</v>
      </c>
      <c r="AW4136" s="36">
        <v>10</v>
      </c>
      <c r="AX4136" s="36"/>
      <c r="AY4136" s="36"/>
      <c r="AZ4136" s="36"/>
      <c r="BA4136" s="36" t="s">
        <v>484</v>
      </c>
      <c r="BB4136" s="36">
        <v>3</v>
      </c>
      <c r="BC4136" s="93">
        <v>45286</v>
      </c>
      <c r="BD4136" s="93" t="s">
        <v>420</v>
      </c>
    </row>
    <row r="4137" spans="39:56" ht="27" customHeight="1" x14ac:dyDescent="0.25">
      <c r="AM4137" s="36">
        <v>23063</v>
      </c>
      <c r="AN4137" s="89" t="s">
        <v>225</v>
      </c>
      <c r="AO4137" s="90" t="s">
        <v>207</v>
      </c>
      <c r="AP4137" s="170">
        <v>9.5714285714285712</v>
      </c>
      <c r="AQ4137" s="36">
        <v>10</v>
      </c>
      <c r="AR4137" s="36">
        <v>10</v>
      </c>
      <c r="AS4137" s="36">
        <v>9</v>
      </c>
      <c r="AT4137" s="36">
        <v>9</v>
      </c>
      <c r="AU4137" s="36">
        <v>9</v>
      </c>
      <c r="AV4137" s="36">
        <v>10</v>
      </c>
      <c r="AW4137" s="36">
        <v>10</v>
      </c>
      <c r="AX4137" s="36"/>
      <c r="AY4137" s="36"/>
      <c r="AZ4137" s="36"/>
      <c r="BA4137" s="36" t="s">
        <v>484</v>
      </c>
      <c r="BB4137" s="36">
        <v>3</v>
      </c>
      <c r="BC4137" s="93">
        <v>45286</v>
      </c>
      <c r="BD4137" s="93" t="s">
        <v>420</v>
      </c>
    </row>
    <row r="4138" spans="39:56" ht="27" customHeight="1" x14ac:dyDescent="0.25">
      <c r="AM4138" s="36">
        <v>23063</v>
      </c>
      <c r="AN4138" s="89" t="s">
        <v>225</v>
      </c>
      <c r="AO4138" s="90" t="s">
        <v>207</v>
      </c>
      <c r="AP4138" s="170">
        <v>9.8000000000000007</v>
      </c>
      <c r="AQ4138" s="36">
        <v>10</v>
      </c>
      <c r="AR4138" s="36">
        <v>10</v>
      </c>
      <c r="AS4138" s="36">
        <v>10</v>
      </c>
      <c r="AT4138" s="36">
        <v>9</v>
      </c>
      <c r="AU4138" s="36"/>
      <c r="AV4138" s="36"/>
      <c r="AW4138" s="36"/>
      <c r="AX4138" s="36"/>
      <c r="AY4138" s="36"/>
      <c r="AZ4138" s="36">
        <v>10</v>
      </c>
      <c r="BA4138" s="36" t="s">
        <v>247</v>
      </c>
      <c r="BB4138" s="36">
        <v>4</v>
      </c>
      <c r="BC4138" s="93">
        <v>45286</v>
      </c>
      <c r="BD4138" s="93" t="s">
        <v>6</v>
      </c>
    </row>
    <row r="4139" spans="39:56" ht="27" customHeight="1" x14ac:dyDescent="0.25">
      <c r="AM4139" s="36">
        <v>23061</v>
      </c>
      <c r="AN4139" s="89" t="s">
        <v>223</v>
      </c>
      <c r="AO4139" s="90" t="s">
        <v>207</v>
      </c>
      <c r="AP4139" s="170">
        <v>9.7142857142857135</v>
      </c>
      <c r="AQ4139" s="36">
        <v>10</v>
      </c>
      <c r="AR4139" s="36">
        <v>10</v>
      </c>
      <c r="AS4139" s="36">
        <v>9</v>
      </c>
      <c r="AT4139" s="36">
        <v>9</v>
      </c>
      <c r="AU4139" s="36">
        <v>10</v>
      </c>
      <c r="AV4139" s="36">
        <v>10</v>
      </c>
      <c r="AW4139" s="36">
        <v>10</v>
      </c>
      <c r="AX4139" s="36"/>
      <c r="AY4139" s="36"/>
      <c r="AZ4139" s="36"/>
      <c r="BA4139" s="36" t="s">
        <v>484</v>
      </c>
      <c r="BB4139" s="36">
        <v>3</v>
      </c>
      <c r="BC4139" s="93">
        <v>45286</v>
      </c>
      <c r="BD4139" s="93" t="s">
        <v>420</v>
      </c>
    </row>
    <row r="4140" spans="39:56" ht="27" customHeight="1" x14ac:dyDescent="0.25">
      <c r="AM4140" s="36">
        <v>23061</v>
      </c>
      <c r="AN4140" s="89" t="s">
        <v>223</v>
      </c>
      <c r="AO4140" s="90" t="s">
        <v>207</v>
      </c>
      <c r="AP4140" s="170">
        <v>10</v>
      </c>
      <c r="AQ4140" s="36">
        <v>10</v>
      </c>
      <c r="AR4140" s="36">
        <v>10</v>
      </c>
      <c r="AS4140" s="36">
        <v>10</v>
      </c>
      <c r="AT4140" s="36">
        <v>10</v>
      </c>
      <c r="AU4140" s="36"/>
      <c r="AV4140" s="36"/>
      <c r="AW4140" s="36"/>
      <c r="AX4140" s="36"/>
      <c r="AY4140" s="36"/>
      <c r="AZ4140" s="36">
        <v>10</v>
      </c>
      <c r="BA4140" s="36" t="s">
        <v>247</v>
      </c>
      <c r="BB4140" s="36">
        <v>4</v>
      </c>
      <c r="BC4140" s="93">
        <v>45286</v>
      </c>
      <c r="BD4140" s="93" t="s">
        <v>6</v>
      </c>
    </row>
    <row r="4141" spans="39:56" ht="27" customHeight="1" x14ac:dyDescent="0.25">
      <c r="AM4141" s="36">
        <v>23058</v>
      </c>
      <c r="AN4141" s="89" t="s">
        <v>228</v>
      </c>
      <c r="AO4141" s="90" t="s">
        <v>207</v>
      </c>
      <c r="AP4141" s="170">
        <v>9.8000000000000007</v>
      </c>
      <c r="AQ4141" s="36">
        <v>10</v>
      </c>
      <c r="AR4141" s="36">
        <v>10</v>
      </c>
      <c r="AS4141" s="36">
        <v>10</v>
      </c>
      <c r="AT4141" s="36">
        <v>9</v>
      </c>
      <c r="AU4141" s="36"/>
      <c r="AV4141" s="36"/>
      <c r="AW4141" s="36"/>
      <c r="AX4141" s="36"/>
      <c r="AY4141" s="36"/>
      <c r="AZ4141" s="36">
        <v>10</v>
      </c>
      <c r="BA4141" s="36" t="s">
        <v>247</v>
      </c>
      <c r="BB4141" s="36">
        <v>4</v>
      </c>
      <c r="BC4141" s="93">
        <v>45286</v>
      </c>
      <c r="BD4141" s="93" t="s">
        <v>6</v>
      </c>
    </row>
    <row r="4142" spans="39:56" ht="27" customHeight="1" x14ac:dyDescent="0.25">
      <c r="AM4142" s="36">
        <v>23058</v>
      </c>
      <c r="AN4142" s="89" t="s">
        <v>228</v>
      </c>
      <c r="AO4142" s="90" t="s">
        <v>207</v>
      </c>
      <c r="AP4142" s="170">
        <v>10</v>
      </c>
      <c r="AQ4142" s="36">
        <v>10</v>
      </c>
      <c r="AR4142" s="36">
        <v>10</v>
      </c>
      <c r="AS4142" s="36">
        <v>10</v>
      </c>
      <c r="AT4142" s="36">
        <v>10</v>
      </c>
      <c r="AU4142" s="36">
        <v>10</v>
      </c>
      <c r="AV4142" s="36">
        <v>10</v>
      </c>
      <c r="AW4142" s="36">
        <v>10</v>
      </c>
      <c r="AX4142" s="36"/>
      <c r="AY4142" s="36"/>
      <c r="AZ4142" s="36"/>
      <c r="BA4142" s="36" t="s">
        <v>484</v>
      </c>
      <c r="BB4142" s="36">
        <v>3</v>
      </c>
      <c r="BC4142" s="93">
        <v>45286</v>
      </c>
      <c r="BD4142" s="93" t="s">
        <v>420</v>
      </c>
    </row>
    <row r="4143" spans="39:56" ht="27" customHeight="1" x14ac:dyDescent="0.25">
      <c r="AM4143" s="36">
        <v>23054</v>
      </c>
      <c r="AN4143" s="89" t="s">
        <v>224</v>
      </c>
      <c r="AO4143" s="90" t="s">
        <v>207</v>
      </c>
      <c r="AP4143" s="170">
        <v>9.4</v>
      </c>
      <c r="AQ4143" s="36">
        <v>10</v>
      </c>
      <c r="AR4143" s="36">
        <v>10</v>
      </c>
      <c r="AS4143" s="36">
        <v>9</v>
      </c>
      <c r="AT4143" s="36">
        <v>8</v>
      </c>
      <c r="AU4143" s="36"/>
      <c r="AV4143" s="36"/>
      <c r="AW4143" s="36"/>
      <c r="AX4143" s="36"/>
      <c r="AY4143" s="36"/>
      <c r="AZ4143" s="36">
        <v>10</v>
      </c>
      <c r="BA4143" s="36" t="s">
        <v>247</v>
      </c>
      <c r="BB4143" s="36">
        <v>4</v>
      </c>
      <c r="BC4143" s="93">
        <v>45286</v>
      </c>
      <c r="BD4143" s="93" t="s">
        <v>6</v>
      </c>
    </row>
    <row r="4144" spans="39:56" ht="27" customHeight="1" x14ac:dyDescent="0.25">
      <c r="AM4144" s="36">
        <v>23054</v>
      </c>
      <c r="AN4144" s="89" t="s">
        <v>224</v>
      </c>
      <c r="AO4144" s="90" t="s">
        <v>207</v>
      </c>
      <c r="AP4144" s="170">
        <v>10</v>
      </c>
      <c r="AQ4144" s="36">
        <v>10</v>
      </c>
      <c r="AR4144" s="36">
        <v>10</v>
      </c>
      <c r="AS4144" s="36">
        <v>10</v>
      </c>
      <c r="AT4144" s="36">
        <v>10</v>
      </c>
      <c r="AU4144" s="36">
        <v>10</v>
      </c>
      <c r="AV4144" s="36">
        <v>10</v>
      </c>
      <c r="AW4144" s="36">
        <v>10</v>
      </c>
      <c r="AX4144" s="36"/>
      <c r="AY4144" s="36"/>
      <c r="AZ4144" s="36"/>
      <c r="BA4144" s="36" t="s">
        <v>484</v>
      </c>
      <c r="BB4144" s="36">
        <v>3</v>
      </c>
      <c r="BC4144" s="93">
        <v>45286</v>
      </c>
      <c r="BD4144" s="93" t="s">
        <v>420</v>
      </c>
    </row>
    <row r="4145" spans="39:56" ht="27" customHeight="1" x14ac:dyDescent="0.25">
      <c r="AM4145" s="36">
        <v>23044</v>
      </c>
      <c r="AN4145" s="89" t="s">
        <v>230</v>
      </c>
      <c r="AO4145" s="90" t="s">
        <v>207</v>
      </c>
      <c r="AP4145" s="170">
        <v>5.7142857142857144</v>
      </c>
      <c r="AQ4145" s="36">
        <v>10</v>
      </c>
      <c r="AR4145" s="36">
        <v>10</v>
      </c>
      <c r="AS4145" s="36">
        <v>10</v>
      </c>
      <c r="AT4145" s="36">
        <v>0</v>
      </c>
      <c r="AU4145" s="36">
        <v>0</v>
      </c>
      <c r="AV4145" s="36">
        <v>0</v>
      </c>
      <c r="AW4145" s="36">
        <v>10</v>
      </c>
      <c r="AX4145" s="36"/>
      <c r="AY4145" s="36"/>
      <c r="AZ4145" s="36"/>
      <c r="BA4145" s="36" t="s">
        <v>484</v>
      </c>
      <c r="BB4145" s="36">
        <v>3</v>
      </c>
      <c r="BC4145" s="93">
        <v>45286</v>
      </c>
      <c r="BD4145" s="93" t="s">
        <v>420</v>
      </c>
    </row>
    <row r="4146" spans="39:56" ht="27" customHeight="1" x14ac:dyDescent="0.25">
      <c r="AM4146" s="36">
        <v>23044</v>
      </c>
      <c r="AN4146" s="89" t="s">
        <v>230</v>
      </c>
      <c r="AO4146" s="90" t="s">
        <v>207</v>
      </c>
      <c r="AP4146" s="170">
        <v>9.1999999999999993</v>
      </c>
      <c r="AQ4146" s="36">
        <v>10</v>
      </c>
      <c r="AR4146" s="36">
        <v>10</v>
      </c>
      <c r="AS4146" s="36">
        <v>8</v>
      </c>
      <c r="AT4146" s="36">
        <v>8</v>
      </c>
      <c r="AU4146" s="36"/>
      <c r="AV4146" s="36"/>
      <c r="AW4146" s="36"/>
      <c r="AX4146" s="36"/>
      <c r="AY4146" s="36"/>
      <c r="AZ4146" s="36">
        <v>10</v>
      </c>
      <c r="BA4146" s="36" t="s">
        <v>247</v>
      </c>
      <c r="BB4146" s="36">
        <v>4</v>
      </c>
      <c r="BC4146" s="93">
        <v>45286</v>
      </c>
      <c r="BD4146" s="93" t="s">
        <v>6</v>
      </c>
    </row>
    <row r="4147" spans="39:56" ht="27" customHeight="1" x14ac:dyDescent="0.25">
      <c r="AM4147" s="36">
        <v>23043</v>
      </c>
      <c r="AN4147" s="89" t="s">
        <v>215</v>
      </c>
      <c r="AO4147" s="90" t="s">
        <v>207</v>
      </c>
      <c r="AP4147" s="170">
        <v>9.6</v>
      </c>
      <c r="AQ4147" s="36">
        <v>10</v>
      </c>
      <c r="AR4147" s="36">
        <v>10</v>
      </c>
      <c r="AS4147" s="36">
        <v>9</v>
      </c>
      <c r="AT4147" s="36">
        <v>9</v>
      </c>
      <c r="AU4147" s="36"/>
      <c r="AV4147" s="36"/>
      <c r="AW4147" s="36"/>
      <c r="AX4147" s="36"/>
      <c r="AY4147" s="36"/>
      <c r="AZ4147" s="36">
        <v>10</v>
      </c>
      <c r="BA4147" s="36" t="s">
        <v>247</v>
      </c>
      <c r="BB4147" s="36">
        <v>4</v>
      </c>
      <c r="BC4147" s="93">
        <v>45286</v>
      </c>
      <c r="BD4147" s="93" t="s">
        <v>6</v>
      </c>
    </row>
    <row r="4148" spans="39:56" ht="27" customHeight="1" x14ac:dyDescent="0.25">
      <c r="AM4148" s="36">
        <v>23043</v>
      </c>
      <c r="AN4148" s="89" t="s">
        <v>215</v>
      </c>
      <c r="AO4148" s="90" t="s">
        <v>207</v>
      </c>
      <c r="AP4148" s="170">
        <v>10</v>
      </c>
      <c r="AQ4148" s="36">
        <v>10</v>
      </c>
      <c r="AR4148" s="36">
        <v>10</v>
      </c>
      <c r="AS4148" s="36">
        <v>10</v>
      </c>
      <c r="AT4148" s="36">
        <v>10</v>
      </c>
      <c r="AU4148" s="36">
        <v>10</v>
      </c>
      <c r="AV4148" s="36">
        <v>10</v>
      </c>
      <c r="AW4148" s="36">
        <v>10</v>
      </c>
      <c r="AX4148" s="36"/>
      <c r="AY4148" s="36"/>
      <c r="AZ4148" s="36"/>
      <c r="BA4148" s="36" t="s">
        <v>484</v>
      </c>
      <c r="BB4148" s="36">
        <v>3</v>
      </c>
      <c r="BC4148" s="93">
        <v>45286</v>
      </c>
      <c r="BD4148" s="93" t="s">
        <v>420</v>
      </c>
    </row>
    <row r="4149" spans="39:56" ht="27" customHeight="1" x14ac:dyDescent="0.25">
      <c r="AM4149" s="36">
        <v>23042</v>
      </c>
      <c r="AN4149" s="89" t="s">
        <v>222</v>
      </c>
      <c r="AO4149" s="90" t="s">
        <v>207</v>
      </c>
      <c r="AP4149" s="170">
        <v>10</v>
      </c>
      <c r="AQ4149" s="36">
        <v>10</v>
      </c>
      <c r="AR4149" s="36">
        <v>10</v>
      </c>
      <c r="AS4149" s="36">
        <v>10</v>
      </c>
      <c r="AT4149" s="36">
        <v>10</v>
      </c>
      <c r="AU4149" s="36"/>
      <c r="AV4149" s="36"/>
      <c r="AW4149" s="36"/>
      <c r="AX4149" s="36"/>
      <c r="AY4149" s="36"/>
      <c r="AZ4149" s="36">
        <v>10</v>
      </c>
      <c r="BA4149" s="36" t="s">
        <v>247</v>
      </c>
      <c r="BB4149" s="36">
        <v>4</v>
      </c>
      <c r="BC4149" s="93">
        <v>45286</v>
      </c>
      <c r="BD4149" s="93" t="s">
        <v>6</v>
      </c>
    </row>
    <row r="4150" spans="39:56" ht="27" customHeight="1" x14ac:dyDescent="0.25">
      <c r="AM4150" s="36">
        <v>23042</v>
      </c>
      <c r="AN4150" s="89" t="s">
        <v>222</v>
      </c>
      <c r="AO4150" s="90" t="s">
        <v>207</v>
      </c>
      <c r="AP4150" s="170">
        <v>10</v>
      </c>
      <c r="AQ4150" s="36">
        <v>10</v>
      </c>
      <c r="AR4150" s="36">
        <v>10</v>
      </c>
      <c r="AS4150" s="36">
        <v>10</v>
      </c>
      <c r="AT4150" s="36">
        <v>10</v>
      </c>
      <c r="AU4150" s="36">
        <v>10</v>
      </c>
      <c r="AV4150" s="36">
        <v>10</v>
      </c>
      <c r="AW4150" s="36">
        <v>10</v>
      </c>
      <c r="AX4150" s="36"/>
      <c r="AY4150" s="36"/>
      <c r="AZ4150" s="36"/>
      <c r="BA4150" s="36" t="s">
        <v>484</v>
      </c>
      <c r="BB4150" s="36">
        <v>3</v>
      </c>
      <c r="BC4150" s="93">
        <v>45286</v>
      </c>
      <c r="BD4150" s="93" t="s">
        <v>420</v>
      </c>
    </row>
    <row r="4151" spans="39:56" ht="27" customHeight="1" x14ac:dyDescent="0.25">
      <c r="AM4151" s="36">
        <v>23037</v>
      </c>
      <c r="AN4151" s="89" t="s">
        <v>226</v>
      </c>
      <c r="AO4151" s="90" t="s">
        <v>207</v>
      </c>
      <c r="AP4151" s="170">
        <v>9.8000000000000007</v>
      </c>
      <c r="AQ4151" s="36">
        <v>10</v>
      </c>
      <c r="AR4151" s="36">
        <v>10</v>
      </c>
      <c r="AS4151" s="36">
        <v>10</v>
      </c>
      <c r="AT4151" s="36">
        <v>9</v>
      </c>
      <c r="AU4151" s="36"/>
      <c r="AV4151" s="36"/>
      <c r="AW4151" s="36"/>
      <c r="AX4151" s="36"/>
      <c r="AY4151" s="36"/>
      <c r="AZ4151" s="36">
        <v>10</v>
      </c>
      <c r="BA4151" s="36" t="s">
        <v>247</v>
      </c>
      <c r="BB4151" s="36">
        <v>4</v>
      </c>
      <c r="BC4151" s="93">
        <v>45286</v>
      </c>
      <c r="BD4151" s="93" t="s">
        <v>6</v>
      </c>
    </row>
    <row r="4152" spans="39:56" ht="27" customHeight="1" x14ac:dyDescent="0.25">
      <c r="AM4152" s="36">
        <v>23037</v>
      </c>
      <c r="AN4152" s="89" t="s">
        <v>226</v>
      </c>
      <c r="AO4152" s="90" t="s">
        <v>207</v>
      </c>
      <c r="AP4152" s="170">
        <v>9.8571428571428577</v>
      </c>
      <c r="AQ4152" s="36">
        <v>10</v>
      </c>
      <c r="AR4152" s="36">
        <v>10</v>
      </c>
      <c r="AS4152" s="36">
        <v>10</v>
      </c>
      <c r="AT4152" s="36">
        <v>10</v>
      </c>
      <c r="AU4152" s="36">
        <v>9</v>
      </c>
      <c r="AV4152" s="36">
        <v>10</v>
      </c>
      <c r="AW4152" s="36">
        <v>10</v>
      </c>
      <c r="AX4152" s="36"/>
      <c r="AY4152" s="36"/>
      <c r="AZ4152" s="36"/>
      <c r="BA4152" s="36" t="s">
        <v>484</v>
      </c>
      <c r="BB4152" s="36">
        <v>3</v>
      </c>
      <c r="BC4152" s="93">
        <v>45286</v>
      </c>
      <c r="BD4152" s="93" t="s">
        <v>420</v>
      </c>
    </row>
    <row r="4153" spans="39:56" ht="27" customHeight="1" x14ac:dyDescent="0.25">
      <c r="AM4153" s="36">
        <v>23035</v>
      </c>
      <c r="AN4153" s="89" t="s">
        <v>211</v>
      </c>
      <c r="AO4153" s="90" t="s">
        <v>207</v>
      </c>
      <c r="AP4153" s="170">
        <v>10</v>
      </c>
      <c r="AQ4153" s="36">
        <v>10</v>
      </c>
      <c r="AR4153" s="36">
        <v>10</v>
      </c>
      <c r="AS4153" s="36">
        <v>10</v>
      </c>
      <c r="AT4153" s="36">
        <v>10</v>
      </c>
      <c r="AU4153" s="36"/>
      <c r="AV4153" s="36"/>
      <c r="AW4153" s="36"/>
      <c r="AX4153" s="36"/>
      <c r="AY4153" s="36"/>
      <c r="AZ4153" s="36">
        <v>10</v>
      </c>
      <c r="BA4153" s="36" t="s">
        <v>247</v>
      </c>
      <c r="BB4153" s="36">
        <v>4</v>
      </c>
      <c r="BC4153" s="93">
        <v>45286</v>
      </c>
      <c r="BD4153" s="93" t="s">
        <v>6</v>
      </c>
    </row>
    <row r="4154" spans="39:56" ht="27" customHeight="1" x14ac:dyDescent="0.25">
      <c r="AM4154" s="36">
        <v>23035</v>
      </c>
      <c r="AN4154" s="89" t="s">
        <v>211</v>
      </c>
      <c r="AO4154" s="90" t="s">
        <v>207</v>
      </c>
      <c r="AP4154" s="170">
        <v>10</v>
      </c>
      <c r="AQ4154" s="36">
        <v>10</v>
      </c>
      <c r="AR4154" s="36">
        <v>10</v>
      </c>
      <c r="AS4154" s="36">
        <v>10</v>
      </c>
      <c r="AT4154" s="36">
        <v>10</v>
      </c>
      <c r="AU4154" s="36">
        <v>10</v>
      </c>
      <c r="AV4154" s="36">
        <v>10</v>
      </c>
      <c r="AW4154" s="36">
        <v>10</v>
      </c>
      <c r="AX4154" s="36"/>
      <c r="AY4154" s="36"/>
      <c r="AZ4154" s="36"/>
      <c r="BA4154" s="36" t="s">
        <v>484</v>
      </c>
      <c r="BB4154" s="36">
        <v>3</v>
      </c>
      <c r="BC4154" s="93">
        <v>45286</v>
      </c>
      <c r="BD4154" s="93" t="s">
        <v>420</v>
      </c>
    </row>
    <row r="4155" spans="39:56" ht="27" customHeight="1" x14ac:dyDescent="0.25">
      <c r="AM4155" s="36">
        <v>23032</v>
      </c>
      <c r="AN4155" s="89" t="s">
        <v>220</v>
      </c>
      <c r="AO4155" s="90" t="s">
        <v>207</v>
      </c>
      <c r="AP4155" s="170">
        <v>6</v>
      </c>
      <c r="AQ4155" s="36">
        <v>10</v>
      </c>
      <c r="AR4155" s="36">
        <v>10</v>
      </c>
      <c r="AS4155" s="36">
        <v>0</v>
      </c>
      <c r="AT4155" s="36">
        <v>0</v>
      </c>
      <c r="AU4155" s="36"/>
      <c r="AV4155" s="36"/>
      <c r="AW4155" s="36"/>
      <c r="AX4155" s="36"/>
      <c r="AY4155" s="36"/>
      <c r="AZ4155" s="36">
        <v>10</v>
      </c>
      <c r="BA4155" s="36" t="s">
        <v>247</v>
      </c>
      <c r="BB4155" s="36">
        <v>4</v>
      </c>
      <c r="BC4155" s="93">
        <v>45286</v>
      </c>
      <c r="BD4155" s="93" t="s">
        <v>6</v>
      </c>
    </row>
    <row r="4156" spans="39:56" ht="27" customHeight="1" x14ac:dyDescent="0.25">
      <c r="AM4156" s="36">
        <v>23031</v>
      </c>
      <c r="AN4156" s="89" t="s">
        <v>221</v>
      </c>
      <c r="AO4156" s="90" t="s">
        <v>207</v>
      </c>
      <c r="AP4156" s="170">
        <v>9.4</v>
      </c>
      <c r="AQ4156" s="36">
        <v>10</v>
      </c>
      <c r="AR4156" s="36">
        <v>10</v>
      </c>
      <c r="AS4156" s="36">
        <v>8</v>
      </c>
      <c r="AT4156" s="36">
        <v>9</v>
      </c>
      <c r="AU4156" s="36"/>
      <c r="AV4156" s="36"/>
      <c r="AW4156" s="36"/>
      <c r="AX4156" s="36"/>
      <c r="AY4156" s="36"/>
      <c r="AZ4156" s="36">
        <v>10</v>
      </c>
      <c r="BA4156" s="36" t="s">
        <v>247</v>
      </c>
      <c r="BB4156" s="36">
        <v>4</v>
      </c>
      <c r="BC4156" s="93">
        <v>45286</v>
      </c>
      <c r="BD4156" s="93" t="s">
        <v>6</v>
      </c>
    </row>
    <row r="4157" spans="39:56" ht="27" customHeight="1" x14ac:dyDescent="0.25">
      <c r="AM4157" s="36">
        <v>23031</v>
      </c>
      <c r="AN4157" s="89" t="s">
        <v>221</v>
      </c>
      <c r="AO4157" s="90" t="s">
        <v>207</v>
      </c>
      <c r="AP4157" s="170">
        <v>9.8571428571428577</v>
      </c>
      <c r="AQ4157" s="36">
        <v>10</v>
      </c>
      <c r="AR4157" s="36">
        <v>10</v>
      </c>
      <c r="AS4157" s="36">
        <v>9</v>
      </c>
      <c r="AT4157" s="36">
        <v>10</v>
      </c>
      <c r="AU4157" s="36">
        <v>10</v>
      </c>
      <c r="AV4157" s="36">
        <v>10</v>
      </c>
      <c r="AW4157" s="36">
        <v>10</v>
      </c>
      <c r="AX4157" s="36"/>
      <c r="AY4157" s="36"/>
      <c r="AZ4157" s="36"/>
      <c r="BA4157" s="36" t="s">
        <v>484</v>
      </c>
      <c r="BB4157" s="36">
        <v>3</v>
      </c>
      <c r="BC4157" s="93">
        <v>45286</v>
      </c>
      <c r="BD4157" s="93" t="s">
        <v>420</v>
      </c>
    </row>
    <row r="4158" spans="39:56" ht="27" customHeight="1" x14ac:dyDescent="0.25">
      <c r="AM4158" s="36">
        <v>23026</v>
      </c>
      <c r="AN4158" s="89" t="s">
        <v>227</v>
      </c>
      <c r="AO4158" s="90" t="s">
        <v>207</v>
      </c>
      <c r="AP4158" s="170">
        <v>9.1999999999999993</v>
      </c>
      <c r="AQ4158" s="36">
        <v>10</v>
      </c>
      <c r="AR4158" s="36">
        <v>10</v>
      </c>
      <c r="AS4158" s="36">
        <v>8</v>
      </c>
      <c r="AT4158" s="36">
        <v>8</v>
      </c>
      <c r="AU4158" s="36"/>
      <c r="AV4158" s="36"/>
      <c r="AW4158" s="36"/>
      <c r="AX4158" s="36"/>
      <c r="AY4158" s="36"/>
      <c r="AZ4158" s="36">
        <v>10</v>
      </c>
      <c r="BA4158" s="36" t="s">
        <v>247</v>
      </c>
      <c r="BB4158" s="36">
        <v>4</v>
      </c>
      <c r="BC4158" s="93">
        <v>45286</v>
      </c>
      <c r="BD4158" s="93" t="s">
        <v>6</v>
      </c>
    </row>
    <row r="4159" spans="39:56" ht="27" customHeight="1" x14ac:dyDescent="0.25">
      <c r="AM4159" s="36">
        <v>23026</v>
      </c>
      <c r="AN4159" s="89" t="s">
        <v>227</v>
      </c>
      <c r="AO4159" s="90" t="s">
        <v>207</v>
      </c>
      <c r="AP4159" s="170">
        <v>9.5714285714285712</v>
      </c>
      <c r="AQ4159" s="36">
        <v>10</v>
      </c>
      <c r="AR4159" s="36">
        <v>10</v>
      </c>
      <c r="AS4159" s="36">
        <v>9</v>
      </c>
      <c r="AT4159" s="36">
        <v>9</v>
      </c>
      <c r="AU4159" s="36">
        <v>9</v>
      </c>
      <c r="AV4159" s="36">
        <v>10</v>
      </c>
      <c r="AW4159" s="36">
        <v>10</v>
      </c>
      <c r="AX4159" s="36"/>
      <c r="AY4159" s="36"/>
      <c r="AZ4159" s="36"/>
      <c r="BA4159" s="36" t="s">
        <v>484</v>
      </c>
      <c r="BB4159" s="36">
        <v>3</v>
      </c>
      <c r="BC4159" s="93">
        <v>45286</v>
      </c>
      <c r="BD4159" s="93" t="s">
        <v>420</v>
      </c>
    </row>
    <row r="4160" spans="39:56" ht="27" customHeight="1" x14ac:dyDescent="0.25">
      <c r="AM4160" s="36">
        <v>23021</v>
      </c>
      <c r="AN4160" s="89" t="s">
        <v>209</v>
      </c>
      <c r="AO4160" s="90" t="s">
        <v>207</v>
      </c>
      <c r="AP4160" s="170">
        <v>9.6</v>
      </c>
      <c r="AQ4160" s="36">
        <v>10</v>
      </c>
      <c r="AR4160" s="36">
        <v>10</v>
      </c>
      <c r="AS4160" s="36">
        <v>9</v>
      </c>
      <c r="AT4160" s="36">
        <v>9</v>
      </c>
      <c r="AU4160" s="36"/>
      <c r="AV4160" s="36"/>
      <c r="AW4160" s="36"/>
      <c r="AX4160" s="36"/>
      <c r="AY4160" s="36"/>
      <c r="AZ4160" s="36">
        <v>10</v>
      </c>
      <c r="BA4160" s="36" t="s">
        <v>247</v>
      </c>
      <c r="BB4160" s="36">
        <v>4</v>
      </c>
      <c r="BC4160" s="93">
        <v>45286</v>
      </c>
      <c r="BD4160" s="93" t="s">
        <v>6</v>
      </c>
    </row>
    <row r="4161" spans="39:56" ht="27" customHeight="1" x14ac:dyDescent="0.25">
      <c r="AM4161" s="36">
        <v>23021</v>
      </c>
      <c r="AN4161" s="89" t="s">
        <v>209</v>
      </c>
      <c r="AO4161" s="90" t="s">
        <v>207</v>
      </c>
      <c r="AP4161" s="170">
        <v>10</v>
      </c>
      <c r="AQ4161" s="36">
        <v>10</v>
      </c>
      <c r="AR4161" s="36">
        <v>10</v>
      </c>
      <c r="AS4161" s="36">
        <v>10</v>
      </c>
      <c r="AT4161" s="36">
        <v>10</v>
      </c>
      <c r="AU4161" s="36">
        <v>10</v>
      </c>
      <c r="AV4161" s="36">
        <v>10</v>
      </c>
      <c r="AW4161" s="36">
        <v>10</v>
      </c>
      <c r="AX4161" s="36"/>
      <c r="AY4161" s="36"/>
      <c r="AZ4161" s="36"/>
      <c r="BA4161" s="36" t="s">
        <v>484</v>
      </c>
      <c r="BB4161" s="36">
        <v>3</v>
      </c>
      <c r="BC4161" s="93">
        <v>45286</v>
      </c>
      <c r="BD4161" s="93" t="s">
        <v>420</v>
      </c>
    </row>
    <row r="4162" spans="39:56" ht="27" customHeight="1" x14ac:dyDescent="0.25">
      <c r="AM4162" s="36">
        <v>23020</v>
      </c>
      <c r="AN4162" s="89" t="s">
        <v>214</v>
      </c>
      <c r="AO4162" s="90" t="s">
        <v>207</v>
      </c>
      <c r="AP4162" s="170">
        <v>10</v>
      </c>
      <c r="AQ4162" s="36">
        <v>10</v>
      </c>
      <c r="AR4162" s="36">
        <v>10</v>
      </c>
      <c r="AS4162" s="36">
        <v>10</v>
      </c>
      <c r="AT4162" s="36">
        <v>10</v>
      </c>
      <c r="AU4162" s="36"/>
      <c r="AV4162" s="36"/>
      <c r="AW4162" s="36"/>
      <c r="AX4162" s="36"/>
      <c r="AY4162" s="36"/>
      <c r="AZ4162" s="36">
        <v>10</v>
      </c>
      <c r="BA4162" s="36" t="s">
        <v>247</v>
      </c>
      <c r="BB4162" s="36">
        <v>4</v>
      </c>
      <c r="BC4162" s="93">
        <v>45286</v>
      </c>
      <c r="BD4162" s="93" t="s">
        <v>6</v>
      </c>
    </row>
    <row r="4163" spans="39:56" ht="27" customHeight="1" x14ac:dyDescent="0.25">
      <c r="AM4163" s="36">
        <v>23020</v>
      </c>
      <c r="AN4163" s="89" t="s">
        <v>214</v>
      </c>
      <c r="AO4163" s="90" t="s">
        <v>207</v>
      </c>
      <c r="AP4163" s="170">
        <v>10</v>
      </c>
      <c r="AQ4163" s="36">
        <v>10</v>
      </c>
      <c r="AR4163" s="36">
        <v>10</v>
      </c>
      <c r="AS4163" s="36">
        <v>10</v>
      </c>
      <c r="AT4163" s="36">
        <v>10</v>
      </c>
      <c r="AU4163" s="36">
        <v>10</v>
      </c>
      <c r="AV4163" s="36">
        <v>10</v>
      </c>
      <c r="AW4163" s="36">
        <v>10</v>
      </c>
      <c r="AX4163" s="36"/>
      <c r="AY4163" s="36"/>
      <c r="AZ4163" s="36"/>
      <c r="BA4163" s="36" t="s">
        <v>484</v>
      </c>
      <c r="BB4163" s="36">
        <v>3</v>
      </c>
      <c r="BC4163" s="93">
        <v>45286</v>
      </c>
      <c r="BD4163" s="93" t="s">
        <v>420</v>
      </c>
    </row>
    <row r="4164" spans="39:56" ht="27" customHeight="1" x14ac:dyDescent="0.25">
      <c r="AM4164" s="36">
        <v>23016</v>
      </c>
      <c r="AN4164" s="89" t="s">
        <v>212</v>
      </c>
      <c r="AO4164" s="90" t="s">
        <v>207</v>
      </c>
      <c r="AP4164" s="170">
        <v>9.4</v>
      </c>
      <c r="AQ4164" s="36">
        <v>10</v>
      </c>
      <c r="AR4164" s="36">
        <v>10</v>
      </c>
      <c r="AS4164" s="36">
        <v>8</v>
      </c>
      <c r="AT4164" s="36">
        <v>9</v>
      </c>
      <c r="AU4164" s="36"/>
      <c r="AV4164" s="36"/>
      <c r="AW4164" s="36"/>
      <c r="AX4164" s="36"/>
      <c r="AY4164" s="36"/>
      <c r="AZ4164" s="36">
        <v>10</v>
      </c>
      <c r="BA4164" s="36" t="s">
        <v>247</v>
      </c>
      <c r="BB4164" s="36">
        <v>4</v>
      </c>
      <c r="BC4164" s="93">
        <v>45286</v>
      </c>
      <c r="BD4164" s="93" t="s">
        <v>6</v>
      </c>
    </row>
    <row r="4165" spans="39:56" ht="27" customHeight="1" x14ac:dyDescent="0.25">
      <c r="AM4165" s="36">
        <v>23016</v>
      </c>
      <c r="AN4165" s="89" t="s">
        <v>212</v>
      </c>
      <c r="AO4165" s="90" t="s">
        <v>207</v>
      </c>
      <c r="AP4165" s="170">
        <v>10</v>
      </c>
      <c r="AQ4165" s="36">
        <v>10</v>
      </c>
      <c r="AR4165" s="36">
        <v>10</v>
      </c>
      <c r="AS4165" s="36">
        <v>10</v>
      </c>
      <c r="AT4165" s="36">
        <v>10</v>
      </c>
      <c r="AU4165" s="36">
        <v>10</v>
      </c>
      <c r="AV4165" s="36">
        <v>10</v>
      </c>
      <c r="AW4165" s="36">
        <v>10</v>
      </c>
      <c r="AX4165" s="36"/>
      <c r="AY4165" s="36"/>
      <c r="AZ4165" s="36"/>
      <c r="BA4165" s="36" t="s">
        <v>484</v>
      </c>
      <c r="BB4165" s="36">
        <v>3</v>
      </c>
      <c r="BC4165" s="93">
        <v>45286</v>
      </c>
      <c r="BD4165" s="93" t="s">
        <v>420</v>
      </c>
    </row>
    <row r="4166" spans="39:56" ht="27" customHeight="1" x14ac:dyDescent="0.25">
      <c r="AM4166" s="36">
        <v>23015</v>
      </c>
      <c r="AN4166" s="89" t="s">
        <v>216</v>
      </c>
      <c r="AO4166" s="90" t="s">
        <v>207</v>
      </c>
      <c r="AP4166" s="170">
        <v>9.6</v>
      </c>
      <c r="AQ4166" s="36">
        <v>10</v>
      </c>
      <c r="AR4166" s="36">
        <v>10</v>
      </c>
      <c r="AS4166" s="36">
        <v>9</v>
      </c>
      <c r="AT4166" s="36">
        <v>9</v>
      </c>
      <c r="AU4166" s="36"/>
      <c r="AV4166" s="36"/>
      <c r="AW4166" s="36"/>
      <c r="AX4166" s="36"/>
      <c r="AY4166" s="36"/>
      <c r="AZ4166" s="36">
        <v>10</v>
      </c>
      <c r="BA4166" s="36" t="s">
        <v>247</v>
      </c>
      <c r="BB4166" s="36">
        <v>4</v>
      </c>
      <c r="BC4166" s="93">
        <v>45286</v>
      </c>
      <c r="BD4166" s="93" t="s">
        <v>6</v>
      </c>
    </row>
    <row r="4167" spans="39:56" ht="27" customHeight="1" x14ac:dyDescent="0.25">
      <c r="AM4167" s="36">
        <v>23015</v>
      </c>
      <c r="AN4167" s="89" t="s">
        <v>216</v>
      </c>
      <c r="AO4167" s="90" t="s">
        <v>207</v>
      </c>
      <c r="AP4167" s="170">
        <v>10</v>
      </c>
      <c r="AQ4167" s="36">
        <v>10</v>
      </c>
      <c r="AR4167" s="36">
        <v>10</v>
      </c>
      <c r="AS4167" s="36">
        <v>10</v>
      </c>
      <c r="AT4167" s="36">
        <v>10</v>
      </c>
      <c r="AU4167" s="36">
        <v>10</v>
      </c>
      <c r="AV4167" s="36">
        <v>10</v>
      </c>
      <c r="AW4167" s="36">
        <v>10</v>
      </c>
      <c r="AX4167" s="36"/>
      <c r="AY4167" s="36"/>
      <c r="AZ4167" s="36"/>
      <c r="BA4167" s="36" t="s">
        <v>484</v>
      </c>
      <c r="BB4167" s="36">
        <v>3</v>
      </c>
      <c r="BC4167" s="93">
        <v>45286</v>
      </c>
      <c r="BD4167" s="93" t="s">
        <v>420</v>
      </c>
    </row>
    <row r="4168" spans="39:56" ht="27" customHeight="1" x14ac:dyDescent="0.25">
      <c r="AM4168" s="36">
        <v>23012</v>
      </c>
      <c r="AN4168" s="89" t="s">
        <v>219</v>
      </c>
      <c r="AO4168" s="90" t="s">
        <v>207</v>
      </c>
      <c r="AP4168" s="170">
        <v>9.4</v>
      </c>
      <c r="AQ4168" s="36">
        <v>10</v>
      </c>
      <c r="AR4168" s="36">
        <v>10</v>
      </c>
      <c r="AS4168" s="36">
        <v>9</v>
      </c>
      <c r="AT4168" s="36">
        <v>8</v>
      </c>
      <c r="AU4168" s="36"/>
      <c r="AV4168" s="36"/>
      <c r="AW4168" s="36"/>
      <c r="AX4168" s="36"/>
      <c r="AY4168" s="36"/>
      <c r="AZ4168" s="36">
        <v>10</v>
      </c>
      <c r="BA4168" s="36" t="s">
        <v>247</v>
      </c>
      <c r="BB4168" s="36">
        <v>4</v>
      </c>
      <c r="BC4168" s="93">
        <v>45286</v>
      </c>
      <c r="BD4168" s="93" t="s">
        <v>6</v>
      </c>
    </row>
    <row r="4169" spans="39:56" ht="27" customHeight="1" x14ac:dyDescent="0.25">
      <c r="AM4169" s="36">
        <v>23012</v>
      </c>
      <c r="AN4169" s="89" t="s">
        <v>219</v>
      </c>
      <c r="AO4169" s="90" t="s">
        <v>207</v>
      </c>
      <c r="AP4169" s="170">
        <v>10</v>
      </c>
      <c r="AQ4169" s="36">
        <v>10</v>
      </c>
      <c r="AR4169" s="36">
        <v>10</v>
      </c>
      <c r="AS4169" s="36">
        <v>10</v>
      </c>
      <c r="AT4169" s="36">
        <v>10</v>
      </c>
      <c r="AU4169" s="36">
        <v>10</v>
      </c>
      <c r="AV4169" s="36">
        <v>10</v>
      </c>
      <c r="AW4169" s="36">
        <v>10</v>
      </c>
      <c r="AX4169" s="36"/>
      <c r="AY4169" s="36"/>
      <c r="AZ4169" s="36"/>
      <c r="BA4169" s="36" t="s">
        <v>484</v>
      </c>
      <c r="BB4169" s="36">
        <v>3</v>
      </c>
      <c r="BC4169" s="93">
        <v>45286</v>
      </c>
      <c r="BD4169" s="93" t="s">
        <v>420</v>
      </c>
    </row>
    <row r="4170" spans="39:56" ht="27" customHeight="1" x14ac:dyDescent="0.25">
      <c r="AM4170" s="36">
        <v>23008</v>
      </c>
      <c r="AN4170" s="89" t="s">
        <v>218</v>
      </c>
      <c r="AO4170" s="90" t="s">
        <v>207</v>
      </c>
      <c r="AP4170" s="170">
        <v>10</v>
      </c>
      <c r="AQ4170" s="36">
        <v>10</v>
      </c>
      <c r="AR4170" s="36">
        <v>10</v>
      </c>
      <c r="AS4170" s="36">
        <v>10</v>
      </c>
      <c r="AT4170" s="36">
        <v>10</v>
      </c>
      <c r="AU4170" s="36"/>
      <c r="AV4170" s="36"/>
      <c r="AW4170" s="36"/>
      <c r="AX4170" s="36"/>
      <c r="AY4170" s="36"/>
      <c r="AZ4170" s="36">
        <v>10</v>
      </c>
      <c r="BA4170" s="36" t="s">
        <v>247</v>
      </c>
      <c r="BB4170" s="36">
        <v>4</v>
      </c>
      <c r="BC4170" s="93">
        <v>45286</v>
      </c>
      <c r="BD4170" s="93" t="s">
        <v>6</v>
      </c>
    </row>
    <row r="4171" spans="39:56" ht="27" customHeight="1" x14ac:dyDescent="0.25">
      <c r="AM4171" s="36">
        <v>23008</v>
      </c>
      <c r="AN4171" s="89" t="s">
        <v>218</v>
      </c>
      <c r="AO4171" s="90" t="s">
        <v>207</v>
      </c>
      <c r="AP4171" s="170">
        <v>10</v>
      </c>
      <c r="AQ4171" s="36">
        <v>10</v>
      </c>
      <c r="AR4171" s="36">
        <v>10</v>
      </c>
      <c r="AS4171" s="36">
        <v>10</v>
      </c>
      <c r="AT4171" s="36">
        <v>10</v>
      </c>
      <c r="AU4171" s="36">
        <v>10</v>
      </c>
      <c r="AV4171" s="36">
        <v>10</v>
      </c>
      <c r="AW4171" s="36">
        <v>10</v>
      </c>
      <c r="AX4171" s="36"/>
      <c r="AY4171" s="36"/>
      <c r="AZ4171" s="36"/>
      <c r="BA4171" s="36" t="s">
        <v>484</v>
      </c>
      <c r="BB4171" s="36">
        <v>3</v>
      </c>
      <c r="BC4171" s="93">
        <v>45286</v>
      </c>
      <c r="BD4171" s="93" t="s">
        <v>420</v>
      </c>
    </row>
    <row r="4172" spans="39:56" ht="27" customHeight="1" x14ac:dyDescent="0.25">
      <c r="AM4172" s="36">
        <v>23007</v>
      </c>
      <c r="AN4172" s="89" t="s">
        <v>217</v>
      </c>
      <c r="AO4172" s="90" t="s">
        <v>207</v>
      </c>
      <c r="AP4172" s="170">
        <v>10</v>
      </c>
      <c r="AQ4172" s="36">
        <v>10</v>
      </c>
      <c r="AR4172" s="36">
        <v>10</v>
      </c>
      <c r="AS4172" s="36">
        <v>10</v>
      </c>
      <c r="AT4172" s="36">
        <v>10</v>
      </c>
      <c r="AU4172" s="36"/>
      <c r="AV4172" s="36"/>
      <c r="AW4172" s="36"/>
      <c r="AX4172" s="36"/>
      <c r="AY4172" s="36"/>
      <c r="AZ4172" s="36">
        <v>10</v>
      </c>
      <c r="BA4172" s="36" t="s">
        <v>247</v>
      </c>
      <c r="BB4172" s="36">
        <v>4</v>
      </c>
      <c r="BC4172" s="93">
        <v>45286</v>
      </c>
      <c r="BD4172" s="93" t="s">
        <v>6</v>
      </c>
    </row>
    <row r="4173" spans="39:56" ht="27" customHeight="1" x14ac:dyDescent="0.25">
      <c r="AM4173" s="36">
        <v>23007</v>
      </c>
      <c r="AN4173" s="89" t="s">
        <v>217</v>
      </c>
      <c r="AO4173" s="90" t="s">
        <v>207</v>
      </c>
      <c r="AP4173" s="170">
        <v>10</v>
      </c>
      <c r="AQ4173" s="36">
        <v>10</v>
      </c>
      <c r="AR4173" s="36">
        <v>10</v>
      </c>
      <c r="AS4173" s="36">
        <v>10</v>
      </c>
      <c r="AT4173" s="36">
        <v>10</v>
      </c>
      <c r="AU4173" s="36">
        <v>10</v>
      </c>
      <c r="AV4173" s="36">
        <v>10</v>
      </c>
      <c r="AW4173" s="36">
        <v>10</v>
      </c>
      <c r="AX4173" s="36"/>
      <c r="AY4173" s="36"/>
      <c r="AZ4173" s="36"/>
      <c r="BA4173" s="36" t="s">
        <v>484</v>
      </c>
      <c r="BB4173" s="36">
        <v>3</v>
      </c>
      <c r="BC4173" s="93">
        <v>45286</v>
      </c>
      <c r="BD4173" s="93" t="s">
        <v>420</v>
      </c>
    </row>
    <row r="4174" spans="39:56" ht="27" customHeight="1" x14ac:dyDescent="0.25">
      <c r="AM4174" s="36">
        <v>23006</v>
      </c>
      <c r="AN4174" s="89" t="s">
        <v>213</v>
      </c>
      <c r="AO4174" s="90" t="s">
        <v>207</v>
      </c>
      <c r="AP4174" s="170">
        <v>9.4</v>
      </c>
      <c r="AQ4174" s="36">
        <v>10</v>
      </c>
      <c r="AR4174" s="36">
        <v>10</v>
      </c>
      <c r="AS4174" s="36">
        <v>8</v>
      </c>
      <c r="AT4174" s="36">
        <v>9</v>
      </c>
      <c r="AU4174" s="36"/>
      <c r="AV4174" s="36"/>
      <c r="AW4174" s="36"/>
      <c r="AX4174" s="36"/>
      <c r="AY4174" s="36"/>
      <c r="AZ4174" s="36">
        <v>10</v>
      </c>
      <c r="BA4174" s="36" t="s">
        <v>247</v>
      </c>
      <c r="BB4174" s="36">
        <v>4</v>
      </c>
      <c r="BC4174" s="93">
        <v>45286</v>
      </c>
      <c r="BD4174" s="93" t="s">
        <v>6</v>
      </c>
    </row>
    <row r="4175" spans="39:56" ht="27" customHeight="1" x14ac:dyDescent="0.25">
      <c r="AM4175" s="36">
        <v>23006</v>
      </c>
      <c r="AN4175" s="89" t="s">
        <v>213</v>
      </c>
      <c r="AO4175" s="90" t="s">
        <v>207</v>
      </c>
      <c r="AP4175" s="170">
        <v>10</v>
      </c>
      <c r="AQ4175" s="36">
        <v>10</v>
      </c>
      <c r="AR4175" s="36">
        <v>10</v>
      </c>
      <c r="AS4175" s="36">
        <v>10</v>
      </c>
      <c r="AT4175" s="36">
        <v>10</v>
      </c>
      <c r="AU4175" s="36">
        <v>10</v>
      </c>
      <c r="AV4175" s="36">
        <v>10</v>
      </c>
      <c r="AW4175" s="36">
        <v>10</v>
      </c>
      <c r="AX4175" s="36"/>
      <c r="AY4175" s="36"/>
      <c r="AZ4175" s="36"/>
      <c r="BA4175" s="36" t="s">
        <v>484</v>
      </c>
      <c r="BB4175" s="36">
        <v>3</v>
      </c>
      <c r="BC4175" s="93">
        <v>45286</v>
      </c>
      <c r="BD4175" s="93" t="s">
        <v>420</v>
      </c>
    </row>
    <row r="4176" spans="39:56" ht="27" customHeight="1" x14ac:dyDescent="0.25">
      <c r="AM4176" s="36">
        <v>23005</v>
      </c>
      <c r="AN4176" s="89" t="s">
        <v>206</v>
      </c>
      <c r="AO4176" s="90" t="s">
        <v>207</v>
      </c>
      <c r="AP4176" s="170"/>
      <c r="AQ4176" s="36"/>
      <c r="AR4176" s="36"/>
      <c r="AS4176" s="36"/>
      <c r="AT4176" s="36"/>
      <c r="AU4176" s="36"/>
      <c r="AV4176" s="36"/>
      <c r="AW4176" s="36"/>
      <c r="AX4176" s="36"/>
      <c r="AY4176" s="36"/>
      <c r="AZ4176" s="36"/>
      <c r="BA4176" s="36"/>
      <c r="BB4176" s="36">
        <v>4</v>
      </c>
      <c r="BC4176" s="93">
        <v>45286</v>
      </c>
      <c r="BD4176" s="93" t="s">
        <v>6</v>
      </c>
    </row>
    <row r="4177" spans="39:56" ht="27" customHeight="1" x14ac:dyDescent="0.25">
      <c r="AM4177" s="36">
        <v>23064</v>
      </c>
      <c r="AN4177" s="89" t="s">
        <v>238</v>
      </c>
      <c r="AO4177" s="90" t="s">
        <v>47</v>
      </c>
      <c r="AP4177" s="170">
        <v>9.6</v>
      </c>
      <c r="AQ4177" s="36">
        <v>10</v>
      </c>
      <c r="AR4177" s="36">
        <v>10</v>
      </c>
      <c r="AS4177" s="36">
        <v>9</v>
      </c>
      <c r="AT4177" s="36">
        <v>9</v>
      </c>
      <c r="AU4177" s="36">
        <v>10</v>
      </c>
      <c r="AV4177" s="36"/>
      <c r="AW4177" s="36"/>
      <c r="AX4177" s="36"/>
      <c r="AY4177" s="36"/>
      <c r="AZ4177" s="36"/>
      <c r="BA4177" s="36" t="s">
        <v>486</v>
      </c>
      <c r="BB4177" s="36">
        <v>3</v>
      </c>
      <c r="BC4177" s="93">
        <v>45286</v>
      </c>
      <c r="BD4177" s="93" t="s">
        <v>36</v>
      </c>
    </row>
    <row r="4178" spans="39:56" ht="27" customHeight="1" x14ac:dyDescent="0.25">
      <c r="AM4178" s="36">
        <v>23064</v>
      </c>
      <c r="AN4178" s="89" t="s">
        <v>238</v>
      </c>
      <c r="AO4178" s="90" t="s">
        <v>47</v>
      </c>
      <c r="AP4178" s="170">
        <v>10</v>
      </c>
      <c r="AQ4178" s="36">
        <v>10</v>
      </c>
      <c r="AR4178" s="36">
        <v>10</v>
      </c>
      <c r="AS4178" s="36">
        <v>10</v>
      </c>
      <c r="AT4178" s="36">
        <v>10</v>
      </c>
      <c r="AU4178" s="36">
        <v>10</v>
      </c>
      <c r="AV4178" s="36">
        <v>10</v>
      </c>
      <c r="AW4178" s="36">
        <v>10</v>
      </c>
      <c r="AX4178" s="36"/>
      <c r="AY4178" s="36"/>
      <c r="AZ4178" s="36"/>
      <c r="BA4178" s="36" t="s">
        <v>484</v>
      </c>
      <c r="BB4178" s="36">
        <v>4</v>
      </c>
      <c r="BC4178" s="93">
        <v>45286</v>
      </c>
      <c r="BD4178" s="93" t="s">
        <v>420</v>
      </c>
    </row>
    <row r="4179" spans="39:56" ht="27" customHeight="1" x14ac:dyDescent="0.25">
      <c r="AM4179" s="36">
        <v>23062</v>
      </c>
      <c r="AN4179" s="89" t="s">
        <v>106</v>
      </c>
      <c r="AO4179" s="90" t="s">
        <v>47</v>
      </c>
      <c r="AP4179" s="170">
        <v>9.4</v>
      </c>
      <c r="AQ4179" s="36">
        <v>10</v>
      </c>
      <c r="AR4179" s="36">
        <v>9</v>
      </c>
      <c r="AS4179" s="36">
        <v>9</v>
      </c>
      <c r="AT4179" s="36">
        <v>9</v>
      </c>
      <c r="AU4179" s="36">
        <v>10</v>
      </c>
      <c r="AV4179" s="36"/>
      <c r="AW4179" s="36"/>
      <c r="AX4179" s="36"/>
      <c r="AY4179" s="36"/>
      <c r="AZ4179" s="36"/>
      <c r="BA4179" s="36" t="s">
        <v>486</v>
      </c>
      <c r="BB4179" s="36">
        <v>3</v>
      </c>
      <c r="BC4179" s="93">
        <v>45286</v>
      </c>
      <c r="BD4179" s="93" t="s">
        <v>36</v>
      </c>
    </row>
    <row r="4180" spans="39:56" ht="27" customHeight="1" x14ac:dyDescent="0.25">
      <c r="AM4180" s="36">
        <v>23062</v>
      </c>
      <c r="AN4180" s="89" t="s">
        <v>106</v>
      </c>
      <c r="AO4180" s="90" t="s">
        <v>47</v>
      </c>
      <c r="AP4180" s="170">
        <v>10</v>
      </c>
      <c r="AQ4180" s="36">
        <v>10</v>
      </c>
      <c r="AR4180" s="36">
        <v>10</v>
      </c>
      <c r="AS4180" s="36">
        <v>10</v>
      </c>
      <c r="AT4180" s="36">
        <v>10</v>
      </c>
      <c r="AU4180" s="36">
        <v>10</v>
      </c>
      <c r="AV4180" s="36">
        <v>10</v>
      </c>
      <c r="AW4180" s="36">
        <v>10</v>
      </c>
      <c r="AX4180" s="36"/>
      <c r="AY4180" s="36"/>
      <c r="AZ4180" s="36"/>
      <c r="BA4180" s="36" t="s">
        <v>484</v>
      </c>
      <c r="BB4180" s="36">
        <v>4</v>
      </c>
      <c r="BC4180" s="93">
        <v>45286</v>
      </c>
      <c r="BD4180" s="93" t="s">
        <v>420</v>
      </c>
    </row>
    <row r="4181" spans="39:56" ht="27" customHeight="1" x14ac:dyDescent="0.25">
      <c r="AM4181" s="36">
        <v>23059</v>
      </c>
      <c r="AN4181" s="89" t="s">
        <v>55</v>
      </c>
      <c r="AO4181" s="90" t="s">
        <v>47</v>
      </c>
      <c r="AP4181" s="170">
        <v>9.8000000000000007</v>
      </c>
      <c r="AQ4181" s="36">
        <v>10</v>
      </c>
      <c r="AR4181" s="36">
        <v>10</v>
      </c>
      <c r="AS4181" s="36">
        <v>9</v>
      </c>
      <c r="AT4181" s="36">
        <v>10</v>
      </c>
      <c r="AU4181" s="36">
        <v>10</v>
      </c>
      <c r="AV4181" s="36"/>
      <c r="AW4181" s="36"/>
      <c r="AX4181" s="36"/>
      <c r="AY4181" s="36"/>
      <c r="AZ4181" s="36"/>
      <c r="BA4181" s="36" t="s">
        <v>486</v>
      </c>
      <c r="BB4181" s="36">
        <v>3</v>
      </c>
      <c r="BC4181" s="93">
        <v>45286</v>
      </c>
      <c r="BD4181" s="93" t="s">
        <v>36</v>
      </c>
    </row>
    <row r="4182" spans="39:56" ht="27" customHeight="1" x14ac:dyDescent="0.25">
      <c r="AM4182" s="36">
        <v>23059</v>
      </c>
      <c r="AN4182" s="89" t="s">
        <v>55</v>
      </c>
      <c r="AO4182" s="90" t="s">
        <v>47</v>
      </c>
      <c r="AP4182" s="170">
        <v>10</v>
      </c>
      <c r="AQ4182" s="36">
        <v>10</v>
      </c>
      <c r="AR4182" s="36">
        <v>10</v>
      </c>
      <c r="AS4182" s="36">
        <v>10</v>
      </c>
      <c r="AT4182" s="36">
        <v>10</v>
      </c>
      <c r="AU4182" s="36">
        <v>10</v>
      </c>
      <c r="AV4182" s="36">
        <v>10</v>
      </c>
      <c r="AW4182" s="36">
        <v>10</v>
      </c>
      <c r="AX4182" s="36"/>
      <c r="AY4182" s="36"/>
      <c r="AZ4182" s="36"/>
      <c r="BA4182" s="36" t="s">
        <v>484</v>
      </c>
      <c r="BB4182" s="36">
        <v>4</v>
      </c>
      <c r="BC4182" s="93">
        <v>45286</v>
      </c>
      <c r="BD4182" s="93" t="s">
        <v>420</v>
      </c>
    </row>
    <row r="4183" spans="39:56" ht="27" customHeight="1" x14ac:dyDescent="0.25">
      <c r="AM4183" s="36">
        <v>23057</v>
      </c>
      <c r="AN4183" s="89" t="s">
        <v>239</v>
      </c>
      <c r="AO4183" s="90" t="s">
        <v>47</v>
      </c>
      <c r="AP4183" s="170">
        <v>9.6</v>
      </c>
      <c r="AQ4183" s="36">
        <v>10</v>
      </c>
      <c r="AR4183" s="36">
        <v>10</v>
      </c>
      <c r="AS4183" s="36">
        <v>9</v>
      </c>
      <c r="AT4183" s="36">
        <v>9</v>
      </c>
      <c r="AU4183" s="36">
        <v>10</v>
      </c>
      <c r="AV4183" s="36"/>
      <c r="AW4183" s="36"/>
      <c r="AX4183" s="36"/>
      <c r="AY4183" s="36"/>
      <c r="AZ4183" s="36"/>
      <c r="BA4183" s="36" t="s">
        <v>486</v>
      </c>
      <c r="BB4183" s="36">
        <v>3</v>
      </c>
      <c r="BC4183" s="93">
        <v>45286</v>
      </c>
      <c r="BD4183" s="93" t="s">
        <v>36</v>
      </c>
    </row>
    <row r="4184" spans="39:56" ht="27" customHeight="1" x14ac:dyDescent="0.25">
      <c r="AM4184" s="36">
        <v>23057</v>
      </c>
      <c r="AN4184" s="89" t="s">
        <v>239</v>
      </c>
      <c r="AO4184" s="90" t="s">
        <v>47</v>
      </c>
      <c r="AP4184" s="170">
        <v>10</v>
      </c>
      <c r="AQ4184" s="36">
        <v>10</v>
      </c>
      <c r="AR4184" s="36">
        <v>10</v>
      </c>
      <c r="AS4184" s="36">
        <v>10</v>
      </c>
      <c r="AT4184" s="36">
        <v>10</v>
      </c>
      <c r="AU4184" s="36">
        <v>10</v>
      </c>
      <c r="AV4184" s="36">
        <v>10</v>
      </c>
      <c r="AW4184" s="36">
        <v>10</v>
      </c>
      <c r="AX4184" s="36"/>
      <c r="AY4184" s="36"/>
      <c r="AZ4184" s="36"/>
      <c r="BA4184" s="36" t="s">
        <v>484</v>
      </c>
      <c r="BB4184" s="36">
        <v>4</v>
      </c>
      <c r="BC4184" s="93">
        <v>45286</v>
      </c>
      <c r="BD4184" s="93" t="s">
        <v>420</v>
      </c>
    </row>
    <row r="4185" spans="39:56" ht="27" customHeight="1" x14ac:dyDescent="0.25">
      <c r="AM4185" s="36">
        <v>23051</v>
      </c>
      <c r="AN4185" s="89" t="s">
        <v>114</v>
      </c>
      <c r="AO4185" s="90" t="s">
        <v>47</v>
      </c>
      <c r="AP4185" s="170">
        <v>9.8000000000000007</v>
      </c>
      <c r="AQ4185" s="36">
        <v>10</v>
      </c>
      <c r="AR4185" s="36">
        <v>10</v>
      </c>
      <c r="AS4185" s="36">
        <v>9</v>
      </c>
      <c r="AT4185" s="36">
        <v>10</v>
      </c>
      <c r="AU4185" s="36">
        <v>10</v>
      </c>
      <c r="AV4185" s="36"/>
      <c r="AW4185" s="36"/>
      <c r="AX4185" s="36"/>
      <c r="AY4185" s="36"/>
      <c r="AZ4185" s="36"/>
      <c r="BA4185" s="36" t="s">
        <v>486</v>
      </c>
      <c r="BB4185" s="36">
        <v>3</v>
      </c>
      <c r="BC4185" s="93">
        <v>45286</v>
      </c>
      <c r="BD4185" s="93" t="s">
        <v>36</v>
      </c>
    </row>
    <row r="4186" spans="39:56" ht="27" customHeight="1" x14ac:dyDescent="0.25">
      <c r="AM4186" s="36">
        <v>23050</v>
      </c>
      <c r="AN4186" s="89" t="s">
        <v>102</v>
      </c>
      <c r="AO4186" s="90" t="s">
        <v>47</v>
      </c>
      <c r="AP4186" s="170">
        <v>9.8000000000000007</v>
      </c>
      <c r="AQ4186" s="36">
        <v>10</v>
      </c>
      <c r="AR4186" s="36">
        <v>10</v>
      </c>
      <c r="AS4186" s="36">
        <v>9</v>
      </c>
      <c r="AT4186" s="36">
        <v>10</v>
      </c>
      <c r="AU4186" s="36">
        <v>10</v>
      </c>
      <c r="AV4186" s="36"/>
      <c r="AW4186" s="36"/>
      <c r="AX4186" s="36"/>
      <c r="AY4186" s="36"/>
      <c r="AZ4186" s="36"/>
      <c r="BA4186" s="36" t="s">
        <v>486</v>
      </c>
      <c r="BB4186" s="36">
        <v>3</v>
      </c>
      <c r="BC4186" s="93">
        <v>45286</v>
      </c>
      <c r="BD4186" s="93" t="s">
        <v>36</v>
      </c>
    </row>
    <row r="4187" spans="39:56" ht="27" customHeight="1" x14ac:dyDescent="0.25">
      <c r="AM4187" s="36">
        <v>23050</v>
      </c>
      <c r="AN4187" s="89" t="s">
        <v>102</v>
      </c>
      <c r="AO4187" s="90" t="s">
        <v>47</v>
      </c>
      <c r="AP4187" s="170">
        <v>10</v>
      </c>
      <c r="AQ4187" s="36">
        <v>10</v>
      </c>
      <c r="AR4187" s="36">
        <v>10</v>
      </c>
      <c r="AS4187" s="36">
        <v>10</v>
      </c>
      <c r="AT4187" s="36">
        <v>10</v>
      </c>
      <c r="AU4187" s="36">
        <v>10</v>
      </c>
      <c r="AV4187" s="36">
        <v>10</v>
      </c>
      <c r="AW4187" s="36">
        <v>10</v>
      </c>
      <c r="AX4187" s="36"/>
      <c r="AY4187" s="36"/>
      <c r="AZ4187" s="36"/>
      <c r="BA4187" s="36" t="s">
        <v>484</v>
      </c>
      <c r="BB4187" s="36">
        <v>4</v>
      </c>
      <c r="BC4187" s="93">
        <v>45286</v>
      </c>
      <c r="BD4187" s="93" t="s">
        <v>420</v>
      </c>
    </row>
    <row r="4188" spans="39:56" ht="27" customHeight="1" x14ac:dyDescent="0.25">
      <c r="AM4188" s="36">
        <v>23048</v>
      </c>
      <c r="AN4188" s="89" t="s">
        <v>110</v>
      </c>
      <c r="AO4188" s="90" t="s">
        <v>47</v>
      </c>
      <c r="AP4188" s="170">
        <v>9.8000000000000007</v>
      </c>
      <c r="AQ4188" s="36">
        <v>10</v>
      </c>
      <c r="AR4188" s="36">
        <v>10</v>
      </c>
      <c r="AS4188" s="36">
        <v>9</v>
      </c>
      <c r="AT4188" s="36">
        <v>10</v>
      </c>
      <c r="AU4188" s="36">
        <v>10</v>
      </c>
      <c r="AV4188" s="36"/>
      <c r="AW4188" s="36"/>
      <c r="AX4188" s="36"/>
      <c r="AY4188" s="36"/>
      <c r="AZ4188" s="36"/>
      <c r="BA4188" s="36" t="s">
        <v>486</v>
      </c>
      <c r="BB4188" s="36">
        <v>3</v>
      </c>
      <c r="BC4188" s="93">
        <v>45286</v>
      </c>
      <c r="BD4188" s="93" t="s">
        <v>36</v>
      </c>
    </row>
    <row r="4189" spans="39:56" ht="27" customHeight="1" x14ac:dyDescent="0.25">
      <c r="AM4189" s="36">
        <v>23048</v>
      </c>
      <c r="AN4189" s="89" t="s">
        <v>110</v>
      </c>
      <c r="AO4189" s="90" t="s">
        <v>47</v>
      </c>
      <c r="AP4189" s="170">
        <v>10</v>
      </c>
      <c r="AQ4189" s="36">
        <v>10</v>
      </c>
      <c r="AR4189" s="36">
        <v>10</v>
      </c>
      <c r="AS4189" s="36">
        <v>10</v>
      </c>
      <c r="AT4189" s="36">
        <v>10</v>
      </c>
      <c r="AU4189" s="36">
        <v>10</v>
      </c>
      <c r="AV4189" s="36">
        <v>10</v>
      </c>
      <c r="AW4189" s="36">
        <v>10</v>
      </c>
      <c r="AX4189" s="36"/>
      <c r="AY4189" s="36"/>
      <c r="AZ4189" s="36"/>
      <c r="BA4189" s="36" t="s">
        <v>484</v>
      </c>
      <c r="BB4189" s="36">
        <v>4</v>
      </c>
      <c r="BC4189" s="93">
        <v>45286</v>
      </c>
      <c r="BD4189" s="93" t="s">
        <v>420</v>
      </c>
    </row>
    <row r="4190" spans="39:56" ht="27" customHeight="1" x14ac:dyDescent="0.25">
      <c r="AM4190" s="36">
        <v>23047</v>
      </c>
      <c r="AN4190" s="89" t="s">
        <v>62</v>
      </c>
      <c r="AO4190" s="90" t="s">
        <v>47</v>
      </c>
      <c r="AP4190" s="170">
        <v>9.8000000000000007</v>
      </c>
      <c r="AQ4190" s="36">
        <v>10</v>
      </c>
      <c r="AR4190" s="36">
        <v>10</v>
      </c>
      <c r="AS4190" s="36">
        <v>10</v>
      </c>
      <c r="AT4190" s="36">
        <v>9</v>
      </c>
      <c r="AU4190" s="36">
        <v>10</v>
      </c>
      <c r="AV4190" s="36"/>
      <c r="AW4190" s="36"/>
      <c r="AX4190" s="36"/>
      <c r="AY4190" s="36"/>
      <c r="AZ4190" s="36"/>
      <c r="BA4190" s="36" t="s">
        <v>486</v>
      </c>
      <c r="BB4190" s="36">
        <v>3</v>
      </c>
      <c r="BC4190" s="93">
        <v>45286</v>
      </c>
      <c r="BD4190" s="93" t="s">
        <v>36</v>
      </c>
    </row>
    <row r="4191" spans="39:56" ht="27" customHeight="1" x14ac:dyDescent="0.25">
      <c r="AM4191" s="36">
        <v>23047</v>
      </c>
      <c r="AN4191" s="89" t="s">
        <v>62</v>
      </c>
      <c r="AO4191" s="90" t="s">
        <v>47</v>
      </c>
      <c r="AP4191" s="170">
        <v>10</v>
      </c>
      <c r="AQ4191" s="36">
        <v>10</v>
      </c>
      <c r="AR4191" s="36">
        <v>10</v>
      </c>
      <c r="AS4191" s="36">
        <v>10</v>
      </c>
      <c r="AT4191" s="36">
        <v>10</v>
      </c>
      <c r="AU4191" s="36">
        <v>10</v>
      </c>
      <c r="AV4191" s="36">
        <v>10</v>
      </c>
      <c r="AW4191" s="36">
        <v>10</v>
      </c>
      <c r="AX4191" s="36"/>
      <c r="AY4191" s="36"/>
      <c r="AZ4191" s="36"/>
      <c r="BA4191" s="36" t="s">
        <v>484</v>
      </c>
      <c r="BB4191" s="36">
        <v>4</v>
      </c>
      <c r="BC4191" s="93">
        <v>45286</v>
      </c>
      <c r="BD4191" s="93" t="s">
        <v>420</v>
      </c>
    </row>
    <row r="4192" spans="39:56" ht="27" customHeight="1" x14ac:dyDescent="0.25">
      <c r="AM4192" s="36">
        <v>23045</v>
      </c>
      <c r="AN4192" s="89" t="s">
        <v>78</v>
      </c>
      <c r="AO4192" s="90" t="s">
        <v>47</v>
      </c>
      <c r="AP4192" s="170">
        <v>9.8000000000000007</v>
      </c>
      <c r="AQ4192" s="36">
        <v>10</v>
      </c>
      <c r="AR4192" s="36">
        <v>10</v>
      </c>
      <c r="AS4192" s="36">
        <v>9</v>
      </c>
      <c r="AT4192" s="36">
        <v>10</v>
      </c>
      <c r="AU4192" s="36">
        <v>10</v>
      </c>
      <c r="AV4192" s="36"/>
      <c r="AW4192" s="36"/>
      <c r="AX4192" s="36"/>
      <c r="AY4192" s="36"/>
      <c r="AZ4192" s="36"/>
      <c r="BA4192" s="36" t="s">
        <v>486</v>
      </c>
      <c r="BB4192" s="36">
        <v>3</v>
      </c>
      <c r="BC4192" s="93">
        <v>45286</v>
      </c>
      <c r="BD4192" s="93" t="s">
        <v>36</v>
      </c>
    </row>
    <row r="4193" spans="39:56" ht="27" customHeight="1" x14ac:dyDescent="0.25">
      <c r="AM4193" s="36">
        <v>23045</v>
      </c>
      <c r="AN4193" s="89" t="s">
        <v>78</v>
      </c>
      <c r="AO4193" s="90" t="s">
        <v>47</v>
      </c>
      <c r="AP4193" s="170">
        <v>10</v>
      </c>
      <c r="AQ4193" s="36">
        <v>10</v>
      </c>
      <c r="AR4193" s="36">
        <v>10</v>
      </c>
      <c r="AS4193" s="36">
        <v>10</v>
      </c>
      <c r="AT4193" s="36">
        <v>10</v>
      </c>
      <c r="AU4193" s="36">
        <v>10</v>
      </c>
      <c r="AV4193" s="36">
        <v>10</v>
      </c>
      <c r="AW4193" s="36">
        <v>10</v>
      </c>
      <c r="AX4193" s="36"/>
      <c r="AY4193" s="36"/>
      <c r="AZ4193" s="36"/>
      <c r="BA4193" s="36" t="s">
        <v>484</v>
      </c>
      <c r="BB4193" s="36">
        <v>4</v>
      </c>
      <c r="BC4193" s="93">
        <v>45286</v>
      </c>
      <c r="BD4193" s="93" t="s">
        <v>420</v>
      </c>
    </row>
    <row r="4194" spans="39:56" ht="27" customHeight="1" x14ac:dyDescent="0.25">
      <c r="AM4194" s="36">
        <v>23040</v>
      </c>
      <c r="AN4194" s="89" t="s">
        <v>98</v>
      </c>
      <c r="AO4194" s="90" t="s">
        <v>47</v>
      </c>
      <c r="AP4194" s="170">
        <v>9.8000000000000007</v>
      </c>
      <c r="AQ4194" s="36">
        <v>10</v>
      </c>
      <c r="AR4194" s="36">
        <v>10</v>
      </c>
      <c r="AS4194" s="36">
        <v>9</v>
      </c>
      <c r="AT4194" s="36">
        <v>10</v>
      </c>
      <c r="AU4194" s="36">
        <v>10</v>
      </c>
      <c r="AV4194" s="36"/>
      <c r="AW4194" s="36"/>
      <c r="AX4194" s="36"/>
      <c r="AY4194" s="36"/>
      <c r="AZ4194" s="36"/>
      <c r="BA4194" s="36" t="s">
        <v>486</v>
      </c>
      <c r="BB4194" s="36">
        <v>3</v>
      </c>
      <c r="BC4194" s="93">
        <v>45286</v>
      </c>
      <c r="BD4194" s="93" t="s">
        <v>36</v>
      </c>
    </row>
    <row r="4195" spans="39:56" ht="27" customHeight="1" x14ac:dyDescent="0.25">
      <c r="AM4195" s="36">
        <v>23040</v>
      </c>
      <c r="AN4195" s="89" t="s">
        <v>98</v>
      </c>
      <c r="AO4195" s="90" t="s">
        <v>47</v>
      </c>
      <c r="AP4195" s="170">
        <v>10</v>
      </c>
      <c r="AQ4195" s="36">
        <v>10</v>
      </c>
      <c r="AR4195" s="36">
        <v>10</v>
      </c>
      <c r="AS4195" s="36">
        <v>10</v>
      </c>
      <c r="AT4195" s="36">
        <v>10</v>
      </c>
      <c r="AU4195" s="36">
        <v>10</v>
      </c>
      <c r="AV4195" s="36">
        <v>10</v>
      </c>
      <c r="AW4195" s="36">
        <v>10</v>
      </c>
      <c r="AX4195" s="36"/>
      <c r="AY4195" s="36"/>
      <c r="AZ4195" s="36"/>
      <c r="BA4195" s="36" t="s">
        <v>484</v>
      </c>
      <c r="BB4195" s="36">
        <v>4</v>
      </c>
      <c r="BC4195" s="93">
        <v>45286</v>
      </c>
      <c r="BD4195" s="93" t="s">
        <v>420</v>
      </c>
    </row>
    <row r="4196" spans="39:56" ht="27" customHeight="1" x14ac:dyDescent="0.25">
      <c r="AM4196" s="36">
        <v>23034</v>
      </c>
      <c r="AN4196" s="89" t="s">
        <v>86</v>
      </c>
      <c r="AO4196" s="90" t="s">
        <v>47</v>
      </c>
      <c r="AP4196" s="170">
        <v>9.6</v>
      </c>
      <c r="AQ4196" s="36">
        <v>10</v>
      </c>
      <c r="AR4196" s="36">
        <v>10</v>
      </c>
      <c r="AS4196" s="36">
        <v>9</v>
      </c>
      <c r="AT4196" s="36">
        <v>9</v>
      </c>
      <c r="AU4196" s="36">
        <v>10</v>
      </c>
      <c r="AV4196" s="36"/>
      <c r="AW4196" s="36"/>
      <c r="AX4196" s="36"/>
      <c r="AY4196" s="36"/>
      <c r="AZ4196" s="36"/>
      <c r="BA4196" s="36" t="s">
        <v>486</v>
      </c>
      <c r="BB4196" s="36">
        <v>3</v>
      </c>
      <c r="BC4196" s="93">
        <v>45286</v>
      </c>
      <c r="BD4196" s="93" t="s">
        <v>36</v>
      </c>
    </row>
    <row r="4197" spans="39:56" ht="27" customHeight="1" x14ac:dyDescent="0.25">
      <c r="AM4197" s="36">
        <v>23034</v>
      </c>
      <c r="AN4197" s="89" t="s">
        <v>86</v>
      </c>
      <c r="AO4197" s="90" t="s">
        <v>47</v>
      </c>
      <c r="AP4197" s="170">
        <v>10</v>
      </c>
      <c r="AQ4197" s="36">
        <v>10</v>
      </c>
      <c r="AR4197" s="36">
        <v>10</v>
      </c>
      <c r="AS4197" s="36">
        <v>10</v>
      </c>
      <c r="AT4197" s="36">
        <v>10</v>
      </c>
      <c r="AU4197" s="36">
        <v>10</v>
      </c>
      <c r="AV4197" s="36">
        <v>10</v>
      </c>
      <c r="AW4197" s="36">
        <v>10</v>
      </c>
      <c r="AX4197" s="36"/>
      <c r="AY4197" s="36"/>
      <c r="AZ4197" s="36"/>
      <c r="BA4197" s="36" t="s">
        <v>484</v>
      </c>
      <c r="BB4197" s="36">
        <v>4</v>
      </c>
      <c r="BC4197" s="93">
        <v>45286</v>
      </c>
      <c r="BD4197" s="93" t="s">
        <v>420</v>
      </c>
    </row>
    <row r="4198" spans="39:56" ht="27" customHeight="1" x14ac:dyDescent="0.25">
      <c r="AM4198" s="36">
        <v>23030</v>
      </c>
      <c r="AN4198" s="89" t="s">
        <v>94</v>
      </c>
      <c r="AO4198" s="90" t="s">
        <v>47</v>
      </c>
      <c r="AP4198" s="170">
        <v>9.8000000000000007</v>
      </c>
      <c r="AQ4198" s="36">
        <v>10</v>
      </c>
      <c r="AR4198" s="36">
        <v>10</v>
      </c>
      <c r="AS4198" s="36">
        <v>9</v>
      </c>
      <c r="AT4198" s="36">
        <v>10</v>
      </c>
      <c r="AU4198" s="36">
        <v>10</v>
      </c>
      <c r="AV4198" s="36"/>
      <c r="AW4198" s="36"/>
      <c r="AX4198" s="36"/>
      <c r="AY4198" s="36"/>
      <c r="AZ4198" s="36"/>
      <c r="BA4198" s="36" t="s">
        <v>486</v>
      </c>
      <c r="BB4198" s="36">
        <v>3</v>
      </c>
      <c r="BC4198" s="93">
        <v>45286</v>
      </c>
      <c r="BD4198" s="93" t="s">
        <v>36</v>
      </c>
    </row>
    <row r="4199" spans="39:56" ht="27" customHeight="1" x14ac:dyDescent="0.25">
      <c r="AM4199" s="36">
        <v>23030</v>
      </c>
      <c r="AN4199" s="89" t="s">
        <v>94</v>
      </c>
      <c r="AO4199" s="90" t="s">
        <v>47</v>
      </c>
      <c r="AP4199" s="170">
        <v>10</v>
      </c>
      <c r="AQ4199" s="36">
        <v>10</v>
      </c>
      <c r="AR4199" s="36">
        <v>10</v>
      </c>
      <c r="AS4199" s="36">
        <v>10</v>
      </c>
      <c r="AT4199" s="36">
        <v>10</v>
      </c>
      <c r="AU4199" s="36">
        <v>10</v>
      </c>
      <c r="AV4199" s="36">
        <v>10</v>
      </c>
      <c r="AW4199" s="36">
        <v>10</v>
      </c>
      <c r="AX4199" s="36"/>
      <c r="AY4199" s="36"/>
      <c r="AZ4199" s="36"/>
      <c r="BA4199" s="36" t="s">
        <v>484</v>
      </c>
      <c r="BB4199" s="36">
        <v>4</v>
      </c>
      <c r="BC4199" s="93">
        <v>45286</v>
      </c>
      <c r="BD4199" s="93" t="s">
        <v>420</v>
      </c>
    </row>
    <row r="4200" spans="39:56" ht="27" customHeight="1" x14ac:dyDescent="0.25">
      <c r="AM4200" s="36">
        <v>23029</v>
      </c>
      <c r="AN4200" s="89" t="s">
        <v>70</v>
      </c>
      <c r="AO4200" s="90" t="s">
        <v>47</v>
      </c>
      <c r="AP4200" s="170">
        <v>9.8000000000000007</v>
      </c>
      <c r="AQ4200" s="36">
        <v>10</v>
      </c>
      <c r="AR4200" s="36">
        <v>10</v>
      </c>
      <c r="AS4200" s="36">
        <v>9</v>
      </c>
      <c r="AT4200" s="36">
        <v>10</v>
      </c>
      <c r="AU4200" s="36">
        <v>10</v>
      </c>
      <c r="AV4200" s="36"/>
      <c r="AW4200" s="36"/>
      <c r="AX4200" s="36"/>
      <c r="AY4200" s="36"/>
      <c r="AZ4200" s="36"/>
      <c r="BA4200" s="36" t="s">
        <v>486</v>
      </c>
      <c r="BB4200" s="36">
        <v>3</v>
      </c>
      <c r="BC4200" s="93">
        <v>45286</v>
      </c>
      <c r="BD4200" s="93" t="s">
        <v>36</v>
      </c>
    </row>
    <row r="4201" spans="39:56" ht="27" customHeight="1" x14ac:dyDescent="0.25">
      <c r="AM4201" s="36">
        <v>23029</v>
      </c>
      <c r="AN4201" s="89" t="s">
        <v>70</v>
      </c>
      <c r="AO4201" s="90" t="s">
        <v>47</v>
      </c>
      <c r="AP4201" s="170">
        <v>10</v>
      </c>
      <c r="AQ4201" s="36">
        <v>10</v>
      </c>
      <c r="AR4201" s="36">
        <v>10</v>
      </c>
      <c r="AS4201" s="36">
        <v>10</v>
      </c>
      <c r="AT4201" s="36">
        <v>10</v>
      </c>
      <c r="AU4201" s="36">
        <v>10</v>
      </c>
      <c r="AV4201" s="36">
        <v>10</v>
      </c>
      <c r="AW4201" s="36">
        <v>10</v>
      </c>
      <c r="AX4201" s="36"/>
      <c r="AY4201" s="36"/>
      <c r="AZ4201" s="36"/>
      <c r="BA4201" s="36" t="s">
        <v>484</v>
      </c>
      <c r="BB4201" s="36">
        <v>4</v>
      </c>
      <c r="BC4201" s="93">
        <v>45286</v>
      </c>
      <c r="BD4201" s="93" t="s">
        <v>420</v>
      </c>
    </row>
    <row r="4202" spans="39:56" ht="27" customHeight="1" x14ac:dyDescent="0.25">
      <c r="AM4202" s="36">
        <v>23027</v>
      </c>
      <c r="AN4202" s="89" t="s">
        <v>237</v>
      </c>
      <c r="AO4202" s="90" t="s">
        <v>47</v>
      </c>
      <c r="AP4202" s="170">
        <v>9.8000000000000007</v>
      </c>
      <c r="AQ4202" s="36">
        <v>10</v>
      </c>
      <c r="AR4202" s="36">
        <v>10</v>
      </c>
      <c r="AS4202" s="36">
        <v>10</v>
      </c>
      <c r="AT4202" s="36">
        <v>9</v>
      </c>
      <c r="AU4202" s="36">
        <v>10</v>
      </c>
      <c r="AV4202" s="36"/>
      <c r="AW4202" s="36"/>
      <c r="AX4202" s="36"/>
      <c r="AY4202" s="36"/>
      <c r="AZ4202" s="36"/>
      <c r="BA4202" s="36" t="s">
        <v>486</v>
      </c>
      <c r="BB4202" s="36">
        <v>3</v>
      </c>
      <c r="BC4202" s="93">
        <v>45286</v>
      </c>
      <c r="BD4202" s="93" t="s">
        <v>36</v>
      </c>
    </row>
    <row r="4203" spans="39:56" ht="27" customHeight="1" x14ac:dyDescent="0.25">
      <c r="AM4203" s="36">
        <v>23027</v>
      </c>
      <c r="AN4203" s="89" t="s">
        <v>237</v>
      </c>
      <c r="AO4203" s="90" t="s">
        <v>47</v>
      </c>
      <c r="AP4203" s="170">
        <v>10</v>
      </c>
      <c r="AQ4203" s="36">
        <v>10</v>
      </c>
      <c r="AR4203" s="36">
        <v>10</v>
      </c>
      <c r="AS4203" s="36">
        <v>10</v>
      </c>
      <c r="AT4203" s="36">
        <v>10</v>
      </c>
      <c r="AU4203" s="36">
        <v>10</v>
      </c>
      <c r="AV4203" s="36">
        <v>10</v>
      </c>
      <c r="AW4203" s="36">
        <v>10</v>
      </c>
      <c r="AX4203" s="36"/>
      <c r="AY4203" s="36"/>
      <c r="AZ4203" s="36"/>
      <c r="BA4203" s="36" t="s">
        <v>484</v>
      </c>
      <c r="BB4203" s="36">
        <v>4</v>
      </c>
      <c r="BC4203" s="93">
        <v>45286</v>
      </c>
      <c r="BD4203" s="93" t="s">
        <v>420</v>
      </c>
    </row>
    <row r="4204" spans="39:56" ht="27" customHeight="1" x14ac:dyDescent="0.25">
      <c r="AM4204" s="36">
        <v>23017</v>
      </c>
      <c r="AN4204" s="89" t="s">
        <v>52</v>
      </c>
      <c r="AO4204" s="90" t="s">
        <v>47</v>
      </c>
      <c r="AP4204" s="170">
        <v>9.8000000000000007</v>
      </c>
      <c r="AQ4204" s="36">
        <v>10</v>
      </c>
      <c r="AR4204" s="36">
        <v>10</v>
      </c>
      <c r="AS4204" s="36">
        <v>10</v>
      </c>
      <c r="AT4204" s="36">
        <v>9</v>
      </c>
      <c r="AU4204" s="36">
        <v>10</v>
      </c>
      <c r="AV4204" s="36"/>
      <c r="AW4204" s="36"/>
      <c r="AX4204" s="36"/>
      <c r="AY4204" s="36"/>
      <c r="AZ4204" s="36"/>
      <c r="BA4204" s="36" t="s">
        <v>486</v>
      </c>
      <c r="BB4204" s="36">
        <v>3</v>
      </c>
      <c r="BC4204" s="93">
        <v>45286</v>
      </c>
      <c r="BD4204" s="93" t="s">
        <v>36</v>
      </c>
    </row>
    <row r="4205" spans="39:56" ht="27" customHeight="1" x14ac:dyDescent="0.25">
      <c r="AM4205" s="36">
        <v>23017</v>
      </c>
      <c r="AN4205" s="89" t="s">
        <v>52</v>
      </c>
      <c r="AO4205" s="90" t="s">
        <v>47</v>
      </c>
      <c r="AP4205" s="170">
        <v>10</v>
      </c>
      <c r="AQ4205" s="36">
        <v>10</v>
      </c>
      <c r="AR4205" s="36">
        <v>10</v>
      </c>
      <c r="AS4205" s="36">
        <v>10</v>
      </c>
      <c r="AT4205" s="36">
        <v>10</v>
      </c>
      <c r="AU4205" s="36">
        <v>10</v>
      </c>
      <c r="AV4205" s="36">
        <v>10</v>
      </c>
      <c r="AW4205" s="36">
        <v>10</v>
      </c>
      <c r="AX4205" s="36"/>
      <c r="AY4205" s="36"/>
      <c r="AZ4205" s="36"/>
      <c r="BA4205" s="36" t="s">
        <v>484</v>
      </c>
      <c r="BB4205" s="36">
        <v>4</v>
      </c>
      <c r="BC4205" s="93">
        <v>45286</v>
      </c>
      <c r="BD4205" s="93" t="s">
        <v>420</v>
      </c>
    </row>
    <row r="4206" spans="39:56" ht="27" customHeight="1" x14ac:dyDescent="0.25">
      <c r="AM4206" s="36">
        <v>23014</v>
      </c>
      <c r="AN4206" s="89" t="s">
        <v>66</v>
      </c>
      <c r="AO4206" s="90" t="s">
        <v>47</v>
      </c>
      <c r="AP4206" s="170">
        <v>9.8000000000000007</v>
      </c>
      <c r="AQ4206" s="36">
        <v>10</v>
      </c>
      <c r="AR4206" s="36">
        <v>10</v>
      </c>
      <c r="AS4206" s="36">
        <v>9</v>
      </c>
      <c r="AT4206" s="36">
        <v>10</v>
      </c>
      <c r="AU4206" s="36">
        <v>10</v>
      </c>
      <c r="AV4206" s="36"/>
      <c r="AW4206" s="36"/>
      <c r="AX4206" s="36"/>
      <c r="AY4206" s="36"/>
      <c r="AZ4206" s="36"/>
      <c r="BA4206" s="36" t="s">
        <v>486</v>
      </c>
      <c r="BB4206" s="36">
        <v>3</v>
      </c>
      <c r="BC4206" s="93">
        <v>45286</v>
      </c>
      <c r="BD4206" s="93" t="s">
        <v>36</v>
      </c>
    </row>
    <row r="4207" spans="39:56" ht="27" customHeight="1" x14ac:dyDescent="0.25">
      <c r="AM4207" s="36">
        <v>23014</v>
      </c>
      <c r="AN4207" s="89" t="s">
        <v>66</v>
      </c>
      <c r="AO4207" s="90" t="s">
        <v>47</v>
      </c>
      <c r="AP4207" s="170">
        <v>10</v>
      </c>
      <c r="AQ4207" s="36">
        <v>10</v>
      </c>
      <c r="AR4207" s="36">
        <v>10</v>
      </c>
      <c r="AS4207" s="36">
        <v>10</v>
      </c>
      <c r="AT4207" s="36">
        <v>10</v>
      </c>
      <c r="AU4207" s="36">
        <v>10</v>
      </c>
      <c r="AV4207" s="36">
        <v>10</v>
      </c>
      <c r="AW4207" s="36">
        <v>10</v>
      </c>
      <c r="AX4207" s="36"/>
      <c r="AY4207" s="36"/>
      <c r="AZ4207" s="36"/>
      <c r="BA4207" s="36" t="s">
        <v>484</v>
      </c>
      <c r="BB4207" s="36">
        <v>4</v>
      </c>
      <c r="BC4207" s="93">
        <v>45286</v>
      </c>
      <c r="BD4207" s="93" t="s">
        <v>420</v>
      </c>
    </row>
    <row r="4208" spans="39:56" ht="27" customHeight="1" x14ac:dyDescent="0.25">
      <c r="AM4208" s="36">
        <v>23003</v>
      </c>
      <c r="AN4208" s="89" t="s">
        <v>90</v>
      </c>
      <c r="AO4208" s="90" t="s">
        <v>47</v>
      </c>
      <c r="AP4208" s="170">
        <v>9.8000000000000007</v>
      </c>
      <c r="AQ4208" s="36">
        <v>10</v>
      </c>
      <c r="AR4208" s="36">
        <v>10</v>
      </c>
      <c r="AS4208" s="36">
        <v>10</v>
      </c>
      <c r="AT4208" s="36">
        <v>9</v>
      </c>
      <c r="AU4208" s="36">
        <v>10</v>
      </c>
      <c r="AV4208" s="36"/>
      <c r="AW4208" s="36"/>
      <c r="AX4208" s="36"/>
      <c r="AY4208" s="36"/>
      <c r="AZ4208" s="36"/>
      <c r="BA4208" s="36" t="s">
        <v>486</v>
      </c>
      <c r="BB4208" s="36">
        <v>3</v>
      </c>
      <c r="BC4208" s="93">
        <v>45286</v>
      </c>
      <c r="BD4208" s="93" t="s">
        <v>36</v>
      </c>
    </row>
    <row r="4209" spans="39:56" ht="27" customHeight="1" x14ac:dyDescent="0.25">
      <c r="AM4209" s="36">
        <v>23003</v>
      </c>
      <c r="AN4209" s="89" t="s">
        <v>90</v>
      </c>
      <c r="AO4209" s="90" t="s">
        <v>47</v>
      </c>
      <c r="AP4209" s="170">
        <v>10</v>
      </c>
      <c r="AQ4209" s="36">
        <v>10</v>
      </c>
      <c r="AR4209" s="36">
        <v>10</v>
      </c>
      <c r="AS4209" s="36">
        <v>10</v>
      </c>
      <c r="AT4209" s="36">
        <v>10</v>
      </c>
      <c r="AU4209" s="36">
        <v>10</v>
      </c>
      <c r="AV4209" s="36">
        <v>10</v>
      </c>
      <c r="AW4209" s="36">
        <v>10</v>
      </c>
      <c r="AX4209" s="36"/>
      <c r="AY4209" s="36"/>
      <c r="AZ4209" s="36"/>
      <c r="BA4209" s="36" t="s">
        <v>484</v>
      </c>
      <c r="BB4209" s="36">
        <v>4</v>
      </c>
      <c r="BC4209" s="93">
        <v>45286</v>
      </c>
      <c r="BD4209" s="93" t="s">
        <v>420</v>
      </c>
    </row>
    <row r="4210" spans="39:56" ht="27" customHeight="1" x14ac:dyDescent="0.25">
      <c r="AM4210" s="36">
        <v>23001</v>
      </c>
      <c r="AN4210" s="89" t="s">
        <v>82</v>
      </c>
      <c r="AO4210" s="90" t="s">
        <v>47</v>
      </c>
      <c r="AP4210" s="170">
        <v>9.4</v>
      </c>
      <c r="AQ4210" s="36">
        <v>10</v>
      </c>
      <c r="AR4210" s="36">
        <v>9</v>
      </c>
      <c r="AS4210" s="36">
        <v>9</v>
      </c>
      <c r="AT4210" s="36">
        <v>9</v>
      </c>
      <c r="AU4210" s="36">
        <v>10</v>
      </c>
      <c r="AV4210" s="36"/>
      <c r="AW4210" s="36"/>
      <c r="AX4210" s="36"/>
      <c r="AY4210" s="36"/>
      <c r="AZ4210" s="36"/>
      <c r="BA4210" s="36" t="s">
        <v>486</v>
      </c>
      <c r="BB4210" s="36">
        <v>3</v>
      </c>
      <c r="BC4210" s="93">
        <v>45286</v>
      </c>
      <c r="BD4210" s="93" t="s">
        <v>36</v>
      </c>
    </row>
    <row r="4211" spans="39:56" ht="27" customHeight="1" x14ac:dyDescent="0.25">
      <c r="AM4211" s="36">
        <v>23001</v>
      </c>
      <c r="AN4211" s="89" t="s">
        <v>82</v>
      </c>
      <c r="AO4211" s="90" t="s">
        <v>47</v>
      </c>
      <c r="AP4211" s="170">
        <v>10</v>
      </c>
      <c r="AQ4211" s="36">
        <v>10</v>
      </c>
      <c r="AR4211" s="36">
        <v>10</v>
      </c>
      <c r="AS4211" s="36">
        <v>10</v>
      </c>
      <c r="AT4211" s="36">
        <v>10</v>
      </c>
      <c r="AU4211" s="36">
        <v>10</v>
      </c>
      <c r="AV4211" s="36">
        <v>10</v>
      </c>
      <c r="AW4211" s="36">
        <v>10</v>
      </c>
      <c r="AX4211" s="36"/>
      <c r="AY4211" s="36"/>
      <c r="AZ4211" s="36"/>
      <c r="BA4211" s="36" t="s">
        <v>484</v>
      </c>
      <c r="BB4211" s="36">
        <v>4</v>
      </c>
      <c r="BC4211" s="93">
        <v>45286</v>
      </c>
      <c r="BD4211" s="93" t="s">
        <v>420</v>
      </c>
    </row>
    <row r="4212" spans="39:56" ht="27" customHeight="1" x14ac:dyDescent="0.25">
      <c r="AM4212" s="36">
        <v>22023</v>
      </c>
      <c r="AN4212" s="89" t="s">
        <v>118</v>
      </c>
      <c r="AO4212" s="90" t="s">
        <v>47</v>
      </c>
      <c r="AP4212" s="170">
        <v>9.8000000000000007</v>
      </c>
      <c r="AQ4212" s="36">
        <v>10</v>
      </c>
      <c r="AR4212" s="36">
        <v>10</v>
      </c>
      <c r="AS4212" s="36">
        <v>10</v>
      </c>
      <c r="AT4212" s="36">
        <v>9</v>
      </c>
      <c r="AU4212" s="36">
        <v>10</v>
      </c>
      <c r="AV4212" s="36"/>
      <c r="AW4212" s="36"/>
      <c r="AX4212" s="36"/>
      <c r="AY4212" s="36"/>
      <c r="AZ4212" s="36"/>
      <c r="BA4212" s="36" t="s">
        <v>486</v>
      </c>
      <c r="BB4212" s="36">
        <v>3</v>
      </c>
      <c r="BC4212" s="93">
        <v>45286</v>
      </c>
      <c r="BD4212" s="93" t="s">
        <v>36</v>
      </c>
    </row>
    <row r="4213" spans="39:56" ht="27" customHeight="1" x14ac:dyDescent="0.25">
      <c r="AM4213" s="36">
        <v>22023</v>
      </c>
      <c r="AN4213" s="89" t="s">
        <v>118</v>
      </c>
      <c r="AO4213" s="90" t="s">
        <v>47</v>
      </c>
      <c r="AP4213" s="170">
        <v>10</v>
      </c>
      <c r="AQ4213" s="36">
        <v>10</v>
      </c>
      <c r="AR4213" s="36">
        <v>10</v>
      </c>
      <c r="AS4213" s="36">
        <v>10</v>
      </c>
      <c r="AT4213" s="36">
        <v>10</v>
      </c>
      <c r="AU4213" s="36">
        <v>10</v>
      </c>
      <c r="AV4213" s="36">
        <v>10</v>
      </c>
      <c r="AW4213" s="36">
        <v>10</v>
      </c>
      <c r="AX4213" s="36"/>
      <c r="AY4213" s="36"/>
      <c r="AZ4213" s="36"/>
      <c r="BA4213" s="36" t="s">
        <v>484</v>
      </c>
      <c r="BB4213" s="36">
        <v>4</v>
      </c>
      <c r="BC4213" s="93">
        <v>45286</v>
      </c>
      <c r="BD4213" s="93" t="s">
        <v>420</v>
      </c>
    </row>
    <row r="4214" spans="39:56" ht="27" customHeight="1" x14ac:dyDescent="0.25">
      <c r="AM4214" s="36" t="s">
        <v>256</v>
      </c>
      <c r="AN4214" s="89" t="s">
        <v>257</v>
      </c>
      <c r="AO4214" s="90" t="s">
        <v>126</v>
      </c>
      <c r="AP4214" s="170">
        <v>9.8571428571428577</v>
      </c>
      <c r="AQ4214" s="36">
        <v>10</v>
      </c>
      <c r="AR4214" s="36">
        <v>10</v>
      </c>
      <c r="AS4214" s="36">
        <v>9</v>
      </c>
      <c r="AT4214" s="36">
        <v>10</v>
      </c>
      <c r="AU4214" s="36">
        <v>10</v>
      </c>
      <c r="AV4214" s="36">
        <v>10</v>
      </c>
      <c r="AW4214" s="36">
        <v>10</v>
      </c>
      <c r="AX4214" s="36"/>
      <c r="AY4214" s="36"/>
      <c r="AZ4214" s="36"/>
      <c r="BA4214" s="36" t="s">
        <v>484</v>
      </c>
      <c r="BB4214" s="36">
        <v>4</v>
      </c>
      <c r="BC4214" s="93">
        <v>45287</v>
      </c>
      <c r="BD4214" s="93" t="s">
        <v>35</v>
      </c>
    </row>
    <row r="4215" spans="39:56" ht="27" customHeight="1" x14ac:dyDescent="0.25">
      <c r="AM4215" s="36" t="s">
        <v>163</v>
      </c>
      <c r="AN4215" s="89" t="s">
        <v>164</v>
      </c>
      <c r="AO4215" s="90" t="s">
        <v>126</v>
      </c>
      <c r="AP4215" s="170">
        <v>9.8571428571428577</v>
      </c>
      <c r="AQ4215" s="36">
        <v>10</v>
      </c>
      <c r="AR4215" s="36">
        <v>10</v>
      </c>
      <c r="AS4215" s="36">
        <v>9</v>
      </c>
      <c r="AT4215" s="36">
        <v>10</v>
      </c>
      <c r="AU4215" s="36">
        <v>10</v>
      </c>
      <c r="AV4215" s="36">
        <v>10</v>
      </c>
      <c r="AW4215" s="36">
        <v>10</v>
      </c>
      <c r="AX4215" s="36"/>
      <c r="AY4215" s="36"/>
      <c r="AZ4215" s="36"/>
      <c r="BA4215" s="36" t="s">
        <v>484</v>
      </c>
      <c r="BB4215" s="36">
        <v>4</v>
      </c>
      <c r="BC4215" s="93">
        <v>45287</v>
      </c>
      <c r="BD4215" s="93" t="s">
        <v>35</v>
      </c>
    </row>
    <row r="4216" spans="39:56" ht="27" customHeight="1" x14ac:dyDescent="0.25">
      <c r="AM4216" s="36" t="s">
        <v>161</v>
      </c>
      <c r="AN4216" s="89" t="s">
        <v>162</v>
      </c>
      <c r="AO4216" s="90" t="s">
        <v>126</v>
      </c>
      <c r="AP4216" s="170">
        <v>9.7142857142857135</v>
      </c>
      <c r="AQ4216" s="36">
        <v>10</v>
      </c>
      <c r="AR4216" s="36">
        <v>10</v>
      </c>
      <c r="AS4216" s="36">
        <v>8</v>
      </c>
      <c r="AT4216" s="36">
        <v>10</v>
      </c>
      <c r="AU4216" s="36">
        <v>10</v>
      </c>
      <c r="AV4216" s="36">
        <v>10</v>
      </c>
      <c r="AW4216" s="36">
        <v>10</v>
      </c>
      <c r="AX4216" s="36"/>
      <c r="AY4216" s="36"/>
      <c r="AZ4216" s="36"/>
      <c r="BA4216" s="36" t="s">
        <v>484</v>
      </c>
      <c r="BB4216" s="36">
        <v>4</v>
      </c>
      <c r="BC4216" s="93">
        <v>45287</v>
      </c>
      <c r="BD4216" s="93" t="s">
        <v>35</v>
      </c>
    </row>
    <row r="4217" spans="39:56" ht="27" customHeight="1" x14ac:dyDescent="0.25">
      <c r="AM4217" s="36" t="s">
        <v>159</v>
      </c>
      <c r="AN4217" s="89" t="s">
        <v>160</v>
      </c>
      <c r="AO4217" s="90" t="s">
        <v>126</v>
      </c>
      <c r="AP4217" s="170">
        <v>9.5714285714285712</v>
      </c>
      <c r="AQ4217" s="36">
        <v>10</v>
      </c>
      <c r="AR4217" s="36">
        <v>10</v>
      </c>
      <c r="AS4217" s="36">
        <v>10</v>
      </c>
      <c r="AT4217" s="36">
        <v>10</v>
      </c>
      <c r="AU4217" s="36">
        <v>7</v>
      </c>
      <c r="AV4217" s="36">
        <v>10</v>
      </c>
      <c r="AW4217" s="36">
        <v>10</v>
      </c>
      <c r="AX4217" s="36"/>
      <c r="AY4217" s="36"/>
      <c r="AZ4217" s="36"/>
      <c r="BA4217" s="36" t="s">
        <v>484</v>
      </c>
      <c r="BB4217" s="36">
        <v>4</v>
      </c>
      <c r="BC4217" s="93">
        <v>45287</v>
      </c>
      <c r="BD4217" s="93" t="s">
        <v>35</v>
      </c>
    </row>
    <row r="4218" spans="39:56" ht="27" customHeight="1" x14ac:dyDescent="0.25">
      <c r="AM4218" s="36" t="s">
        <v>157</v>
      </c>
      <c r="AN4218" s="89" t="s">
        <v>158</v>
      </c>
      <c r="AO4218" s="90" t="s">
        <v>126</v>
      </c>
      <c r="AP4218" s="170">
        <v>9.7142857142857135</v>
      </c>
      <c r="AQ4218" s="36">
        <v>10</v>
      </c>
      <c r="AR4218" s="36">
        <v>10</v>
      </c>
      <c r="AS4218" s="36">
        <v>9</v>
      </c>
      <c r="AT4218" s="36">
        <v>10</v>
      </c>
      <c r="AU4218" s="36">
        <v>9</v>
      </c>
      <c r="AV4218" s="36">
        <v>10</v>
      </c>
      <c r="AW4218" s="36">
        <v>10</v>
      </c>
      <c r="AX4218" s="36"/>
      <c r="AY4218" s="36"/>
      <c r="AZ4218" s="36"/>
      <c r="BA4218" s="36" t="s">
        <v>484</v>
      </c>
      <c r="BB4218" s="36">
        <v>4</v>
      </c>
      <c r="BC4218" s="93">
        <v>45287</v>
      </c>
      <c r="BD4218" s="93" t="s">
        <v>35</v>
      </c>
    </row>
    <row r="4219" spans="39:56" ht="27" customHeight="1" x14ac:dyDescent="0.25">
      <c r="AM4219" s="36" t="s">
        <v>155</v>
      </c>
      <c r="AN4219" s="89" t="s">
        <v>156</v>
      </c>
      <c r="AO4219" s="90" t="s">
        <v>126</v>
      </c>
      <c r="AP4219" s="170">
        <v>9.8571428571428577</v>
      </c>
      <c r="AQ4219" s="36">
        <v>10</v>
      </c>
      <c r="AR4219" s="36">
        <v>10</v>
      </c>
      <c r="AS4219" s="36">
        <v>10</v>
      </c>
      <c r="AT4219" s="36">
        <v>10</v>
      </c>
      <c r="AU4219" s="36">
        <v>9</v>
      </c>
      <c r="AV4219" s="36">
        <v>10</v>
      </c>
      <c r="AW4219" s="36">
        <v>10</v>
      </c>
      <c r="AX4219" s="36"/>
      <c r="AY4219" s="36"/>
      <c r="AZ4219" s="36"/>
      <c r="BA4219" s="36" t="s">
        <v>484</v>
      </c>
      <c r="BB4219" s="36">
        <v>4</v>
      </c>
      <c r="BC4219" s="93">
        <v>45287</v>
      </c>
      <c r="BD4219" s="93" t="s">
        <v>35</v>
      </c>
    </row>
    <row r="4220" spans="39:56" ht="27" customHeight="1" x14ac:dyDescent="0.25">
      <c r="AM4220" s="36" t="s">
        <v>153</v>
      </c>
      <c r="AN4220" s="89" t="s">
        <v>154</v>
      </c>
      <c r="AO4220" s="90" t="s">
        <v>126</v>
      </c>
      <c r="AP4220" s="170">
        <v>9.1428571428571423</v>
      </c>
      <c r="AQ4220" s="36">
        <v>10</v>
      </c>
      <c r="AR4220" s="36">
        <v>10</v>
      </c>
      <c r="AS4220" s="36">
        <v>9</v>
      </c>
      <c r="AT4220" s="36">
        <v>10</v>
      </c>
      <c r="AU4220" s="36">
        <v>5</v>
      </c>
      <c r="AV4220" s="36">
        <v>10</v>
      </c>
      <c r="AW4220" s="36">
        <v>10</v>
      </c>
      <c r="AX4220" s="36"/>
      <c r="AY4220" s="36"/>
      <c r="AZ4220" s="36"/>
      <c r="BA4220" s="36" t="s">
        <v>484</v>
      </c>
      <c r="BB4220" s="36">
        <v>4</v>
      </c>
      <c r="BC4220" s="93">
        <v>45287</v>
      </c>
      <c r="BD4220" s="93" t="s">
        <v>35</v>
      </c>
    </row>
    <row r="4221" spans="39:56" ht="27" customHeight="1" x14ac:dyDescent="0.25">
      <c r="AM4221" s="36" t="s">
        <v>151</v>
      </c>
      <c r="AN4221" s="89" t="s">
        <v>152</v>
      </c>
      <c r="AO4221" s="90" t="s">
        <v>126</v>
      </c>
      <c r="AP4221" s="170">
        <v>9.7142857142857135</v>
      </c>
      <c r="AQ4221" s="36">
        <v>10</v>
      </c>
      <c r="AR4221" s="36">
        <v>10</v>
      </c>
      <c r="AS4221" s="36">
        <v>9</v>
      </c>
      <c r="AT4221" s="36">
        <v>10</v>
      </c>
      <c r="AU4221" s="36">
        <v>9</v>
      </c>
      <c r="AV4221" s="36">
        <v>10</v>
      </c>
      <c r="AW4221" s="36">
        <v>10</v>
      </c>
      <c r="AX4221" s="36"/>
      <c r="AY4221" s="36"/>
      <c r="AZ4221" s="36"/>
      <c r="BA4221" s="36" t="s">
        <v>484</v>
      </c>
      <c r="BB4221" s="36">
        <v>4</v>
      </c>
      <c r="BC4221" s="93">
        <v>45287</v>
      </c>
      <c r="BD4221" s="93" t="s">
        <v>35</v>
      </c>
    </row>
    <row r="4222" spans="39:56" ht="27" customHeight="1" x14ac:dyDescent="0.25">
      <c r="AM4222" s="36" t="s">
        <v>147</v>
      </c>
      <c r="AN4222" s="89" t="s">
        <v>148</v>
      </c>
      <c r="AO4222" s="90" t="s">
        <v>126</v>
      </c>
      <c r="AP4222" s="170">
        <v>9.5714285714285712</v>
      </c>
      <c r="AQ4222" s="36">
        <v>10</v>
      </c>
      <c r="AR4222" s="36">
        <v>10</v>
      </c>
      <c r="AS4222" s="36">
        <v>9</v>
      </c>
      <c r="AT4222" s="36">
        <v>10</v>
      </c>
      <c r="AU4222" s="36">
        <v>8</v>
      </c>
      <c r="AV4222" s="36">
        <v>10</v>
      </c>
      <c r="AW4222" s="36">
        <v>10</v>
      </c>
      <c r="AX4222" s="36"/>
      <c r="AY4222" s="36"/>
      <c r="AZ4222" s="36"/>
      <c r="BA4222" s="36" t="s">
        <v>484</v>
      </c>
      <c r="BB4222" s="36">
        <v>4</v>
      </c>
      <c r="BC4222" s="93">
        <v>45287</v>
      </c>
      <c r="BD4222" s="93" t="s">
        <v>35</v>
      </c>
    </row>
    <row r="4223" spans="39:56" ht="27" customHeight="1" x14ac:dyDescent="0.25">
      <c r="AM4223" s="36" t="s">
        <v>145</v>
      </c>
      <c r="AN4223" s="89" t="s">
        <v>146</v>
      </c>
      <c r="AO4223" s="90" t="s">
        <v>126</v>
      </c>
      <c r="AP4223" s="170">
        <v>9.1428571428571423</v>
      </c>
      <c r="AQ4223" s="36">
        <v>10</v>
      </c>
      <c r="AR4223" s="36">
        <v>10</v>
      </c>
      <c r="AS4223" s="36">
        <v>8</v>
      </c>
      <c r="AT4223" s="36">
        <v>10</v>
      </c>
      <c r="AU4223" s="36">
        <v>6</v>
      </c>
      <c r="AV4223" s="36">
        <v>10</v>
      </c>
      <c r="AW4223" s="36">
        <v>10</v>
      </c>
      <c r="AX4223" s="36"/>
      <c r="AY4223" s="36"/>
      <c r="AZ4223" s="36"/>
      <c r="BA4223" s="36" t="s">
        <v>484</v>
      </c>
      <c r="BB4223" s="36">
        <v>4</v>
      </c>
      <c r="BC4223" s="93">
        <v>45287</v>
      </c>
      <c r="BD4223" s="93" t="s">
        <v>35</v>
      </c>
    </row>
    <row r="4224" spans="39:56" ht="27" customHeight="1" x14ac:dyDescent="0.25">
      <c r="AM4224" s="36" t="s">
        <v>142</v>
      </c>
      <c r="AN4224" s="89" t="s">
        <v>143</v>
      </c>
      <c r="AO4224" s="90" t="s">
        <v>126</v>
      </c>
      <c r="AP4224" s="170">
        <v>10</v>
      </c>
      <c r="AQ4224" s="36">
        <v>10</v>
      </c>
      <c r="AR4224" s="36">
        <v>10</v>
      </c>
      <c r="AS4224" s="36">
        <v>10</v>
      </c>
      <c r="AT4224" s="36">
        <v>10</v>
      </c>
      <c r="AU4224" s="36">
        <v>10</v>
      </c>
      <c r="AV4224" s="36">
        <v>10</v>
      </c>
      <c r="AW4224" s="36">
        <v>10</v>
      </c>
      <c r="AX4224" s="36"/>
      <c r="AY4224" s="36"/>
      <c r="AZ4224" s="36"/>
      <c r="BA4224" s="36" t="s">
        <v>484</v>
      </c>
      <c r="BB4224" s="36">
        <v>4</v>
      </c>
      <c r="BC4224" s="93">
        <v>45287</v>
      </c>
      <c r="BD4224" s="93" t="s">
        <v>35</v>
      </c>
    </row>
    <row r="4225" spans="39:56" ht="27" customHeight="1" x14ac:dyDescent="0.25">
      <c r="AM4225" s="36" t="s">
        <v>140</v>
      </c>
      <c r="AN4225" s="89" t="s">
        <v>141</v>
      </c>
      <c r="AO4225" s="90" t="s">
        <v>126</v>
      </c>
      <c r="AP4225" s="170">
        <v>9.1428571428571423</v>
      </c>
      <c r="AQ4225" s="36">
        <v>10</v>
      </c>
      <c r="AR4225" s="36">
        <v>10</v>
      </c>
      <c r="AS4225" s="36">
        <v>9</v>
      </c>
      <c r="AT4225" s="36">
        <v>10</v>
      </c>
      <c r="AU4225" s="36">
        <v>5</v>
      </c>
      <c r="AV4225" s="36">
        <v>10</v>
      </c>
      <c r="AW4225" s="36">
        <v>10</v>
      </c>
      <c r="AX4225" s="36"/>
      <c r="AY4225" s="36"/>
      <c r="AZ4225" s="36"/>
      <c r="BA4225" s="36" t="s">
        <v>484</v>
      </c>
      <c r="BB4225" s="36">
        <v>4</v>
      </c>
      <c r="BC4225" s="93">
        <v>45287</v>
      </c>
      <c r="BD4225" s="93" t="s">
        <v>35</v>
      </c>
    </row>
    <row r="4226" spans="39:56" ht="27" customHeight="1" x14ac:dyDescent="0.25">
      <c r="AM4226" s="36" t="s">
        <v>137</v>
      </c>
      <c r="AN4226" s="89" t="s">
        <v>138</v>
      </c>
      <c r="AO4226" s="90" t="s">
        <v>126</v>
      </c>
      <c r="AP4226" s="170">
        <v>9.5714285714285712</v>
      </c>
      <c r="AQ4226" s="36">
        <v>10</v>
      </c>
      <c r="AR4226" s="36">
        <v>10</v>
      </c>
      <c r="AS4226" s="36">
        <v>10</v>
      </c>
      <c r="AT4226" s="36">
        <v>10</v>
      </c>
      <c r="AU4226" s="36">
        <v>7</v>
      </c>
      <c r="AV4226" s="36">
        <v>10</v>
      </c>
      <c r="AW4226" s="36">
        <v>10</v>
      </c>
      <c r="AX4226" s="36"/>
      <c r="AY4226" s="36"/>
      <c r="AZ4226" s="36"/>
      <c r="BA4226" s="36" t="s">
        <v>484</v>
      </c>
      <c r="BB4226" s="36">
        <v>4</v>
      </c>
      <c r="BC4226" s="93">
        <v>45287</v>
      </c>
      <c r="BD4226" s="93" t="s">
        <v>35</v>
      </c>
    </row>
    <row r="4227" spans="39:56" ht="27" customHeight="1" x14ac:dyDescent="0.25">
      <c r="AM4227" s="36" t="s">
        <v>135</v>
      </c>
      <c r="AN4227" s="89" t="s">
        <v>136</v>
      </c>
      <c r="AO4227" s="90" t="s">
        <v>126</v>
      </c>
      <c r="AP4227" s="170">
        <v>9.4285714285714288</v>
      </c>
      <c r="AQ4227" s="36">
        <v>10</v>
      </c>
      <c r="AR4227" s="36">
        <v>10</v>
      </c>
      <c r="AS4227" s="36">
        <v>10</v>
      </c>
      <c r="AT4227" s="36">
        <v>10</v>
      </c>
      <c r="AU4227" s="36">
        <v>6</v>
      </c>
      <c r="AV4227" s="36">
        <v>10</v>
      </c>
      <c r="AW4227" s="36">
        <v>10</v>
      </c>
      <c r="AX4227" s="36"/>
      <c r="AY4227" s="36"/>
      <c r="AZ4227" s="36"/>
      <c r="BA4227" s="36" t="s">
        <v>484</v>
      </c>
      <c r="BB4227" s="36">
        <v>4</v>
      </c>
      <c r="BC4227" s="93">
        <v>45287</v>
      </c>
      <c r="BD4227" s="93" t="s">
        <v>35</v>
      </c>
    </row>
    <row r="4228" spans="39:56" ht="27" customHeight="1" x14ac:dyDescent="0.25">
      <c r="AM4228" s="36" t="s">
        <v>133</v>
      </c>
      <c r="AN4228" s="89" t="s">
        <v>134</v>
      </c>
      <c r="AO4228" s="90" t="s">
        <v>126</v>
      </c>
      <c r="AP4228" s="170">
        <v>9.1428571428571423</v>
      </c>
      <c r="AQ4228" s="36">
        <v>10</v>
      </c>
      <c r="AR4228" s="36">
        <v>10</v>
      </c>
      <c r="AS4228" s="36">
        <v>10</v>
      </c>
      <c r="AT4228" s="36">
        <v>10</v>
      </c>
      <c r="AU4228" s="36">
        <v>4</v>
      </c>
      <c r="AV4228" s="36">
        <v>10</v>
      </c>
      <c r="AW4228" s="36">
        <v>10</v>
      </c>
      <c r="AX4228" s="36"/>
      <c r="AY4228" s="36"/>
      <c r="AZ4228" s="36"/>
      <c r="BA4228" s="36" t="s">
        <v>484</v>
      </c>
      <c r="BB4228" s="36">
        <v>4</v>
      </c>
      <c r="BC4228" s="93">
        <v>45287</v>
      </c>
      <c r="BD4228" s="93" t="s">
        <v>35</v>
      </c>
    </row>
    <row r="4229" spans="39:56" ht="27" customHeight="1" x14ac:dyDescent="0.25">
      <c r="AM4229" s="36" t="s">
        <v>131</v>
      </c>
      <c r="AN4229" s="89" t="s">
        <v>132</v>
      </c>
      <c r="AO4229" s="90" t="s">
        <v>126</v>
      </c>
      <c r="AP4229" s="170">
        <v>9.4285714285714288</v>
      </c>
      <c r="AQ4229" s="36">
        <v>10</v>
      </c>
      <c r="AR4229" s="36">
        <v>10</v>
      </c>
      <c r="AS4229" s="36">
        <v>8</v>
      </c>
      <c r="AT4229" s="36">
        <v>10</v>
      </c>
      <c r="AU4229" s="36">
        <v>8</v>
      </c>
      <c r="AV4229" s="36">
        <v>10</v>
      </c>
      <c r="AW4229" s="36">
        <v>10</v>
      </c>
      <c r="AX4229" s="36"/>
      <c r="AY4229" s="36"/>
      <c r="AZ4229" s="36"/>
      <c r="BA4229" s="36" t="s">
        <v>484</v>
      </c>
      <c r="BB4229" s="36">
        <v>4</v>
      </c>
      <c r="BC4229" s="93">
        <v>45287</v>
      </c>
      <c r="BD4229" s="93" t="s">
        <v>35</v>
      </c>
    </row>
    <row r="4230" spans="39:56" ht="27" customHeight="1" x14ac:dyDescent="0.25">
      <c r="AM4230" s="36" t="s">
        <v>129</v>
      </c>
      <c r="AN4230" s="89" t="s">
        <v>130</v>
      </c>
      <c r="AO4230" s="90" t="s">
        <v>126</v>
      </c>
      <c r="AP4230" s="170">
        <v>9.1428571428571423</v>
      </c>
      <c r="AQ4230" s="36">
        <v>10</v>
      </c>
      <c r="AR4230" s="36">
        <v>10</v>
      </c>
      <c r="AS4230" s="36">
        <v>9</v>
      </c>
      <c r="AT4230" s="36">
        <v>10</v>
      </c>
      <c r="AU4230" s="36">
        <v>5</v>
      </c>
      <c r="AV4230" s="36">
        <v>10</v>
      </c>
      <c r="AW4230" s="36">
        <v>10</v>
      </c>
      <c r="AX4230" s="36"/>
      <c r="AY4230" s="36"/>
      <c r="AZ4230" s="36"/>
      <c r="BA4230" s="36" t="s">
        <v>484</v>
      </c>
      <c r="BB4230" s="36">
        <v>4</v>
      </c>
      <c r="BC4230" s="93">
        <v>45287</v>
      </c>
      <c r="BD4230" s="93" t="s">
        <v>35</v>
      </c>
    </row>
    <row r="4231" spans="39:56" ht="27" customHeight="1" x14ac:dyDescent="0.25">
      <c r="AM4231" s="36" t="s">
        <v>124</v>
      </c>
      <c r="AN4231" s="89" t="s">
        <v>125</v>
      </c>
      <c r="AO4231" s="90" t="s">
        <v>126</v>
      </c>
      <c r="AP4231" s="170">
        <v>9.5714285714285712</v>
      </c>
      <c r="AQ4231" s="36">
        <v>10</v>
      </c>
      <c r="AR4231" s="36">
        <v>10</v>
      </c>
      <c r="AS4231" s="36">
        <v>9</v>
      </c>
      <c r="AT4231" s="36">
        <v>10</v>
      </c>
      <c r="AU4231" s="36">
        <v>8</v>
      </c>
      <c r="AV4231" s="36">
        <v>10</v>
      </c>
      <c r="AW4231" s="36">
        <v>10</v>
      </c>
      <c r="AX4231" s="36"/>
      <c r="AY4231" s="36"/>
      <c r="AZ4231" s="36"/>
      <c r="BA4231" s="36" t="s">
        <v>484</v>
      </c>
      <c r="BB4231" s="36">
        <v>4</v>
      </c>
      <c r="BC4231" s="93">
        <v>45287</v>
      </c>
      <c r="BD4231" s="93" t="s">
        <v>35</v>
      </c>
    </row>
    <row r="4232" spans="39:56" ht="27" customHeight="1" x14ac:dyDescent="0.25">
      <c r="AM4232" s="36" t="s">
        <v>204</v>
      </c>
      <c r="AN4232" s="89" t="s">
        <v>205</v>
      </c>
      <c r="AO4232" s="90" t="s">
        <v>167</v>
      </c>
      <c r="AP4232" s="170">
        <v>10</v>
      </c>
      <c r="AQ4232" s="36">
        <v>10</v>
      </c>
      <c r="AR4232" s="36">
        <v>10</v>
      </c>
      <c r="AS4232" s="36">
        <v>10</v>
      </c>
      <c r="AT4232" s="36">
        <v>10</v>
      </c>
      <c r="AU4232" s="36">
        <v>10</v>
      </c>
      <c r="AV4232" s="36">
        <v>10</v>
      </c>
      <c r="AW4232" s="36">
        <v>10</v>
      </c>
      <c r="AX4232" s="36"/>
      <c r="AY4232" s="36"/>
      <c r="AZ4232" s="36"/>
      <c r="BA4232" s="36" t="s">
        <v>487</v>
      </c>
      <c r="BB4232" s="36">
        <v>7</v>
      </c>
      <c r="BC4232" s="93">
        <v>45287</v>
      </c>
      <c r="BD4232" s="93" t="s">
        <v>420</v>
      </c>
    </row>
    <row r="4233" spans="39:56" ht="27" customHeight="1" x14ac:dyDescent="0.25">
      <c r="AM4233" s="36" t="s">
        <v>202</v>
      </c>
      <c r="AN4233" s="89" t="s">
        <v>203</v>
      </c>
      <c r="AO4233" s="90" t="s">
        <v>167</v>
      </c>
      <c r="AP4233" s="170">
        <v>10</v>
      </c>
      <c r="AQ4233" s="36">
        <v>10</v>
      </c>
      <c r="AR4233" s="36">
        <v>10</v>
      </c>
      <c r="AS4233" s="36">
        <v>10</v>
      </c>
      <c r="AT4233" s="36">
        <v>10</v>
      </c>
      <c r="AU4233" s="36">
        <v>10</v>
      </c>
      <c r="AV4233" s="36">
        <v>10</v>
      </c>
      <c r="AW4233" s="36">
        <v>10</v>
      </c>
      <c r="AX4233" s="36"/>
      <c r="AY4233" s="36"/>
      <c r="AZ4233" s="36"/>
      <c r="BA4233" s="36" t="s">
        <v>487</v>
      </c>
      <c r="BB4233" s="36">
        <v>7</v>
      </c>
      <c r="BC4233" s="93">
        <v>45287</v>
      </c>
      <c r="BD4233" s="93" t="s">
        <v>420</v>
      </c>
    </row>
    <row r="4234" spans="39:56" ht="27" customHeight="1" x14ac:dyDescent="0.25">
      <c r="AM4234" s="36" t="s">
        <v>200</v>
      </c>
      <c r="AN4234" s="89" t="s">
        <v>201</v>
      </c>
      <c r="AO4234" s="90" t="s">
        <v>167</v>
      </c>
      <c r="AP4234" s="170">
        <v>10</v>
      </c>
      <c r="AQ4234" s="36">
        <v>10</v>
      </c>
      <c r="AR4234" s="36">
        <v>10</v>
      </c>
      <c r="AS4234" s="36">
        <v>10</v>
      </c>
      <c r="AT4234" s="36">
        <v>10</v>
      </c>
      <c r="AU4234" s="36">
        <v>10</v>
      </c>
      <c r="AV4234" s="36">
        <v>10</v>
      </c>
      <c r="AW4234" s="36">
        <v>10</v>
      </c>
      <c r="AX4234" s="36"/>
      <c r="AY4234" s="36"/>
      <c r="AZ4234" s="36"/>
      <c r="BA4234" s="36" t="s">
        <v>487</v>
      </c>
      <c r="BB4234" s="36">
        <v>7</v>
      </c>
      <c r="BC4234" s="93">
        <v>45287</v>
      </c>
      <c r="BD4234" s="93" t="s">
        <v>420</v>
      </c>
    </row>
    <row r="4235" spans="39:56" ht="27" customHeight="1" x14ac:dyDescent="0.25">
      <c r="AM4235" s="36" t="s">
        <v>198</v>
      </c>
      <c r="AN4235" s="89" t="s">
        <v>199</v>
      </c>
      <c r="AO4235" s="90" t="s">
        <v>167</v>
      </c>
      <c r="AP4235" s="170">
        <v>10</v>
      </c>
      <c r="AQ4235" s="36">
        <v>10</v>
      </c>
      <c r="AR4235" s="36">
        <v>10</v>
      </c>
      <c r="AS4235" s="36">
        <v>10</v>
      </c>
      <c r="AT4235" s="36">
        <v>10</v>
      </c>
      <c r="AU4235" s="36">
        <v>10</v>
      </c>
      <c r="AV4235" s="36">
        <v>10</v>
      </c>
      <c r="AW4235" s="36">
        <v>10</v>
      </c>
      <c r="AX4235" s="36"/>
      <c r="AY4235" s="36"/>
      <c r="AZ4235" s="36"/>
      <c r="BA4235" s="36" t="s">
        <v>487</v>
      </c>
      <c r="BB4235" s="36">
        <v>7</v>
      </c>
      <c r="BC4235" s="93">
        <v>45287</v>
      </c>
      <c r="BD4235" s="93" t="s">
        <v>420</v>
      </c>
    </row>
    <row r="4236" spans="39:56" ht="27" customHeight="1" x14ac:dyDescent="0.25">
      <c r="AM4236" s="36" t="s">
        <v>196</v>
      </c>
      <c r="AN4236" s="89" t="s">
        <v>197</v>
      </c>
      <c r="AO4236" s="90" t="s">
        <v>167</v>
      </c>
      <c r="AP4236" s="170">
        <v>10</v>
      </c>
      <c r="AQ4236" s="36">
        <v>10</v>
      </c>
      <c r="AR4236" s="36">
        <v>10</v>
      </c>
      <c r="AS4236" s="36">
        <v>10</v>
      </c>
      <c r="AT4236" s="36">
        <v>10</v>
      </c>
      <c r="AU4236" s="36">
        <v>10</v>
      </c>
      <c r="AV4236" s="36">
        <v>10</v>
      </c>
      <c r="AW4236" s="36">
        <v>10</v>
      </c>
      <c r="AX4236" s="36"/>
      <c r="AY4236" s="36"/>
      <c r="AZ4236" s="36"/>
      <c r="BA4236" s="36" t="s">
        <v>487</v>
      </c>
      <c r="BB4236" s="36">
        <v>7</v>
      </c>
      <c r="BC4236" s="93">
        <v>45287</v>
      </c>
      <c r="BD4236" s="93" t="s">
        <v>420</v>
      </c>
    </row>
    <row r="4237" spans="39:56" ht="27" customHeight="1" x14ac:dyDescent="0.25">
      <c r="AM4237" s="36" t="s">
        <v>194</v>
      </c>
      <c r="AN4237" s="89" t="s">
        <v>195</v>
      </c>
      <c r="AO4237" s="90" t="s">
        <v>167</v>
      </c>
      <c r="AP4237" s="170">
        <v>10</v>
      </c>
      <c r="AQ4237" s="36">
        <v>10</v>
      </c>
      <c r="AR4237" s="36">
        <v>10</v>
      </c>
      <c r="AS4237" s="36">
        <v>10</v>
      </c>
      <c r="AT4237" s="36">
        <v>10</v>
      </c>
      <c r="AU4237" s="36">
        <v>10</v>
      </c>
      <c r="AV4237" s="36">
        <v>10</v>
      </c>
      <c r="AW4237" s="36">
        <v>10</v>
      </c>
      <c r="AX4237" s="36"/>
      <c r="AY4237" s="36"/>
      <c r="AZ4237" s="36"/>
      <c r="BA4237" s="36" t="s">
        <v>487</v>
      </c>
      <c r="BB4237" s="36">
        <v>7</v>
      </c>
      <c r="BC4237" s="93">
        <v>45287</v>
      </c>
      <c r="BD4237" s="93" t="s">
        <v>420</v>
      </c>
    </row>
    <row r="4238" spans="39:56" ht="27" customHeight="1" x14ac:dyDescent="0.25">
      <c r="AM4238" s="36" t="s">
        <v>192</v>
      </c>
      <c r="AN4238" s="89" t="s">
        <v>193</v>
      </c>
      <c r="AO4238" s="90" t="s">
        <v>167</v>
      </c>
      <c r="AP4238" s="170">
        <v>10</v>
      </c>
      <c r="AQ4238" s="36">
        <v>10</v>
      </c>
      <c r="AR4238" s="36">
        <v>10</v>
      </c>
      <c r="AS4238" s="36">
        <v>10</v>
      </c>
      <c r="AT4238" s="36">
        <v>10</v>
      </c>
      <c r="AU4238" s="36">
        <v>10</v>
      </c>
      <c r="AV4238" s="36">
        <v>10</v>
      </c>
      <c r="AW4238" s="36">
        <v>10</v>
      </c>
      <c r="AX4238" s="36"/>
      <c r="AY4238" s="36"/>
      <c r="AZ4238" s="36"/>
      <c r="BA4238" s="36" t="s">
        <v>487</v>
      </c>
      <c r="BB4238" s="36">
        <v>7</v>
      </c>
      <c r="BC4238" s="93">
        <v>45287</v>
      </c>
      <c r="BD4238" s="93" t="s">
        <v>420</v>
      </c>
    </row>
    <row r="4239" spans="39:56" ht="27" customHeight="1" x14ac:dyDescent="0.25">
      <c r="AM4239" s="36" t="s">
        <v>190</v>
      </c>
      <c r="AN4239" s="89" t="s">
        <v>191</v>
      </c>
      <c r="AO4239" s="90" t="s">
        <v>167</v>
      </c>
      <c r="AP4239" s="170">
        <v>10</v>
      </c>
      <c r="AQ4239" s="36">
        <v>10</v>
      </c>
      <c r="AR4239" s="36">
        <v>10</v>
      </c>
      <c r="AS4239" s="36">
        <v>10</v>
      </c>
      <c r="AT4239" s="36">
        <v>10</v>
      </c>
      <c r="AU4239" s="36">
        <v>10</v>
      </c>
      <c r="AV4239" s="36">
        <v>10</v>
      </c>
      <c r="AW4239" s="36">
        <v>10</v>
      </c>
      <c r="AX4239" s="36"/>
      <c r="AY4239" s="36"/>
      <c r="AZ4239" s="36"/>
      <c r="BA4239" s="36" t="s">
        <v>487</v>
      </c>
      <c r="BB4239" s="36">
        <v>7</v>
      </c>
      <c r="BC4239" s="93">
        <v>45287</v>
      </c>
      <c r="BD4239" s="93" t="s">
        <v>420</v>
      </c>
    </row>
    <row r="4240" spans="39:56" ht="27" customHeight="1" x14ac:dyDescent="0.25">
      <c r="AM4240" s="36" t="s">
        <v>188</v>
      </c>
      <c r="AN4240" s="89" t="s">
        <v>189</v>
      </c>
      <c r="AO4240" s="90" t="s">
        <v>167</v>
      </c>
      <c r="AP4240" s="170">
        <v>10</v>
      </c>
      <c r="AQ4240" s="36">
        <v>10</v>
      </c>
      <c r="AR4240" s="36">
        <v>10</v>
      </c>
      <c r="AS4240" s="36">
        <v>10</v>
      </c>
      <c r="AT4240" s="36">
        <v>10</v>
      </c>
      <c r="AU4240" s="36">
        <v>10</v>
      </c>
      <c r="AV4240" s="36">
        <v>10</v>
      </c>
      <c r="AW4240" s="36">
        <v>10</v>
      </c>
      <c r="AX4240" s="36"/>
      <c r="AY4240" s="36"/>
      <c r="AZ4240" s="36"/>
      <c r="BA4240" s="36" t="s">
        <v>487</v>
      </c>
      <c r="BB4240" s="36">
        <v>7</v>
      </c>
      <c r="BC4240" s="93">
        <v>45287</v>
      </c>
      <c r="BD4240" s="93" t="s">
        <v>420</v>
      </c>
    </row>
    <row r="4241" spans="39:56" ht="27" customHeight="1" x14ac:dyDescent="0.25">
      <c r="AM4241" s="36" t="s">
        <v>186</v>
      </c>
      <c r="AN4241" s="89" t="s">
        <v>187</v>
      </c>
      <c r="AO4241" s="90" t="s">
        <v>167</v>
      </c>
      <c r="AP4241" s="170">
        <v>10</v>
      </c>
      <c r="AQ4241" s="36">
        <v>10</v>
      </c>
      <c r="AR4241" s="36">
        <v>10</v>
      </c>
      <c r="AS4241" s="36">
        <v>10</v>
      </c>
      <c r="AT4241" s="36">
        <v>10</v>
      </c>
      <c r="AU4241" s="36">
        <v>10</v>
      </c>
      <c r="AV4241" s="36">
        <v>10</v>
      </c>
      <c r="AW4241" s="36">
        <v>10</v>
      </c>
      <c r="AX4241" s="36"/>
      <c r="AY4241" s="36"/>
      <c r="AZ4241" s="36"/>
      <c r="BA4241" s="36" t="s">
        <v>487</v>
      </c>
      <c r="BB4241" s="36">
        <v>7</v>
      </c>
      <c r="BC4241" s="93">
        <v>45287</v>
      </c>
      <c r="BD4241" s="93" t="s">
        <v>420</v>
      </c>
    </row>
    <row r="4242" spans="39:56" ht="27" customHeight="1" x14ac:dyDescent="0.25">
      <c r="AM4242" s="36" t="s">
        <v>184</v>
      </c>
      <c r="AN4242" s="89" t="s">
        <v>185</v>
      </c>
      <c r="AO4242" s="90" t="s">
        <v>167</v>
      </c>
      <c r="AP4242" s="170">
        <v>10</v>
      </c>
      <c r="AQ4242" s="36">
        <v>10</v>
      </c>
      <c r="AR4242" s="36">
        <v>10</v>
      </c>
      <c r="AS4242" s="36">
        <v>10</v>
      </c>
      <c r="AT4242" s="36">
        <v>10</v>
      </c>
      <c r="AU4242" s="36">
        <v>10</v>
      </c>
      <c r="AV4242" s="36">
        <v>10</v>
      </c>
      <c r="AW4242" s="36">
        <v>10</v>
      </c>
      <c r="AX4242" s="36"/>
      <c r="AY4242" s="36"/>
      <c r="AZ4242" s="36"/>
      <c r="BA4242" s="36" t="s">
        <v>487</v>
      </c>
      <c r="BB4242" s="36">
        <v>7</v>
      </c>
      <c r="BC4242" s="93">
        <v>45287</v>
      </c>
      <c r="BD4242" s="93" t="s">
        <v>420</v>
      </c>
    </row>
    <row r="4243" spans="39:56" ht="27" customHeight="1" x14ac:dyDescent="0.25">
      <c r="AM4243" s="36" t="s">
        <v>182</v>
      </c>
      <c r="AN4243" s="89" t="s">
        <v>183</v>
      </c>
      <c r="AO4243" s="90" t="s">
        <v>167</v>
      </c>
      <c r="AP4243" s="170">
        <v>10</v>
      </c>
      <c r="AQ4243" s="36">
        <v>10</v>
      </c>
      <c r="AR4243" s="36">
        <v>10</v>
      </c>
      <c r="AS4243" s="36">
        <v>10</v>
      </c>
      <c r="AT4243" s="36">
        <v>10</v>
      </c>
      <c r="AU4243" s="36">
        <v>10</v>
      </c>
      <c r="AV4243" s="36">
        <v>10</v>
      </c>
      <c r="AW4243" s="36">
        <v>10</v>
      </c>
      <c r="AX4243" s="36"/>
      <c r="AY4243" s="36"/>
      <c r="AZ4243" s="36"/>
      <c r="BA4243" s="36" t="s">
        <v>487</v>
      </c>
      <c r="BB4243" s="36">
        <v>7</v>
      </c>
      <c r="BC4243" s="93">
        <v>45287</v>
      </c>
      <c r="BD4243" s="93" t="s">
        <v>420</v>
      </c>
    </row>
    <row r="4244" spans="39:56" ht="27" customHeight="1" x14ac:dyDescent="0.25">
      <c r="AM4244" s="36" t="s">
        <v>180</v>
      </c>
      <c r="AN4244" s="89" t="s">
        <v>181</v>
      </c>
      <c r="AO4244" s="90" t="s">
        <v>167</v>
      </c>
      <c r="AP4244" s="170">
        <v>10</v>
      </c>
      <c r="AQ4244" s="36">
        <v>10</v>
      </c>
      <c r="AR4244" s="36">
        <v>10</v>
      </c>
      <c r="AS4244" s="36">
        <v>10</v>
      </c>
      <c r="AT4244" s="36">
        <v>10</v>
      </c>
      <c r="AU4244" s="36">
        <v>10</v>
      </c>
      <c r="AV4244" s="36">
        <v>10</v>
      </c>
      <c r="AW4244" s="36">
        <v>10</v>
      </c>
      <c r="AX4244" s="36"/>
      <c r="AY4244" s="36"/>
      <c r="AZ4244" s="36"/>
      <c r="BA4244" s="36" t="s">
        <v>487</v>
      </c>
      <c r="BB4244" s="36">
        <v>7</v>
      </c>
      <c r="BC4244" s="93">
        <v>45287</v>
      </c>
      <c r="BD4244" s="93" t="s">
        <v>420</v>
      </c>
    </row>
    <row r="4245" spans="39:56" ht="27" customHeight="1" x14ac:dyDescent="0.25">
      <c r="AM4245" s="36" t="s">
        <v>178</v>
      </c>
      <c r="AN4245" s="89" t="s">
        <v>179</v>
      </c>
      <c r="AO4245" s="90" t="s">
        <v>167</v>
      </c>
      <c r="AP4245" s="170">
        <v>10</v>
      </c>
      <c r="AQ4245" s="36">
        <v>10</v>
      </c>
      <c r="AR4245" s="36">
        <v>10</v>
      </c>
      <c r="AS4245" s="36">
        <v>10</v>
      </c>
      <c r="AT4245" s="36">
        <v>10</v>
      </c>
      <c r="AU4245" s="36">
        <v>10</v>
      </c>
      <c r="AV4245" s="36">
        <v>10</v>
      </c>
      <c r="AW4245" s="36">
        <v>10</v>
      </c>
      <c r="AX4245" s="36"/>
      <c r="AY4245" s="36"/>
      <c r="AZ4245" s="36"/>
      <c r="BA4245" s="36" t="s">
        <v>487</v>
      </c>
      <c r="BB4245" s="36">
        <v>7</v>
      </c>
      <c r="BC4245" s="93">
        <v>45287</v>
      </c>
      <c r="BD4245" s="93" t="s">
        <v>420</v>
      </c>
    </row>
    <row r="4246" spans="39:56" ht="27" customHeight="1" x14ac:dyDescent="0.25">
      <c r="AM4246" s="36" t="s">
        <v>176</v>
      </c>
      <c r="AN4246" s="89" t="s">
        <v>177</v>
      </c>
      <c r="AO4246" s="90" t="s">
        <v>167</v>
      </c>
      <c r="AP4246" s="170">
        <v>9.5714285714285712</v>
      </c>
      <c r="AQ4246" s="36">
        <v>10</v>
      </c>
      <c r="AR4246" s="36">
        <v>10</v>
      </c>
      <c r="AS4246" s="36">
        <v>10</v>
      </c>
      <c r="AT4246" s="36">
        <v>10</v>
      </c>
      <c r="AU4246" s="36">
        <v>10</v>
      </c>
      <c r="AV4246" s="36">
        <v>10</v>
      </c>
      <c r="AW4246" s="36">
        <v>7</v>
      </c>
      <c r="AX4246" s="36"/>
      <c r="AY4246" s="36"/>
      <c r="AZ4246" s="36"/>
      <c r="BA4246" s="36" t="s">
        <v>487</v>
      </c>
      <c r="BB4246" s="36">
        <v>7</v>
      </c>
      <c r="BC4246" s="93">
        <v>45287</v>
      </c>
      <c r="BD4246" s="93" t="s">
        <v>420</v>
      </c>
    </row>
    <row r="4247" spans="39:56" ht="27" customHeight="1" x14ac:dyDescent="0.25">
      <c r="AM4247" s="36" t="s">
        <v>174</v>
      </c>
      <c r="AN4247" s="89" t="s">
        <v>175</v>
      </c>
      <c r="AO4247" s="90" t="s">
        <v>167</v>
      </c>
      <c r="AP4247" s="170">
        <v>10</v>
      </c>
      <c r="AQ4247" s="36">
        <v>10</v>
      </c>
      <c r="AR4247" s="36">
        <v>10</v>
      </c>
      <c r="AS4247" s="36">
        <v>10</v>
      </c>
      <c r="AT4247" s="36">
        <v>10</v>
      </c>
      <c r="AU4247" s="36">
        <v>10</v>
      </c>
      <c r="AV4247" s="36">
        <v>10</v>
      </c>
      <c r="AW4247" s="36">
        <v>10</v>
      </c>
      <c r="AX4247" s="36"/>
      <c r="AY4247" s="36"/>
      <c r="AZ4247" s="36"/>
      <c r="BA4247" s="36" t="s">
        <v>487</v>
      </c>
      <c r="BB4247" s="36">
        <v>7</v>
      </c>
      <c r="BC4247" s="93">
        <v>45287</v>
      </c>
      <c r="BD4247" s="93" t="s">
        <v>420</v>
      </c>
    </row>
    <row r="4248" spans="39:56" ht="27" customHeight="1" x14ac:dyDescent="0.25">
      <c r="AM4248" s="36" t="s">
        <v>172</v>
      </c>
      <c r="AN4248" s="89" t="s">
        <v>173</v>
      </c>
      <c r="AO4248" s="90" t="s">
        <v>167</v>
      </c>
      <c r="AP4248" s="170">
        <v>10</v>
      </c>
      <c r="AQ4248" s="36">
        <v>10</v>
      </c>
      <c r="AR4248" s="36">
        <v>10</v>
      </c>
      <c r="AS4248" s="36">
        <v>10</v>
      </c>
      <c r="AT4248" s="36">
        <v>10</v>
      </c>
      <c r="AU4248" s="36">
        <v>10</v>
      </c>
      <c r="AV4248" s="36">
        <v>10</v>
      </c>
      <c r="AW4248" s="36">
        <v>10</v>
      </c>
      <c r="AX4248" s="36"/>
      <c r="AY4248" s="36"/>
      <c r="AZ4248" s="36"/>
      <c r="BA4248" s="36" t="s">
        <v>487</v>
      </c>
      <c r="BB4248" s="36">
        <v>7</v>
      </c>
      <c r="BC4248" s="93">
        <v>45287</v>
      </c>
      <c r="BD4248" s="93" t="s">
        <v>420</v>
      </c>
    </row>
    <row r="4249" spans="39:56" ht="27" customHeight="1" x14ac:dyDescent="0.25">
      <c r="AM4249" s="36" t="s">
        <v>168</v>
      </c>
      <c r="AN4249" s="89" t="s">
        <v>169</v>
      </c>
      <c r="AO4249" s="90" t="s">
        <v>167</v>
      </c>
      <c r="AP4249" s="170">
        <v>10</v>
      </c>
      <c r="AQ4249" s="36">
        <v>10</v>
      </c>
      <c r="AR4249" s="36">
        <v>10</v>
      </c>
      <c r="AS4249" s="36">
        <v>10</v>
      </c>
      <c r="AT4249" s="36">
        <v>10</v>
      </c>
      <c r="AU4249" s="36">
        <v>10</v>
      </c>
      <c r="AV4249" s="36">
        <v>10</v>
      </c>
      <c r="AW4249" s="36">
        <v>10</v>
      </c>
      <c r="AX4249" s="36"/>
      <c r="AY4249" s="36"/>
      <c r="AZ4249" s="36"/>
      <c r="BA4249" s="36" t="s">
        <v>487</v>
      </c>
      <c r="BB4249" s="36">
        <v>7</v>
      </c>
      <c r="BC4249" s="93">
        <v>45287</v>
      </c>
      <c r="BD4249" s="93" t="s">
        <v>420</v>
      </c>
    </row>
    <row r="4250" spans="39:56" ht="27" customHeight="1" x14ac:dyDescent="0.25">
      <c r="AM4250" s="36" t="s">
        <v>165</v>
      </c>
      <c r="AN4250" s="89" t="s">
        <v>166</v>
      </c>
      <c r="AO4250" s="90" t="s">
        <v>167</v>
      </c>
      <c r="AP4250" s="170">
        <v>10</v>
      </c>
      <c r="AQ4250" s="36">
        <v>10</v>
      </c>
      <c r="AR4250" s="36">
        <v>10</v>
      </c>
      <c r="AS4250" s="36">
        <v>10</v>
      </c>
      <c r="AT4250" s="36">
        <v>10</v>
      </c>
      <c r="AU4250" s="36">
        <v>10</v>
      </c>
      <c r="AV4250" s="36">
        <v>10</v>
      </c>
      <c r="AW4250" s="36">
        <v>10</v>
      </c>
      <c r="AX4250" s="36"/>
      <c r="AY4250" s="36"/>
      <c r="AZ4250" s="36"/>
      <c r="BA4250" s="36" t="s">
        <v>487</v>
      </c>
      <c r="BB4250" s="36">
        <v>7</v>
      </c>
      <c r="BC4250" s="93">
        <v>45287</v>
      </c>
      <c r="BD4250" s="93" t="s">
        <v>420</v>
      </c>
    </row>
    <row r="4251" spans="39:56" ht="27" customHeight="1" x14ac:dyDescent="0.25">
      <c r="AM4251" s="36">
        <v>23063</v>
      </c>
      <c r="AN4251" s="89" t="s">
        <v>225</v>
      </c>
      <c r="AO4251" s="90" t="s">
        <v>207</v>
      </c>
      <c r="AP4251" s="170">
        <v>10</v>
      </c>
      <c r="AQ4251" s="36">
        <v>10</v>
      </c>
      <c r="AR4251" s="36">
        <v>10</v>
      </c>
      <c r="AS4251" s="36">
        <v>10</v>
      </c>
      <c r="AT4251" s="36">
        <v>10</v>
      </c>
      <c r="AU4251" s="36">
        <v>10</v>
      </c>
      <c r="AV4251" s="36">
        <v>10</v>
      </c>
      <c r="AW4251" s="36">
        <v>10</v>
      </c>
      <c r="AX4251" s="36"/>
      <c r="AY4251" s="36"/>
      <c r="AZ4251" s="36"/>
      <c r="BA4251" s="36"/>
      <c r="BB4251" s="36">
        <v>3</v>
      </c>
      <c r="BC4251" s="93">
        <v>45300</v>
      </c>
      <c r="BD4251" s="93" t="s">
        <v>35</v>
      </c>
    </row>
    <row r="4252" spans="39:56" ht="27" customHeight="1" x14ac:dyDescent="0.25">
      <c r="AM4252" s="36">
        <v>23061</v>
      </c>
      <c r="AN4252" s="89" t="s">
        <v>223</v>
      </c>
      <c r="AO4252" s="90" t="s">
        <v>207</v>
      </c>
      <c r="AP4252" s="170">
        <v>10</v>
      </c>
      <c r="AQ4252" s="36">
        <v>10</v>
      </c>
      <c r="AR4252" s="36">
        <v>10</v>
      </c>
      <c r="AS4252" s="36">
        <v>10</v>
      </c>
      <c r="AT4252" s="36">
        <v>10</v>
      </c>
      <c r="AU4252" s="36">
        <v>10</v>
      </c>
      <c r="AV4252" s="36">
        <v>10</v>
      </c>
      <c r="AW4252" s="36">
        <v>10</v>
      </c>
      <c r="AX4252" s="36"/>
      <c r="AY4252" s="36"/>
      <c r="AZ4252" s="36"/>
      <c r="BA4252" s="36"/>
      <c r="BB4252" s="36">
        <v>3</v>
      </c>
      <c r="BC4252" s="93">
        <v>45300</v>
      </c>
      <c r="BD4252" s="93" t="s">
        <v>35</v>
      </c>
    </row>
    <row r="4253" spans="39:56" ht="27" customHeight="1" x14ac:dyDescent="0.25">
      <c r="AM4253" s="36">
        <v>23058</v>
      </c>
      <c r="AN4253" s="89" t="s">
        <v>228</v>
      </c>
      <c r="AO4253" s="90" t="s">
        <v>207</v>
      </c>
      <c r="AP4253" s="170">
        <v>10</v>
      </c>
      <c r="AQ4253" s="36">
        <v>10</v>
      </c>
      <c r="AR4253" s="36">
        <v>10</v>
      </c>
      <c r="AS4253" s="36">
        <v>10</v>
      </c>
      <c r="AT4253" s="36">
        <v>10</v>
      </c>
      <c r="AU4253" s="36">
        <v>10</v>
      </c>
      <c r="AV4253" s="36">
        <v>10</v>
      </c>
      <c r="AW4253" s="36">
        <v>10</v>
      </c>
      <c r="AX4253" s="36"/>
      <c r="AY4253" s="36"/>
      <c r="AZ4253" s="36"/>
      <c r="BA4253" s="36"/>
      <c r="BB4253" s="36">
        <v>3</v>
      </c>
      <c r="BC4253" s="93">
        <v>45300</v>
      </c>
      <c r="BD4253" s="93" t="s">
        <v>35</v>
      </c>
    </row>
    <row r="4254" spans="39:56" ht="27" customHeight="1" x14ac:dyDescent="0.25">
      <c r="AM4254" s="36">
        <v>23054</v>
      </c>
      <c r="AN4254" s="89" t="s">
        <v>224</v>
      </c>
      <c r="AO4254" s="90" t="s">
        <v>207</v>
      </c>
      <c r="AP4254" s="170">
        <v>10</v>
      </c>
      <c r="AQ4254" s="36">
        <v>10</v>
      </c>
      <c r="AR4254" s="36">
        <v>10</v>
      </c>
      <c r="AS4254" s="36">
        <v>10</v>
      </c>
      <c r="AT4254" s="36">
        <v>10</v>
      </c>
      <c r="AU4254" s="36">
        <v>10</v>
      </c>
      <c r="AV4254" s="36">
        <v>10</v>
      </c>
      <c r="AW4254" s="36">
        <v>10</v>
      </c>
      <c r="AX4254" s="36"/>
      <c r="AY4254" s="36"/>
      <c r="AZ4254" s="36"/>
      <c r="BA4254" s="36"/>
      <c r="BB4254" s="36">
        <v>3</v>
      </c>
      <c r="BC4254" s="93">
        <v>45300</v>
      </c>
      <c r="BD4254" s="93" t="s">
        <v>35</v>
      </c>
    </row>
    <row r="4255" spans="39:56" ht="27" customHeight="1" x14ac:dyDescent="0.25">
      <c r="AM4255" s="36">
        <v>23044</v>
      </c>
      <c r="AN4255" s="89" t="s">
        <v>230</v>
      </c>
      <c r="AO4255" s="90" t="s">
        <v>207</v>
      </c>
      <c r="AP4255" s="170">
        <v>10</v>
      </c>
      <c r="AQ4255" s="36">
        <v>10</v>
      </c>
      <c r="AR4255" s="36">
        <v>10</v>
      </c>
      <c r="AS4255" s="36">
        <v>10</v>
      </c>
      <c r="AT4255" s="36">
        <v>10</v>
      </c>
      <c r="AU4255" s="36">
        <v>10</v>
      </c>
      <c r="AV4255" s="36">
        <v>10</v>
      </c>
      <c r="AW4255" s="36">
        <v>10</v>
      </c>
      <c r="AX4255" s="36"/>
      <c r="AY4255" s="36"/>
      <c r="AZ4255" s="36"/>
      <c r="BA4255" s="36"/>
      <c r="BB4255" s="36">
        <v>3</v>
      </c>
      <c r="BC4255" s="93">
        <v>45300</v>
      </c>
      <c r="BD4255" s="93" t="s">
        <v>35</v>
      </c>
    </row>
    <row r="4256" spans="39:56" ht="27" customHeight="1" x14ac:dyDescent="0.25">
      <c r="AM4256" s="36">
        <v>23043</v>
      </c>
      <c r="AN4256" s="89" t="s">
        <v>215</v>
      </c>
      <c r="AO4256" s="90" t="s">
        <v>207</v>
      </c>
      <c r="AP4256" s="170">
        <v>10</v>
      </c>
      <c r="AQ4256" s="36">
        <v>10</v>
      </c>
      <c r="AR4256" s="36">
        <v>10</v>
      </c>
      <c r="AS4256" s="36">
        <v>10</v>
      </c>
      <c r="AT4256" s="36">
        <v>10</v>
      </c>
      <c r="AU4256" s="36">
        <v>10</v>
      </c>
      <c r="AV4256" s="36">
        <v>10</v>
      </c>
      <c r="AW4256" s="36">
        <v>10</v>
      </c>
      <c r="AX4256" s="36"/>
      <c r="AY4256" s="36"/>
      <c r="AZ4256" s="36"/>
      <c r="BA4256" s="36"/>
      <c r="BB4256" s="36">
        <v>3</v>
      </c>
      <c r="BC4256" s="93">
        <v>45300</v>
      </c>
      <c r="BD4256" s="93" t="s">
        <v>35</v>
      </c>
    </row>
    <row r="4257" spans="39:56" ht="27" customHeight="1" x14ac:dyDescent="0.25">
      <c r="AM4257" s="36">
        <v>23042</v>
      </c>
      <c r="AN4257" s="89" t="s">
        <v>222</v>
      </c>
      <c r="AO4257" s="90" t="s">
        <v>207</v>
      </c>
      <c r="AP4257" s="170">
        <v>10</v>
      </c>
      <c r="AQ4257" s="36">
        <v>10</v>
      </c>
      <c r="AR4257" s="36">
        <v>10</v>
      </c>
      <c r="AS4257" s="36">
        <v>10</v>
      </c>
      <c r="AT4257" s="36">
        <v>10</v>
      </c>
      <c r="AU4257" s="36">
        <v>10</v>
      </c>
      <c r="AV4257" s="36">
        <v>10</v>
      </c>
      <c r="AW4257" s="36">
        <v>10</v>
      </c>
      <c r="AX4257" s="36"/>
      <c r="AY4257" s="36"/>
      <c r="AZ4257" s="36"/>
      <c r="BA4257" s="36"/>
      <c r="BB4257" s="36">
        <v>3</v>
      </c>
      <c r="BC4257" s="93">
        <v>45300</v>
      </c>
      <c r="BD4257" s="93" t="s">
        <v>35</v>
      </c>
    </row>
    <row r="4258" spans="39:56" ht="27" customHeight="1" x14ac:dyDescent="0.25">
      <c r="AM4258" s="36">
        <v>23037</v>
      </c>
      <c r="AN4258" s="89" t="s">
        <v>226</v>
      </c>
      <c r="AO4258" s="90" t="s">
        <v>207</v>
      </c>
      <c r="AP4258" s="170">
        <v>10</v>
      </c>
      <c r="AQ4258" s="36">
        <v>10</v>
      </c>
      <c r="AR4258" s="36">
        <v>10</v>
      </c>
      <c r="AS4258" s="36">
        <v>10</v>
      </c>
      <c r="AT4258" s="36">
        <v>10</v>
      </c>
      <c r="AU4258" s="36">
        <v>10</v>
      </c>
      <c r="AV4258" s="36">
        <v>10</v>
      </c>
      <c r="AW4258" s="36">
        <v>10</v>
      </c>
      <c r="AX4258" s="36"/>
      <c r="AY4258" s="36"/>
      <c r="AZ4258" s="36"/>
      <c r="BA4258" s="36"/>
      <c r="BB4258" s="36">
        <v>3</v>
      </c>
      <c r="BC4258" s="93">
        <v>45300</v>
      </c>
      <c r="BD4258" s="93" t="s">
        <v>35</v>
      </c>
    </row>
    <row r="4259" spans="39:56" ht="27" customHeight="1" x14ac:dyDescent="0.25">
      <c r="AM4259" s="36">
        <v>23035</v>
      </c>
      <c r="AN4259" s="89" t="s">
        <v>211</v>
      </c>
      <c r="AO4259" s="90" t="s">
        <v>207</v>
      </c>
      <c r="AP4259" s="170">
        <v>10</v>
      </c>
      <c r="AQ4259" s="36">
        <v>10</v>
      </c>
      <c r="AR4259" s="36">
        <v>10</v>
      </c>
      <c r="AS4259" s="36">
        <v>10</v>
      </c>
      <c r="AT4259" s="36">
        <v>10</v>
      </c>
      <c r="AU4259" s="36">
        <v>10</v>
      </c>
      <c r="AV4259" s="36">
        <v>10</v>
      </c>
      <c r="AW4259" s="36">
        <v>10</v>
      </c>
      <c r="AX4259" s="36"/>
      <c r="AY4259" s="36"/>
      <c r="AZ4259" s="36"/>
      <c r="BA4259" s="36"/>
      <c r="BB4259" s="36">
        <v>3</v>
      </c>
      <c r="BC4259" s="93">
        <v>45300</v>
      </c>
      <c r="BD4259" s="93" t="s">
        <v>35</v>
      </c>
    </row>
    <row r="4260" spans="39:56" ht="27" customHeight="1" x14ac:dyDescent="0.25">
      <c r="AM4260" s="36">
        <v>23032</v>
      </c>
      <c r="AN4260" s="89" t="s">
        <v>220</v>
      </c>
      <c r="AO4260" s="90" t="s">
        <v>207</v>
      </c>
      <c r="AP4260" s="170">
        <v>10</v>
      </c>
      <c r="AQ4260" s="36">
        <v>10</v>
      </c>
      <c r="AR4260" s="36">
        <v>10</v>
      </c>
      <c r="AS4260" s="36">
        <v>10</v>
      </c>
      <c r="AT4260" s="36">
        <v>10</v>
      </c>
      <c r="AU4260" s="36">
        <v>10</v>
      </c>
      <c r="AV4260" s="36">
        <v>10</v>
      </c>
      <c r="AW4260" s="36">
        <v>10</v>
      </c>
      <c r="AX4260" s="36"/>
      <c r="AY4260" s="36"/>
      <c r="AZ4260" s="36"/>
      <c r="BA4260" s="36"/>
      <c r="BB4260" s="36">
        <v>3</v>
      </c>
      <c r="BC4260" s="93">
        <v>45300</v>
      </c>
      <c r="BD4260" s="93" t="s">
        <v>35</v>
      </c>
    </row>
    <row r="4261" spans="39:56" ht="27" customHeight="1" x14ac:dyDescent="0.25">
      <c r="AM4261" s="36">
        <v>23031</v>
      </c>
      <c r="AN4261" s="89" t="s">
        <v>221</v>
      </c>
      <c r="AO4261" s="90" t="s">
        <v>207</v>
      </c>
      <c r="AP4261" s="170">
        <v>10</v>
      </c>
      <c r="AQ4261" s="36">
        <v>10</v>
      </c>
      <c r="AR4261" s="36">
        <v>10</v>
      </c>
      <c r="AS4261" s="36">
        <v>10</v>
      </c>
      <c r="AT4261" s="36">
        <v>10</v>
      </c>
      <c r="AU4261" s="36">
        <v>10</v>
      </c>
      <c r="AV4261" s="36">
        <v>10</v>
      </c>
      <c r="AW4261" s="36">
        <v>10</v>
      </c>
      <c r="AX4261" s="36"/>
      <c r="AY4261" s="36"/>
      <c r="AZ4261" s="36"/>
      <c r="BA4261" s="36"/>
      <c r="BB4261" s="36">
        <v>3</v>
      </c>
      <c r="BC4261" s="93">
        <v>45300</v>
      </c>
      <c r="BD4261" s="93" t="s">
        <v>35</v>
      </c>
    </row>
    <row r="4262" spans="39:56" ht="27" customHeight="1" x14ac:dyDescent="0.25">
      <c r="AM4262" s="36">
        <v>23026</v>
      </c>
      <c r="AN4262" s="89" t="s">
        <v>227</v>
      </c>
      <c r="AO4262" s="90" t="s">
        <v>207</v>
      </c>
      <c r="AP4262" s="170">
        <v>10</v>
      </c>
      <c r="AQ4262" s="36">
        <v>10</v>
      </c>
      <c r="AR4262" s="36">
        <v>10</v>
      </c>
      <c r="AS4262" s="36">
        <v>10</v>
      </c>
      <c r="AT4262" s="36">
        <v>10</v>
      </c>
      <c r="AU4262" s="36">
        <v>10</v>
      </c>
      <c r="AV4262" s="36">
        <v>10</v>
      </c>
      <c r="AW4262" s="36">
        <v>10</v>
      </c>
      <c r="AX4262" s="36"/>
      <c r="AY4262" s="36"/>
      <c r="AZ4262" s="36"/>
      <c r="BA4262" s="36"/>
      <c r="BB4262" s="36">
        <v>3</v>
      </c>
      <c r="BC4262" s="93">
        <v>45300</v>
      </c>
      <c r="BD4262" s="93" t="s">
        <v>35</v>
      </c>
    </row>
    <row r="4263" spans="39:56" ht="27" customHeight="1" x14ac:dyDescent="0.25">
      <c r="AM4263" s="36">
        <v>23021</v>
      </c>
      <c r="AN4263" s="89" t="s">
        <v>209</v>
      </c>
      <c r="AO4263" s="90" t="s">
        <v>207</v>
      </c>
      <c r="AP4263" s="170">
        <v>10</v>
      </c>
      <c r="AQ4263" s="36">
        <v>10</v>
      </c>
      <c r="AR4263" s="36">
        <v>10</v>
      </c>
      <c r="AS4263" s="36">
        <v>10</v>
      </c>
      <c r="AT4263" s="36">
        <v>10</v>
      </c>
      <c r="AU4263" s="36">
        <v>10</v>
      </c>
      <c r="AV4263" s="36">
        <v>10</v>
      </c>
      <c r="AW4263" s="36">
        <v>10</v>
      </c>
      <c r="AX4263" s="36"/>
      <c r="AY4263" s="36"/>
      <c r="AZ4263" s="36"/>
      <c r="BA4263" s="36"/>
      <c r="BB4263" s="36">
        <v>3</v>
      </c>
      <c r="BC4263" s="93">
        <v>45300</v>
      </c>
      <c r="BD4263" s="93" t="s">
        <v>35</v>
      </c>
    </row>
    <row r="4264" spans="39:56" ht="27" customHeight="1" x14ac:dyDescent="0.25">
      <c r="AM4264" s="36">
        <v>23020</v>
      </c>
      <c r="AN4264" s="89" t="s">
        <v>214</v>
      </c>
      <c r="AO4264" s="90" t="s">
        <v>207</v>
      </c>
      <c r="AP4264" s="170">
        <v>10</v>
      </c>
      <c r="AQ4264" s="36">
        <v>10</v>
      </c>
      <c r="AR4264" s="36">
        <v>10</v>
      </c>
      <c r="AS4264" s="36">
        <v>10</v>
      </c>
      <c r="AT4264" s="36">
        <v>10</v>
      </c>
      <c r="AU4264" s="36">
        <v>10</v>
      </c>
      <c r="AV4264" s="36">
        <v>10</v>
      </c>
      <c r="AW4264" s="36">
        <v>10</v>
      </c>
      <c r="AX4264" s="36"/>
      <c r="AY4264" s="36"/>
      <c r="AZ4264" s="36"/>
      <c r="BA4264" s="36"/>
      <c r="BB4264" s="36">
        <v>3</v>
      </c>
      <c r="BC4264" s="93">
        <v>45300</v>
      </c>
      <c r="BD4264" s="93" t="s">
        <v>35</v>
      </c>
    </row>
    <row r="4265" spans="39:56" ht="27" customHeight="1" x14ac:dyDescent="0.25">
      <c r="AM4265" s="36">
        <v>23016</v>
      </c>
      <c r="AN4265" s="89" t="s">
        <v>212</v>
      </c>
      <c r="AO4265" s="90" t="s">
        <v>207</v>
      </c>
      <c r="AP4265" s="170">
        <v>10</v>
      </c>
      <c r="AQ4265" s="36">
        <v>10</v>
      </c>
      <c r="AR4265" s="36">
        <v>10</v>
      </c>
      <c r="AS4265" s="36">
        <v>10</v>
      </c>
      <c r="AT4265" s="36">
        <v>10</v>
      </c>
      <c r="AU4265" s="36">
        <v>10</v>
      </c>
      <c r="AV4265" s="36">
        <v>10</v>
      </c>
      <c r="AW4265" s="36">
        <v>10</v>
      </c>
      <c r="AX4265" s="36"/>
      <c r="AY4265" s="36"/>
      <c r="AZ4265" s="36"/>
      <c r="BA4265" s="36"/>
      <c r="BB4265" s="36">
        <v>3</v>
      </c>
      <c r="BC4265" s="93">
        <v>45300</v>
      </c>
      <c r="BD4265" s="93" t="s">
        <v>35</v>
      </c>
    </row>
    <row r="4266" spans="39:56" ht="27" customHeight="1" x14ac:dyDescent="0.25">
      <c r="AM4266" s="36">
        <v>23015</v>
      </c>
      <c r="AN4266" s="89" t="s">
        <v>216</v>
      </c>
      <c r="AO4266" s="90" t="s">
        <v>207</v>
      </c>
      <c r="AP4266" s="170">
        <v>10</v>
      </c>
      <c r="AQ4266" s="36">
        <v>10</v>
      </c>
      <c r="AR4266" s="36">
        <v>10</v>
      </c>
      <c r="AS4266" s="36">
        <v>10</v>
      </c>
      <c r="AT4266" s="36">
        <v>10</v>
      </c>
      <c r="AU4266" s="36">
        <v>10</v>
      </c>
      <c r="AV4266" s="36">
        <v>10</v>
      </c>
      <c r="AW4266" s="36">
        <v>10</v>
      </c>
      <c r="AX4266" s="36"/>
      <c r="AY4266" s="36"/>
      <c r="AZ4266" s="36"/>
      <c r="BA4266" s="36"/>
      <c r="BB4266" s="36">
        <v>3</v>
      </c>
      <c r="BC4266" s="93">
        <v>45300</v>
      </c>
      <c r="BD4266" s="93" t="s">
        <v>35</v>
      </c>
    </row>
    <row r="4267" spans="39:56" ht="27" customHeight="1" x14ac:dyDescent="0.25">
      <c r="AM4267" s="36">
        <v>23008</v>
      </c>
      <c r="AN4267" s="89" t="s">
        <v>218</v>
      </c>
      <c r="AO4267" s="90" t="s">
        <v>207</v>
      </c>
      <c r="AP4267" s="170">
        <v>10</v>
      </c>
      <c r="AQ4267" s="36">
        <v>10</v>
      </c>
      <c r="AR4267" s="36">
        <v>10</v>
      </c>
      <c r="AS4267" s="36">
        <v>10</v>
      </c>
      <c r="AT4267" s="36">
        <v>10</v>
      </c>
      <c r="AU4267" s="36">
        <v>10</v>
      </c>
      <c r="AV4267" s="36">
        <v>10</v>
      </c>
      <c r="AW4267" s="36">
        <v>10</v>
      </c>
      <c r="AX4267" s="36"/>
      <c r="AY4267" s="36"/>
      <c r="AZ4267" s="36"/>
      <c r="BA4267" s="36"/>
      <c r="BB4267" s="36">
        <v>3</v>
      </c>
      <c r="BC4267" s="93">
        <v>45300</v>
      </c>
      <c r="BD4267" s="93" t="s">
        <v>35</v>
      </c>
    </row>
    <row r="4268" spans="39:56" ht="27" customHeight="1" x14ac:dyDescent="0.25">
      <c r="AM4268" s="36">
        <v>23007</v>
      </c>
      <c r="AN4268" s="89" t="s">
        <v>217</v>
      </c>
      <c r="AO4268" s="90" t="s">
        <v>207</v>
      </c>
      <c r="AP4268" s="170">
        <v>10</v>
      </c>
      <c r="AQ4268" s="36">
        <v>10</v>
      </c>
      <c r="AR4268" s="36">
        <v>10</v>
      </c>
      <c r="AS4268" s="36">
        <v>10</v>
      </c>
      <c r="AT4268" s="36">
        <v>10</v>
      </c>
      <c r="AU4268" s="36">
        <v>10</v>
      </c>
      <c r="AV4268" s="36">
        <v>10</v>
      </c>
      <c r="AW4268" s="36">
        <v>10</v>
      </c>
      <c r="AX4268" s="36"/>
      <c r="AY4268" s="36"/>
      <c r="AZ4268" s="36"/>
      <c r="BA4268" s="36"/>
      <c r="BB4268" s="36">
        <v>3</v>
      </c>
      <c r="BC4268" s="93">
        <v>45300</v>
      </c>
      <c r="BD4268" s="93" t="s">
        <v>35</v>
      </c>
    </row>
    <row r="4269" spans="39:56" ht="27" customHeight="1" x14ac:dyDescent="0.25">
      <c r="AM4269" s="36">
        <v>23005</v>
      </c>
      <c r="AN4269" s="89" t="s">
        <v>206</v>
      </c>
      <c r="AO4269" s="90" t="s">
        <v>207</v>
      </c>
      <c r="AP4269" s="170">
        <v>10</v>
      </c>
      <c r="AQ4269" s="36">
        <v>10</v>
      </c>
      <c r="AR4269" s="36">
        <v>10</v>
      </c>
      <c r="AS4269" s="36">
        <v>10</v>
      </c>
      <c r="AT4269" s="36">
        <v>10</v>
      </c>
      <c r="AU4269" s="36">
        <v>10</v>
      </c>
      <c r="AV4269" s="36">
        <v>10</v>
      </c>
      <c r="AW4269" s="36">
        <v>10</v>
      </c>
      <c r="AX4269" s="36"/>
      <c r="AY4269" s="36"/>
      <c r="AZ4269" s="36"/>
      <c r="BA4269" s="36"/>
      <c r="BB4269" s="36">
        <v>3</v>
      </c>
      <c r="BC4269" s="93">
        <v>45300</v>
      </c>
      <c r="BD4269" s="93" t="s">
        <v>35</v>
      </c>
    </row>
    <row r="4270" spans="39:56" ht="27" customHeight="1" x14ac:dyDescent="0.25">
      <c r="AM4270" s="36">
        <v>23065</v>
      </c>
      <c r="AN4270" s="89" t="s">
        <v>67</v>
      </c>
      <c r="AO4270" s="90" t="s">
        <v>29</v>
      </c>
      <c r="AP4270" s="170">
        <v>10</v>
      </c>
      <c r="AQ4270" s="36">
        <v>10</v>
      </c>
      <c r="AR4270" s="36">
        <v>10</v>
      </c>
      <c r="AS4270" s="36">
        <v>10</v>
      </c>
      <c r="AT4270" s="36">
        <v>10</v>
      </c>
      <c r="AU4270" s="36">
        <v>10</v>
      </c>
      <c r="AV4270" s="36">
        <v>10</v>
      </c>
      <c r="AW4270" s="36">
        <v>10</v>
      </c>
      <c r="AX4270" s="36"/>
      <c r="AY4270" s="36"/>
      <c r="AZ4270" s="36"/>
      <c r="BA4270" s="36"/>
      <c r="BB4270" s="36">
        <v>2</v>
      </c>
      <c r="BC4270" s="93">
        <v>45300</v>
      </c>
      <c r="BD4270" s="93" t="s">
        <v>35</v>
      </c>
    </row>
    <row r="4271" spans="39:56" ht="27" customHeight="1" x14ac:dyDescent="0.25">
      <c r="AM4271" s="36">
        <v>23056</v>
      </c>
      <c r="AN4271" s="89" t="s">
        <v>107</v>
      </c>
      <c r="AO4271" s="90" t="s">
        <v>29</v>
      </c>
      <c r="AP4271" s="170">
        <v>10</v>
      </c>
      <c r="AQ4271" s="36">
        <v>10</v>
      </c>
      <c r="AR4271" s="36">
        <v>10</v>
      </c>
      <c r="AS4271" s="36">
        <v>10</v>
      </c>
      <c r="AT4271" s="36">
        <v>10</v>
      </c>
      <c r="AU4271" s="36">
        <v>10</v>
      </c>
      <c r="AV4271" s="36">
        <v>10</v>
      </c>
      <c r="AW4271" s="36">
        <v>10</v>
      </c>
      <c r="AX4271" s="36"/>
      <c r="AY4271" s="36"/>
      <c r="AZ4271" s="36"/>
      <c r="BA4271" s="36"/>
      <c r="BB4271" s="36">
        <v>2</v>
      </c>
      <c r="BC4271" s="93">
        <v>45300</v>
      </c>
      <c r="BD4271" s="93" t="s">
        <v>35</v>
      </c>
    </row>
    <row r="4272" spans="39:56" ht="27" customHeight="1" x14ac:dyDescent="0.25">
      <c r="AM4272" s="36">
        <v>23053</v>
      </c>
      <c r="AN4272" s="89" t="s">
        <v>119</v>
      </c>
      <c r="AO4272" s="90" t="s">
        <v>29</v>
      </c>
      <c r="AP4272" s="170">
        <v>10</v>
      </c>
      <c r="AQ4272" s="36">
        <v>10</v>
      </c>
      <c r="AR4272" s="36">
        <v>10</v>
      </c>
      <c r="AS4272" s="36">
        <v>10</v>
      </c>
      <c r="AT4272" s="36">
        <v>10</v>
      </c>
      <c r="AU4272" s="36">
        <v>10</v>
      </c>
      <c r="AV4272" s="36">
        <v>10</v>
      </c>
      <c r="AW4272" s="36">
        <v>10</v>
      </c>
      <c r="AX4272" s="36"/>
      <c r="AY4272" s="36"/>
      <c r="AZ4272" s="36"/>
      <c r="BA4272" s="36"/>
      <c r="BB4272" s="36">
        <v>2</v>
      </c>
      <c r="BC4272" s="93">
        <v>45300</v>
      </c>
      <c r="BD4272" s="93" t="s">
        <v>35</v>
      </c>
    </row>
    <row r="4273" spans="39:56" ht="27" customHeight="1" x14ac:dyDescent="0.25">
      <c r="AM4273" s="36">
        <v>23052</v>
      </c>
      <c r="AN4273" s="89" t="s">
        <v>95</v>
      </c>
      <c r="AO4273" s="90" t="s">
        <v>29</v>
      </c>
      <c r="AP4273" s="170">
        <v>10</v>
      </c>
      <c r="AQ4273" s="36">
        <v>10</v>
      </c>
      <c r="AR4273" s="36">
        <v>10</v>
      </c>
      <c r="AS4273" s="36">
        <v>10</v>
      </c>
      <c r="AT4273" s="36">
        <v>10</v>
      </c>
      <c r="AU4273" s="36">
        <v>10</v>
      </c>
      <c r="AV4273" s="36">
        <v>10</v>
      </c>
      <c r="AW4273" s="36">
        <v>10</v>
      </c>
      <c r="AX4273" s="36"/>
      <c r="AY4273" s="36"/>
      <c r="AZ4273" s="36"/>
      <c r="BA4273" s="36"/>
      <c r="BB4273" s="36">
        <v>2</v>
      </c>
      <c r="BC4273" s="93">
        <v>45300</v>
      </c>
      <c r="BD4273" s="93" t="s">
        <v>35</v>
      </c>
    </row>
    <row r="4274" spans="39:56" ht="27" customHeight="1" x14ac:dyDescent="0.25">
      <c r="AM4274" s="36">
        <v>23049</v>
      </c>
      <c r="AN4274" s="89" t="s">
        <v>123</v>
      </c>
      <c r="AO4274" s="90" t="s">
        <v>29</v>
      </c>
      <c r="AP4274" s="170">
        <v>10</v>
      </c>
      <c r="AQ4274" s="36">
        <v>10</v>
      </c>
      <c r="AR4274" s="36">
        <v>10</v>
      </c>
      <c r="AS4274" s="36">
        <v>10</v>
      </c>
      <c r="AT4274" s="36">
        <v>10</v>
      </c>
      <c r="AU4274" s="36">
        <v>10</v>
      </c>
      <c r="AV4274" s="36">
        <v>10</v>
      </c>
      <c r="AW4274" s="36">
        <v>10</v>
      </c>
      <c r="AX4274" s="36"/>
      <c r="AY4274" s="36"/>
      <c r="AZ4274" s="36"/>
      <c r="BA4274" s="36"/>
      <c r="BB4274" s="36">
        <v>2</v>
      </c>
      <c r="BC4274" s="93">
        <v>45300</v>
      </c>
      <c r="BD4274" s="93" t="s">
        <v>35</v>
      </c>
    </row>
    <row r="4275" spans="39:56" ht="27" customHeight="1" x14ac:dyDescent="0.25">
      <c r="AM4275" s="36">
        <v>23046</v>
      </c>
      <c r="AN4275" s="89" t="s">
        <v>111</v>
      </c>
      <c r="AO4275" s="90" t="s">
        <v>29</v>
      </c>
      <c r="AP4275" s="170">
        <v>10</v>
      </c>
      <c r="AQ4275" s="36">
        <v>10</v>
      </c>
      <c r="AR4275" s="36">
        <v>10</v>
      </c>
      <c r="AS4275" s="36">
        <v>10</v>
      </c>
      <c r="AT4275" s="36">
        <v>10</v>
      </c>
      <c r="AU4275" s="36">
        <v>10</v>
      </c>
      <c r="AV4275" s="36">
        <v>10</v>
      </c>
      <c r="AW4275" s="36">
        <v>10</v>
      </c>
      <c r="AX4275" s="36"/>
      <c r="AY4275" s="36"/>
      <c r="AZ4275" s="36"/>
      <c r="BA4275" s="36"/>
      <c r="BB4275" s="36">
        <v>2</v>
      </c>
      <c r="BC4275" s="93">
        <v>45300</v>
      </c>
      <c r="BD4275" s="93" t="s">
        <v>35</v>
      </c>
    </row>
    <row r="4276" spans="39:56" ht="27" customHeight="1" x14ac:dyDescent="0.25">
      <c r="AM4276" s="36">
        <v>23041</v>
      </c>
      <c r="AN4276" s="89" t="s">
        <v>79</v>
      </c>
      <c r="AO4276" s="90" t="s">
        <v>29</v>
      </c>
      <c r="AP4276" s="170">
        <v>10</v>
      </c>
      <c r="AQ4276" s="36">
        <v>10</v>
      </c>
      <c r="AR4276" s="36">
        <v>10</v>
      </c>
      <c r="AS4276" s="36">
        <v>10</v>
      </c>
      <c r="AT4276" s="36">
        <v>10</v>
      </c>
      <c r="AU4276" s="36">
        <v>10</v>
      </c>
      <c r="AV4276" s="36">
        <v>10</v>
      </c>
      <c r="AW4276" s="36">
        <v>10</v>
      </c>
      <c r="AX4276" s="36"/>
      <c r="AY4276" s="36"/>
      <c r="AZ4276" s="36"/>
      <c r="BA4276" s="36"/>
      <c r="BB4276" s="36">
        <v>2</v>
      </c>
      <c r="BC4276" s="93">
        <v>45300</v>
      </c>
      <c r="BD4276" s="93" t="s">
        <v>35</v>
      </c>
    </row>
    <row r="4277" spans="39:56" ht="27" customHeight="1" x14ac:dyDescent="0.25">
      <c r="AM4277" s="36">
        <v>23039</v>
      </c>
      <c r="AN4277" s="89" t="s">
        <v>71</v>
      </c>
      <c r="AO4277" s="90" t="s">
        <v>29</v>
      </c>
      <c r="AP4277" s="170">
        <v>10</v>
      </c>
      <c r="AQ4277" s="36">
        <v>10</v>
      </c>
      <c r="AR4277" s="36">
        <v>10</v>
      </c>
      <c r="AS4277" s="36">
        <v>10</v>
      </c>
      <c r="AT4277" s="36">
        <v>10</v>
      </c>
      <c r="AU4277" s="36">
        <v>10</v>
      </c>
      <c r="AV4277" s="36">
        <v>10</v>
      </c>
      <c r="AW4277" s="36">
        <v>10</v>
      </c>
      <c r="AX4277" s="36"/>
      <c r="AY4277" s="36"/>
      <c r="AZ4277" s="36"/>
      <c r="BA4277" s="36"/>
      <c r="BB4277" s="36">
        <v>2</v>
      </c>
      <c r="BC4277" s="93">
        <v>45300</v>
      </c>
      <c r="BD4277" s="93" t="s">
        <v>35</v>
      </c>
    </row>
    <row r="4278" spans="39:56" ht="27" customHeight="1" x14ac:dyDescent="0.25">
      <c r="AM4278" s="36">
        <v>23038</v>
      </c>
      <c r="AN4278" s="89" t="s">
        <v>99</v>
      </c>
      <c r="AO4278" s="90" t="s">
        <v>29</v>
      </c>
      <c r="AP4278" s="170">
        <v>10</v>
      </c>
      <c r="AQ4278" s="36">
        <v>10</v>
      </c>
      <c r="AR4278" s="36">
        <v>10</v>
      </c>
      <c r="AS4278" s="36">
        <v>10</v>
      </c>
      <c r="AT4278" s="36">
        <v>10</v>
      </c>
      <c r="AU4278" s="36">
        <v>10</v>
      </c>
      <c r="AV4278" s="36">
        <v>10</v>
      </c>
      <c r="AW4278" s="36">
        <v>10</v>
      </c>
      <c r="AX4278" s="36"/>
      <c r="AY4278" s="36"/>
      <c r="AZ4278" s="36"/>
      <c r="BA4278" s="36"/>
      <c r="BB4278" s="36">
        <v>2</v>
      </c>
      <c r="BC4278" s="93">
        <v>45300</v>
      </c>
      <c r="BD4278" s="93" t="s">
        <v>35</v>
      </c>
    </row>
    <row r="4279" spans="39:56" ht="27" customHeight="1" x14ac:dyDescent="0.25">
      <c r="AM4279" s="36">
        <v>23033</v>
      </c>
      <c r="AN4279" s="89" t="s">
        <v>103</v>
      </c>
      <c r="AO4279" s="90" t="s">
        <v>29</v>
      </c>
      <c r="AP4279" s="170">
        <v>10</v>
      </c>
      <c r="AQ4279" s="36">
        <v>10</v>
      </c>
      <c r="AR4279" s="36">
        <v>10</v>
      </c>
      <c r="AS4279" s="36">
        <v>10</v>
      </c>
      <c r="AT4279" s="36">
        <v>10</v>
      </c>
      <c r="AU4279" s="36">
        <v>10</v>
      </c>
      <c r="AV4279" s="36">
        <v>10</v>
      </c>
      <c r="AW4279" s="36">
        <v>10</v>
      </c>
      <c r="AX4279" s="36"/>
      <c r="AY4279" s="36"/>
      <c r="AZ4279" s="36"/>
      <c r="BA4279" s="36"/>
      <c r="BB4279" s="36">
        <v>2</v>
      </c>
      <c r="BC4279" s="93">
        <v>45300</v>
      </c>
      <c r="BD4279" s="93" t="s">
        <v>35</v>
      </c>
    </row>
    <row r="4280" spans="39:56" ht="27" customHeight="1" x14ac:dyDescent="0.25">
      <c r="AM4280" s="36">
        <v>23028</v>
      </c>
      <c r="AN4280" s="89" t="s">
        <v>56</v>
      </c>
      <c r="AO4280" s="90" t="s">
        <v>29</v>
      </c>
      <c r="AP4280" s="170">
        <v>10</v>
      </c>
      <c r="AQ4280" s="36">
        <v>10</v>
      </c>
      <c r="AR4280" s="36">
        <v>10</v>
      </c>
      <c r="AS4280" s="36">
        <v>10</v>
      </c>
      <c r="AT4280" s="36">
        <v>10</v>
      </c>
      <c r="AU4280" s="36">
        <v>10</v>
      </c>
      <c r="AV4280" s="36">
        <v>10</v>
      </c>
      <c r="AW4280" s="36">
        <v>10</v>
      </c>
      <c r="AX4280" s="36"/>
      <c r="AY4280" s="36"/>
      <c r="AZ4280" s="36"/>
      <c r="BA4280" s="36"/>
      <c r="BB4280" s="36">
        <v>2</v>
      </c>
      <c r="BC4280" s="93">
        <v>45300</v>
      </c>
      <c r="BD4280" s="93" t="s">
        <v>35</v>
      </c>
    </row>
    <row r="4281" spans="39:56" ht="27" customHeight="1" x14ac:dyDescent="0.25">
      <c r="AM4281" s="36">
        <v>23025</v>
      </c>
      <c r="AN4281" s="89" t="s">
        <v>87</v>
      </c>
      <c r="AO4281" s="90" t="s">
        <v>29</v>
      </c>
      <c r="AP4281" s="170">
        <v>10</v>
      </c>
      <c r="AQ4281" s="36">
        <v>10</v>
      </c>
      <c r="AR4281" s="36">
        <v>10</v>
      </c>
      <c r="AS4281" s="36">
        <v>10</v>
      </c>
      <c r="AT4281" s="36">
        <v>10</v>
      </c>
      <c r="AU4281" s="36">
        <v>10</v>
      </c>
      <c r="AV4281" s="36">
        <v>10</v>
      </c>
      <c r="AW4281" s="36">
        <v>10</v>
      </c>
      <c r="AX4281" s="36"/>
      <c r="AY4281" s="36"/>
      <c r="AZ4281" s="36"/>
      <c r="BA4281" s="36"/>
      <c r="BB4281" s="36">
        <v>2</v>
      </c>
      <c r="BC4281" s="93">
        <v>45300</v>
      </c>
      <c r="BD4281" s="93" t="s">
        <v>35</v>
      </c>
    </row>
    <row r="4282" spans="39:56" ht="27" customHeight="1" x14ac:dyDescent="0.25">
      <c r="AM4282" s="36">
        <v>23024</v>
      </c>
      <c r="AN4282" s="89" t="s">
        <v>75</v>
      </c>
      <c r="AO4282" s="90" t="s">
        <v>29</v>
      </c>
      <c r="AP4282" s="170">
        <v>10</v>
      </c>
      <c r="AQ4282" s="36">
        <v>10</v>
      </c>
      <c r="AR4282" s="36">
        <v>10</v>
      </c>
      <c r="AS4282" s="36">
        <v>10</v>
      </c>
      <c r="AT4282" s="36">
        <v>10</v>
      </c>
      <c r="AU4282" s="36">
        <v>10</v>
      </c>
      <c r="AV4282" s="36">
        <v>10</v>
      </c>
      <c r="AW4282" s="36">
        <v>10</v>
      </c>
      <c r="AX4282" s="36"/>
      <c r="AY4282" s="36"/>
      <c r="AZ4282" s="36"/>
      <c r="BA4282" s="36"/>
      <c r="BB4282" s="36">
        <v>2</v>
      </c>
      <c r="BC4282" s="93">
        <v>45300</v>
      </c>
      <c r="BD4282" s="93" t="s">
        <v>35</v>
      </c>
    </row>
    <row r="4283" spans="39:56" ht="27" customHeight="1" x14ac:dyDescent="0.25">
      <c r="AM4283" s="36">
        <v>23023</v>
      </c>
      <c r="AN4283" s="89" t="s">
        <v>115</v>
      </c>
      <c r="AO4283" s="90" t="s">
        <v>29</v>
      </c>
      <c r="AP4283" s="170">
        <v>10</v>
      </c>
      <c r="AQ4283" s="36">
        <v>10</v>
      </c>
      <c r="AR4283" s="36">
        <v>10</v>
      </c>
      <c r="AS4283" s="36">
        <v>10</v>
      </c>
      <c r="AT4283" s="36">
        <v>10</v>
      </c>
      <c r="AU4283" s="36">
        <v>10</v>
      </c>
      <c r="AV4283" s="36">
        <v>10</v>
      </c>
      <c r="AW4283" s="36">
        <v>10</v>
      </c>
      <c r="AX4283" s="36"/>
      <c r="AY4283" s="36"/>
      <c r="AZ4283" s="36"/>
      <c r="BA4283" s="36"/>
      <c r="BB4283" s="36">
        <v>2</v>
      </c>
      <c r="BC4283" s="93">
        <v>45300</v>
      </c>
      <c r="BD4283" s="93" t="s">
        <v>35</v>
      </c>
    </row>
    <row r="4284" spans="39:56" ht="27" customHeight="1" x14ac:dyDescent="0.25">
      <c r="AM4284" s="36">
        <v>23022</v>
      </c>
      <c r="AN4284" s="89" t="s">
        <v>83</v>
      </c>
      <c r="AO4284" s="90" t="s">
        <v>29</v>
      </c>
      <c r="AP4284" s="170">
        <v>10</v>
      </c>
      <c r="AQ4284" s="36">
        <v>10</v>
      </c>
      <c r="AR4284" s="36">
        <v>10</v>
      </c>
      <c r="AS4284" s="36">
        <v>10</v>
      </c>
      <c r="AT4284" s="36">
        <v>10</v>
      </c>
      <c r="AU4284" s="36">
        <v>10</v>
      </c>
      <c r="AV4284" s="36">
        <v>10</v>
      </c>
      <c r="AW4284" s="36">
        <v>10</v>
      </c>
      <c r="AX4284" s="36"/>
      <c r="AY4284" s="36"/>
      <c r="AZ4284" s="36"/>
      <c r="BA4284" s="36"/>
      <c r="BB4284" s="36">
        <v>2</v>
      </c>
      <c r="BC4284" s="93">
        <v>45300</v>
      </c>
      <c r="BD4284" s="93" t="s">
        <v>35</v>
      </c>
    </row>
    <row r="4285" spans="39:56" ht="27" customHeight="1" x14ac:dyDescent="0.25">
      <c r="AM4285" s="36">
        <v>23010</v>
      </c>
      <c r="AN4285" s="89" t="s">
        <v>91</v>
      </c>
      <c r="AO4285" s="90" t="s">
        <v>29</v>
      </c>
      <c r="AP4285" s="170">
        <v>10</v>
      </c>
      <c r="AQ4285" s="36">
        <v>10</v>
      </c>
      <c r="AR4285" s="36">
        <v>10</v>
      </c>
      <c r="AS4285" s="36">
        <v>10</v>
      </c>
      <c r="AT4285" s="36">
        <v>10</v>
      </c>
      <c r="AU4285" s="36">
        <v>10</v>
      </c>
      <c r="AV4285" s="36">
        <v>10</v>
      </c>
      <c r="AW4285" s="36">
        <v>10</v>
      </c>
      <c r="AX4285" s="36"/>
      <c r="AY4285" s="36"/>
      <c r="AZ4285" s="36"/>
      <c r="BA4285" s="36"/>
      <c r="BB4285" s="36">
        <v>2</v>
      </c>
      <c r="BC4285" s="93">
        <v>45300</v>
      </c>
      <c r="BD4285" s="93" t="s">
        <v>35</v>
      </c>
    </row>
    <row r="4286" spans="39:56" ht="27" customHeight="1" x14ac:dyDescent="0.25">
      <c r="AM4286" s="36">
        <v>23066</v>
      </c>
      <c r="AN4286" s="89" t="s">
        <v>232</v>
      </c>
      <c r="AO4286" s="90" t="s">
        <v>207</v>
      </c>
      <c r="AP4286" s="170">
        <v>9.4</v>
      </c>
      <c r="AQ4286" s="36">
        <v>10</v>
      </c>
      <c r="AR4286" s="36">
        <v>10</v>
      </c>
      <c r="AS4286" s="36"/>
      <c r="AT4286" s="36"/>
      <c r="AU4286" s="36">
        <v>9</v>
      </c>
      <c r="AV4286" s="36">
        <v>9</v>
      </c>
      <c r="AW4286" s="36"/>
      <c r="AX4286" s="36"/>
      <c r="AY4286" s="36"/>
      <c r="AZ4286" s="36">
        <v>9</v>
      </c>
      <c r="BA4286" s="36" t="s">
        <v>488</v>
      </c>
      <c r="BB4286" s="36">
        <v>4</v>
      </c>
      <c r="BC4286" s="93" t="s">
        <v>489</v>
      </c>
      <c r="BD4286" s="93" t="s">
        <v>33</v>
      </c>
    </row>
    <row r="4287" spans="39:56" ht="27" customHeight="1" x14ac:dyDescent="0.25">
      <c r="AM4287" s="36">
        <v>23066</v>
      </c>
      <c r="AN4287" s="89" t="s">
        <v>232</v>
      </c>
      <c r="AO4287" s="90" t="s">
        <v>207</v>
      </c>
      <c r="AP4287" s="170">
        <v>9.6</v>
      </c>
      <c r="AQ4287" s="36">
        <v>10</v>
      </c>
      <c r="AR4287" s="36">
        <v>9</v>
      </c>
      <c r="AS4287" s="36">
        <v>10</v>
      </c>
      <c r="AT4287" s="36">
        <v>9</v>
      </c>
      <c r="AU4287" s="36">
        <v>10</v>
      </c>
      <c r="AV4287" s="36"/>
      <c r="AW4287" s="36"/>
      <c r="AX4287" s="36"/>
      <c r="AY4287" s="36"/>
      <c r="AZ4287" s="36"/>
      <c r="BA4287" s="36" t="s">
        <v>482</v>
      </c>
      <c r="BB4287" s="36">
        <v>3</v>
      </c>
      <c r="BC4287" s="93" t="s">
        <v>489</v>
      </c>
      <c r="BD4287" s="93" t="s">
        <v>36</v>
      </c>
    </row>
    <row r="4288" spans="39:56" ht="27" customHeight="1" x14ac:dyDescent="0.25">
      <c r="AM4288" s="36">
        <v>23063</v>
      </c>
      <c r="AN4288" s="89" t="s">
        <v>225</v>
      </c>
      <c r="AO4288" s="90" t="s">
        <v>207</v>
      </c>
      <c r="AP4288" s="170">
        <v>9.4</v>
      </c>
      <c r="AQ4288" s="36">
        <v>10</v>
      </c>
      <c r="AR4288" s="36">
        <v>10</v>
      </c>
      <c r="AS4288" s="36"/>
      <c r="AT4288" s="36"/>
      <c r="AU4288" s="36">
        <v>9</v>
      </c>
      <c r="AV4288" s="36">
        <v>9</v>
      </c>
      <c r="AW4288" s="36"/>
      <c r="AX4288" s="36"/>
      <c r="AY4288" s="36"/>
      <c r="AZ4288" s="36">
        <v>9</v>
      </c>
      <c r="BA4288" s="36" t="s">
        <v>488</v>
      </c>
      <c r="BB4288" s="36">
        <v>4</v>
      </c>
      <c r="BC4288" s="93" t="s">
        <v>489</v>
      </c>
      <c r="BD4288" s="93" t="s">
        <v>33</v>
      </c>
    </row>
    <row r="4289" spans="39:56" ht="27" customHeight="1" x14ac:dyDescent="0.25">
      <c r="AM4289" s="36">
        <v>23063</v>
      </c>
      <c r="AN4289" s="89" t="s">
        <v>225</v>
      </c>
      <c r="AO4289" s="90" t="s">
        <v>207</v>
      </c>
      <c r="AP4289" s="170">
        <v>9.8000000000000007</v>
      </c>
      <c r="AQ4289" s="36">
        <v>10</v>
      </c>
      <c r="AR4289" s="36">
        <v>10</v>
      </c>
      <c r="AS4289" s="36">
        <v>10</v>
      </c>
      <c r="AT4289" s="36">
        <v>9</v>
      </c>
      <c r="AU4289" s="36">
        <v>10</v>
      </c>
      <c r="AV4289" s="36"/>
      <c r="AW4289" s="36"/>
      <c r="AX4289" s="36"/>
      <c r="AY4289" s="36"/>
      <c r="AZ4289" s="36"/>
      <c r="BA4289" s="36" t="s">
        <v>482</v>
      </c>
      <c r="BB4289" s="36">
        <v>3</v>
      </c>
      <c r="BC4289" s="93" t="s">
        <v>489</v>
      </c>
      <c r="BD4289" s="93" t="s">
        <v>36</v>
      </c>
    </row>
    <row r="4290" spans="39:56" ht="27" customHeight="1" x14ac:dyDescent="0.25">
      <c r="AM4290" s="36">
        <v>23061</v>
      </c>
      <c r="AN4290" s="89" t="s">
        <v>223</v>
      </c>
      <c r="AO4290" s="90" t="s">
        <v>207</v>
      </c>
      <c r="AP4290" s="170">
        <v>9.4</v>
      </c>
      <c r="AQ4290" s="36">
        <v>10</v>
      </c>
      <c r="AR4290" s="36">
        <v>10</v>
      </c>
      <c r="AS4290" s="36"/>
      <c r="AT4290" s="36"/>
      <c r="AU4290" s="36">
        <v>9</v>
      </c>
      <c r="AV4290" s="36">
        <v>9</v>
      </c>
      <c r="AW4290" s="36"/>
      <c r="AX4290" s="36"/>
      <c r="AY4290" s="36"/>
      <c r="AZ4290" s="36">
        <v>9</v>
      </c>
      <c r="BA4290" s="36" t="s">
        <v>488</v>
      </c>
      <c r="BB4290" s="36">
        <v>4</v>
      </c>
      <c r="BC4290" s="93" t="s">
        <v>489</v>
      </c>
      <c r="BD4290" s="93" t="s">
        <v>33</v>
      </c>
    </row>
    <row r="4291" spans="39:56" ht="27" customHeight="1" x14ac:dyDescent="0.25">
      <c r="AM4291" s="36">
        <v>23061</v>
      </c>
      <c r="AN4291" s="89" t="s">
        <v>223</v>
      </c>
      <c r="AO4291" s="90" t="s">
        <v>207</v>
      </c>
      <c r="AP4291" s="170">
        <v>9.8000000000000007</v>
      </c>
      <c r="AQ4291" s="36">
        <v>10</v>
      </c>
      <c r="AR4291" s="36">
        <v>10</v>
      </c>
      <c r="AS4291" s="36">
        <v>10</v>
      </c>
      <c r="AT4291" s="36">
        <v>9</v>
      </c>
      <c r="AU4291" s="36">
        <v>10</v>
      </c>
      <c r="AV4291" s="36"/>
      <c r="AW4291" s="36"/>
      <c r="AX4291" s="36"/>
      <c r="AY4291" s="36"/>
      <c r="AZ4291" s="36"/>
      <c r="BA4291" s="36" t="s">
        <v>482</v>
      </c>
      <c r="BB4291" s="36">
        <v>3</v>
      </c>
      <c r="BC4291" s="93" t="s">
        <v>489</v>
      </c>
      <c r="BD4291" s="93" t="s">
        <v>36</v>
      </c>
    </row>
    <row r="4292" spans="39:56" ht="27" customHeight="1" x14ac:dyDescent="0.25">
      <c r="AM4292" s="36">
        <v>23058</v>
      </c>
      <c r="AN4292" s="89" t="s">
        <v>228</v>
      </c>
      <c r="AO4292" s="90" t="s">
        <v>207</v>
      </c>
      <c r="AP4292" s="170">
        <v>9.4</v>
      </c>
      <c r="AQ4292" s="36">
        <v>10</v>
      </c>
      <c r="AR4292" s="36">
        <v>10</v>
      </c>
      <c r="AS4292" s="36"/>
      <c r="AT4292" s="36"/>
      <c r="AU4292" s="36">
        <v>9</v>
      </c>
      <c r="AV4292" s="36">
        <v>9</v>
      </c>
      <c r="AW4292" s="36"/>
      <c r="AX4292" s="36"/>
      <c r="AY4292" s="36"/>
      <c r="AZ4292" s="36">
        <v>9</v>
      </c>
      <c r="BA4292" s="36" t="s">
        <v>488</v>
      </c>
      <c r="BB4292" s="36">
        <v>4</v>
      </c>
      <c r="BC4292" s="93" t="s">
        <v>489</v>
      </c>
      <c r="BD4292" s="93" t="s">
        <v>33</v>
      </c>
    </row>
    <row r="4293" spans="39:56" ht="27" customHeight="1" x14ac:dyDescent="0.25">
      <c r="AM4293" s="36">
        <v>23058</v>
      </c>
      <c r="AN4293" s="89" t="s">
        <v>228</v>
      </c>
      <c r="AO4293" s="90" t="s">
        <v>207</v>
      </c>
      <c r="AP4293" s="170">
        <v>9.8000000000000007</v>
      </c>
      <c r="AQ4293" s="36">
        <v>10</v>
      </c>
      <c r="AR4293" s="36">
        <v>10</v>
      </c>
      <c r="AS4293" s="36">
        <v>10</v>
      </c>
      <c r="AT4293" s="36">
        <v>9</v>
      </c>
      <c r="AU4293" s="36">
        <v>10</v>
      </c>
      <c r="AV4293" s="36"/>
      <c r="AW4293" s="36"/>
      <c r="AX4293" s="36"/>
      <c r="AY4293" s="36"/>
      <c r="AZ4293" s="36"/>
      <c r="BA4293" s="36" t="s">
        <v>482</v>
      </c>
      <c r="BB4293" s="36">
        <v>3</v>
      </c>
      <c r="BC4293" s="93" t="s">
        <v>489</v>
      </c>
      <c r="BD4293" s="93" t="s">
        <v>36</v>
      </c>
    </row>
    <row r="4294" spans="39:56" ht="27" customHeight="1" x14ac:dyDescent="0.25">
      <c r="AM4294" s="36">
        <v>23054</v>
      </c>
      <c r="AN4294" s="89" t="s">
        <v>224</v>
      </c>
      <c r="AO4294" s="90" t="s">
        <v>207</v>
      </c>
      <c r="AP4294" s="170">
        <v>9.4</v>
      </c>
      <c r="AQ4294" s="36">
        <v>10</v>
      </c>
      <c r="AR4294" s="36">
        <v>10</v>
      </c>
      <c r="AS4294" s="36"/>
      <c r="AT4294" s="36"/>
      <c r="AU4294" s="36">
        <v>9</v>
      </c>
      <c r="AV4294" s="36">
        <v>9</v>
      </c>
      <c r="AW4294" s="36"/>
      <c r="AX4294" s="36"/>
      <c r="AY4294" s="36"/>
      <c r="AZ4294" s="36">
        <v>9</v>
      </c>
      <c r="BA4294" s="36" t="s">
        <v>488</v>
      </c>
      <c r="BB4294" s="36">
        <v>4</v>
      </c>
      <c r="BC4294" s="93" t="s">
        <v>489</v>
      </c>
      <c r="BD4294" s="93" t="s">
        <v>33</v>
      </c>
    </row>
    <row r="4295" spans="39:56" ht="27" customHeight="1" x14ac:dyDescent="0.25">
      <c r="AM4295" s="36">
        <v>23054</v>
      </c>
      <c r="AN4295" s="89" t="s">
        <v>224</v>
      </c>
      <c r="AO4295" s="90" t="s">
        <v>207</v>
      </c>
      <c r="AP4295" s="170">
        <v>9.8000000000000007</v>
      </c>
      <c r="AQ4295" s="36">
        <v>10</v>
      </c>
      <c r="AR4295" s="36">
        <v>10</v>
      </c>
      <c r="AS4295" s="36">
        <v>10</v>
      </c>
      <c r="AT4295" s="36">
        <v>9</v>
      </c>
      <c r="AU4295" s="36">
        <v>10</v>
      </c>
      <c r="AV4295" s="36"/>
      <c r="AW4295" s="36"/>
      <c r="AX4295" s="36"/>
      <c r="AY4295" s="36"/>
      <c r="AZ4295" s="36"/>
      <c r="BA4295" s="36" t="s">
        <v>482</v>
      </c>
      <c r="BB4295" s="36">
        <v>3</v>
      </c>
      <c r="BC4295" s="93" t="s">
        <v>489</v>
      </c>
      <c r="BD4295" s="93" t="s">
        <v>36</v>
      </c>
    </row>
    <row r="4296" spans="39:56" ht="27" customHeight="1" x14ac:dyDescent="0.25">
      <c r="AM4296" s="36">
        <v>23044</v>
      </c>
      <c r="AN4296" s="89" t="s">
        <v>230</v>
      </c>
      <c r="AO4296" s="90" t="s">
        <v>207</v>
      </c>
      <c r="AP4296" s="170">
        <v>9.4</v>
      </c>
      <c r="AQ4296" s="36">
        <v>10</v>
      </c>
      <c r="AR4296" s="36">
        <v>10</v>
      </c>
      <c r="AS4296" s="36"/>
      <c r="AT4296" s="36"/>
      <c r="AU4296" s="36">
        <v>9</v>
      </c>
      <c r="AV4296" s="36">
        <v>9</v>
      </c>
      <c r="AW4296" s="36"/>
      <c r="AX4296" s="36"/>
      <c r="AY4296" s="36"/>
      <c r="AZ4296" s="36">
        <v>9</v>
      </c>
      <c r="BA4296" s="36" t="s">
        <v>488</v>
      </c>
      <c r="BB4296" s="36">
        <v>4</v>
      </c>
      <c r="BC4296" s="93" t="s">
        <v>489</v>
      </c>
      <c r="BD4296" s="93" t="s">
        <v>33</v>
      </c>
    </row>
    <row r="4297" spans="39:56" ht="27" customHeight="1" x14ac:dyDescent="0.25">
      <c r="AM4297" s="36">
        <v>23044</v>
      </c>
      <c r="AN4297" s="89" t="s">
        <v>230</v>
      </c>
      <c r="AO4297" s="90" t="s">
        <v>207</v>
      </c>
      <c r="AP4297" s="170">
        <v>9.6</v>
      </c>
      <c r="AQ4297" s="36">
        <v>10</v>
      </c>
      <c r="AR4297" s="36">
        <v>9</v>
      </c>
      <c r="AS4297" s="36">
        <v>10</v>
      </c>
      <c r="AT4297" s="36">
        <v>9</v>
      </c>
      <c r="AU4297" s="36">
        <v>10</v>
      </c>
      <c r="AV4297" s="36"/>
      <c r="AW4297" s="36"/>
      <c r="AX4297" s="36"/>
      <c r="AY4297" s="36"/>
      <c r="AZ4297" s="36"/>
      <c r="BA4297" s="36" t="s">
        <v>482</v>
      </c>
      <c r="BB4297" s="36">
        <v>3</v>
      </c>
      <c r="BC4297" s="93" t="s">
        <v>489</v>
      </c>
      <c r="BD4297" s="93" t="s">
        <v>36</v>
      </c>
    </row>
    <row r="4298" spans="39:56" ht="27" customHeight="1" x14ac:dyDescent="0.25">
      <c r="AM4298" s="36">
        <v>23043</v>
      </c>
      <c r="AN4298" s="89" t="s">
        <v>215</v>
      </c>
      <c r="AO4298" s="90" t="s">
        <v>207</v>
      </c>
      <c r="AP4298" s="170">
        <v>9.4</v>
      </c>
      <c r="AQ4298" s="36">
        <v>10</v>
      </c>
      <c r="AR4298" s="36">
        <v>10</v>
      </c>
      <c r="AS4298" s="36"/>
      <c r="AT4298" s="36"/>
      <c r="AU4298" s="36">
        <v>9</v>
      </c>
      <c r="AV4298" s="36">
        <v>9</v>
      </c>
      <c r="AW4298" s="36"/>
      <c r="AX4298" s="36"/>
      <c r="AY4298" s="36"/>
      <c r="AZ4298" s="36">
        <v>9</v>
      </c>
      <c r="BA4298" s="36" t="s">
        <v>488</v>
      </c>
      <c r="BB4298" s="36">
        <v>4</v>
      </c>
      <c r="BC4298" s="93" t="s">
        <v>489</v>
      </c>
      <c r="BD4298" s="93" t="s">
        <v>33</v>
      </c>
    </row>
    <row r="4299" spans="39:56" ht="27" customHeight="1" x14ac:dyDescent="0.25">
      <c r="AM4299" s="36">
        <v>23043</v>
      </c>
      <c r="AN4299" s="89" t="s">
        <v>215</v>
      </c>
      <c r="AO4299" s="90" t="s">
        <v>207</v>
      </c>
      <c r="AP4299" s="170">
        <v>9.8000000000000007</v>
      </c>
      <c r="AQ4299" s="36">
        <v>10</v>
      </c>
      <c r="AR4299" s="36">
        <v>10</v>
      </c>
      <c r="AS4299" s="36">
        <v>10</v>
      </c>
      <c r="AT4299" s="36">
        <v>9</v>
      </c>
      <c r="AU4299" s="36">
        <v>10</v>
      </c>
      <c r="AV4299" s="36"/>
      <c r="AW4299" s="36"/>
      <c r="AX4299" s="36"/>
      <c r="AY4299" s="36"/>
      <c r="AZ4299" s="36"/>
      <c r="BA4299" s="36" t="s">
        <v>482</v>
      </c>
      <c r="BB4299" s="36">
        <v>3</v>
      </c>
      <c r="BC4299" s="93" t="s">
        <v>489</v>
      </c>
      <c r="BD4299" s="93" t="s">
        <v>36</v>
      </c>
    </row>
    <row r="4300" spans="39:56" ht="27" customHeight="1" x14ac:dyDescent="0.25">
      <c r="AM4300" s="36">
        <v>23042</v>
      </c>
      <c r="AN4300" s="89" t="s">
        <v>222</v>
      </c>
      <c r="AO4300" s="90" t="s">
        <v>207</v>
      </c>
      <c r="AP4300" s="170">
        <v>9.4</v>
      </c>
      <c r="AQ4300" s="36">
        <v>10</v>
      </c>
      <c r="AR4300" s="36">
        <v>10</v>
      </c>
      <c r="AS4300" s="36"/>
      <c r="AT4300" s="36"/>
      <c r="AU4300" s="36">
        <v>9</v>
      </c>
      <c r="AV4300" s="36">
        <v>9</v>
      </c>
      <c r="AW4300" s="36"/>
      <c r="AX4300" s="36"/>
      <c r="AY4300" s="36"/>
      <c r="AZ4300" s="36">
        <v>9</v>
      </c>
      <c r="BA4300" s="36" t="s">
        <v>488</v>
      </c>
      <c r="BB4300" s="36">
        <v>4</v>
      </c>
      <c r="BC4300" s="93" t="s">
        <v>489</v>
      </c>
      <c r="BD4300" s="93" t="s">
        <v>33</v>
      </c>
    </row>
    <row r="4301" spans="39:56" ht="27" customHeight="1" x14ac:dyDescent="0.25">
      <c r="AM4301" s="36">
        <v>23042</v>
      </c>
      <c r="AN4301" s="89" t="s">
        <v>222</v>
      </c>
      <c r="AO4301" s="90" t="s">
        <v>207</v>
      </c>
      <c r="AP4301" s="170">
        <v>9.8000000000000007</v>
      </c>
      <c r="AQ4301" s="36">
        <v>10</v>
      </c>
      <c r="AR4301" s="36">
        <v>10</v>
      </c>
      <c r="AS4301" s="36">
        <v>10</v>
      </c>
      <c r="AT4301" s="36">
        <v>9</v>
      </c>
      <c r="AU4301" s="36">
        <v>10</v>
      </c>
      <c r="AV4301" s="36"/>
      <c r="AW4301" s="36"/>
      <c r="AX4301" s="36"/>
      <c r="AY4301" s="36"/>
      <c r="AZ4301" s="36"/>
      <c r="BA4301" s="36" t="s">
        <v>482</v>
      </c>
      <c r="BB4301" s="36">
        <v>3</v>
      </c>
      <c r="BC4301" s="93" t="s">
        <v>489</v>
      </c>
      <c r="BD4301" s="93" t="s">
        <v>36</v>
      </c>
    </row>
    <row r="4302" spans="39:56" ht="27" customHeight="1" x14ac:dyDescent="0.25">
      <c r="AM4302" s="36">
        <v>23037</v>
      </c>
      <c r="AN4302" s="89" t="s">
        <v>226</v>
      </c>
      <c r="AO4302" s="90" t="s">
        <v>207</v>
      </c>
      <c r="AP4302" s="170">
        <v>9.4</v>
      </c>
      <c r="AQ4302" s="36">
        <v>10</v>
      </c>
      <c r="AR4302" s="36">
        <v>10</v>
      </c>
      <c r="AS4302" s="36"/>
      <c r="AT4302" s="36"/>
      <c r="AU4302" s="36">
        <v>9</v>
      </c>
      <c r="AV4302" s="36">
        <v>9</v>
      </c>
      <c r="AW4302" s="36"/>
      <c r="AX4302" s="36"/>
      <c r="AY4302" s="36"/>
      <c r="AZ4302" s="36">
        <v>9</v>
      </c>
      <c r="BA4302" s="36" t="s">
        <v>488</v>
      </c>
      <c r="BB4302" s="36">
        <v>4</v>
      </c>
      <c r="BC4302" s="93" t="s">
        <v>489</v>
      </c>
      <c r="BD4302" s="93" t="s">
        <v>33</v>
      </c>
    </row>
    <row r="4303" spans="39:56" ht="27" customHeight="1" x14ac:dyDescent="0.25">
      <c r="AM4303" s="36">
        <v>23037</v>
      </c>
      <c r="AN4303" s="89" t="s">
        <v>226</v>
      </c>
      <c r="AO4303" s="90" t="s">
        <v>207</v>
      </c>
      <c r="AP4303" s="170">
        <v>9.8000000000000007</v>
      </c>
      <c r="AQ4303" s="36">
        <v>10</v>
      </c>
      <c r="AR4303" s="36">
        <v>10</v>
      </c>
      <c r="AS4303" s="36">
        <v>10</v>
      </c>
      <c r="AT4303" s="36">
        <v>9</v>
      </c>
      <c r="AU4303" s="36">
        <v>10</v>
      </c>
      <c r="AV4303" s="36"/>
      <c r="AW4303" s="36"/>
      <c r="AX4303" s="36"/>
      <c r="AY4303" s="36"/>
      <c r="AZ4303" s="36"/>
      <c r="BA4303" s="36" t="s">
        <v>482</v>
      </c>
      <c r="BB4303" s="36">
        <v>3</v>
      </c>
      <c r="BC4303" s="93" t="s">
        <v>489</v>
      </c>
      <c r="BD4303" s="93" t="s">
        <v>36</v>
      </c>
    </row>
    <row r="4304" spans="39:56" ht="27" customHeight="1" x14ac:dyDescent="0.25">
      <c r="AM4304" s="36">
        <v>23035</v>
      </c>
      <c r="AN4304" s="89" t="s">
        <v>211</v>
      </c>
      <c r="AO4304" s="90" t="s">
        <v>207</v>
      </c>
      <c r="AP4304" s="170">
        <v>9.8000000000000007</v>
      </c>
      <c r="AQ4304" s="36">
        <v>10</v>
      </c>
      <c r="AR4304" s="36">
        <v>10</v>
      </c>
      <c r="AS4304" s="36">
        <v>10</v>
      </c>
      <c r="AT4304" s="36">
        <v>9</v>
      </c>
      <c r="AU4304" s="36">
        <v>10</v>
      </c>
      <c r="AV4304" s="36"/>
      <c r="AW4304" s="36"/>
      <c r="AX4304" s="36"/>
      <c r="AY4304" s="36"/>
      <c r="AZ4304" s="36"/>
      <c r="BA4304" s="36" t="s">
        <v>482</v>
      </c>
      <c r="BB4304" s="36">
        <v>3</v>
      </c>
      <c r="BC4304" s="93" t="s">
        <v>489</v>
      </c>
      <c r="BD4304" s="93" t="s">
        <v>36</v>
      </c>
    </row>
    <row r="4305" spans="39:56" ht="27" customHeight="1" x14ac:dyDescent="0.25">
      <c r="AM4305" s="36">
        <v>23035</v>
      </c>
      <c r="AN4305" s="89" t="s">
        <v>211</v>
      </c>
      <c r="AO4305" s="90" t="s">
        <v>207</v>
      </c>
      <c r="AP4305" s="170">
        <v>10</v>
      </c>
      <c r="AQ4305" s="36">
        <v>10</v>
      </c>
      <c r="AR4305" s="36">
        <v>10</v>
      </c>
      <c r="AS4305" s="36"/>
      <c r="AT4305" s="36"/>
      <c r="AU4305" s="36">
        <v>10</v>
      </c>
      <c r="AV4305" s="36">
        <v>10</v>
      </c>
      <c r="AW4305" s="36"/>
      <c r="AX4305" s="36"/>
      <c r="AY4305" s="36"/>
      <c r="AZ4305" s="36">
        <v>10</v>
      </c>
      <c r="BA4305" s="36" t="s">
        <v>488</v>
      </c>
      <c r="BB4305" s="36">
        <v>4</v>
      </c>
      <c r="BC4305" s="93" t="s">
        <v>489</v>
      </c>
      <c r="BD4305" s="93" t="s">
        <v>33</v>
      </c>
    </row>
    <row r="4306" spans="39:56" ht="27" customHeight="1" x14ac:dyDescent="0.25">
      <c r="AM4306" s="36">
        <v>23032</v>
      </c>
      <c r="AN4306" s="89" t="s">
        <v>220</v>
      </c>
      <c r="AO4306" s="90" t="s">
        <v>207</v>
      </c>
      <c r="AP4306" s="170">
        <v>9.4</v>
      </c>
      <c r="AQ4306" s="36">
        <v>10</v>
      </c>
      <c r="AR4306" s="36">
        <v>10</v>
      </c>
      <c r="AS4306" s="36"/>
      <c r="AT4306" s="36"/>
      <c r="AU4306" s="36">
        <v>9</v>
      </c>
      <c r="AV4306" s="36">
        <v>9</v>
      </c>
      <c r="AW4306" s="36"/>
      <c r="AX4306" s="36"/>
      <c r="AY4306" s="36"/>
      <c r="AZ4306" s="36">
        <v>9</v>
      </c>
      <c r="BA4306" s="36" t="s">
        <v>488</v>
      </c>
      <c r="BB4306" s="36">
        <v>4</v>
      </c>
      <c r="BC4306" s="93" t="s">
        <v>489</v>
      </c>
      <c r="BD4306" s="93" t="s">
        <v>33</v>
      </c>
    </row>
    <row r="4307" spans="39:56" ht="27" customHeight="1" x14ac:dyDescent="0.25">
      <c r="AM4307" s="36">
        <v>23032</v>
      </c>
      <c r="AN4307" s="89" t="s">
        <v>220</v>
      </c>
      <c r="AO4307" s="90" t="s">
        <v>207</v>
      </c>
      <c r="AP4307" s="170">
        <v>9.8000000000000007</v>
      </c>
      <c r="AQ4307" s="36">
        <v>10</v>
      </c>
      <c r="AR4307" s="36">
        <v>10</v>
      </c>
      <c r="AS4307" s="36">
        <v>10</v>
      </c>
      <c r="AT4307" s="36">
        <v>9</v>
      </c>
      <c r="AU4307" s="36">
        <v>10</v>
      </c>
      <c r="AV4307" s="36"/>
      <c r="AW4307" s="36"/>
      <c r="AX4307" s="36"/>
      <c r="AY4307" s="36"/>
      <c r="AZ4307" s="36"/>
      <c r="BA4307" s="36" t="s">
        <v>482</v>
      </c>
      <c r="BB4307" s="36">
        <v>3</v>
      </c>
      <c r="BC4307" s="93" t="s">
        <v>489</v>
      </c>
      <c r="BD4307" s="93" t="s">
        <v>36</v>
      </c>
    </row>
    <row r="4308" spans="39:56" ht="27" customHeight="1" x14ac:dyDescent="0.25">
      <c r="AM4308" s="36">
        <v>23031</v>
      </c>
      <c r="AN4308" s="89" t="s">
        <v>221</v>
      </c>
      <c r="AO4308" s="90" t="s">
        <v>207</v>
      </c>
      <c r="AP4308" s="170">
        <v>9.8000000000000007</v>
      </c>
      <c r="AQ4308" s="36">
        <v>10</v>
      </c>
      <c r="AR4308" s="36">
        <v>10</v>
      </c>
      <c r="AS4308" s="36">
        <v>10</v>
      </c>
      <c r="AT4308" s="36">
        <v>9</v>
      </c>
      <c r="AU4308" s="36">
        <v>10</v>
      </c>
      <c r="AV4308" s="36"/>
      <c r="AW4308" s="36"/>
      <c r="AX4308" s="36"/>
      <c r="AY4308" s="36"/>
      <c r="AZ4308" s="36"/>
      <c r="BA4308" s="36" t="s">
        <v>482</v>
      </c>
      <c r="BB4308" s="36">
        <v>3</v>
      </c>
      <c r="BC4308" s="93" t="s">
        <v>489</v>
      </c>
      <c r="BD4308" s="93" t="s">
        <v>36</v>
      </c>
    </row>
    <row r="4309" spans="39:56" ht="27" customHeight="1" x14ac:dyDescent="0.25">
      <c r="AM4309" s="36">
        <v>23031</v>
      </c>
      <c r="AN4309" s="89" t="s">
        <v>221</v>
      </c>
      <c r="AO4309" s="90" t="s">
        <v>207</v>
      </c>
      <c r="AP4309" s="170">
        <v>10</v>
      </c>
      <c r="AQ4309" s="36">
        <v>10</v>
      </c>
      <c r="AR4309" s="36">
        <v>10</v>
      </c>
      <c r="AS4309" s="36"/>
      <c r="AT4309" s="36"/>
      <c r="AU4309" s="36">
        <v>10</v>
      </c>
      <c r="AV4309" s="36">
        <v>10</v>
      </c>
      <c r="AW4309" s="36"/>
      <c r="AX4309" s="36"/>
      <c r="AY4309" s="36"/>
      <c r="AZ4309" s="36">
        <v>10</v>
      </c>
      <c r="BA4309" s="36" t="s">
        <v>488</v>
      </c>
      <c r="BB4309" s="36">
        <v>4</v>
      </c>
      <c r="BC4309" s="93" t="s">
        <v>489</v>
      </c>
      <c r="BD4309" s="93" t="s">
        <v>33</v>
      </c>
    </row>
    <row r="4310" spans="39:56" ht="27" customHeight="1" x14ac:dyDescent="0.25">
      <c r="AM4310" s="36">
        <v>23026</v>
      </c>
      <c r="AN4310" s="89" t="s">
        <v>227</v>
      </c>
      <c r="AO4310" s="90" t="s">
        <v>207</v>
      </c>
      <c r="AP4310" s="170">
        <v>9.4</v>
      </c>
      <c r="AQ4310" s="36">
        <v>10</v>
      </c>
      <c r="AR4310" s="36">
        <v>10</v>
      </c>
      <c r="AS4310" s="36"/>
      <c r="AT4310" s="36"/>
      <c r="AU4310" s="36">
        <v>9</v>
      </c>
      <c r="AV4310" s="36">
        <v>9</v>
      </c>
      <c r="AW4310" s="36"/>
      <c r="AX4310" s="36"/>
      <c r="AY4310" s="36"/>
      <c r="AZ4310" s="36">
        <v>9</v>
      </c>
      <c r="BA4310" s="36" t="s">
        <v>488</v>
      </c>
      <c r="BB4310" s="36">
        <v>4</v>
      </c>
      <c r="BC4310" s="93" t="s">
        <v>489</v>
      </c>
      <c r="BD4310" s="93" t="s">
        <v>33</v>
      </c>
    </row>
    <row r="4311" spans="39:56" ht="27" customHeight="1" x14ac:dyDescent="0.25">
      <c r="AM4311" s="36">
        <v>23026</v>
      </c>
      <c r="AN4311" s="89" t="s">
        <v>227</v>
      </c>
      <c r="AO4311" s="90" t="s">
        <v>207</v>
      </c>
      <c r="AP4311" s="170">
        <v>9.8000000000000007</v>
      </c>
      <c r="AQ4311" s="36">
        <v>10</v>
      </c>
      <c r="AR4311" s="36">
        <v>10</v>
      </c>
      <c r="AS4311" s="36">
        <v>10</v>
      </c>
      <c r="AT4311" s="36">
        <v>9</v>
      </c>
      <c r="AU4311" s="36">
        <v>10</v>
      </c>
      <c r="AV4311" s="36"/>
      <c r="AW4311" s="36"/>
      <c r="AX4311" s="36"/>
      <c r="AY4311" s="36"/>
      <c r="AZ4311" s="36"/>
      <c r="BA4311" s="36" t="s">
        <v>482</v>
      </c>
      <c r="BB4311" s="36">
        <v>3</v>
      </c>
      <c r="BC4311" s="93" t="s">
        <v>489</v>
      </c>
      <c r="BD4311" s="93" t="s">
        <v>36</v>
      </c>
    </row>
    <row r="4312" spans="39:56" ht="27" customHeight="1" x14ac:dyDescent="0.25">
      <c r="AM4312" s="36">
        <v>23021</v>
      </c>
      <c r="AN4312" s="89" t="s">
        <v>209</v>
      </c>
      <c r="AO4312" s="90" t="s">
        <v>207</v>
      </c>
      <c r="AP4312" s="170">
        <v>9.6</v>
      </c>
      <c r="AQ4312" s="36">
        <v>10</v>
      </c>
      <c r="AR4312" s="36">
        <v>10</v>
      </c>
      <c r="AS4312" s="36"/>
      <c r="AT4312" s="36"/>
      <c r="AU4312" s="36">
        <v>9</v>
      </c>
      <c r="AV4312" s="36">
        <v>9</v>
      </c>
      <c r="AW4312" s="36"/>
      <c r="AX4312" s="36"/>
      <c r="AY4312" s="36"/>
      <c r="AZ4312" s="36">
        <v>10</v>
      </c>
      <c r="BA4312" s="36" t="s">
        <v>488</v>
      </c>
      <c r="BB4312" s="36">
        <v>4</v>
      </c>
      <c r="BC4312" s="93" t="s">
        <v>489</v>
      </c>
      <c r="BD4312" s="93" t="s">
        <v>33</v>
      </c>
    </row>
    <row r="4313" spans="39:56" ht="27" customHeight="1" x14ac:dyDescent="0.25">
      <c r="AM4313" s="36">
        <v>23021</v>
      </c>
      <c r="AN4313" s="89" t="s">
        <v>209</v>
      </c>
      <c r="AO4313" s="90" t="s">
        <v>207</v>
      </c>
      <c r="AP4313" s="170">
        <v>9.8000000000000007</v>
      </c>
      <c r="AQ4313" s="36">
        <v>10</v>
      </c>
      <c r="AR4313" s="36">
        <v>10</v>
      </c>
      <c r="AS4313" s="36">
        <v>10</v>
      </c>
      <c r="AT4313" s="36">
        <v>9</v>
      </c>
      <c r="AU4313" s="36">
        <v>10</v>
      </c>
      <c r="AV4313" s="36"/>
      <c r="AW4313" s="36"/>
      <c r="AX4313" s="36"/>
      <c r="AY4313" s="36"/>
      <c r="AZ4313" s="36"/>
      <c r="BA4313" s="36" t="s">
        <v>482</v>
      </c>
      <c r="BB4313" s="36">
        <v>3</v>
      </c>
      <c r="BC4313" s="93" t="s">
        <v>489</v>
      </c>
      <c r="BD4313" s="93" t="s">
        <v>36</v>
      </c>
    </row>
    <row r="4314" spans="39:56" ht="27" customHeight="1" x14ac:dyDescent="0.25">
      <c r="AM4314" s="36">
        <v>23020</v>
      </c>
      <c r="AN4314" s="89" t="s">
        <v>214</v>
      </c>
      <c r="AO4314" s="90" t="s">
        <v>207</v>
      </c>
      <c r="AP4314" s="170">
        <v>9.8000000000000007</v>
      </c>
      <c r="AQ4314" s="36">
        <v>10</v>
      </c>
      <c r="AR4314" s="36">
        <v>10</v>
      </c>
      <c r="AS4314" s="36">
        <v>10</v>
      </c>
      <c r="AT4314" s="36">
        <v>9</v>
      </c>
      <c r="AU4314" s="36">
        <v>10</v>
      </c>
      <c r="AV4314" s="36"/>
      <c r="AW4314" s="36"/>
      <c r="AX4314" s="36"/>
      <c r="AY4314" s="36"/>
      <c r="AZ4314" s="36"/>
      <c r="BA4314" s="36" t="s">
        <v>482</v>
      </c>
      <c r="BB4314" s="36">
        <v>3</v>
      </c>
      <c r="BC4314" s="93" t="s">
        <v>489</v>
      </c>
      <c r="BD4314" s="93" t="s">
        <v>36</v>
      </c>
    </row>
    <row r="4315" spans="39:56" ht="27" customHeight="1" x14ac:dyDescent="0.25">
      <c r="AM4315" s="36">
        <v>23020</v>
      </c>
      <c r="AN4315" s="89" t="s">
        <v>214</v>
      </c>
      <c r="AO4315" s="90" t="s">
        <v>207</v>
      </c>
      <c r="AP4315" s="170">
        <v>10</v>
      </c>
      <c r="AQ4315" s="36">
        <v>10</v>
      </c>
      <c r="AR4315" s="36">
        <v>10</v>
      </c>
      <c r="AS4315" s="36"/>
      <c r="AT4315" s="36"/>
      <c r="AU4315" s="36">
        <v>10</v>
      </c>
      <c r="AV4315" s="36">
        <v>10</v>
      </c>
      <c r="AW4315" s="36"/>
      <c r="AX4315" s="36"/>
      <c r="AY4315" s="36"/>
      <c r="AZ4315" s="36">
        <v>10</v>
      </c>
      <c r="BA4315" s="36" t="s">
        <v>488</v>
      </c>
      <c r="BB4315" s="36">
        <v>4</v>
      </c>
      <c r="BC4315" s="93" t="s">
        <v>489</v>
      </c>
      <c r="BD4315" s="93" t="s">
        <v>33</v>
      </c>
    </row>
    <row r="4316" spans="39:56" ht="27" customHeight="1" x14ac:dyDescent="0.25">
      <c r="AM4316" s="36">
        <v>23016</v>
      </c>
      <c r="AN4316" s="89" t="s">
        <v>212</v>
      </c>
      <c r="AO4316" s="90" t="s">
        <v>207</v>
      </c>
      <c r="AP4316" s="170">
        <v>9.8000000000000007</v>
      </c>
      <c r="AQ4316" s="36">
        <v>10</v>
      </c>
      <c r="AR4316" s="36">
        <v>10</v>
      </c>
      <c r="AS4316" s="36">
        <v>10</v>
      </c>
      <c r="AT4316" s="36">
        <v>9</v>
      </c>
      <c r="AU4316" s="36">
        <v>10</v>
      </c>
      <c r="AV4316" s="36"/>
      <c r="AW4316" s="36"/>
      <c r="AX4316" s="36"/>
      <c r="AY4316" s="36"/>
      <c r="AZ4316" s="36"/>
      <c r="BA4316" s="36" t="s">
        <v>482</v>
      </c>
      <c r="BB4316" s="36">
        <v>3</v>
      </c>
      <c r="BC4316" s="93" t="s">
        <v>489</v>
      </c>
      <c r="BD4316" s="93" t="s">
        <v>36</v>
      </c>
    </row>
    <row r="4317" spans="39:56" ht="27" customHeight="1" x14ac:dyDescent="0.25">
      <c r="AM4317" s="36">
        <v>23016</v>
      </c>
      <c r="AN4317" s="89" t="s">
        <v>212</v>
      </c>
      <c r="AO4317" s="90" t="s">
        <v>207</v>
      </c>
      <c r="AP4317" s="170">
        <v>10</v>
      </c>
      <c r="AQ4317" s="36">
        <v>10</v>
      </c>
      <c r="AR4317" s="36">
        <v>10</v>
      </c>
      <c r="AS4317" s="36"/>
      <c r="AT4317" s="36"/>
      <c r="AU4317" s="36">
        <v>10</v>
      </c>
      <c r="AV4317" s="36">
        <v>10</v>
      </c>
      <c r="AW4317" s="36"/>
      <c r="AX4317" s="36"/>
      <c r="AY4317" s="36"/>
      <c r="AZ4317" s="36">
        <v>10</v>
      </c>
      <c r="BA4317" s="36" t="s">
        <v>488</v>
      </c>
      <c r="BB4317" s="36">
        <v>4</v>
      </c>
      <c r="BC4317" s="93" t="s">
        <v>489</v>
      </c>
      <c r="BD4317" s="93" t="s">
        <v>33</v>
      </c>
    </row>
    <row r="4318" spans="39:56" ht="27" customHeight="1" x14ac:dyDescent="0.25">
      <c r="AM4318" s="36">
        <v>23015</v>
      </c>
      <c r="AN4318" s="89" t="s">
        <v>216</v>
      </c>
      <c r="AO4318" s="90" t="s">
        <v>207</v>
      </c>
      <c r="AP4318" s="170">
        <v>9.4</v>
      </c>
      <c r="AQ4318" s="36">
        <v>10</v>
      </c>
      <c r="AR4318" s="36">
        <v>10</v>
      </c>
      <c r="AS4318" s="36"/>
      <c r="AT4318" s="36"/>
      <c r="AU4318" s="36">
        <v>9</v>
      </c>
      <c r="AV4318" s="36">
        <v>9</v>
      </c>
      <c r="AW4318" s="36"/>
      <c r="AX4318" s="36"/>
      <c r="AY4318" s="36"/>
      <c r="AZ4318" s="36">
        <v>9</v>
      </c>
      <c r="BA4318" s="36" t="s">
        <v>488</v>
      </c>
      <c r="BB4318" s="36">
        <v>4</v>
      </c>
      <c r="BC4318" s="93" t="s">
        <v>489</v>
      </c>
      <c r="BD4318" s="93" t="s">
        <v>33</v>
      </c>
    </row>
    <row r="4319" spans="39:56" ht="27" customHeight="1" x14ac:dyDescent="0.25">
      <c r="AM4319" s="36">
        <v>23015</v>
      </c>
      <c r="AN4319" s="89" t="s">
        <v>216</v>
      </c>
      <c r="AO4319" s="90" t="s">
        <v>207</v>
      </c>
      <c r="AP4319" s="170">
        <v>9.8000000000000007</v>
      </c>
      <c r="AQ4319" s="36">
        <v>10</v>
      </c>
      <c r="AR4319" s="36">
        <v>10</v>
      </c>
      <c r="AS4319" s="36">
        <v>10</v>
      </c>
      <c r="AT4319" s="36">
        <v>9</v>
      </c>
      <c r="AU4319" s="36">
        <v>10</v>
      </c>
      <c r="AV4319" s="36"/>
      <c r="AW4319" s="36"/>
      <c r="AX4319" s="36"/>
      <c r="AY4319" s="36"/>
      <c r="AZ4319" s="36"/>
      <c r="BA4319" s="36" t="s">
        <v>482</v>
      </c>
      <c r="BB4319" s="36">
        <v>3</v>
      </c>
      <c r="BC4319" s="93" t="s">
        <v>489</v>
      </c>
      <c r="BD4319" s="93" t="s">
        <v>36</v>
      </c>
    </row>
    <row r="4320" spans="39:56" ht="27" customHeight="1" x14ac:dyDescent="0.25">
      <c r="AM4320" s="36">
        <v>23012</v>
      </c>
      <c r="AN4320" s="89" t="s">
        <v>219</v>
      </c>
      <c r="AO4320" s="90" t="s">
        <v>207</v>
      </c>
      <c r="AP4320" s="170">
        <v>9</v>
      </c>
      <c r="AQ4320" s="36">
        <v>10</v>
      </c>
      <c r="AR4320" s="36">
        <v>10</v>
      </c>
      <c r="AS4320" s="36"/>
      <c r="AT4320" s="36"/>
      <c r="AU4320" s="36">
        <v>9</v>
      </c>
      <c r="AV4320" s="36">
        <v>9</v>
      </c>
      <c r="AW4320" s="36"/>
      <c r="AX4320" s="36"/>
      <c r="AY4320" s="36"/>
      <c r="AZ4320" s="36">
        <v>7</v>
      </c>
      <c r="BA4320" s="36" t="s">
        <v>488</v>
      </c>
      <c r="BB4320" s="36">
        <v>4</v>
      </c>
      <c r="BC4320" s="93" t="s">
        <v>489</v>
      </c>
      <c r="BD4320" s="93" t="s">
        <v>33</v>
      </c>
    </row>
    <row r="4321" spans="39:56" ht="27" customHeight="1" x14ac:dyDescent="0.25">
      <c r="AM4321" s="36">
        <v>23012</v>
      </c>
      <c r="AN4321" s="89" t="s">
        <v>219</v>
      </c>
      <c r="AO4321" s="90" t="s">
        <v>207</v>
      </c>
      <c r="AP4321" s="170">
        <v>9.8000000000000007</v>
      </c>
      <c r="AQ4321" s="36">
        <v>10</v>
      </c>
      <c r="AR4321" s="36">
        <v>10</v>
      </c>
      <c r="AS4321" s="36">
        <v>10</v>
      </c>
      <c r="AT4321" s="36">
        <v>9</v>
      </c>
      <c r="AU4321" s="36">
        <v>10</v>
      </c>
      <c r="AV4321" s="36"/>
      <c r="AW4321" s="36"/>
      <c r="AX4321" s="36"/>
      <c r="AY4321" s="36"/>
      <c r="AZ4321" s="36"/>
      <c r="BA4321" s="36" t="s">
        <v>482</v>
      </c>
      <c r="BB4321" s="36">
        <v>3</v>
      </c>
      <c r="BC4321" s="93" t="s">
        <v>489</v>
      </c>
      <c r="BD4321" s="93" t="s">
        <v>36</v>
      </c>
    </row>
    <row r="4322" spans="39:56" ht="27" customHeight="1" x14ac:dyDescent="0.25">
      <c r="AM4322" s="36">
        <v>23008</v>
      </c>
      <c r="AN4322" s="89" t="s">
        <v>218</v>
      </c>
      <c r="AO4322" s="90" t="s">
        <v>207</v>
      </c>
      <c r="AP4322" s="170">
        <v>9.8000000000000007</v>
      </c>
      <c r="AQ4322" s="36">
        <v>10</v>
      </c>
      <c r="AR4322" s="36">
        <v>10</v>
      </c>
      <c r="AS4322" s="36">
        <v>10</v>
      </c>
      <c r="AT4322" s="36">
        <v>9</v>
      </c>
      <c r="AU4322" s="36">
        <v>10</v>
      </c>
      <c r="AV4322" s="36"/>
      <c r="AW4322" s="36"/>
      <c r="AX4322" s="36"/>
      <c r="AY4322" s="36"/>
      <c r="AZ4322" s="36"/>
      <c r="BA4322" s="36" t="s">
        <v>482</v>
      </c>
      <c r="BB4322" s="36">
        <v>3</v>
      </c>
      <c r="BC4322" s="93" t="s">
        <v>489</v>
      </c>
      <c r="BD4322" s="93" t="s">
        <v>36</v>
      </c>
    </row>
    <row r="4323" spans="39:56" ht="27" customHeight="1" x14ac:dyDescent="0.25">
      <c r="AM4323" s="36">
        <v>23008</v>
      </c>
      <c r="AN4323" s="89" t="s">
        <v>218</v>
      </c>
      <c r="AO4323" s="90" t="s">
        <v>207</v>
      </c>
      <c r="AP4323" s="170">
        <v>10</v>
      </c>
      <c r="AQ4323" s="36">
        <v>10</v>
      </c>
      <c r="AR4323" s="36">
        <v>10</v>
      </c>
      <c r="AS4323" s="36"/>
      <c r="AT4323" s="36"/>
      <c r="AU4323" s="36">
        <v>10</v>
      </c>
      <c r="AV4323" s="36">
        <v>10</v>
      </c>
      <c r="AW4323" s="36"/>
      <c r="AX4323" s="36"/>
      <c r="AY4323" s="36"/>
      <c r="AZ4323" s="36">
        <v>10</v>
      </c>
      <c r="BA4323" s="36" t="s">
        <v>488</v>
      </c>
      <c r="BB4323" s="36">
        <v>4</v>
      </c>
      <c r="BC4323" s="93" t="s">
        <v>489</v>
      </c>
      <c r="BD4323" s="93" t="s">
        <v>33</v>
      </c>
    </row>
    <row r="4324" spans="39:56" ht="27" customHeight="1" x14ac:dyDescent="0.25">
      <c r="AM4324" s="36">
        <v>23007</v>
      </c>
      <c r="AN4324" s="89" t="s">
        <v>217</v>
      </c>
      <c r="AO4324" s="90" t="s">
        <v>207</v>
      </c>
      <c r="AP4324" s="170">
        <v>9.8000000000000007</v>
      </c>
      <c r="AQ4324" s="36">
        <v>10</v>
      </c>
      <c r="AR4324" s="36">
        <v>10</v>
      </c>
      <c r="AS4324" s="36">
        <v>10</v>
      </c>
      <c r="AT4324" s="36">
        <v>9</v>
      </c>
      <c r="AU4324" s="36">
        <v>10</v>
      </c>
      <c r="AV4324" s="36"/>
      <c r="AW4324" s="36"/>
      <c r="AX4324" s="36"/>
      <c r="AY4324" s="36"/>
      <c r="AZ4324" s="36"/>
      <c r="BA4324" s="36" t="s">
        <v>482</v>
      </c>
      <c r="BB4324" s="36">
        <v>3</v>
      </c>
      <c r="BC4324" s="93" t="s">
        <v>489</v>
      </c>
      <c r="BD4324" s="93" t="s">
        <v>36</v>
      </c>
    </row>
    <row r="4325" spans="39:56" ht="27" customHeight="1" x14ac:dyDescent="0.25">
      <c r="AM4325" s="36">
        <v>23007</v>
      </c>
      <c r="AN4325" s="89" t="s">
        <v>217</v>
      </c>
      <c r="AO4325" s="90" t="s">
        <v>207</v>
      </c>
      <c r="AP4325" s="170">
        <v>10</v>
      </c>
      <c r="AQ4325" s="36">
        <v>10</v>
      </c>
      <c r="AR4325" s="36">
        <v>10</v>
      </c>
      <c r="AS4325" s="36"/>
      <c r="AT4325" s="36"/>
      <c r="AU4325" s="36">
        <v>10</v>
      </c>
      <c r="AV4325" s="36">
        <v>10</v>
      </c>
      <c r="AW4325" s="36"/>
      <c r="AX4325" s="36"/>
      <c r="AY4325" s="36"/>
      <c r="AZ4325" s="36">
        <v>10</v>
      </c>
      <c r="BA4325" s="36" t="s">
        <v>488</v>
      </c>
      <c r="BB4325" s="36">
        <v>4</v>
      </c>
      <c r="BC4325" s="93" t="s">
        <v>489</v>
      </c>
      <c r="BD4325" s="93" t="s">
        <v>33</v>
      </c>
    </row>
    <row r="4326" spans="39:56" ht="27" customHeight="1" x14ac:dyDescent="0.25">
      <c r="AM4326" s="36">
        <v>23006</v>
      </c>
      <c r="AN4326" s="89" t="s">
        <v>213</v>
      </c>
      <c r="AO4326" s="90" t="s">
        <v>207</v>
      </c>
      <c r="AP4326" s="170">
        <v>9.8000000000000007</v>
      </c>
      <c r="AQ4326" s="36">
        <v>10</v>
      </c>
      <c r="AR4326" s="36">
        <v>10</v>
      </c>
      <c r="AS4326" s="36">
        <v>10</v>
      </c>
      <c r="AT4326" s="36">
        <v>9</v>
      </c>
      <c r="AU4326" s="36">
        <v>10</v>
      </c>
      <c r="AV4326" s="36"/>
      <c r="AW4326" s="36"/>
      <c r="AX4326" s="36"/>
      <c r="AY4326" s="36"/>
      <c r="AZ4326" s="36"/>
      <c r="BA4326" s="36" t="s">
        <v>482</v>
      </c>
      <c r="BB4326" s="36">
        <v>3</v>
      </c>
      <c r="BC4326" s="93" t="s">
        <v>489</v>
      </c>
      <c r="BD4326" s="93" t="s">
        <v>36</v>
      </c>
    </row>
    <row r="4327" spans="39:56" ht="27" customHeight="1" x14ac:dyDescent="0.25">
      <c r="AM4327" s="36">
        <v>23006</v>
      </c>
      <c r="AN4327" s="89" t="s">
        <v>213</v>
      </c>
      <c r="AO4327" s="90" t="s">
        <v>207</v>
      </c>
      <c r="AP4327" s="170">
        <v>10</v>
      </c>
      <c r="AQ4327" s="36">
        <v>10</v>
      </c>
      <c r="AR4327" s="36">
        <v>10</v>
      </c>
      <c r="AS4327" s="36"/>
      <c r="AT4327" s="36"/>
      <c r="AU4327" s="36">
        <v>10</v>
      </c>
      <c r="AV4327" s="36">
        <v>10</v>
      </c>
      <c r="AW4327" s="36"/>
      <c r="AX4327" s="36"/>
      <c r="AY4327" s="36"/>
      <c r="AZ4327" s="36">
        <v>10</v>
      </c>
      <c r="BA4327" s="36" t="s">
        <v>488</v>
      </c>
      <c r="BB4327" s="36">
        <v>4</v>
      </c>
      <c r="BC4327" s="93" t="s">
        <v>489</v>
      </c>
      <c r="BD4327" s="93" t="s">
        <v>33</v>
      </c>
    </row>
    <row r="4328" spans="39:56" ht="27" customHeight="1" x14ac:dyDescent="0.25">
      <c r="AM4328" s="36">
        <v>23005</v>
      </c>
      <c r="AN4328" s="89" t="s">
        <v>206</v>
      </c>
      <c r="AO4328" s="90" t="s">
        <v>207</v>
      </c>
      <c r="AP4328" s="170">
        <v>9.8000000000000007</v>
      </c>
      <c r="AQ4328" s="36">
        <v>10</v>
      </c>
      <c r="AR4328" s="36">
        <v>10</v>
      </c>
      <c r="AS4328" s="36">
        <v>10</v>
      </c>
      <c r="AT4328" s="36">
        <v>9</v>
      </c>
      <c r="AU4328" s="36">
        <v>10</v>
      </c>
      <c r="AV4328" s="36"/>
      <c r="AW4328" s="36"/>
      <c r="AX4328" s="36"/>
      <c r="AY4328" s="36"/>
      <c r="AZ4328" s="36"/>
      <c r="BA4328" s="36" t="s">
        <v>482</v>
      </c>
      <c r="BB4328" s="36">
        <v>3</v>
      </c>
      <c r="BC4328" s="93" t="s">
        <v>489</v>
      </c>
      <c r="BD4328" s="93" t="s">
        <v>36</v>
      </c>
    </row>
    <row r="4329" spans="39:56" ht="27" customHeight="1" x14ac:dyDescent="0.25">
      <c r="AM4329" s="36">
        <v>23005</v>
      </c>
      <c r="AN4329" s="89" t="s">
        <v>206</v>
      </c>
      <c r="AO4329" s="90" t="s">
        <v>207</v>
      </c>
      <c r="AP4329" s="170">
        <v>10</v>
      </c>
      <c r="AQ4329" s="36">
        <v>10</v>
      </c>
      <c r="AR4329" s="36">
        <v>10</v>
      </c>
      <c r="AS4329" s="36"/>
      <c r="AT4329" s="36"/>
      <c r="AU4329" s="36">
        <v>10</v>
      </c>
      <c r="AV4329" s="36">
        <v>10</v>
      </c>
      <c r="AW4329" s="36"/>
      <c r="AX4329" s="36"/>
      <c r="AY4329" s="36"/>
      <c r="AZ4329" s="36">
        <v>10</v>
      </c>
      <c r="BA4329" s="36" t="s">
        <v>488</v>
      </c>
      <c r="BB4329" s="36">
        <v>4</v>
      </c>
      <c r="BC4329" s="93" t="s">
        <v>489</v>
      </c>
      <c r="BD4329" s="93" t="s">
        <v>33</v>
      </c>
    </row>
    <row r="4330" spans="39:56" ht="27" customHeight="1" x14ac:dyDescent="0.25">
      <c r="AM4330" s="36">
        <v>23065</v>
      </c>
      <c r="AN4330" s="89" t="s">
        <v>67</v>
      </c>
      <c r="AO4330" s="90" t="s">
        <v>29</v>
      </c>
      <c r="AP4330" s="170">
        <v>9.7142857142857135</v>
      </c>
      <c r="AQ4330" s="36">
        <v>10</v>
      </c>
      <c r="AR4330" s="36">
        <v>10</v>
      </c>
      <c r="AS4330" s="36">
        <v>8</v>
      </c>
      <c r="AT4330" s="36">
        <v>10</v>
      </c>
      <c r="AU4330" s="36">
        <v>10</v>
      </c>
      <c r="AV4330" s="36">
        <v>10</v>
      </c>
      <c r="AW4330" s="36"/>
      <c r="AX4330" s="36"/>
      <c r="AY4330" s="36"/>
      <c r="AZ4330" s="36">
        <v>10</v>
      </c>
      <c r="BA4330" s="36" t="s">
        <v>251</v>
      </c>
      <c r="BB4330" s="36">
        <v>7</v>
      </c>
      <c r="BC4330" s="93" t="s">
        <v>489</v>
      </c>
      <c r="BD4330" s="93" t="s">
        <v>31</v>
      </c>
    </row>
    <row r="4331" spans="39:56" ht="27" customHeight="1" x14ac:dyDescent="0.25">
      <c r="AM4331" s="36">
        <v>23065</v>
      </c>
      <c r="AN4331" s="89" t="s">
        <v>67</v>
      </c>
      <c r="AO4331" s="90" t="s">
        <v>29</v>
      </c>
      <c r="AP4331" s="170">
        <v>9.8000000000000007</v>
      </c>
      <c r="AQ4331" s="36">
        <v>10</v>
      </c>
      <c r="AR4331" s="36">
        <v>10</v>
      </c>
      <c r="AS4331" s="36">
        <v>10</v>
      </c>
      <c r="AT4331" s="36">
        <v>9</v>
      </c>
      <c r="AU4331" s="36">
        <v>10</v>
      </c>
      <c r="AV4331" s="36"/>
      <c r="AW4331" s="36"/>
      <c r="AX4331" s="36"/>
      <c r="AY4331" s="36"/>
      <c r="AZ4331" s="36"/>
      <c r="BA4331" s="36" t="s">
        <v>482</v>
      </c>
      <c r="BB4331" s="36">
        <v>3</v>
      </c>
      <c r="BC4331" s="93" t="s">
        <v>489</v>
      </c>
      <c r="BD4331" s="93" t="s">
        <v>36</v>
      </c>
    </row>
    <row r="4332" spans="39:56" ht="27" customHeight="1" x14ac:dyDescent="0.25">
      <c r="AM4332" s="36">
        <v>23056</v>
      </c>
      <c r="AN4332" s="89" t="s">
        <v>107</v>
      </c>
      <c r="AO4332" s="90" t="s">
        <v>29</v>
      </c>
      <c r="AP4332" s="170">
        <v>9.6</v>
      </c>
      <c r="AQ4332" s="36">
        <v>10</v>
      </c>
      <c r="AR4332" s="36">
        <v>10</v>
      </c>
      <c r="AS4332" s="36">
        <v>9</v>
      </c>
      <c r="AT4332" s="36">
        <v>10</v>
      </c>
      <c r="AU4332" s="36">
        <v>9</v>
      </c>
      <c r="AV4332" s="36"/>
      <c r="AW4332" s="36"/>
      <c r="AX4332" s="36"/>
      <c r="AY4332" s="36"/>
      <c r="AZ4332" s="36"/>
      <c r="BA4332" s="36" t="s">
        <v>482</v>
      </c>
      <c r="BB4332" s="36">
        <v>3</v>
      </c>
      <c r="BC4332" s="93" t="s">
        <v>489</v>
      </c>
      <c r="BD4332" s="93" t="s">
        <v>36</v>
      </c>
    </row>
    <row r="4333" spans="39:56" ht="27" customHeight="1" x14ac:dyDescent="0.25">
      <c r="AM4333" s="36">
        <v>23056</v>
      </c>
      <c r="AN4333" s="89" t="s">
        <v>107</v>
      </c>
      <c r="AO4333" s="90" t="s">
        <v>29</v>
      </c>
      <c r="AP4333" s="170">
        <v>9.8571428571428577</v>
      </c>
      <c r="AQ4333" s="36">
        <v>10</v>
      </c>
      <c r="AR4333" s="36">
        <v>10</v>
      </c>
      <c r="AS4333" s="36">
        <v>9</v>
      </c>
      <c r="AT4333" s="36">
        <v>10</v>
      </c>
      <c r="AU4333" s="36">
        <v>10</v>
      </c>
      <c r="AV4333" s="36">
        <v>10</v>
      </c>
      <c r="AW4333" s="36"/>
      <c r="AX4333" s="36"/>
      <c r="AY4333" s="36"/>
      <c r="AZ4333" s="36">
        <v>10</v>
      </c>
      <c r="BA4333" s="36" t="s">
        <v>251</v>
      </c>
      <c r="BB4333" s="36">
        <v>7</v>
      </c>
      <c r="BC4333" s="93" t="s">
        <v>489</v>
      </c>
      <c r="BD4333" s="93" t="s">
        <v>31</v>
      </c>
    </row>
    <row r="4334" spans="39:56" ht="27" customHeight="1" x14ac:dyDescent="0.25">
      <c r="AM4334" s="36">
        <v>23053</v>
      </c>
      <c r="AN4334" s="89" t="s">
        <v>119</v>
      </c>
      <c r="AO4334" s="90" t="s">
        <v>29</v>
      </c>
      <c r="AP4334" s="170">
        <v>9.1999999999999993</v>
      </c>
      <c r="AQ4334" s="36">
        <v>10</v>
      </c>
      <c r="AR4334" s="36">
        <v>10</v>
      </c>
      <c r="AS4334" s="36">
        <v>9</v>
      </c>
      <c r="AT4334" s="36">
        <v>9</v>
      </c>
      <c r="AU4334" s="36">
        <v>8</v>
      </c>
      <c r="AV4334" s="36"/>
      <c r="AW4334" s="36"/>
      <c r="AX4334" s="36"/>
      <c r="AY4334" s="36"/>
      <c r="AZ4334" s="36"/>
      <c r="BA4334" s="36" t="s">
        <v>482</v>
      </c>
      <c r="BB4334" s="36">
        <v>3</v>
      </c>
      <c r="BC4334" s="93" t="s">
        <v>489</v>
      </c>
      <c r="BD4334" s="93" t="s">
        <v>36</v>
      </c>
    </row>
    <row r="4335" spans="39:56" ht="27" customHeight="1" x14ac:dyDescent="0.25">
      <c r="AM4335" s="36">
        <v>23053</v>
      </c>
      <c r="AN4335" s="89" t="s">
        <v>119</v>
      </c>
      <c r="AO4335" s="90" t="s">
        <v>29</v>
      </c>
      <c r="AP4335" s="170">
        <v>9.7142857142857135</v>
      </c>
      <c r="AQ4335" s="36">
        <v>10</v>
      </c>
      <c r="AR4335" s="36">
        <v>10</v>
      </c>
      <c r="AS4335" s="36">
        <v>8</v>
      </c>
      <c r="AT4335" s="36">
        <v>10</v>
      </c>
      <c r="AU4335" s="36">
        <v>10</v>
      </c>
      <c r="AV4335" s="36">
        <v>10</v>
      </c>
      <c r="AW4335" s="36"/>
      <c r="AX4335" s="36"/>
      <c r="AY4335" s="36"/>
      <c r="AZ4335" s="36">
        <v>10</v>
      </c>
      <c r="BA4335" s="36" t="s">
        <v>251</v>
      </c>
      <c r="BB4335" s="36">
        <v>7</v>
      </c>
      <c r="BC4335" s="93" t="s">
        <v>489</v>
      </c>
      <c r="BD4335" s="93" t="s">
        <v>31</v>
      </c>
    </row>
    <row r="4336" spans="39:56" ht="27" customHeight="1" x14ac:dyDescent="0.25">
      <c r="AM4336" s="36">
        <v>23052</v>
      </c>
      <c r="AN4336" s="89" t="s">
        <v>95</v>
      </c>
      <c r="AO4336" s="90" t="s">
        <v>29</v>
      </c>
      <c r="AP4336" s="170">
        <v>9.1999999999999993</v>
      </c>
      <c r="AQ4336" s="36">
        <v>10</v>
      </c>
      <c r="AR4336" s="36">
        <v>10</v>
      </c>
      <c r="AS4336" s="36">
        <v>9</v>
      </c>
      <c r="AT4336" s="36">
        <v>9</v>
      </c>
      <c r="AU4336" s="36">
        <v>8</v>
      </c>
      <c r="AV4336" s="36"/>
      <c r="AW4336" s="36"/>
      <c r="AX4336" s="36"/>
      <c r="AY4336" s="36"/>
      <c r="AZ4336" s="36"/>
      <c r="BA4336" s="36" t="s">
        <v>482</v>
      </c>
      <c r="BB4336" s="36">
        <v>3</v>
      </c>
      <c r="BC4336" s="93" t="s">
        <v>489</v>
      </c>
      <c r="BD4336" s="93" t="s">
        <v>36</v>
      </c>
    </row>
    <row r="4337" spans="39:56" ht="27" customHeight="1" x14ac:dyDescent="0.25">
      <c r="AM4337" s="36">
        <v>23052</v>
      </c>
      <c r="AN4337" s="89" t="s">
        <v>95</v>
      </c>
      <c r="AO4337" s="90" t="s">
        <v>29</v>
      </c>
      <c r="AP4337" s="170">
        <v>9.7142857142857135</v>
      </c>
      <c r="AQ4337" s="36">
        <v>10</v>
      </c>
      <c r="AR4337" s="36">
        <v>10</v>
      </c>
      <c r="AS4337" s="36">
        <v>8</v>
      </c>
      <c r="AT4337" s="36">
        <v>10</v>
      </c>
      <c r="AU4337" s="36">
        <v>10</v>
      </c>
      <c r="AV4337" s="36">
        <v>10</v>
      </c>
      <c r="AW4337" s="36"/>
      <c r="AX4337" s="36"/>
      <c r="AY4337" s="36"/>
      <c r="AZ4337" s="36">
        <v>10</v>
      </c>
      <c r="BA4337" s="36" t="s">
        <v>251</v>
      </c>
      <c r="BB4337" s="36">
        <v>7</v>
      </c>
      <c r="BC4337" s="93" t="s">
        <v>489</v>
      </c>
      <c r="BD4337" s="93" t="s">
        <v>31</v>
      </c>
    </row>
    <row r="4338" spans="39:56" ht="27" customHeight="1" x14ac:dyDescent="0.25">
      <c r="AM4338" s="36">
        <v>23049</v>
      </c>
      <c r="AN4338" s="89" t="s">
        <v>123</v>
      </c>
      <c r="AO4338" s="90" t="s">
        <v>29</v>
      </c>
      <c r="AP4338" s="170">
        <v>9.8000000000000007</v>
      </c>
      <c r="AQ4338" s="36">
        <v>10</v>
      </c>
      <c r="AR4338" s="36">
        <v>10</v>
      </c>
      <c r="AS4338" s="36">
        <v>9</v>
      </c>
      <c r="AT4338" s="36">
        <v>10</v>
      </c>
      <c r="AU4338" s="36">
        <v>10</v>
      </c>
      <c r="AV4338" s="36"/>
      <c r="AW4338" s="36"/>
      <c r="AX4338" s="36"/>
      <c r="AY4338" s="36"/>
      <c r="AZ4338" s="36"/>
      <c r="BA4338" s="36" t="s">
        <v>482</v>
      </c>
      <c r="BB4338" s="36">
        <v>3</v>
      </c>
      <c r="BC4338" s="93" t="s">
        <v>489</v>
      </c>
      <c r="BD4338" s="93" t="s">
        <v>36</v>
      </c>
    </row>
    <row r="4339" spans="39:56" ht="27" customHeight="1" x14ac:dyDescent="0.25">
      <c r="AM4339" s="36">
        <v>23049</v>
      </c>
      <c r="AN4339" s="89" t="s">
        <v>123</v>
      </c>
      <c r="AO4339" s="90" t="s">
        <v>29</v>
      </c>
      <c r="AP4339" s="170">
        <v>10</v>
      </c>
      <c r="AQ4339" s="36">
        <v>10</v>
      </c>
      <c r="AR4339" s="36">
        <v>10</v>
      </c>
      <c r="AS4339" s="36">
        <v>10</v>
      </c>
      <c r="AT4339" s="36">
        <v>10</v>
      </c>
      <c r="AU4339" s="36">
        <v>10</v>
      </c>
      <c r="AV4339" s="36">
        <v>10</v>
      </c>
      <c r="AW4339" s="36"/>
      <c r="AX4339" s="36"/>
      <c r="AY4339" s="36"/>
      <c r="AZ4339" s="36">
        <v>10</v>
      </c>
      <c r="BA4339" s="36" t="s">
        <v>251</v>
      </c>
      <c r="BB4339" s="36">
        <v>7</v>
      </c>
      <c r="BC4339" s="93" t="s">
        <v>489</v>
      </c>
      <c r="BD4339" s="93" t="s">
        <v>31</v>
      </c>
    </row>
    <row r="4340" spans="39:56" ht="27" customHeight="1" x14ac:dyDescent="0.25">
      <c r="AM4340" s="36">
        <v>23046</v>
      </c>
      <c r="AN4340" s="89" t="s">
        <v>111</v>
      </c>
      <c r="AO4340" s="90" t="s">
        <v>29</v>
      </c>
      <c r="AP4340" s="170">
        <v>9.8000000000000007</v>
      </c>
      <c r="AQ4340" s="36">
        <v>10</v>
      </c>
      <c r="AR4340" s="36">
        <v>10</v>
      </c>
      <c r="AS4340" s="36">
        <v>9</v>
      </c>
      <c r="AT4340" s="36">
        <v>10</v>
      </c>
      <c r="AU4340" s="36">
        <v>10</v>
      </c>
      <c r="AV4340" s="36"/>
      <c r="AW4340" s="36"/>
      <c r="AX4340" s="36"/>
      <c r="AY4340" s="36"/>
      <c r="AZ4340" s="36"/>
      <c r="BA4340" s="36" t="s">
        <v>482</v>
      </c>
      <c r="BB4340" s="36">
        <v>3</v>
      </c>
      <c r="BC4340" s="93" t="s">
        <v>489</v>
      </c>
      <c r="BD4340" s="93" t="s">
        <v>36</v>
      </c>
    </row>
    <row r="4341" spans="39:56" ht="27" customHeight="1" x14ac:dyDescent="0.25">
      <c r="AM4341" s="36">
        <v>23046</v>
      </c>
      <c r="AN4341" s="89" t="s">
        <v>111</v>
      </c>
      <c r="AO4341" s="90" t="s">
        <v>29</v>
      </c>
      <c r="AP4341" s="170">
        <v>9.8571428571428577</v>
      </c>
      <c r="AQ4341" s="36">
        <v>10</v>
      </c>
      <c r="AR4341" s="36">
        <v>10</v>
      </c>
      <c r="AS4341" s="36">
        <v>9</v>
      </c>
      <c r="AT4341" s="36">
        <v>10</v>
      </c>
      <c r="AU4341" s="36">
        <v>10</v>
      </c>
      <c r="AV4341" s="36">
        <v>10</v>
      </c>
      <c r="AW4341" s="36"/>
      <c r="AX4341" s="36"/>
      <c r="AY4341" s="36"/>
      <c r="AZ4341" s="36">
        <v>10</v>
      </c>
      <c r="BA4341" s="36" t="s">
        <v>251</v>
      </c>
      <c r="BB4341" s="36">
        <v>7</v>
      </c>
      <c r="BC4341" s="93" t="s">
        <v>489</v>
      </c>
      <c r="BD4341" s="93" t="s">
        <v>31</v>
      </c>
    </row>
    <row r="4342" spans="39:56" ht="27" customHeight="1" x14ac:dyDescent="0.25">
      <c r="AM4342" s="36">
        <v>23041</v>
      </c>
      <c r="AN4342" s="89" t="s">
        <v>79</v>
      </c>
      <c r="AO4342" s="90" t="s">
        <v>29</v>
      </c>
      <c r="AP4342" s="170">
        <v>9.6</v>
      </c>
      <c r="AQ4342" s="36">
        <v>10</v>
      </c>
      <c r="AR4342" s="36">
        <v>10</v>
      </c>
      <c r="AS4342" s="36">
        <v>10</v>
      </c>
      <c r="AT4342" s="36">
        <v>9</v>
      </c>
      <c r="AU4342" s="36">
        <v>9</v>
      </c>
      <c r="AV4342" s="36"/>
      <c r="AW4342" s="36"/>
      <c r="AX4342" s="36"/>
      <c r="AY4342" s="36"/>
      <c r="AZ4342" s="36"/>
      <c r="BA4342" s="36" t="s">
        <v>482</v>
      </c>
      <c r="BB4342" s="36">
        <v>3</v>
      </c>
      <c r="BC4342" s="93" t="s">
        <v>489</v>
      </c>
      <c r="BD4342" s="93" t="s">
        <v>36</v>
      </c>
    </row>
    <row r="4343" spans="39:56" ht="27" customHeight="1" x14ac:dyDescent="0.25">
      <c r="AM4343" s="36">
        <v>23041</v>
      </c>
      <c r="AN4343" s="89" t="s">
        <v>79</v>
      </c>
      <c r="AO4343" s="90" t="s">
        <v>29</v>
      </c>
      <c r="AP4343" s="170">
        <v>9.8571428571428577</v>
      </c>
      <c r="AQ4343" s="36">
        <v>10</v>
      </c>
      <c r="AR4343" s="36">
        <v>10</v>
      </c>
      <c r="AS4343" s="36">
        <v>9</v>
      </c>
      <c r="AT4343" s="36">
        <v>10</v>
      </c>
      <c r="AU4343" s="36">
        <v>10</v>
      </c>
      <c r="AV4343" s="36">
        <v>10</v>
      </c>
      <c r="AW4343" s="36"/>
      <c r="AX4343" s="36"/>
      <c r="AY4343" s="36"/>
      <c r="AZ4343" s="36">
        <v>10</v>
      </c>
      <c r="BA4343" s="36" t="s">
        <v>251</v>
      </c>
      <c r="BB4343" s="36">
        <v>7</v>
      </c>
      <c r="BC4343" s="93" t="s">
        <v>489</v>
      </c>
      <c r="BD4343" s="93" t="s">
        <v>31</v>
      </c>
    </row>
    <row r="4344" spans="39:56" ht="27" customHeight="1" x14ac:dyDescent="0.25">
      <c r="AM4344" s="36">
        <v>23039</v>
      </c>
      <c r="AN4344" s="89" t="s">
        <v>71</v>
      </c>
      <c r="AO4344" s="90" t="s">
        <v>29</v>
      </c>
      <c r="AP4344" s="170">
        <v>9.8000000000000007</v>
      </c>
      <c r="AQ4344" s="36">
        <v>10</v>
      </c>
      <c r="AR4344" s="36">
        <v>10</v>
      </c>
      <c r="AS4344" s="36">
        <v>9</v>
      </c>
      <c r="AT4344" s="36">
        <v>10</v>
      </c>
      <c r="AU4344" s="36">
        <v>10</v>
      </c>
      <c r="AV4344" s="36"/>
      <c r="AW4344" s="36"/>
      <c r="AX4344" s="36"/>
      <c r="AY4344" s="36"/>
      <c r="AZ4344" s="36"/>
      <c r="BA4344" s="36" t="s">
        <v>482</v>
      </c>
      <c r="BB4344" s="36">
        <v>3</v>
      </c>
      <c r="BC4344" s="93" t="s">
        <v>489</v>
      </c>
      <c r="BD4344" s="93" t="s">
        <v>36</v>
      </c>
    </row>
    <row r="4345" spans="39:56" ht="27" customHeight="1" x14ac:dyDescent="0.25">
      <c r="AM4345" s="36">
        <v>23039</v>
      </c>
      <c r="AN4345" s="89" t="s">
        <v>71</v>
      </c>
      <c r="AO4345" s="90" t="s">
        <v>29</v>
      </c>
      <c r="AP4345" s="170">
        <v>9.8571428571428577</v>
      </c>
      <c r="AQ4345" s="36">
        <v>10</v>
      </c>
      <c r="AR4345" s="36">
        <v>10</v>
      </c>
      <c r="AS4345" s="36">
        <v>9</v>
      </c>
      <c r="AT4345" s="36">
        <v>10</v>
      </c>
      <c r="AU4345" s="36">
        <v>10</v>
      </c>
      <c r="AV4345" s="36">
        <v>10</v>
      </c>
      <c r="AW4345" s="36"/>
      <c r="AX4345" s="36"/>
      <c r="AY4345" s="36"/>
      <c r="AZ4345" s="36">
        <v>10</v>
      </c>
      <c r="BA4345" s="36" t="s">
        <v>251</v>
      </c>
      <c r="BB4345" s="36">
        <v>7</v>
      </c>
      <c r="BC4345" s="93" t="s">
        <v>489</v>
      </c>
      <c r="BD4345" s="93" t="s">
        <v>31</v>
      </c>
    </row>
    <row r="4346" spans="39:56" ht="27" customHeight="1" x14ac:dyDescent="0.25">
      <c r="AM4346" s="36">
        <v>23038</v>
      </c>
      <c r="AN4346" s="89" t="s">
        <v>99</v>
      </c>
      <c r="AO4346" s="90" t="s">
        <v>29</v>
      </c>
      <c r="AP4346" s="170">
        <v>9.4</v>
      </c>
      <c r="AQ4346" s="36">
        <v>10</v>
      </c>
      <c r="AR4346" s="36">
        <v>10</v>
      </c>
      <c r="AS4346" s="36">
        <v>9</v>
      </c>
      <c r="AT4346" s="36">
        <v>9</v>
      </c>
      <c r="AU4346" s="36">
        <v>9</v>
      </c>
      <c r="AV4346" s="36"/>
      <c r="AW4346" s="36"/>
      <c r="AX4346" s="36"/>
      <c r="AY4346" s="36"/>
      <c r="AZ4346" s="36"/>
      <c r="BA4346" s="36" t="s">
        <v>482</v>
      </c>
      <c r="BB4346" s="36">
        <v>3</v>
      </c>
      <c r="BC4346" s="93" t="s">
        <v>489</v>
      </c>
      <c r="BD4346" s="93" t="s">
        <v>36</v>
      </c>
    </row>
    <row r="4347" spans="39:56" ht="27" customHeight="1" x14ac:dyDescent="0.25">
      <c r="AM4347" s="36">
        <v>23038</v>
      </c>
      <c r="AN4347" s="89" t="s">
        <v>99</v>
      </c>
      <c r="AO4347" s="90" t="s">
        <v>29</v>
      </c>
      <c r="AP4347" s="170">
        <v>10</v>
      </c>
      <c r="AQ4347" s="36">
        <v>10</v>
      </c>
      <c r="AR4347" s="36">
        <v>10</v>
      </c>
      <c r="AS4347" s="36">
        <v>10</v>
      </c>
      <c r="AT4347" s="36">
        <v>10</v>
      </c>
      <c r="AU4347" s="36">
        <v>10</v>
      </c>
      <c r="AV4347" s="36">
        <v>10</v>
      </c>
      <c r="AW4347" s="36"/>
      <c r="AX4347" s="36"/>
      <c r="AY4347" s="36"/>
      <c r="AZ4347" s="36">
        <v>10</v>
      </c>
      <c r="BA4347" s="36" t="s">
        <v>251</v>
      </c>
      <c r="BB4347" s="36">
        <v>7</v>
      </c>
      <c r="BC4347" s="93" t="s">
        <v>489</v>
      </c>
      <c r="BD4347" s="93" t="s">
        <v>31</v>
      </c>
    </row>
    <row r="4348" spans="39:56" ht="27" customHeight="1" x14ac:dyDescent="0.25">
      <c r="AM4348" s="36">
        <v>23036</v>
      </c>
      <c r="AN4348" s="89" t="s">
        <v>63</v>
      </c>
      <c r="AO4348" s="90" t="s">
        <v>29</v>
      </c>
      <c r="AP4348" s="170">
        <v>9.6</v>
      </c>
      <c r="AQ4348" s="36">
        <v>10</v>
      </c>
      <c r="AR4348" s="36">
        <v>10</v>
      </c>
      <c r="AS4348" s="36">
        <v>9</v>
      </c>
      <c r="AT4348" s="36">
        <v>9</v>
      </c>
      <c r="AU4348" s="36">
        <v>10</v>
      </c>
      <c r="AV4348" s="36"/>
      <c r="AW4348" s="36"/>
      <c r="AX4348" s="36"/>
      <c r="AY4348" s="36"/>
      <c r="AZ4348" s="36"/>
      <c r="BA4348" s="36" t="s">
        <v>482</v>
      </c>
      <c r="BB4348" s="36">
        <v>3</v>
      </c>
      <c r="BC4348" s="93" t="s">
        <v>489</v>
      </c>
      <c r="BD4348" s="93" t="s">
        <v>36</v>
      </c>
    </row>
    <row r="4349" spans="39:56" ht="27" customHeight="1" x14ac:dyDescent="0.25">
      <c r="AM4349" s="36">
        <v>23036</v>
      </c>
      <c r="AN4349" s="89" t="s">
        <v>63</v>
      </c>
      <c r="AO4349" s="90" t="s">
        <v>29</v>
      </c>
      <c r="AP4349" s="170">
        <v>9.8571428571428577</v>
      </c>
      <c r="AQ4349" s="36">
        <v>10</v>
      </c>
      <c r="AR4349" s="36">
        <v>10</v>
      </c>
      <c r="AS4349" s="36">
        <v>9</v>
      </c>
      <c r="AT4349" s="36">
        <v>10</v>
      </c>
      <c r="AU4349" s="36">
        <v>10</v>
      </c>
      <c r="AV4349" s="36">
        <v>10</v>
      </c>
      <c r="AW4349" s="36"/>
      <c r="AX4349" s="36"/>
      <c r="AY4349" s="36"/>
      <c r="AZ4349" s="36">
        <v>10</v>
      </c>
      <c r="BA4349" s="36" t="s">
        <v>251</v>
      </c>
      <c r="BB4349" s="36">
        <v>7</v>
      </c>
      <c r="BC4349" s="93" t="s">
        <v>489</v>
      </c>
      <c r="BD4349" s="93" t="s">
        <v>31</v>
      </c>
    </row>
    <row r="4350" spans="39:56" ht="27" customHeight="1" x14ac:dyDescent="0.25">
      <c r="AM4350" s="36">
        <v>23033</v>
      </c>
      <c r="AN4350" s="89" t="s">
        <v>103</v>
      </c>
      <c r="AO4350" s="90" t="s">
        <v>29</v>
      </c>
      <c r="AP4350" s="170">
        <v>9.1999999999999993</v>
      </c>
      <c r="AQ4350" s="36">
        <v>10</v>
      </c>
      <c r="AR4350" s="36">
        <v>10</v>
      </c>
      <c r="AS4350" s="36">
        <v>9</v>
      </c>
      <c r="AT4350" s="36">
        <v>9</v>
      </c>
      <c r="AU4350" s="36">
        <v>8</v>
      </c>
      <c r="AV4350" s="36"/>
      <c r="AW4350" s="36"/>
      <c r="AX4350" s="36"/>
      <c r="AY4350" s="36"/>
      <c r="AZ4350" s="36"/>
      <c r="BA4350" s="36" t="s">
        <v>482</v>
      </c>
      <c r="BB4350" s="36">
        <v>3</v>
      </c>
      <c r="BC4350" s="93" t="s">
        <v>489</v>
      </c>
      <c r="BD4350" s="93" t="s">
        <v>36</v>
      </c>
    </row>
    <row r="4351" spans="39:56" ht="27" customHeight="1" x14ac:dyDescent="0.25">
      <c r="AM4351" s="36">
        <v>23033</v>
      </c>
      <c r="AN4351" s="89" t="s">
        <v>103</v>
      </c>
      <c r="AO4351" s="90" t="s">
        <v>29</v>
      </c>
      <c r="AP4351" s="170">
        <v>9.7142857142857135</v>
      </c>
      <c r="AQ4351" s="36">
        <v>10</v>
      </c>
      <c r="AR4351" s="36">
        <v>10</v>
      </c>
      <c r="AS4351" s="36">
        <v>10</v>
      </c>
      <c r="AT4351" s="36">
        <v>10</v>
      </c>
      <c r="AU4351" s="36">
        <v>10</v>
      </c>
      <c r="AV4351" s="36">
        <v>10</v>
      </c>
      <c r="AW4351" s="36"/>
      <c r="AX4351" s="36"/>
      <c r="AY4351" s="36"/>
      <c r="AZ4351" s="36">
        <v>8</v>
      </c>
      <c r="BA4351" s="36" t="s">
        <v>251</v>
      </c>
      <c r="BB4351" s="36">
        <v>7</v>
      </c>
      <c r="BC4351" s="93" t="s">
        <v>489</v>
      </c>
      <c r="BD4351" s="93" t="s">
        <v>31</v>
      </c>
    </row>
    <row r="4352" spans="39:56" ht="27" customHeight="1" x14ac:dyDescent="0.25">
      <c r="AM4352" s="36">
        <v>23028</v>
      </c>
      <c r="AN4352" s="89" t="s">
        <v>56</v>
      </c>
      <c r="AO4352" s="90" t="s">
        <v>29</v>
      </c>
      <c r="AP4352" s="170">
        <v>9.6</v>
      </c>
      <c r="AQ4352" s="36">
        <v>10</v>
      </c>
      <c r="AR4352" s="36">
        <v>10</v>
      </c>
      <c r="AS4352" s="36">
        <v>10</v>
      </c>
      <c r="AT4352" s="36">
        <v>9</v>
      </c>
      <c r="AU4352" s="36">
        <v>9</v>
      </c>
      <c r="AV4352" s="36"/>
      <c r="AW4352" s="36"/>
      <c r="AX4352" s="36"/>
      <c r="AY4352" s="36"/>
      <c r="AZ4352" s="36"/>
      <c r="BA4352" s="36" t="s">
        <v>482</v>
      </c>
      <c r="BB4352" s="36">
        <v>3</v>
      </c>
      <c r="BC4352" s="93" t="s">
        <v>489</v>
      </c>
      <c r="BD4352" s="93" t="s">
        <v>36</v>
      </c>
    </row>
    <row r="4353" spans="39:56" ht="27" customHeight="1" x14ac:dyDescent="0.25">
      <c r="AM4353" s="36">
        <v>23028</v>
      </c>
      <c r="AN4353" s="89" t="s">
        <v>56</v>
      </c>
      <c r="AO4353" s="90" t="s">
        <v>29</v>
      </c>
      <c r="AP4353" s="170">
        <v>9.8571428571428577</v>
      </c>
      <c r="AQ4353" s="36">
        <v>10</v>
      </c>
      <c r="AR4353" s="36">
        <v>10</v>
      </c>
      <c r="AS4353" s="36">
        <v>9</v>
      </c>
      <c r="AT4353" s="36">
        <v>10</v>
      </c>
      <c r="AU4353" s="36">
        <v>10</v>
      </c>
      <c r="AV4353" s="36">
        <v>10</v>
      </c>
      <c r="AW4353" s="36"/>
      <c r="AX4353" s="36"/>
      <c r="AY4353" s="36"/>
      <c r="AZ4353" s="36">
        <v>10</v>
      </c>
      <c r="BA4353" s="36" t="s">
        <v>251</v>
      </c>
      <c r="BB4353" s="36">
        <v>7</v>
      </c>
      <c r="BC4353" s="93" t="s">
        <v>489</v>
      </c>
      <c r="BD4353" s="93" t="s">
        <v>31</v>
      </c>
    </row>
    <row r="4354" spans="39:56" ht="27" customHeight="1" x14ac:dyDescent="0.25">
      <c r="AM4354" s="36">
        <v>23025</v>
      </c>
      <c r="AN4354" s="89" t="s">
        <v>87</v>
      </c>
      <c r="AO4354" s="90" t="s">
        <v>29</v>
      </c>
      <c r="AP4354" s="170">
        <v>9.7142857142857135</v>
      </c>
      <c r="AQ4354" s="36">
        <v>10</v>
      </c>
      <c r="AR4354" s="36">
        <v>10</v>
      </c>
      <c r="AS4354" s="36">
        <v>8</v>
      </c>
      <c r="AT4354" s="36">
        <v>10</v>
      </c>
      <c r="AU4354" s="36">
        <v>10</v>
      </c>
      <c r="AV4354" s="36">
        <v>10</v>
      </c>
      <c r="AW4354" s="36"/>
      <c r="AX4354" s="36"/>
      <c r="AY4354" s="36"/>
      <c r="AZ4354" s="36">
        <v>10</v>
      </c>
      <c r="BA4354" s="36" t="s">
        <v>251</v>
      </c>
      <c r="BB4354" s="36">
        <v>7</v>
      </c>
      <c r="BC4354" s="93" t="s">
        <v>489</v>
      </c>
      <c r="BD4354" s="93" t="s">
        <v>31</v>
      </c>
    </row>
    <row r="4355" spans="39:56" ht="27" customHeight="1" x14ac:dyDescent="0.25">
      <c r="AM4355" s="36">
        <v>23025</v>
      </c>
      <c r="AN4355" s="89" t="s">
        <v>87</v>
      </c>
      <c r="AO4355" s="90" t="s">
        <v>29</v>
      </c>
      <c r="AP4355" s="170">
        <v>9.8000000000000007</v>
      </c>
      <c r="AQ4355" s="36">
        <v>10</v>
      </c>
      <c r="AR4355" s="36">
        <v>10</v>
      </c>
      <c r="AS4355" s="36">
        <v>10</v>
      </c>
      <c r="AT4355" s="36">
        <v>9</v>
      </c>
      <c r="AU4355" s="36">
        <v>10</v>
      </c>
      <c r="AV4355" s="36"/>
      <c r="AW4355" s="36"/>
      <c r="AX4355" s="36"/>
      <c r="AY4355" s="36"/>
      <c r="AZ4355" s="36"/>
      <c r="BA4355" s="36" t="s">
        <v>482</v>
      </c>
      <c r="BB4355" s="36">
        <v>3</v>
      </c>
      <c r="BC4355" s="93" t="s">
        <v>489</v>
      </c>
      <c r="BD4355" s="93" t="s">
        <v>36</v>
      </c>
    </row>
    <row r="4356" spans="39:56" ht="27" customHeight="1" x14ac:dyDescent="0.25">
      <c r="AM4356" s="36">
        <v>23024</v>
      </c>
      <c r="AN4356" s="89" t="s">
        <v>75</v>
      </c>
      <c r="AO4356" s="90" t="s">
        <v>29</v>
      </c>
      <c r="AP4356" s="170">
        <v>9.6</v>
      </c>
      <c r="AQ4356" s="36">
        <v>10</v>
      </c>
      <c r="AR4356" s="36">
        <v>10</v>
      </c>
      <c r="AS4356" s="36">
        <v>9</v>
      </c>
      <c r="AT4356" s="36">
        <v>10</v>
      </c>
      <c r="AU4356" s="36">
        <v>9</v>
      </c>
      <c r="AV4356" s="36"/>
      <c r="AW4356" s="36"/>
      <c r="AX4356" s="36"/>
      <c r="AY4356" s="36"/>
      <c r="AZ4356" s="36"/>
      <c r="BA4356" s="36" t="s">
        <v>482</v>
      </c>
      <c r="BB4356" s="36">
        <v>3</v>
      </c>
      <c r="BC4356" s="93" t="s">
        <v>489</v>
      </c>
      <c r="BD4356" s="93" t="s">
        <v>36</v>
      </c>
    </row>
    <row r="4357" spans="39:56" ht="27" customHeight="1" x14ac:dyDescent="0.25">
      <c r="AM4357" s="36">
        <v>23024</v>
      </c>
      <c r="AN4357" s="89" t="s">
        <v>75</v>
      </c>
      <c r="AO4357" s="90" t="s">
        <v>29</v>
      </c>
      <c r="AP4357" s="170">
        <v>10</v>
      </c>
      <c r="AQ4357" s="36">
        <v>10</v>
      </c>
      <c r="AR4357" s="36">
        <v>10</v>
      </c>
      <c r="AS4357" s="36">
        <v>10</v>
      </c>
      <c r="AT4357" s="36">
        <v>10</v>
      </c>
      <c r="AU4357" s="36">
        <v>10</v>
      </c>
      <c r="AV4357" s="36">
        <v>10</v>
      </c>
      <c r="AW4357" s="36"/>
      <c r="AX4357" s="36"/>
      <c r="AY4357" s="36"/>
      <c r="AZ4357" s="36">
        <v>10</v>
      </c>
      <c r="BA4357" s="36" t="s">
        <v>251</v>
      </c>
      <c r="BB4357" s="36">
        <v>7</v>
      </c>
      <c r="BC4357" s="93" t="s">
        <v>489</v>
      </c>
      <c r="BD4357" s="93" t="s">
        <v>31</v>
      </c>
    </row>
    <row r="4358" spans="39:56" ht="27" customHeight="1" x14ac:dyDescent="0.25">
      <c r="AM4358" s="36">
        <v>23023</v>
      </c>
      <c r="AN4358" s="89" t="s">
        <v>115</v>
      </c>
      <c r="AO4358" s="90" t="s">
        <v>29</v>
      </c>
      <c r="AP4358" s="170">
        <v>9.4</v>
      </c>
      <c r="AQ4358" s="36">
        <v>10</v>
      </c>
      <c r="AR4358" s="36">
        <v>10</v>
      </c>
      <c r="AS4358" s="36">
        <v>9</v>
      </c>
      <c r="AT4358" s="36">
        <v>9</v>
      </c>
      <c r="AU4358" s="36">
        <v>9</v>
      </c>
      <c r="AV4358" s="36"/>
      <c r="AW4358" s="36"/>
      <c r="AX4358" s="36"/>
      <c r="AY4358" s="36"/>
      <c r="AZ4358" s="36"/>
      <c r="BA4358" s="36" t="s">
        <v>482</v>
      </c>
      <c r="BB4358" s="36">
        <v>3</v>
      </c>
      <c r="BC4358" s="93" t="s">
        <v>489</v>
      </c>
      <c r="BD4358" s="93" t="s">
        <v>36</v>
      </c>
    </row>
    <row r="4359" spans="39:56" ht="27" customHeight="1" x14ac:dyDescent="0.25">
      <c r="AM4359" s="36">
        <v>23023</v>
      </c>
      <c r="AN4359" s="89" t="s">
        <v>115</v>
      </c>
      <c r="AO4359" s="90" t="s">
        <v>29</v>
      </c>
      <c r="AP4359" s="170">
        <v>9.8571428571428577</v>
      </c>
      <c r="AQ4359" s="36">
        <v>10</v>
      </c>
      <c r="AR4359" s="36">
        <v>10</v>
      </c>
      <c r="AS4359" s="36">
        <v>9</v>
      </c>
      <c r="AT4359" s="36">
        <v>10</v>
      </c>
      <c r="AU4359" s="36">
        <v>10</v>
      </c>
      <c r="AV4359" s="36">
        <v>10</v>
      </c>
      <c r="AW4359" s="36"/>
      <c r="AX4359" s="36"/>
      <c r="AY4359" s="36"/>
      <c r="AZ4359" s="36">
        <v>10</v>
      </c>
      <c r="BA4359" s="36" t="s">
        <v>251</v>
      </c>
      <c r="BB4359" s="36">
        <v>7</v>
      </c>
      <c r="BC4359" s="93" t="s">
        <v>489</v>
      </c>
      <c r="BD4359" s="93" t="s">
        <v>31</v>
      </c>
    </row>
    <row r="4360" spans="39:56" ht="27" customHeight="1" x14ac:dyDescent="0.25">
      <c r="AM4360" s="36">
        <v>23022</v>
      </c>
      <c r="AN4360" s="89" t="s">
        <v>83</v>
      </c>
      <c r="AO4360" s="90" t="s">
        <v>29</v>
      </c>
      <c r="AP4360" s="170">
        <v>9.7142857142857135</v>
      </c>
      <c r="AQ4360" s="36">
        <v>10</v>
      </c>
      <c r="AR4360" s="36">
        <v>10</v>
      </c>
      <c r="AS4360" s="36">
        <v>8</v>
      </c>
      <c r="AT4360" s="36">
        <v>10</v>
      </c>
      <c r="AU4360" s="36">
        <v>10</v>
      </c>
      <c r="AV4360" s="36">
        <v>10</v>
      </c>
      <c r="AW4360" s="36"/>
      <c r="AX4360" s="36"/>
      <c r="AY4360" s="36"/>
      <c r="AZ4360" s="36">
        <v>10</v>
      </c>
      <c r="BA4360" s="36" t="s">
        <v>251</v>
      </c>
      <c r="BB4360" s="36">
        <v>7</v>
      </c>
      <c r="BC4360" s="93" t="s">
        <v>489</v>
      </c>
      <c r="BD4360" s="93" t="s">
        <v>31</v>
      </c>
    </row>
    <row r="4361" spans="39:56" ht="27" customHeight="1" x14ac:dyDescent="0.25">
      <c r="AM4361" s="36">
        <v>23022</v>
      </c>
      <c r="AN4361" s="89" t="s">
        <v>83</v>
      </c>
      <c r="AO4361" s="90" t="s">
        <v>29</v>
      </c>
      <c r="AP4361" s="170">
        <v>9.8000000000000007</v>
      </c>
      <c r="AQ4361" s="36">
        <v>10</v>
      </c>
      <c r="AR4361" s="36">
        <v>10</v>
      </c>
      <c r="AS4361" s="36">
        <v>10</v>
      </c>
      <c r="AT4361" s="36">
        <v>9</v>
      </c>
      <c r="AU4361" s="36">
        <v>10</v>
      </c>
      <c r="AV4361" s="36"/>
      <c r="AW4361" s="36"/>
      <c r="AX4361" s="36"/>
      <c r="AY4361" s="36"/>
      <c r="AZ4361" s="36"/>
      <c r="BA4361" s="36" t="s">
        <v>482</v>
      </c>
      <c r="BB4361" s="36">
        <v>3</v>
      </c>
      <c r="BC4361" s="93" t="s">
        <v>489</v>
      </c>
      <c r="BD4361" s="93" t="s">
        <v>36</v>
      </c>
    </row>
    <row r="4362" spans="39:56" ht="27" customHeight="1" x14ac:dyDescent="0.25">
      <c r="AM4362" s="36">
        <v>23019</v>
      </c>
      <c r="AN4362" s="89" t="s">
        <v>53</v>
      </c>
      <c r="AO4362" s="90" t="s">
        <v>29</v>
      </c>
      <c r="AP4362" s="170">
        <v>9.6</v>
      </c>
      <c r="AQ4362" s="36">
        <v>10</v>
      </c>
      <c r="AR4362" s="36">
        <v>10</v>
      </c>
      <c r="AS4362" s="36">
        <v>9</v>
      </c>
      <c r="AT4362" s="36">
        <v>9</v>
      </c>
      <c r="AU4362" s="36">
        <v>10</v>
      </c>
      <c r="AV4362" s="36"/>
      <c r="AW4362" s="36"/>
      <c r="AX4362" s="36"/>
      <c r="AY4362" s="36"/>
      <c r="AZ4362" s="36"/>
      <c r="BA4362" s="36" t="s">
        <v>482</v>
      </c>
      <c r="BB4362" s="36">
        <v>3</v>
      </c>
      <c r="BC4362" s="93" t="s">
        <v>489</v>
      </c>
      <c r="BD4362" s="93" t="s">
        <v>36</v>
      </c>
    </row>
    <row r="4363" spans="39:56" ht="27" customHeight="1" x14ac:dyDescent="0.25">
      <c r="AM4363" s="36">
        <v>23019</v>
      </c>
      <c r="AN4363" s="89" t="s">
        <v>53</v>
      </c>
      <c r="AO4363" s="90" t="s">
        <v>29</v>
      </c>
      <c r="AP4363" s="170">
        <v>10</v>
      </c>
      <c r="AQ4363" s="36">
        <v>10</v>
      </c>
      <c r="AR4363" s="36">
        <v>10</v>
      </c>
      <c r="AS4363" s="36">
        <v>10</v>
      </c>
      <c r="AT4363" s="36">
        <v>10</v>
      </c>
      <c r="AU4363" s="36">
        <v>10</v>
      </c>
      <c r="AV4363" s="36">
        <v>10</v>
      </c>
      <c r="AW4363" s="36"/>
      <c r="AX4363" s="36"/>
      <c r="AY4363" s="36"/>
      <c r="AZ4363" s="36">
        <v>10</v>
      </c>
      <c r="BA4363" s="36" t="s">
        <v>251</v>
      </c>
      <c r="BB4363" s="36">
        <v>7</v>
      </c>
      <c r="BC4363" s="93" t="s">
        <v>489</v>
      </c>
      <c r="BD4363" s="93" t="s">
        <v>31</v>
      </c>
    </row>
    <row r="4364" spans="39:56" ht="27" customHeight="1" x14ac:dyDescent="0.25">
      <c r="AM4364" s="36">
        <v>23018</v>
      </c>
      <c r="AN4364" s="89" t="s">
        <v>28</v>
      </c>
      <c r="AO4364" s="90" t="s">
        <v>29</v>
      </c>
      <c r="AP4364" s="170">
        <v>9.6</v>
      </c>
      <c r="AQ4364" s="36">
        <v>10</v>
      </c>
      <c r="AR4364" s="36">
        <v>10</v>
      </c>
      <c r="AS4364" s="36">
        <v>9</v>
      </c>
      <c r="AT4364" s="36">
        <v>9</v>
      </c>
      <c r="AU4364" s="36">
        <v>10</v>
      </c>
      <c r="AV4364" s="36"/>
      <c r="AW4364" s="36"/>
      <c r="AX4364" s="36"/>
      <c r="AY4364" s="36"/>
      <c r="AZ4364" s="36"/>
      <c r="BA4364" s="36" t="s">
        <v>482</v>
      </c>
      <c r="BB4364" s="36">
        <v>3</v>
      </c>
      <c r="BC4364" s="93" t="s">
        <v>489</v>
      </c>
      <c r="BD4364" s="93" t="s">
        <v>36</v>
      </c>
    </row>
    <row r="4365" spans="39:56" ht="27" customHeight="1" x14ac:dyDescent="0.25">
      <c r="AM4365" s="36">
        <v>23018</v>
      </c>
      <c r="AN4365" s="89" t="s">
        <v>28</v>
      </c>
      <c r="AO4365" s="90" t="s">
        <v>29</v>
      </c>
      <c r="AP4365" s="170">
        <v>10</v>
      </c>
      <c r="AQ4365" s="36">
        <v>10</v>
      </c>
      <c r="AR4365" s="36">
        <v>10</v>
      </c>
      <c r="AS4365" s="36">
        <v>10</v>
      </c>
      <c r="AT4365" s="36">
        <v>10</v>
      </c>
      <c r="AU4365" s="36">
        <v>10</v>
      </c>
      <c r="AV4365" s="36">
        <v>10</v>
      </c>
      <c r="AW4365" s="36"/>
      <c r="AX4365" s="36"/>
      <c r="AY4365" s="36"/>
      <c r="AZ4365" s="36">
        <v>10</v>
      </c>
      <c r="BA4365" s="36" t="s">
        <v>251</v>
      </c>
      <c r="BB4365" s="36">
        <v>7</v>
      </c>
      <c r="BC4365" s="93" t="s">
        <v>489</v>
      </c>
      <c r="BD4365" s="93" t="s">
        <v>31</v>
      </c>
    </row>
    <row r="4366" spans="39:56" ht="27" customHeight="1" x14ac:dyDescent="0.25">
      <c r="AM4366" s="36">
        <v>23013</v>
      </c>
      <c r="AN4366" s="89" t="s">
        <v>59</v>
      </c>
      <c r="AO4366" s="90" t="s">
        <v>29</v>
      </c>
      <c r="AP4366" s="170">
        <v>8.5714285714285712</v>
      </c>
      <c r="AQ4366" s="36">
        <v>10</v>
      </c>
      <c r="AR4366" s="36">
        <v>10</v>
      </c>
      <c r="AS4366" s="36">
        <v>0</v>
      </c>
      <c r="AT4366" s="36">
        <v>10</v>
      </c>
      <c r="AU4366" s="36">
        <v>10</v>
      </c>
      <c r="AV4366" s="36">
        <v>10</v>
      </c>
      <c r="AW4366" s="36"/>
      <c r="AX4366" s="36"/>
      <c r="AY4366" s="36"/>
      <c r="AZ4366" s="36">
        <v>10</v>
      </c>
      <c r="BA4366" s="36" t="s">
        <v>251</v>
      </c>
      <c r="BB4366" s="36">
        <v>7</v>
      </c>
      <c r="BC4366" s="93" t="s">
        <v>489</v>
      </c>
      <c r="BD4366" s="93" t="s">
        <v>31</v>
      </c>
    </row>
    <row r="4367" spans="39:56" ht="27" customHeight="1" x14ac:dyDescent="0.25">
      <c r="AM4367" s="36">
        <v>23010</v>
      </c>
      <c r="AN4367" s="89" t="s">
        <v>91</v>
      </c>
      <c r="AO4367" s="90" t="s">
        <v>29</v>
      </c>
      <c r="AP4367" s="170">
        <v>9.8000000000000007</v>
      </c>
      <c r="AQ4367" s="36">
        <v>10</v>
      </c>
      <c r="AR4367" s="36">
        <v>10</v>
      </c>
      <c r="AS4367" s="36">
        <v>9</v>
      </c>
      <c r="AT4367" s="36">
        <v>10</v>
      </c>
      <c r="AU4367" s="36">
        <v>10</v>
      </c>
      <c r="AV4367" s="36"/>
      <c r="AW4367" s="36"/>
      <c r="AX4367" s="36"/>
      <c r="AY4367" s="36"/>
      <c r="AZ4367" s="36"/>
      <c r="BA4367" s="36" t="s">
        <v>482</v>
      </c>
      <c r="BB4367" s="36">
        <v>3</v>
      </c>
      <c r="BC4367" s="93" t="s">
        <v>489</v>
      </c>
      <c r="BD4367" s="93" t="s">
        <v>36</v>
      </c>
    </row>
    <row r="4368" spans="39:56" ht="27" customHeight="1" x14ac:dyDescent="0.25">
      <c r="AM4368" s="36">
        <v>23010</v>
      </c>
      <c r="AN4368" s="89" t="s">
        <v>91</v>
      </c>
      <c r="AO4368" s="90" t="s">
        <v>29</v>
      </c>
      <c r="AP4368" s="170">
        <v>9.8571428571428577</v>
      </c>
      <c r="AQ4368" s="36">
        <v>10</v>
      </c>
      <c r="AR4368" s="36">
        <v>10</v>
      </c>
      <c r="AS4368" s="36">
        <v>9</v>
      </c>
      <c r="AT4368" s="36">
        <v>10</v>
      </c>
      <c r="AU4368" s="36">
        <v>10</v>
      </c>
      <c r="AV4368" s="36">
        <v>10</v>
      </c>
      <c r="AW4368" s="36"/>
      <c r="AX4368" s="36"/>
      <c r="AY4368" s="36"/>
      <c r="AZ4368" s="36">
        <v>10</v>
      </c>
      <c r="BA4368" s="36" t="s">
        <v>251</v>
      </c>
      <c r="BB4368" s="36">
        <v>7</v>
      </c>
      <c r="BC4368" s="93" t="s">
        <v>489</v>
      </c>
      <c r="BD4368" s="93" t="s">
        <v>31</v>
      </c>
    </row>
    <row r="4369" spans="39:56" ht="27" customHeight="1" x14ac:dyDescent="0.25">
      <c r="AM4369" s="36">
        <v>23009</v>
      </c>
      <c r="AN4369" s="89" t="s">
        <v>50</v>
      </c>
      <c r="AO4369" s="90" t="s">
        <v>29</v>
      </c>
      <c r="AP4369" s="170">
        <v>9.6</v>
      </c>
      <c r="AQ4369" s="36">
        <v>10</v>
      </c>
      <c r="AR4369" s="36">
        <v>10</v>
      </c>
      <c r="AS4369" s="36">
        <v>9</v>
      </c>
      <c r="AT4369" s="36">
        <v>9</v>
      </c>
      <c r="AU4369" s="36">
        <v>10</v>
      </c>
      <c r="AV4369" s="36"/>
      <c r="AW4369" s="36"/>
      <c r="AX4369" s="36"/>
      <c r="AY4369" s="36"/>
      <c r="AZ4369" s="36"/>
      <c r="BA4369" s="36" t="s">
        <v>482</v>
      </c>
      <c r="BB4369" s="36">
        <v>3</v>
      </c>
      <c r="BC4369" s="93" t="s">
        <v>489</v>
      </c>
      <c r="BD4369" s="93" t="s">
        <v>36</v>
      </c>
    </row>
    <row r="4370" spans="39:56" ht="27" customHeight="1" x14ac:dyDescent="0.25">
      <c r="AM4370" s="36">
        <v>23009</v>
      </c>
      <c r="AN4370" s="89" t="s">
        <v>50</v>
      </c>
      <c r="AO4370" s="90" t="s">
        <v>29</v>
      </c>
      <c r="AP4370" s="170">
        <v>10</v>
      </c>
      <c r="AQ4370" s="36">
        <v>10</v>
      </c>
      <c r="AR4370" s="36">
        <v>10</v>
      </c>
      <c r="AS4370" s="36">
        <v>10</v>
      </c>
      <c r="AT4370" s="36">
        <v>10</v>
      </c>
      <c r="AU4370" s="36">
        <v>10</v>
      </c>
      <c r="AV4370" s="36">
        <v>10</v>
      </c>
      <c r="AW4370" s="36"/>
      <c r="AX4370" s="36"/>
      <c r="AY4370" s="36"/>
      <c r="AZ4370" s="36">
        <v>10</v>
      </c>
      <c r="BA4370" s="36" t="s">
        <v>251</v>
      </c>
      <c r="BB4370" s="36">
        <v>7</v>
      </c>
      <c r="BC4370" s="93" t="s">
        <v>489</v>
      </c>
      <c r="BD4370" s="93" t="s">
        <v>31</v>
      </c>
    </row>
    <row r="4371" spans="39:56" ht="27" customHeight="1" x14ac:dyDescent="0.25">
      <c r="AM4371" s="36" t="s">
        <v>256</v>
      </c>
      <c r="AN4371" s="89" t="s">
        <v>257</v>
      </c>
      <c r="AO4371" s="90" t="s">
        <v>126</v>
      </c>
      <c r="AP4371" s="170">
        <v>9.4</v>
      </c>
      <c r="AQ4371" s="36">
        <v>10</v>
      </c>
      <c r="AR4371" s="36">
        <v>10</v>
      </c>
      <c r="AS4371" s="36">
        <v>9</v>
      </c>
      <c r="AT4371" s="36">
        <v>9</v>
      </c>
      <c r="AU4371" s="36"/>
      <c r="AV4371" s="36"/>
      <c r="AW4371" s="36"/>
      <c r="AX4371" s="36"/>
      <c r="AY4371" s="36"/>
      <c r="AZ4371" s="36">
        <v>9</v>
      </c>
      <c r="BA4371" s="36" t="s">
        <v>490</v>
      </c>
      <c r="BB4371" s="36">
        <v>4</v>
      </c>
      <c r="BC4371" s="93" t="s">
        <v>491</v>
      </c>
      <c r="BD4371" s="93" t="s">
        <v>33</v>
      </c>
    </row>
    <row r="4372" spans="39:56" ht="27" customHeight="1" x14ac:dyDescent="0.25">
      <c r="AM4372" s="36" t="s">
        <v>163</v>
      </c>
      <c r="AN4372" s="89" t="s">
        <v>164</v>
      </c>
      <c r="AO4372" s="90" t="s">
        <v>126</v>
      </c>
      <c r="AP4372" s="170">
        <v>9</v>
      </c>
      <c r="AQ4372" s="36">
        <v>10</v>
      </c>
      <c r="AR4372" s="36">
        <v>10</v>
      </c>
      <c r="AS4372" s="36">
        <v>8</v>
      </c>
      <c r="AT4372" s="36">
        <v>8</v>
      </c>
      <c r="AU4372" s="36"/>
      <c r="AV4372" s="36"/>
      <c r="AW4372" s="36"/>
      <c r="AX4372" s="36"/>
      <c r="AY4372" s="36"/>
      <c r="AZ4372" s="36">
        <v>9</v>
      </c>
      <c r="BA4372" s="36" t="s">
        <v>490</v>
      </c>
      <c r="BB4372" s="36">
        <v>4</v>
      </c>
      <c r="BC4372" s="93" t="s">
        <v>491</v>
      </c>
      <c r="BD4372" s="93" t="s">
        <v>33</v>
      </c>
    </row>
    <row r="4373" spans="39:56" ht="27" customHeight="1" x14ac:dyDescent="0.25">
      <c r="AM4373" s="36" t="s">
        <v>161</v>
      </c>
      <c r="AN4373" s="89" t="s">
        <v>162</v>
      </c>
      <c r="AO4373" s="90" t="s">
        <v>126</v>
      </c>
      <c r="AP4373" s="170">
        <v>9.6</v>
      </c>
      <c r="AQ4373" s="36">
        <v>10</v>
      </c>
      <c r="AR4373" s="36">
        <v>10</v>
      </c>
      <c r="AS4373" s="36">
        <v>9</v>
      </c>
      <c r="AT4373" s="36">
        <v>9</v>
      </c>
      <c r="AU4373" s="36"/>
      <c r="AV4373" s="36"/>
      <c r="AW4373" s="36"/>
      <c r="AX4373" s="36"/>
      <c r="AY4373" s="36"/>
      <c r="AZ4373" s="36">
        <v>10</v>
      </c>
      <c r="BA4373" s="36" t="s">
        <v>490</v>
      </c>
      <c r="BB4373" s="36">
        <v>4</v>
      </c>
      <c r="BC4373" s="93" t="s">
        <v>491</v>
      </c>
      <c r="BD4373" s="93" t="s">
        <v>33</v>
      </c>
    </row>
    <row r="4374" spans="39:56" ht="27" customHeight="1" x14ac:dyDescent="0.25">
      <c r="AM4374" s="36" t="s">
        <v>159</v>
      </c>
      <c r="AN4374" s="89" t="s">
        <v>160</v>
      </c>
      <c r="AO4374" s="90" t="s">
        <v>126</v>
      </c>
      <c r="AP4374" s="170" t="e">
        <v>#DIV/0!</v>
      </c>
      <c r="AQ4374" s="36"/>
      <c r="AR4374" s="36"/>
      <c r="AS4374" s="36"/>
      <c r="AT4374" s="36"/>
      <c r="AU4374" s="36"/>
      <c r="AV4374" s="36"/>
      <c r="AW4374" s="36"/>
      <c r="AX4374" s="36"/>
      <c r="AY4374" s="36"/>
      <c r="AZ4374" s="36"/>
      <c r="BA4374" s="36"/>
      <c r="BB4374" s="36">
        <v>4</v>
      </c>
      <c r="BC4374" s="93" t="s">
        <v>491</v>
      </c>
      <c r="BD4374" s="93" t="s">
        <v>33</v>
      </c>
    </row>
    <row r="4375" spans="39:56" ht="27" customHeight="1" x14ac:dyDescent="0.25">
      <c r="AM4375" s="36" t="s">
        <v>157</v>
      </c>
      <c r="AN4375" s="89" t="s">
        <v>158</v>
      </c>
      <c r="AO4375" s="90" t="s">
        <v>126</v>
      </c>
      <c r="AP4375" s="170">
        <v>9.4</v>
      </c>
      <c r="AQ4375" s="36">
        <v>10</v>
      </c>
      <c r="AR4375" s="36">
        <v>10</v>
      </c>
      <c r="AS4375" s="36">
        <v>9</v>
      </c>
      <c r="AT4375" s="36">
        <v>9</v>
      </c>
      <c r="AU4375" s="36"/>
      <c r="AV4375" s="36"/>
      <c r="AW4375" s="36"/>
      <c r="AX4375" s="36"/>
      <c r="AY4375" s="36"/>
      <c r="AZ4375" s="36">
        <v>9</v>
      </c>
      <c r="BA4375" s="36" t="s">
        <v>490</v>
      </c>
      <c r="BB4375" s="36">
        <v>4</v>
      </c>
      <c r="BC4375" s="93" t="s">
        <v>491</v>
      </c>
      <c r="BD4375" s="93" t="s">
        <v>33</v>
      </c>
    </row>
    <row r="4376" spans="39:56" ht="27" customHeight="1" x14ac:dyDescent="0.25">
      <c r="AM4376" s="36" t="s">
        <v>155</v>
      </c>
      <c r="AN4376" s="89" t="s">
        <v>156</v>
      </c>
      <c r="AO4376" s="90" t="s">
        <v>126</v>
      </c>
      <c r="AP4376" s="170" t="e">
        <v>#DIV/0!</v>
      </c>
      <c r="AQ4376" s="36"/>
      <c r="AR4376" s="36"/>
      <c r="AS4376" s="36"/>
      <c r="AT4376" s="36"/>
      <c r="AU4376" s="36"/>
      <c r="AV4376" s="36"/>
      <c r="AW4376" s="36"/>
      <c r="AX4376" s="36"/>
      <c r="AY4376" s="36"/>
      <c r="AZ4376" s="36"/>
      <c r="BA4376" s="36"/>
      <c r="BB4376" s="36">
        <v>4</v>
      </c>
      <c r="BC4376" s="93" t="s">
        <v>491</v>
      </c>
      <c r="BD4376" s="93" t="s">
        <v>33</v>
      </c>
    </row>
    <row r="4377" spans="39:56" ht="27" customHeight="1" x14ac:dyDescent="0.25">
      <c r="AM4377" s="36" t="s">
        <v>153</v>
      </c>
      <c r="AN4377" s="89" t="s">
        <v>154</v>
      </c>
      <c r="AO4377" s="90" t="s">
        <v>126</v>
      </c>
      <c r="AP4377" s="170">
        <v>9.1999999999999993</v>
      </c>
      <c r="AQ4377" s="36">
        <v>10</v>
      </c>
      <c r="AR4377" s="36">
        <v>10</v>
      </c>
      <c r="AS4377" s="36">
        <v>9</v>
      </c>
      <c r="AT4377" s="36">
        <v>8</v>
      </c>
      <c r="AU4377" s="36"/>
      <c r="AV4377" s="36"/>
      <c r="AW4377" s="36"/>
      <c r="AX4377" s="36"/>
      <c r="AY4377" s="36"/>
      <c r="AZ4377" s="36">
        <v>9</v>
      </c>
      <c r="BA4377" s="36" t="s">
        <v>490</v>
      </c>
      <c r="BB4377" s="36">
        <v>4</v>
      </c>
      <c r="BC4377" s="93" t="s">
        <v>491</v>
      </c>
      <c r="BD4377" s="93" t="s">
        <v>33</v>
      </c>
    </row>
    <row r="4378" spans="39:56" ht="27" customHeight="1" x14ac:dyDescent="0.25">
      <c r="AM4378" s="36" t="s">
        <v>151</v>
      </c>
      <c r="AN4378" s="89" t="s">
        <v>152</v>
      </c>
      <c r="AO4378" s="90" t="s">
        <v>126</v>
      </c>
      <c r="AP4378" s="170">
        <v>8.8000000000000007</v>
      </c>
      <c r="AQ4378" s="36">
        <v>10</v>
      </c>
      <c r="AR4378" s="36">
        <v>10</v>
      </c>
      <c r="AS4378" s="36">
        <v>8</v>
      </c>
      <c r="AT4378" s="36">
        <v>8</v>
      </c>
      <c r="AU4378" s="36"/>
      <c r="AV4378" s="36"/>
      <c r="AW4378" s="36"/>
      <c r="AX4378" s="36"/>
      <c r="AY4378" s="36"/>
      <c r="AZ4378" s="36">
        <v>8</v>
      </c>
      <c r="BA4378" s="36" t="s">
        <v>490</v>
      </c>
      <c r="BB4378" s="36">
        <v>4</v>
      </c>
      <c r="BC4378" s="93" t="s">
        <v>491</v>
      </c>
      <c r="BD4378" s="93" t="s">
        <v>33</v>
      </c>
    </row>
    <row r="4379" spans="39:56" ht="27" customHeight="1" x14ac:dyDescent="0.25">
      <c r="AM4379" s="36" t="s">
        <v>149</v>
      </c>
      <c r="AN4379" s="89" t="s">
        <v>150</v>
      </c>
      <c r="AO4379" s="90" t="s">
        <v>126</v>
      </c>
      <c r="AP4379" s="170" t="e">
        <v>#DIV/0!</v>
      </c>
      <c r="AQ4379" s="36"/>
      <c r="AR4379" s="36"/>
      <c r="AS4379" s="36"/>
      <c r="AT4379" s="36"/>
      <c r="AU4379" s="36"/>
      <c r="AV4379" s="36"/>
      <c r="AW4379" s="36"/>
      <c r="AX4379" s="36"/>
      <c r="AY4379" s="36"/>
      <c r="AZ4379" s="36"/>
      <c r="BA4379" s="36"/>
      <c r="BB4379" s="36">
        <v>4</v>
      </c>
      <c r="BC4379" s="93" t="s">
        <v>491</v>
      </c>
      <c r="BD4379" s="93" t="s">
        <v>33</v>
      </c>
    </row>
    <row r="4380" spans="39:56" ht="27" customHeight="1" x14ac:dyDescent="0.25">
      <c r="AM4380" s="36" t="s">
        <v>147</v>
      </c>
      <c r="AN4380" s="89" t="s">
        <v>148</v>
      </c>
      <c r="AO4380" s="90" t="s">
        <v>126</v>
      </c>
      <c r="AP4380" s="170">
        <v>8.6</v>
      </c>
      <c r="AQ4380" s="36">
        <v>10</v>
      </c>
      <c r="AR4380" s="36">
        <v>10</v>
      </c>
      <c r="AS4380" s="36">
        <v>7</v>
      </c>
      <c r="AT4380" s="36">
        <v>8</v>
      </c>
      <c r="AU4380" s="36"/>
      <c r="AV4380" s="36"/>
      <c r="AW4380" s="36"/>
      <c r="AX4380" s="36"/>
      <c r="AY4380" s="36"/>
      <c r="AZ4380" s="36">
        <v>8</v>
      </c>
      <c r="BA4380" s="36" t="s">
        <v>490</v>
      </c>
      <c r="BB4380" s="36">
        <v>4</v>
      </c>
      <c r="BC4380" s="93" t="s">
        <v>491</v>
      </c>
      <c r="BD4380" s="93" t="s">
        <v>33</v>
      </c>
    </row>
    <row r="4381" spans="39:56" ht="27" customHeight="1" x14ac:dyDescent="0.25">
      <c r="AM4381" s="36" t="s">
        <v>145</v>
      </c>
      <c r="AN4381" s="89" t="s">
        <v>146</v>
      </c>
      <c r="AO4381" s="90" t="s">
        <v>126</v>
      </c>
      <c r="AP4381" s="170">
        <v>8.8000000000000007</v>
      </c>
      <c r="AQ4381" s="36">
        <v>10</v>
      </c>
      <c r="AR4381" s="36">
        <v>10</v>
      </c>
      <c r="AS4381" s="36">
        <v>8</v>
      </c>
      <c r="AT4381" s="36">
        <v>8</v>
      </c>
      <c r="AU4381" s="36"/>
      <c r="AV4381" s="36"/>
      <c r="AW4381" s="36"/>
      <c r="AX4381" s="36"/>
      <c r="AY4381" s="36"/>
      <c r="AZ4381" s="36">
        <v>8</v>
      </c>
      <c r="BA4381" s="36" t="s">
        <v>490</v>
      </c>
      <c r="BB4381" s="36">
        <v>4</v>
      </c>
      <c r="BC4381" s="93" t="s">
        <v>491</v>
      </c>
      <c r="BD4381" s="93" t="s">
        <v>33</v>
      </c>
    </row>
    <row r="4382" spans="39:56" ht="27" customHeight="1" x14ac:dyDescent="0.25">
      <c r="AM4382" s="36" t="s">
        <v>142</v>
      </c>
      <c r="AN4382" s="89" t="s">
        <v>143</v>
      </c>
      <c r="AO4382" s="90" t="s">
        <v>126</v>
      </c>
      <c r="AP4382" s="170">
        <v>10</v>
      </c>
      <c r="AQ4382" s="36">
        <v>10</v>
      </c>
      <c r="AR4382" s="36">
        <v>10</v>
      </c>
      <c r="AS4382" s="36">
        <v>10</v>
      </c>
      <c r="AT4382" s="36">
        <v>10</v>
      </c>
      <c r="AU4382" s="36"/>
      <c r="AV4382" s="36"/>
      <c r="AW4382" s="36"/>
      <c r="AX4382" s="36"/>
      <c r="AY4382" s="36"/>
      <c r="AZ4382" s="36">
        <v>10</v>
      </c>
      <c r="BA4382" s="36" t="s">
        <v>490</v>
      </c>
      <c r="BB4382" s="36">
        <v>4</v>
      </c>
      <c r="BC4382" s="93" t="s">
        <v>491</v>
      </c>
      <c r="BD4382" s="93" t="s">
        <v>33</v>
      </c>
    </row>
    <row r="4383" spans="39:56" ht="27" customHeight="1" x14ac:dyDescent="0.25">
      <c r="AM4383" s="36" t="s">
        <v>140</v>
      </c>
      <c r="AN4383" s="89" t="s">
        <v>141</v>
      </c>
      <c r="AO4383" s="90" t="s">
        <v>126</v>
      </c>
      <c r="AP4383" s="170">
        <v>8.8000000000000007</v>
      </c>
      <c r="AQ4383" s="36">
        <v>10</v>
      </c>
      <c r="AR4383" s="36">
        <v>10</v>
      </c>
      <c r="AS4383" s="36">
        <v>8</v>
      </c>
      <c r="AT4383" s="36">
        <v>8</v>
      </c>
      <c r="AU4383" s="36"/>
      <c r="AV4383" s="36"/>
      <c r="AW4383" s="36"/>
      <c r="AX4383" s="36"/>
      <c r="AY4383" s="36"/>
      <c r="AZ4383" s="36">
        <v>8</v>
      </c>
      <c r="BA4383" s="36" t="s">
        <v>490</v>
      </c>
      <c r="BB4383" s="36">
        <v>4</v>
      </c>
      <c r="BC4383" s="93" t="s">
        <v>491</v>
      </c>
      <c r="BD4383" s="93" t="s">
        <v>33</v>
      </c>
    </row>
    <row r="4384" spans="39:56" ht="27" customHeight="1" x14ac:dyDescent="0.25">
      <c r="AM4384" s="36" t="s">
        <v>137</v>
      </c>
      <c r="AN4384" s="89" t="s">
        <v>138</v>
      </c>
      <c r="AO4384" s="90" t="s">
        <v>126</v>
      </c>
      <c r="AP4384" s="170">
        <v>9.6</v>
      </c>
      <c r="AQ4384" s="36">
        <v>10</v>
      </c>
      <c r="AR4384" s="36">
        <v>10</v>
      </c>
      <c r="AS4384" s="36">
        <v>10</v>
      </c>
      <c r="AT4384" s="36">
        <v>10</v>
      </c>
      <c r="AU4384" s="36"/>
      <c r="AV4384" s="36"/>
      <c r="AW4384" s="36"/>
      <c r="AX4384" s="36"/>
      <c r="AY4384" s="36"/>
      <c r="AZ4384" s="36">
        <v>8</v>
      </c>
      <c r="BA4384" s="36" t="s">
        <v>490</v>
      </c>
      <c r="BB4384" s="36">
        <v>4</v>
      </c>
      <c r="BC4384" s="93" t="s">
        <v>491</v>
      </c>
      <c r="BD4384" s="93" t="s">
        <v>33</v>
      </c>
    </row>
    <row r="4385" spans="39:56" ht="27" customHeight="1" x14ac:dyDescent="0.25">
      <c r="AM4385" s="36" t="s">
        <v>135</v>
      </c>
      <c r="AN4385" s="89" t="s">
        <v>136</v>
      </c>
      <c r="AO4385" s="90" t="s">
        <v>126</v>
      </c>
      <c r="AP4385" s="170">
        <v>9.1999999999999993</v>
      </c>
      <c r="AQ4385" s="36">
        <v>10</v>
      </c>
      <c r="AR4385" s="36">
        <v>10</v>
      </c>
      <c r="AS4385" s="36">
        <v>8</v>
      </c>
      <c r="AT4385" s="36">
        <v>9</v>
      </c>
      <c r="AU4385" s="36"/>
      <c r="AV4385" s="36"/>
      <c r="AW4385" s="36"/>
      <c r="AX4385" s="36"/>
      <c r="AY4385" s="36"/>
      <c r="AZ4385" s="36">
        <v>9</v>
      </c>
      <c r="BA4385" s="36" t="s">
        <v>490</v>
      </c>
      <c r="BB4385" s="36">
        <v>4</v>
      </c>
      <c r="BC4385" s="93" t="s">
        <v>491</v>
      </c>
      <c r="BD4385" s="93" t="s">
        <v>33</v>
      </c>
    </row>
    <row r="4386" spans="39:56" ht="27" customHeight="1" x14ac:dyDescent="0.25">
      <c r="AM4386" s="36" t="s">
        <v>133</v>
      </c>
      <c r="AN4386" s="89" t="s">
        <v>134</v>
      </c>
      <c r="AO4386" s="90" t="s">
        <v>126</v>
      </c>
      <c r="AP4386" s="170">
        <v>8.8000000000000007</v>
      </c>
      <c r="AQ4386" s="36">
        <v>10</v>
      </c>
      <c r="AR4386" s="36">
        <v>10</v>
      </c>
      <c r="AS4386" s="36">
        <v>8</v>
      </c>
      <c r="AT4386" s="36">
        <v>8</v>
      </c>
      <c r="AU4386" s="36"/>
      <c r="AV4386" s="36"/>
      <c r="AW4386" s="36"/>
      <c r="AX4386" s="36"/>
      <c r="AY4386" s="36"/>
      <c r="AZ4386" s="36">
        <v>8</v>
      </c>
      <c r="BA4386" s="36" t="s">
        <v>490</v>
      </c>
      <c r="BB4386" s="36">
        <v>4</v>
      </c>
      <c r="BC4386" s="93" t="s">
        <v>491</v>
      </c>
      <c r="BD4386" s="93" t="s">
        <v>33</v>
      </c>
    </row>
    <row r="4387" spans="39:56" ht="27" customHeight="1" x14ac:dyDescent="0.25">
      <c r="AM4387" s="36" t="s">
        <v>131</v>
      </c>
      <c r="AN4387" s="89" t="s">
        <v>132</v>
      </c>
      <c r="AO4387" s="90" t="s">
        <v>126</v>
      </c>
      <c r="AP4387" s="170">
        <v>10</v>
      </c>
      <c r="AQ4387" s="36">
        <v>10</v>
      </c>
      <c r="AR4387" s="36">
        <v>10</v>
      </c>
      <c r="AS4387" s="36">
        <v>10</v>
      </c>
      <c r="AT4387" s="36">
        <v>10</v>
      </c>
      <c r="AU4387" s="36"/>
      <c r="AV4387" s="36"/>
      <c r="AW4387" s="36"/>
      <c r="AX4387" s="36"/>
      <c r="AY4387" s="36"/>
      <c r="AZ4387" s="36">
        <v>10</v>
      </c>
      <c r="BA4387" s="36" t="s">
        <v>490</v>
      </c>
      <c r="BB4387" s="36">
        <v>4</v>
      </c>
      <c r="BC4387" s="93" t="s">
        <v>491</v>
      </c>
      <c r="BD4387" s="93" t="s">
        <v>33</v>
      </c>
    </row>
    <row r="4388" spans="39:56" ht="27" customHeight="1" x14ac:dyDescent="0.25">
      <c r="AM4388" s="36" t="s">
        <v>129</v>
      </c>
      <c r="AN4388" s="89" t="s">
        <v>130</v>
      </c>
      <c r="AO4388" s="90" t="s">
        <v>126</v>
      </c>
      <c r="AP4388" s="170">
        <v>9.1999999999999993</v>
      </c>
      <c r="AQ4388" s="36">
        <v>10</v>
      </c>
      <c r="AR4388" s="36">
        <v>10</v>
      </c>
      <c r="AS4388" s="36">
        <v>9</v>
      </c>
      <c r="AT4388" s="36">
        <v>8</v>
      </c>
      <c r="AU4388" s="36"/>
      <c r="AV4388" s="36"/>
      <c r="AW4388" s="36"/>
      <c r="AX4388" s="36"/>
      <c r="AY4388" s="36"/>
      <c r="AZ4388" s="36">
        <v>9</v>
      </c>
      <c r="BA4388" s="36" t="s">
        <v>490</v>
      </c>
      <c r="BB4388" s="36">
        <v>4</v>
      </c>
      <c r="BC4388" s="93" t="s">
        <v>491</v>
      </c>
      <c r="BD4388" s="93" t="s">
        <v>33</v>
      </c>
    </row>
    <row r="4389" spans="39:56" ht="27" customHeight="1" x14ac:dyDescent="0.25">
      <c r="AM4389" s="36" t="s">
        <v>124</v>
      </c>
      <c r="AN4389" s="89" t="s">
        <v>125</v>
      </c>
      <c r="AO4389" s="90" t="s">
        <v>126</v>
      </c>
      <c r="AP4389" s="170" t="e">
        <v>#DIV/0!</v>
      </c>
      <c r="AQ4389" s="36"/>
      <c r="AR4389" s="36"/>
      <c r="AS4389" s="36"/>
      <c r="AT4389" s="36"/>
      <c r="AU4389" s="36"/>
      <c r="AV4389" s="36"/>
      <c r="AW4389" s="36"/>
      <c r="AX4389" s="36"/>
      <c r="AY4389" s="36"/>
      <c r="AZ4389" s="36"/>
      <c r="BA4389" s="36"/>
      <c r="BB4389" s="36">
        <v>4</v>
      </c>
      <c r="BC4389" s="93" t="s">
        <v>491</v>
      </c>
      <c r="BD4389" s="93" t="s">
        <v>33</v>
      </c>
    </row>
    <row r="4390" spans="39:56" ht="27" customHeight="1" x14ac:dyDescent="0.25">
      <c r="AM4390" s="36">
        <v>23065</v>
      </c>
      <c r="AN4390" s="89" t="s">
        <v>67</v>
      </c>
      <c r="AO4390" s="90" t="s">
        <v>29</v>
      </c>
      <c r="AP4390" s="170" t="e">
        <v>#DIV/0!</v>
      </c>
      <c r="AQ4390" s="36"/>
      <c r="AR4390" s="36"/>
      <c r="AS4390" s="36"/>
      <c r="AT4390" s="36"/>
      <c r="AU4390" s="36"/>
      <c r="AV4390" s="36"/>
      <c r="AW4390" s="36"/>
      <c r="AX4390" s="36"/>
      <c r="AY4390" s="36"/>
      <c r="AZ4390" s="36"/>
      <c r="BA4390" s="36"/>
      <c r="BB4390" s="36">
        <v>7</v>
      </c>
      <c r="BC4390" s="93" t="s">
        <v>491</v>
      </c>
      <c r="BD4390" s="93" t="s">
        <v>35</v>
      </c>
    </row>
    <row r="4391" spans="39:56" ht="27" customHeight="1" x14ac:dyDescent="0.25">
      <c r="AM4391" s="36">
        <v>23056</v>
      </c>
      <c r="AN4391" s="89" t="s">
        <v>107</v>
      </c>
      <c r="AO4391" s="90" t="s">
        <v>29</v>
      </c>
      <c r="AP4391" s="170">
        <v>10</v>
      </c>
      <c r="AQ4391" s="36">
        <v>10</v>
      </c>
      <c r="AR4391" s="36">
        <v>10</v>
      </c>
      <c r="AS4391" s="36">
        <v>10</v>
      </c>
      <c r="AT4391" s="36">
        <v>10</v>
      </c>
      <c r="AU4391" s="36">
        <v>10</v>
      </c>
      <c r="AV4391" s="36">
        <v>10</v>
      </c>
      <c r="AW4391" s="36">
        <v>10</v>
      </c>
      <c r="AX4391" s="36"/>
      <c r="AY4391" s="36"/>
      <c r="AZ4391" s="36"/>
      <c r="BA4391" s="36" t="s">
        <v>251</v>
      </c>
      <c r="BB4391" s="36">
        <v>7</v>
      </c>
      <c r="BC4391" s="93" t="s">
        <v>491</v>
      </c>
      <c r="BD4391" s="93" t="s">
        <v>35</v>
      </c>
    </row>
    <row r="4392" spans="39:56" ht="27" customHeight="1" x14ac:dyDescent="0.25">
      <c r="AM4392" s="36">
        <v>23053</v>
      </c>
      <c r="AN4392" s="89" t="s">
        <v>119</v>
      </c>
      <c r="AO4392" s="90" t="s">
        <v>29</v>
      </c>
      <c r="AP4392" s="170">
        <v>10</v>
      </c>
      <c r="AQ4392" s="36">
        <v>10</v>
      </c>
      <c r="AR4392" s="36">
        <v>10</v>
      </c>
      <c r="AS4392" s="36">
        <v>10</v>
      </c>
      <c r="AT4392" s="36">
        <v>10</v>
      </c>
      <c r="AU4392" s="36">
        <v>10</v>
      </c>
      <c r="AV4392" s="36">
        <v>10</v>
      </c>
      <c r="AW4392" s="36">
        <v>10</v>
      </c>
      <c r="AX4392" s="36"/>
      <c r="AY4392" s="36"/>
      <c r="AZ4392" s="36"/>
      <c r="BA4392" s="36" t="s">
        <v>251</v>
      </c>
      <c r="BB4392" s="36">
        <v>7</v>
      </c>
      <c r="BC4392" s="93" t="s">
        <v>491</v>
      </c>
      <c r="BD4392" s="93" t="s">
        <v>35</v>
      </c>
    </row>
    <row r="4393" spans="39:56" ht="27" customHeight="1" x14ac:dyDescent="0.25">
      <c r="AM4393" s="36">
        <v>23052</v>
      </c>
      <c r="AN4393" s="89" t="s">
        <v>95</v>
      </c>
      <c r="AO4393" s="90" t="s">
        <v>29</v>
      </c>
      <c r="AP4393" s="170" t="e">
        <v>#DIV/0!</v>
      </c>
      <c r="AQ4393" s="36"/>
      <c r="AR4393" s="36"/>
      <c r="AS4393" s="36"/>
      <c r="AT4393" s="36"/>
      <c r="AU4393" s="36"/>
      <c r="AV4393" s="36"/>
      <c r="AW4393" s="36"/>
      <c r="AX4393" s="36"/>
      <c r="AY4393" s="36"/>
      <c r="AZ4393" s="36"/>
      <c r="BA4393" s="36"/>
      <c r="BB4393" s="36">
        <v>7</v>
      </c>
      <c r="BC4393" s="93" t="s">
        <v>491</v>
      </c>
      <c r="BD4393" s="93" t="s">
        <v>35</v>
      </c>
    </row>
    <row r="4394" spans="39:56" ht="27" customHeight="1" x14ac:dyDescent="0.25">
      <c r="AM4394" s="36">
        <v>23049</v>
      </c>
      <c r="AN4394" s="89" t="s">
        <v>123</v>
      </c>
      <c r="AO4394" s="90" t="s">
        <v>29</v>
      </c>
      <c r="AP4394" s="170" t="e">
        <v>#DIV/0!</v>
      </c>
      <c r="AQ4394" s="36"/>
      <c r="AR4394" s="36"/>
      <c r="AS4394" s="36"/>
      <c r="AT4394" s="36"/>
      <c r="AU4394" s="36"/>
      <c r="AV4394" s="36"/>
      <c r="AW4394" s="36"/>
      <c r="AX4394" s="36"/>
      <c r="AY4394" s="36"/>
      <c r="AZ4394" s="36"/>
      <c r="BA4394" s="36"/>
      <c r="BB4394" s="36">
        <v>7</v>
      </c>
      <c r="BC4394" s="93" t="s">
        <v>491</v>
      </c>
      <c r="BD4394" s="93" t="s">
        <v>35</v>
      </c>
    </row>
    <row r="4395" spans="39:56" ht="27" customHeight="1" x14ac:dyDescent="0.25">
      <c r="AM4395" s="36">
        <v>23046</v>
      </c>
      <c r="AN4395" s="89" t="s">
        <v>111</v>
      </c>
      <c r="AO4395" s="90" t="s">
        <v>29</v>
      </c>
      <c r="AP4395" s="170" t="e">
        <v>#DIV/0!</v>
      </c>
      <c r="AQ4395" s="36"/>
      <c r="AR4395" s="36"/>
      <c r="AS4395" s="36"/>
      <c r="AT4395" s="36"/>
      <c r="AU4395" s="36"/>
      <c r="AV4395" s="36"/>
      <c r="AW4395" s="36"/>
      <c r="AX4395" s="36"/>
      <c r="AY4395" s="36"/>
      <c r="AZ4395" s="36"/>
      <c r="BA4395" s="36"/>
      <c r="BB4395" s="36">
        <v>7</v>
      </c>
      <c r="BC4395" s="93" t="s">
        <v>491</v>
      </c>
      <c r="BD4395" s="93" t="s">
        <v>35</v>
      </c>
    </row>
    <row r="4396" spans="39:56" ht="27" customHeight="1" x14ac:dyDescent="0.25">
      <c r="AM4396" s="36">
        <v>23041</v>
      </c>
      <c r="AN4396" s="89" t="s">
        <v>79</v>
      </c>
      <c r="AO4396" s="90" t="s">
        <v>29</v>
      </c>
      <c r="AP4396" s="170">
        <v>10</v>
      </c>
      <c r="AQ4396" s="36">
        <v>10</v>
      </c>
      <c r="AR4396" s="36">
        <v>10</v>
      </c>
      <c r="AS4396" s="36">
        <v>10</v>
      </c>
      <c r="AT4396" s="36">
        <v>10</v>
      </c>
      <c r="AU4396" s="36">
        <v>10</v>
      </c>
      <c r="AV4396" s="36">
        <v>10</v>
      </c>
      <c r="AW4396" s="36">
        <v>10</v>
      </c>
      <c r="AX4396" s="36"/>
      <c r="AY4396" s="36"/>
      <c r="AZ4396" s="36"/>
      <c r="BA4396" s="36" t="s">
        <v>251</v>
      </c>
      <c r="BB4396" s="36">
        <v>7</v>
      </c>
      <c r="BC4396" s="93" t="s">
        <v>491</v>
      </c>
      <c r="BD4396" s="93" t="s">
        <v>35</v>
      </c>
    </row>
    <row r="4397" spans="39:56" ht="27" customHeight="1" x14ac:dyDescent="0.25">
      <c r="AM4397" s="36">
        <v>23039</v>
      </c>
      <c r="AN4397" s="89" t="s">
        <v>71</v>
      </c>
      <c r="AO4397" s="90" t="s">
        <v>29</v>
      </c>
      <c r="AP4397" s="170" t="e">
        <v>#DIV/0!</v>
      </c>
      <c r="AQ4397" s="36"/>
      <c r="AR4397" s="36"/>
      <c r="AS4397" s="36"/>
      <c r="AT4397" s="36"/>
      <c r="AU4397" s="36"/>
      <c r="AV4397" s="36"/>
      <c r="AW4397" s="36"/>
      <c r="AX4397" s="36"/>
      <c r="AY4397" s="36"/>
      <c r="AZ4397" s="36"/>
      <c r="BA4397" s="36"/>
      <c r="BB4397" s="36">
        <v>7</v>
      </c>
      <c r="BC4397" s="93" t="s">
        <v>491</v>
      </c>
      <c r="BD4397" s="93" t="s">
        <v>35</v>
      </c>
    </row>
    <row r="4398" spans="39:56" ht="27" customHeight="1" x14ac:dyDescent="0.25">
      <c r="AM4398" s="36">
        <v>23038</v>
      </c>
      <c r="AN4398" s="89" t="s">
        <v>99</v>
      </c>
      <c r="AO4398" s="90" t="s">
        <v>29</v>
      </c>
      <c r="AP4398" s="170">
        <v>10</v>
      </c>
      <c r="AQ4398" s="36">
        <v>10</v>
      </c>
      <c r="AR4398" s="36">
        <v>10</v>
      </c>
      <c r="AS4398" s="36">
        <v>10</v>
      </c>
      <c r="AT4398" s="36">
        <v>10</v>
      </c>
      <c r="AU4398" s="36">
        <v>10</v>
      </c>
      <c r="AV4398" s="36">
        <v>10</v>
      </c>
      <c r="AW4398" s="36">
        <v>10</v>
      </c>
      <c r="AX4398" s="36"/>
      <c r="AY4398" s="36"/>
      <c r="AZ4398" s="36"/>
      <c r="BA4398" s="36" t="s">
        <v>251</v>
      </c>
      <c r="BB4398" s="36">
        <v>7</v>
      </c>
      <c r="BC4398" s="93" t="s">
        <v>491</v>
      </c>
      <c r="BD4398" s="93" t="s">
        <v>35</v>
      </c>
    </row>
    <row r="4399" spans="39:56" ht="27" customHeight="1" x14ac:dyDescent="0.25">
      <c r="AM4399" s="36">
        <v>23036</v>
      </c>
      <c r="AN4399" s="89" t="s">
        <v>63</v>
      </c>
      <c r="AO4399" s="90" t="s">
        <v>29</v>
      </c>
      <c r="AP4399" s="170">
        <v>10</v>
      </c>
      <c r="AQ4399" s="36">
        <v>10</v>
      </c>
      <c r="AR4399" s="36">
        <v>10</v>
      </c>
      <c r="AS4399" s="36">
        <v>10</v>
      </c>
      <c r="AT4399" s="36">
        <v>10</v>
      </c>
      <c r="AU4399" s="36">
        <v>10</v>
      </c>
      <c r="AV4399" s="36">
        <v>10</v>
      </c>
      <c r="AW4399" s="36">
        <v>10</v>
      </c>
      <c r="AX4399" s="36"/>
      <c r="AY4399" s="36"/>
      <c r="AZ4399" s="36"/>
      <c r="BA4399" s="36" t="s">
        <v>251</v>
      </c>
      <c r="BB4399" s="36">
        <v>7</v>
      </c>
      <c r="BC4399" s="93" t="s">
        <v>491</v>
      </c>
      <c r="BD4399" s="93" t="s">
        <v>35</v>
      </c>
    </row>
    <row r="4400" spans="39:56" ht="27" customHeight="1" x14ac:dyDescent="0.25">
      <c r="AM4400" s="36">
        <v>23033</v>
      </c>
      <c r="AN4400" s="89" t="s">
        <v>103</v>
      </c>
      <c r="AO4400" s="90" t="s">
        <v>29</v>
      </c>
      <c r="AP4400" s="170">
        <v>10</v>
      </c>
      <c r="AQ4400" s="36">
        <v>10</v>
      </c>
      <c r="AR4400" s="36">
        <v>10</v>
      </c>
      <c r="AS4400" s="36">
        <v>10</v>
      </c>
      <c r="AT4400" s="36">
        <v>10</v>
      </c>
      <c r="AU4400" s="36">
        <v>10</v>
      </c>
      <c r="AV4400" s="36">
        <v>10</v>
      </c>
      <c r="AW4400" s="36">
        <v>10</v>
      </c>
      <c r="AX4400" s="36"/>
      <c r="AY4400" s="36"/>
      <c r="AZ4400" s="36"/>
      <c r="BA4400" s="36" t="s">
        <v>251</v>
      </c>
      <c r="BB4400" s="36">
        <v>7</v>
      </c>
      <c r="BC4400" s="93" t="s">
        <v>491</v>
      </c>
      <c r="BD4400" s="93" t="s">
        <v>35</v>
      </c>
    </row>
    <row r="4401" spans="39:56" ht="27" customHeight="1" x14ac:dyDescent="0.25">
      <c r="AM4401" s="36">
        <v>23028</v>
      </c>
      <c r="AN4401" s="89" t="s">
        <v>56</v>
      </c>
      <c r="AO4401" s="90" t="s">
        <v>29</v>
      </c>
      <c r="AP4401" s="170">
        <v>10</v>
      </c>
      <c r="AQ4401" s="36">
        <v>10</v>
      </c>
      <c r="AR4401" s="36">
        <v>10</v>
      </c>
      <c r="AS4401" s="36">
        <v>10</v>
      </c>
      <c r="AT4401" s="36">
        <v>10</v>
      </c>
      <c r="AU4401" s="36">
        <v>10</v>
      </c>
      <c r="AV4401" s="36">
        <v>10</v>
      </c>
      <c r="AW4401" s="36">
        <v>10</v>
      </c>
      <c r="AX4401" s="36"/>
      <c r="AY4401" s="36"/>
      <c r="AZ4401" s="36"/>
      <c r="BA4401" s="36" t="s">
        <v>251</v>
      </c>
      <c r="BB4401" s="36">
        <v>7</v>
      </c>
      <c r="BC4401" s="93" t="s">
        <v>491</v>
      </c>
      <c r="BD4401" s="93" t="s">
        <v>35</v>
      </c>
    </row>
    <row r="4402" spans="39:56" ht="27" customHeight="1" x14ac:dyDescent="0.25">
      <c r="AM4402" s="36">
        <v>23025</v>
      </c>
      <c r="AN4402" s="89" t="s">
        <v>87</v>
      </c>
      <c r="AO4402" s="90" t="s">
        <v>29</v>
      </c>
      <c r="AP4402" s="170">
        <v>10</v>
      </c>
      <c r="AQ4402" s="36">
        <v>10</v>
      </c>
      <c r="AR4402" s="36">
        <v>10</v>
      </c>
      <c r="AS4402" s="36">
        <v>10</v>
      </c>
      <c r="AT4402" s="36">
        <v>10</v>
      </c>
      <c r="AU4402" s="36">
        <v>10</v>
      </c>
      <c r="AV4402" s="36">
        <v>10</v>
      </c>
      <c r="AW4402" s="36">
        <v>10</v>
      </c>
      <c r="AX4402" s="36"/>
      <c r="AY4402" s="36"/>
      <c r="AZ4402" s="36"/>
      <c r="BA4402" s="36" t="s">
        <v>251</v>
      </c>
      <c r="BB4402" s="36">
        <v>7</v>
      </c>
      <c r="BC4402" s="93" t="s">
        <v>491</v>
      </c>
      <c r="BD4402" s="93" t="s">
        <v>35</v>
      </c>
    </row>
    <row r="4403" spans="39:56" ht="27" customHeight="1" x14ac:dyDescent="0.25">
      <c r="AM4403" s="36">
        <v>23024</v>
      </c>
      <c r="AN4403" s="89" t="s">
        <v>75</v>
      </c>
      <c r="AO4403" s="90" t="s">
        <v>29</v>
      </c>
      <c r="AP4403" s="170">
        <v>10</v>
      </c>
      <c r="AQ4403" s="36">
        <v>10</v>
      </c>
      <c r="AR4403" s="36">
        <v>10</v>
      </c>
      <c r="AS4403" s="36">
        <v>10</v>
      </c>
      <c r="AT4403" s="36">
        <v>10</v>
      </c>
      <c r="AU4403" s="36">
        <v>10</v>
      </c>
      <c r="AV4403" s="36">
        <v>10</v>
      </c>
      <c r="AW4403" s="36">
        <v>10</v>
      </c>
      <c r="AX4403" s="36"/>
      <c r="AY4403" s="36"/>
      <c r="AZ4403" s="36"/>
      <c r="BA4403" s="36" t="s">
        <v>251</v>
      </c>
      <c r="BB4403" s="36">
        <v>7</v>
      </c>
      <c r="BC4403" s="93" t="s">
        <v>491</v>
      </c>
      <c r="BD4403" s="93" t="s">
        <v>35</v>
      </c>
    </row>
    <row r="4404" spans="39:56" ht="27" customHeight="1" x14ac:dyDescent="0.25">
      <c r="AM4404" s="36">
        <v>23023</v>
      </c>
      <c r="AN4404" s="89" t="s">
        <v>115</v>
      </c>
      <c r="AO4404" s="90" t="s">
        <v>29</v>
      </c>
      <c r="AP4404" s="170">
        <v>10</v>
      </c>
      <c r="AQ4404" s="36">
        <v>10</v>
      </c>
      <c r="AR4404" s="36">
        <v>10</v>
      </c>
      <c r="AS4404" s="36">
        <v>10</v>
      </c>
      <c r="AT4404" s="36">
        <v>10</v>
      </c>
      <c r="AU4404" s="36">
        <v>10</v>
      </c>
      <c r="AV4404" s="36">
        <v>10</v>
      </c>
      <c r="AW4404" s="36">
        <v>10</v>
      </c>
      <c r="AX4404" s="36"/>
      <c r="AY4404" s="36"/>
      <c r="AZ4404" s="36"/>
      <c r="BA4404" s="36" t="s">
        <v>251</v>
      </c>
      <c r="BB4404" s="36">
        <v>7</v>
      </c>
      <c r="BC4404" s="93" t="s">
        <v>491</v>
      </c>
      <c r="BD4404" s="93" t="s">
        <v>35</v>
      </c>
    </row>
    <row r="4405" spans="39:56" ht="27" customHeight="1" x14ac:dyDescent="0.25">
      <c r="AM4405" s="36">
        <v>23022</v>
      </c>
      <c r="AN4405" s="89" t="s">
        <v>83</v>
      </c>
      <c r="AO4405" s="90" t="s">
        <v>29</v>
      </c>
      <c r="AP4405" s="170">
        <v>10</v>
      </c>
      <c r="AQ4405" s="36">
        <v>10</v>
      </c>
      <c r="AR4405" s="36">
        <v>10</v>
      </c>
      <c r="AS4405" s="36">
        <v>10</v>
      </c>
      <c r="AT4405" s="36">
        <v>10</v>
      </c>
      <c r="AU4405" s="36">
        <v>10</v>
      </c>
      <c r="AV4405" s="36">
        <v>10</v>
      </c>
      <c r="AW4405" s="36">
        <v>10</v>
      </c>
      <c r="AX4405" s="36"/>
      <c r="AY4405" s="36"/>
      <c r="AZ4405" s="36"/>
      <c r="BA4405" s="36" t="s">
        <v>251</v>
      </c>
      <c r="BB4405" s="36">
        <v>7</v>
      </c>
      <c r="BC4405" s="93" t="s">
        <v>491</v>
      </c>
      <c r="BD4405" s="93" t="s">
        <v>35</v>
      </c>
    </row>
    <row r="4406" spans="39:56" ht="27" customHeight="1" x14ac:dyDescent="0.25">
      <c r="AM4406" s="36">
        <v>23019</v>
      </c>
      <c r="AN4406" s="89" t="s">
        <v>53</v>
      </c>
      <c r="AO4406" s="90" t="s">
        <v>29</v>
      </c>
      <c r="AP4406" s="170">
        <v>10</v>
      </c>
      <c r="AQ4406" s="36">
        <v>10</v>
      </c>
      <c r="AR4406" s="36">
        <v>10</v>
      </c>
      <c r="AS4406" s="36">
        <v>10</v>
      </c>
      <c r="AT4406" s="36">
        <v>10</v>
      </c>
      <c r="AU4406" s="36">
        <v>10</v>
      </c>
      <c r="AV4406" s="36">
        <v>10</v>
      </c>
      <c r="AW4406" s="36">
        <v>10</v>
      </c>
      <c r="AX4406" s="36"/>
      <c r="AY4406" s="36"/>
      <c r="AZ4406" s="36"/>
      <c r="BA4406" s="36" t="s">
        <v>251</v>
      </c>
      <c r="BB4406" s="36">
        <v>7</v>
      </c>
      <c r="BC4406" s="93" t="s">
        <v>491</v>
      </c>
      <c r="BD4406" s="93" t="s">
        <v>35</v>
      </c>
    </row>
    <row r="4407" spans="39:56" ht="27" customHeight="1" x14ac:dyDescent="0.25">
      <c r="AM4407" s="36">
        <v>23018</v>
      </c>
      <c r="AN4407" s="89" t="s">
        <v>28</v>
      </c>
      <c r="AO4407" s="90" t="s">
        <v>29</v>
      </c>
      <c r="AP4407" s="170">
        <v>10</v>
      </c>
      <c r="AQ4407" s="36">
        <v>10</v>
      </c>
      <c r="AR4407" s="36">
        <v>10</v>
      </c>
      <c r="AS4407" s="36">
        <v>10</v>
      </c>
      <c r="AT4407" s="36">
        <v>10</v>
      </c>
      <c r="AU4407" s="36">
        <v>10</v>
      </c>
      <c r="AV4407" s="36">
        <v>10</v>
      </c>
      <c r="AW4407" s="36">
        <v>10</v>
      </c>
      <c r="AX4407" s="36"/>
      <c r="AY4407" s="36"/>
      <c r="AZ4407" s="36"/>
      <c r="BA4407" s="36" t="s">
        <v>251</v>
      </c>
      <c r="BB4407" s="36">
        <v>7</v>
      </c>
      <c r="BC4407" s="93" t="s">
        <v>491</v>
      </c>
      <c r="BD4407" s="93" t="s">
        <v>35</v>
      </c>
    </row>
    <row r="4408" spans="39:56" ht="27" customHeight="1" x14ac:dyDescent="0.25">
      <c r="AM4408" s="36">
        <v>23013</v>
      </c>
      <c r="AN4408" s="89" t="s">
        <v>59</v>
      </c>
      <c r="AO4408" s="90" t="s">
        <v>29</v>
      </c>
      <c r="AP4408" s="170" t="e">
        <v>#DIV/0!</v>
      </c>
      <c r="AQ4408" s="36"/>
      <c r="AR4408" s="36"/>
      <c r="AS4408" s="36"/>
      <c r="AT4408" s="36"/>
      <c r="AU4408" s="36"/>
      <c r="AV4408" s="36"/>
      <c r="AW4408" s="36"/>
      <c r="AX4408" s="36"/>
      <c r="AY4408" s="36"/>
      <c r="AZ4408" s="36"/>
      <c r="BA4408" s="36"/>
      <c r="BB4408" s="36">
        <v>7</v>
      </c>
      <c r="BC4408" s="93" t="s">
        <v>491</v>
      </c>
      <c r="BD4408" s="93" t="s">
        <v>35</v>
      </c>
    </row>
    <row r="4409" spans="39:56" ht="27" customHeight="1" x14ac:dyDescent="0.25">
      <c r="AM4409" s="36">
        <v>23010</v>
      </c>
      <c r="AN4409" s="89" t="s">
        <v>91</v>
      </c>
      <c r="AO4409" s="90" t="s">
        <v>29</v>
      </c>
      <c r="AP4409" s="170" t="e">
        <v>#DIV/0!</v>
      </c>
      <c r="AQ4409" s="36"/>
      <c r="AR4409" s="36"/>
      <c r="AS4409" s="36"/>
      <c r="AT4409" s="36"/>
      <c r="AU4409" s="36"/>
      <c r="AV4409" s="36"/>
      <c r="AW4409" s="36"/>
      <c r="AX4409" s="36"/>
      <c r="AY4409" s="36"/>
      <c r="AZ4409" s="36"/>
      <c r="BA4409" s="36"/>
      <c r="BB4409" s="36">
        <v>7</v>
      </c>
      <c r="BC4409" s="93" t="s">
        <v>491</v>
      </c>
      <c r="BD4409" s="93" t="s">
        <v>35</v>
      </c>
    </row>
    <row r="4410" spans="39:56" ht="27" customHeight="1" x14ac:dyDescent="0.25">
      <c r="AM4410" s="36">
        <v>23009</v>
      </c>
      <c r="AN4410" s="89" t="s">
        <v>50</v>
      </c>
      <c r="AO4410" s="90" t="s">
        <v>29</v>
      </c>
      <c r="AP4410" s="170" t="e">
        <v>#DIV/0!</v>
      </c>
      <c r="AQ4410" s="36"/>
      <c r="AR4410" s="36"/>
      <c r="AS4410" s="36"/>
      <c r="AT4410" s="36"/>
      <c r="AU4410" s="36"/>
      <c r="AV4410" s="36"/>
      <c r="AW4410" s="36"/>
      <c r="AX4410" s="36"/>
      <c r="AY4410" s="36"/>
      <c r="AZ4410" s="36"/>
      <c r="BA4410" s="36"/>
      <c r="BB4410" s="36">
        <v>7</v>
      </c>
      <c r="BC4410" s="93" t="s">
        <v>491</v>
      </c>
      <c r="BD4410" s="93" t="s">
        <v>35</v>
      </c>
    </row>
    <row r="4411" spans="39:56" ht="27" customHeight="1" x14ac:dyDescent="0.25">
      <c r="AM4411" s="36">
        <v>23064</v>
      </c>
      <c r="AN4411" s="89" t="s">
        <v>238</v>
      </c>
      <c r="AO4411" s="90" t="s">
        <v>47</v>
      </c>
      <c r="AP4411" s="170" t="e">
        <v>#DIV/0!</v>
      </c>
      <c r="AQ4411" s="36"/>
      <c r="AR4411" s="36"/>
      <c r="AS4411" s="36"/>
      <c r="AT4411" s="36"/>
      <c r="AU4411" s="36"/>
      <c r="AV4411" s="36"/>
      <c r="AW4411" s="36"/>
      <c r="AX4411" s="36"/>
      <c r="AY4411" s="36"/>
      <c r="AZ4411" s="36"/>
      <c r="BA4411" s="36"/>
      <c r="BB4411" s="36">
        <v>7</v>
      </c>
      <c r="BC4411" s="93" t="s">
        <v>491</v>
      </c>
      <c r="BD4411" s="93" t="s">
        <v>35</v>
      </c>
    </row>
    <row r="4412" spans="39:56" ht="27" customHeight="1" x14ac:dyDescent="0.25">
      <c r="AM4412" s="36">
        <v>23062</v>
      </c>
      <c r="AN4412" s="89" t="s">
        <v>106</v>
      </c>
      <c r="AO4412" s="90" t="s">
        <v>47</v>
      </c>
      <c r="AP4412" s="170">
        <v>10</v>
      </c>
      <c r="AQ4412" s="36">
        <v>10</v>
      </c>
      <c r="AR4412" s="36">
        <v>10</v>
      </c>
      <c r="AS4412" s="36">
        <v>10</v>
      </c>
      <c r="AT4412" s="36">
        <v>10</v>
      </c>
      <c r="AU4412" s="36">
        <v>10</v>
      </c>
      <c r="AV4412" s="36">
        <v>10</v>
      </c>
      <c r="AW4412" s="36">
        <v>10</v>
      </c>
      <c r="AX4412" s="36"/>
      <c r="AY4412" s="36"/>
      <c r="AZ4412" s="36"/>
      <c r="BA4412" s="36" t="s">
        <v>251</v>
      </c>
      <c r="BB4412" s="36">
        <v>7</v>
      </c>
      <c r="BC4412" s="93" t="s">
        <v>491</v>
      </c>
      <c r="BD4412" s="93" t="s">
        <v>35</v>
      </c>
    </row>
    <row r="4413" spans="39:56" ht="27" customHeight="1" x14ac:dyDescent="0.25">
      <c r="AM4413" s="36">
        <v>23060</v>
      </c>
      <c r="AN4413" s="89" t="s">
        <v>74</v>
      </c>
      <c r="AO4413" s="90" t="s">
        <v>47</v>
      </c>
      <c r="AP4413" s="170">
        <v>10</v>
      </c>
      <c r="AQ4413" s="36">
        <v>10</v>
      </c>
      <c r="AR4413" s="36">
        <v>10</v>
      </c>
      <c r="AS4413" s="36">
        <v>10</v>
      </c>
      <c r="AT4413" s="36">
        <v>10</v>
      </c>
      <c r="AU4413" s="36">
        <v>10</v>
      </c>
      <c r="AV4413" s="36">
        <v>10</v>
      </c>
      <c r="AW4413" s="36">
        <v>10</v>
      </c>
      <c r="AX4413" s="36"/>
      <c r="AY4413" s="36"/>
      <c r="AZ4413" s="36"/>
      <c r="BA4413" s="36" t="s">
        <v>251</v>
      </c>
      <c r="BB4413" s="36">
        <v>7</v>
      </c>
      <c r="BC4413" s="93" t="s">
        <v>491</v>
      </c>
      <c r="BD4413" s="93" t="s">
        <v>35</v>
      </c>
    </row>
    <row r="4414" spans="39:56" ht="27" customHeight="1" x14ac:dyDescent="0.25">
      <c r="AM4414" s="36">
        <v>23059</v>
      </c>
      <c r="AN4414" s="89" t="s">
        <v>55</v>
      </c>
      <c r="AO4414" s="90" t="s">
        <v>47</v>
      </c>
      <c r="AP4414" s="170" t="e">
        <v>#DIV/0!</v>
      </c>
      <c r="AQ4414" s="36"/>
      <c r="AR4414" s="36"/>
      <c r="AS4414" s="36"/>
      <c r="AT4414" s="36"/>
      <c r="AU4414" s="36"/>
      <c r="AV4414" s="36"/>
      <c r="AW4414" s="36"/>
      <c r="AX4414" s="36"/>
      <c r="AY4414" s="36"/>
      <c r="AZ4414" s="36"/>
      <c r="BA4414" s="36"/>
      <c r="BB4414" s="36">
        <v>7</v>
      </c>
      <c r="BC4414" s="93" t="s">
        <v>491</v>
      </c>
      <c r="BD4414" s="93" t="s">
        <v>35</v>
      </c>
    </row>
    <row r="4415" spans="39:56" ht="27" customHeight="1" x14ac:dyDescent="0.25">
      <c r="AM4415" s="36">
        <v>23057</v>
      </c>
      <c r="AN4415" s="89" t="s">
        <v>239</v>
      </c>
      <c r="AO4415" s="90" t="s">
        <v>47</v>
      </c>
      <c r="AP4415" s="170" t="e">
        <v>#DIV/0!</v>
      </c>
      <c r="AQ4415" s="36"/>
      <c r="AR4415" s="36"/>
      <c r="AS4415" s="36"/>
      <c r="AT4415" s="36"/>
      <c r="AU4415" s="36"/>
      <c r="AV4415" s="36"/>
      <c r="AW4415" s="36"/>
      <c r="AX4415" s="36"/>
      <c r="AY4415" s="36"/>
      <c r="AZ4415" s="36"/>
      <c r="BA4415" s="36"/>
      <c r="BB4415" s="36">
        <v>7</v>
      </c>
      <c r="BC4415" s="93" t="s">
        <v>491</v>
      </c>
      <c r="BD4415" s="93" t="s">
        <v>35</v>
      </c>
    </row>
    <row r="4416" spans="39:56" ht="27" customHeight="1" x14ac:dyDescent="0.25">
      <c r="AM4416" s="36">
        <v>23051</v>
      </c>
      <c r="AN4416" s="89" t="s">
        <v>114</v>
      </c>
      <c r="AO4416" s="90" t="s">
        <v>47</v>
      </c>
      <c r="AP4416" s="170">
        <v>10</v>
      </c>
      <c r="AQ4416" s="36">
        <v>10</v>
      </c>
      <c r="AR4416" s="36">
        <v>10</v>
      </c>
      <c r="AS4416" s="36">
        <v>10</v>
      </c>
      <c r="AT4416" s="36">
        <v>10</v>
      </c>
      <c r="AU4416" s="36">
        <v>10</v>
      </c>
      <c r="AV4416" s="36">
        <v>10</v>
      </c>
      <c r="AW4416" s="36">
        <v>10</v>
      </c>
      <c r="AX4416" s="36"/>
      <c r="AY4416" s="36"/>
      <c r="AZ4416" s="36"/>
      <c r="BA4416" s="36" t="s">
        <v>251</v>
      </c>
      <c r="BB4416" s="36">
        <v>7</v>
      </c>
      <c r="BC4416" s="93" t="s">
        <v>491</v>
      </c>
      <c r="BD4416" s="93" t="s">
        <v>35</v>
      </c>
    </row>
    <row r="4417" spans="39:56" ht="27" customHeight="1" x14ac:dyDescent="0.25">
      <c r="AM4417" s="36">
        <v>23050</v>
      </c>
      <c r="AN4417" s="89" t="s">
        <v>102</v>
      </c>
      <c r="AO4417" s="90" t="s">
        <v>47</v>
      </c>
      <c r="AP4417" s="170">
        <v>10</v>
      </c>
      <c r="AQ4417" s="36">
        <v>10</v>
      </c>
      <c r="AR4417" s="36">
        <v>10</v>
      </c>
      <c r="AS4417" s="36">
        <v>10</v>
      </c>
      <c r="AT4417" s="36">
        <v>10</v>
      </c>
      <c r="AU4417" s="36">
        <v>10</v>
      </c>
      <c r="AV4417" s="36">
        <v>10</v>
      </c>
      <c r="AW4417" s="36">
        <v>10</v>
      </c>
      <c r="AX4417" s="36"/>
      <c r="AY4417" s="36"/>
      <c r="AZ4417" s="36"/>
      <c r="BA4417" s="36" t="s">
        <v>251</v>
      </c>
      <c r="BB4417" s="36">
        <v>7</v>
      </c>
      <c r="BC4417" s="93" t="s">
        <v>491</v>
      </c>
      <c r="BD4417" s="93" t="s">
        <v>35</v>
      </c>
    </row>
    <row r="4418" spans="39:56" ht="27" customHeight="1" x14ac:dyDescent="0.25">
      <c r="AM4418" s="36">
        <v>23048</v>
      </c>
      <c r="AN4418" s="89" t="s">
        <v>110</v>
      </c>
      <c r="AO4418" s="90" t="s">
        <v>47</v>
      </c>
      <c r="AP4418" s="170">
        <v>10</v>
      </c>
      <c r="AQ4418" s="36">
        <v>10</v>
      </c>
      <c r="AR4418" s="36">
        <v>10</v>
      </c>
      <c r="AS4418" s="36">
        <v>10</v>
      </c>
      <c r="AT4418" s="36">
        <v>10</v>
      </c>
      <c r="AU4418" s="36">
        <v>10</v>
      </c>
      <c r="AV4418" s="36">
        <v>10</v>
      </c>
      <c r="AW4418" s="36">
        <v>10</v>
      </c>
      <c r="AX4418" s="36"/>
      <c r="AY4418" s="36"/>
      <c r="AZ4418" s="36"/>
      <c r="BA4418" s="36" t="s">
        <v>251</v>
      </c>
      <c r="BB4418" s="36">
        <v>7</v>
      </c>
      <c r="BC4418" s="93" t="s">
        <v>491</v>
      </c>
      <c r="BD4418" s="93" t="s">
        <v>35</v>
      </c>
    </row>
    <row r="4419" spans="39:56" ht="27" customHeight="1" x14ac:dyDescent="0.25">
      <c r="AM4419" s="36">
        <v>23047</v>
      </c>
      <c r="AN4419" s="89" t="s">
        <v>62</v>
      </c>
      <c r="AO4419" s="90" t="s">
        <v>47</v>
      </c>
      <c r="AP4419" s="170">
        <v>10</v>
      </c>
      <c r="AQ4419" s="36">
        <v>10</v>
      </c>
      <c r="AR4419" s="36">
        <v>10</v>
      </c>
      <c r="AS4419" s="36">
        <v>10</v>
      </c>
      <c r="AT4419" s="36">
        <v>10</v>
      </c>
      <c r="AU4419" s="36">
        <v>10</v>
      </c>
      <c r="AV4419" s="36">
        <v>10</v>
      </c>
      <c r="AW4419" s="36">
        <v>10</v>
      </c>
      <c r="AX4419" s="36"/>
      <c r="AY4419" s="36"/>
      <c r="AZ4419" s="36"/>
      <c r="BA4419" s="36" t="s">
        <v>251</v>
      </c>
      <c r="BB4419" s="36">
        <v>7</v>
      </c>
      <c r="BC4419" s="93" t="s">
        <v>491</v>
      </c>
      <c r="BD4419" s="93" t="s">
        <v>35</v>
      </c>
    </row>
    <row r="4420" spans="39:56" ht="27" customHeight="1" x14ac:dyDescent="0.25">
      <c r="AM4420" s="36">
        <v>23045</v>
      </c>
      <c r="AN4420" s="89" t="s">
        <v>78</v>
      </c>
      <c r="AO4420" s="90" t="s">
        <v>47</v>
      </c>
      <c r="AP4420" s="170">
        <v>10</v>
      </c>
      <c r="AQ4420" s="36">
        <v>10</v>
      </c>
      <c r="AR4420" s="36">
        <v>10</v>
      </c>
      <c r="AS4420" s="36">
        <v>10</v>
      </c>
      <c r="AT4420" s="36">
        <v>10</v>
      </c>
      <c r="AU4420" s="36">
        <v>10</v>
      </c>
      <c r="AV4420" s="36">
        <v>10</v>
      </c>
      <c r="AW4420" s="36">
        <v>10</v>
      </c>
      <c r="AX4420" s="36"/>
      <c r="AY4420" s="36"/>
      <c r="AZ4420" s="36"/>
      <c r="BA4420" s="36" t="s">
        <v>251</v>
      </c>
      <c r="BB4420" s="36">
        <v>7</v>
      </c>
      <c r="BC4420" s="93" t="s">
        <v>491</v>
      </c>
      <c r="BD4420" s="93" t="s">
        <v>35</v>
      </c>
    </row>
    <row r="4421" spans="39:56" ht="27" customHeight="1" x14ac:dyDescent="0.25">
      <c r="AM4421" s="36">
        <v>23040</v>
      </c>
      <c r="AN4421" s="89" t="s">
        <v>98</v>
      </c>
      <c r="AO4421" s="90" t="s">
        <v>47</v>
      </c>
      <c r="AP4421" s="170">
        <v>10</v>
      </c>
      <c r="AQ4421" s="36">
        <v>10</v>
      </c>
      <c r="AR4421" s="36">
        <v>10</v>
      </c>
      <c r="AS4421" s="36">
        <v>10</v>
      </c>
      <c r="AT4421" s="36">
        <v>10</v>
      </c>
      <c r="AU4421" s="36">
        <v>10</v>
      </c>
      <c r="AV4421" s="36">
        <v>10</v>
      </c>
      <c r="AW4421" s="36">
        <v>10</v>
      </c>
      <c r="AX4421" s="36"/>
      <c r="AY4421" s="36"/>
      <c r="AZ4421" s="36"/>
      <c r="BA4421" s="36" t="s">
        <v>251</v>
      </c>
      <c r="BB4421" s="36">
        <v>7</v>
      </c>
      <c r="BC4421" s="93" t="s">
        <v>491</v>
      </c>
      <c r="BD4421" s="93" t="s">
        <v>35</v>
      </c>
    </row>
    <row r="4422" spans="39:56" ht="27" customHeight="1" x14ac:dyDescent="0.25">
      <c r="AM4422" s="36">
        <v>23034</v>
      </c>
      <c r="AN4422" s="89" t="s">
        <v>86</v>
      </c>
      <c r="AO4422" s="90" t="s">
        <v>47</v>
      </c>
      <c r="AP4422" s="170" t="e">
        <v>#DIV/0!</v>
      </c>
      <c r="AQ4422" s="36"/>
      <c r="AR4422" s="36"/>
      <c r="AS4422" s="36"/>
      <c r="AT4422" s="36"/>
      <c r="AU4422" s="36"/>
      <c r="AV4422" s="36"/>
      <c r="AW4422" s="36"/>
      <c r="AX4422" s="36"/>
      <c r="AY4422" s="36"/>
      <c r="AZ4422" s="36"/>
      <c r="BA4422" s="36"/>
      <c r="BB4422" s="36">
        <v>7</v>
      </c>
      <c r="BC4422" s="93" t="s">
        <v>491</v>
      </c>
      <c r="BD4422" s="93" t="s">
        <v>35</v>
      </c>
    </row>
    <row r="4423" spans="39:56" ht="27" customHeight="1" x14ac:dyDescent="0.25">
      <c r="AM4423" s="36">
        <v>23030</v>
      </c>
      <c r="AN4423" s="89" t="s">
        <v>94</v>
      </c>
      <c r="AO4423" s="90" t="s">
        <v>47</v>
      </c>
      <c r="AP4423" s="170">
        <v>10</v>
      </c>
      <c r="AQ4423" s="36">
        <v>10</v>
      </c>
      <c r="AR4423" s="36">
        <v>10</v>
      </c>
      <c r="AS4423" s="36">
        <v>10</v>
      </c>
      <c r="AT4423" s="36">
        <v>10</v>
      </c>
      <c r="AU4423" s="36">
        <v>10</v>
      </c>
      <c r="AV4423" s="36">
        <v>10</v>
      </c>
      <c r="AW4423" s="36">
        <v>10</v>
      </c>
      <c r="AX4423" s="36"/>
      <c r="AY4423" s="36"/>
      <c r="AZ4423" s="36"/>
      <c r="BA4423" s="36" t="s">
        <v>251</v>
      </c>
      <c r="BB4423" s="36">
        <v>7</v>
      </c>
      <c r="BC4423" s="93" t="s">
        <v>491</v>
      </c>
      <c r="BD4423" s="93" t="s">
        <v>35</v>
      </c>
    </row>
    <row r="4424" spans="39:56" ht="27" customHeight="1" x14ac:dyDescent="0.25">
      <c r="AM4424" s="36">
        <v>23029</v>
      </c>
      <c r="AN4424" s="89" t="s">
        <v>70</v>
      </c>
      <c r="AO4424" s="90" t="s">
        <v>47</v>
      </c>
      <c r="AP4424" s="170">
        <v>10</v>
      </c>
      <c r="AQ4424" s="36">
        <v>10</v>
      </c>
      <c r="AR4424" s="36">
        <v>10</v>
      </c>
      <c r="AS4424" s="36">
        <v>10</v>
      </c>
      <c r="AT4424" s="36">
        <v>10</v>
      </c>
      <c r="AU4424" s="36">
        <v>10</v>
      </c>
      <c r="AV4424" s="36">
        <v>10</v>
      </c>
      <c r="AW4424" s="36">
        <v>10</v>
      </c>
      <c r="AX4424" s="36"/>
      <c r="AY4424" s="36"/>
      <c r="AZ4424" s="36"/>
      <c r="BA4424" s="36" t="s">
        <v>251</v>
      </c>
      <c r="BB4424" s="36">
        <v>7</v>
      </c>
      <c r="BC4424" s="93" t="s">
        <v>491</v>
      </c>
      <c r="BD4424" s="93" t="s">
        <v>35</v>
      </c>
    </row>
    <row r="4425" spans="39:56" ht="27" customHeight="1" x14ac:dyDescent="0.25">
      <c r="AM4425" s="36">
        <v>23027</v>
      </c>
      <c r="AN4425" s="89" t="s">
        <v>237</v>
      </c>
      <c r="AO4425" s="90" t="s">
        <v>47</v>
      </c>
      <c r="AP4425" s="170" t="e">
        <v>#DIV/0!</v>
      </c>
      <c r="AQ4425" s="36"/>
      <c r="AR4425" s="36"/>
      <c r="AS4425" s="36"/>
      <c r="AT4425" s="36"/>
      <c r="AU4425" s="36"/>
      <c r="AV4425" s="36"/>
      <c r="AW4425" s="36"/>
      <c r="AX4425" s="36"/>
      <c r="AY4425" s="36"/>
      <c r="AZ4425" s="36"/>
      <c r="BA4425" s="36"/>
      <c r="BB4425" s="36">
        <v>7</v>
      </c>
      <c r="BC4425" s="93" t="s">
        <v>491</v>
      </c>
      <c r="BD4425" s="93" t="s">
        <v>35</v>
      </c>
    </row>
    <row r="4426" spans="39:56" ht="27" customHeight="1" x14ac:dyDescent="0.25">
      <c r="AM4426" s="36">
        <v>23017</v>
      </c>
      <c r="AN4426" s="89" t="s">
        <v>52</v>
      </c>
      <c r="AO4426" s="90" t="s">
        <v>47</v>
      </c>
      <c r="AP4426" s="170" t="e">
        <v>#DIV/0!</v>
      </c>
      <c r="AQ4426" s="36"/>
      <c r="AR4426" s="36"/>
      <c r="AS4426" s="36"/>
      <c r="AT4426" s="36"/>
      <c r="AU4426" s="36"/>
      <c r="AV4426" s="36"/>
      <c r="AW4426" s="36"/>
      <c r="AX4426" s="36"/>
      <c r="AY4426" s="36"/>
      <c r="AZ4426" s="36"/>
      <c r="BA4426" s="36"/>
      <c r="BB4426" s="36">
        <v>7</v>
      </c>
      <c r="BC4426" s="93" t="s">
        <v>491</v>
      </c>
      <c r="BD4426" s="93" t="s">
        <v>35</v>
      </c>
    </row>
    <row r="4427" spans="39:56" ht="27" customHeight="1" x14ac:dyDescent="0.25">
      <c r="AM4427" s="36">
        <v>23014</v>
      </c>
      <c r="AN4427" s="89" t="s">
        <v>66</v>
      </c>
      <c r="AO4427" s="90" t="s">
        <v>47</v>
      </c>
      <c r="AP4427" s="170">
        <v>10</v>
      </c>
      <c r="AQ4427" s="36">
        <v>10</v>
      </c>
      <c r="AR4427" s="36">
        <v>10</v>
      </c>
      <c r="AS4427" s="36">
        <v>10</v>
      </c>
      <c r="AT4427" s="36">
        <v>10</v>
      </c>
      <c r="AU4427" s="36">
        <v>10</v>
      </c>
      <c r="AV4427" s="36">
        <v>10</v>
      </c>
      <c r="AW4427" s="36">
        <v>10</v>
      </c>
      <c r="AX4427" s="36"/>
      <c r="AY4427" s="36"/>
      <c r="AZ4427" s="36"/>
      <c r="BA4427" s="36" t="s">
        <v>251</v>
      </c>
      <c r="BB4427" s="36">
        <v>7</v>
      </c>
      <c r="BC4427" s="93" t="s">
        <v>491</v>
      </c>
      <c r="BD4427" s="93" t="s">
        <v>35</v>
      </c>
    </row>
    <row r="4428" spans="39:56" ht="27" customHeight="1" x14ac:dyDescent="0.25">
      <c r="AM4428" s="36">
        <v>23011</v>
      </c>
      <c r="AN4428" s="89" t="s">
        <v>46</v>
      </c>
      <c r="AO4428" s="90" t="s">
        <v>47</v>
      </c>
      <c r="AP4428" s="170">
        <v>10</v>
      </c>
      <c r="AQ4428" s="36">
        <v>10</v>
      </c>
      <c r="AR4428" s="36">
        <v>10</v>
      </c>
      <c r="AS4428" s="36">
        <v>10</v>
      </c>
      <c r="AT4428" s="36">
        <v>10</v>
      </c>
      <c r="AU4428" s="36">
        <v>10</v>
      </c>
      <c r="AV4428" s="36">
        <v>10</v>
      </c>
      <c r="AW4428" s="36">
        <v>10</v>
      </c>
      <c r="AX4428" s="36"/>
      <c r="AY4428" s="36"/>
      <c r="AZ4428" s="36"/>
      <c r="BA4428" s="36" t="s">
        <v>251</v>
      </c>
      <c r="BB4428" s="36">
        <v>7</v>
      </c>
      <c r="BC4428" s="93" t="s">
        <v>491</v>
      </c>
      <c r="BD4428" s="93" t="s">
        <v>35</v>
      </c>
    </row>
    <row r="4429" spans="39:56" ht="27" customHeight="1" x14ac:dyDescent="0.25">
      <c r="AM4429" s="36">
        <v>23004</v>
      </c>
      <c r="AN4429" s="89" t="s">
        <v>58</v>
      </c>
      <c r="AO4429" s="90" t="s">
        <v>47</v>
      </c>
      <c r="AP4429" s="170">
        <v>10</v>
      </c>
      <c r="AQ4429" s="36">
        <v>10</v>
      </c>
      <c r="AR4429" s="36">
        <v>10</v>
      </c>
      <c r="AS4429" s="36">
        <v>10</v>
      </c>
      <c r="AT4429" s="36">
        <v>10</v>
      </c>
      <c r="AU4429" s="36">
        <v>10</v>
      </c>
      <c r="AV4429" s="36">
        <v>10</v>
      </c>
      <c r="AW4429" s="36">
        <v>10</v>
      </c>
      <c r="AX4429" s="36"/>
      <c r="AY4429" s="36"/>
      <c r="AZ4429" s="36"/>
      <c r="BA4429" s="36" t="s">
        <v>251</v>
      </c>
      <c r="BB4429" s="36">
        <v>7</v>
      </c>
      <c r="BC4429" s="93" t="s">
        <v>491</v>
      </c>
      <c r="BD4429" s="93" t="s">
        <v>35</v>
      </c>
    </row>
    <row r="4430" spans="39:56" ht="27" customHeight="1" x14ac:dyDescent="0.25">
      <c r="AM4430" s="36">
        <v>23003</v>
      </c>
      <c r="AN4430" s="89" t="s">
        <v>90</v>
      </c>
      <c r="AO4430" s="90" t="s">
        <v>47</v>
      </c>
      <c r="AP4430" s="170">
        <v>10</v>
      </c>
      <c r="AQ4430" s="36">
        <v>10</v>
      </c>
      <c r="AR4430" s="36">
        <v>10</v>
      </c>
      <c r="AS4430" s="36">
        <v>10</v>
      </c>
      <c r="AT4430" s="36">
        <v>10</v>
      </c>
      <c r="AU4430" s="36">
        <v>10</v>
      </c>
      <c r="AV4430" s="36">
        <v>10</v>
      </c>
      <c r="AW4430" s="36">
        <v>10</v>
      </c>
      <c r="AX4430" s="36"/>
      <c r="AY4430" s="36"/>
      <c r="AZ4430" s="36"/>
      <c r="BA4430" s="36" t="s">
        <v>251</v>
      </c>
      <c r="BB4430" s="36">
        <v>7</v>
      </c>
      <c r="BC4430" s="93" t="s">
        <v>491</v>
      </c>
      <c r="BD4430" s="93" t="s">
        <v>35</v>
      </c>
    </row>
    <row r="4431" spans="39:56" ht="27" customHeight="1" x14ac:dyDescent="0.25">
      <c r="AM4431" s="36">
        <v>23001</v>
      </c>
      <c r="AN4431" s="89" t="s">
        <v>82</v>
      </c>
      <c r="AO4431" s="90" t="s">
        <v>47</v>
      </c>
      <c r="AP4431" s="170">
        <v>10</v>
      </c>
      <c r="AQ4431" s="36">
        <v>10</v>
      </c>
      <c r="AR4431" s="36">
        <v>10</v>
      </c>
      <c r="AS4431" s="36">
        <v>10</v>
      </c>
      <c r="AT4431" s="36">
        <v>10</v>
      </c>
      <c r="AU4431" s="36">
        <v>10</v>
      </c>
      <c r="AV4431" s="36">
        <v>10</v>
      </c>
      <c r="AW4431" s="36">
        <v>10</v>
      </c>
      <c r="AX4431" s="36"/>
      <c r="AY4431" s="36"/>
      <c r="AZ4431" s="36"/>
      <c r="BA4431" s="36" t="s">
        <v>251</v>
      </c>
      <c r="BB4431" s="36">
        <v>7</v>
      </c>
      <c r="BC4431" s="93" t="s">
        <v>491</v>
      </c>
      <c r="BD4431" s="93" t="s">
        <v>35</v>
      </c>
    </row>
    <row r="4432" spans="39:56" ht="27" customHeight="1" x14ac:dyDescent="0.25">
      <c r="AM4432" s="36">
        <v>22023</v>
      </c>
      <c r="AN4432" s="89" t="s">
        <v>118</v>
      </c>
      <c r="AO4432" s="90" t="s">
        <v>47</v>
      </c>
      <c r="AP4432" s="170">
        <v>10</v>
      </c>
      <c r="AQ4432" s="36">
        <v>10</v>
      </c>
      <c r="AR4432" s="36">
        <v>10</v>
      </c>
      <c r="AS4432" s="36">
        <v>10</v>
      </c>
      <c r="AT4432" s="36">
        <v>10</v>
      </c>
      <c r="AU4432" s="36">
        <v>10</v>
      </c>
      <c r="AV4432" s="36">
        <v>10</v>
      </c>
      <c r="AW4432" s="36">
        <v>10</v>
      </c>
      <c r="AX4432" s="36"/>
      <c r="AY4432" s="36"/>
      <c r="AZ4432" s="36"/>
      <c r="BA4432" s="36" t="s">
        <v>251</v>
      </c>
      <c r="BB4432" s="36">
        <v>7</v>
      </c>
      <c r="BC4432" s="93" t="s">
        <v>491</v>
      </c>
      <c r="BD4432" s="93" t="s">
        <v>35</v>
      </c>
    </row>
    <row r="4433" spans="39:56" ht="27" customHeight="1" x14ac:dyDescent="0.25">
      <c r="AM4433" s="36">
        <v>22023</v>
      </c>
      <c r="AN4433" s="89" t="s">
        <v>118</v>
      </c>
      <c r="AO4433" s="90" t="s">
        <v>47</v>
      </c>
      <c r="AP4433" s="170">
        <v>10</v>
      </c>
      <c r="AQ4433" s="36">
        <v>10</v>
      </c>
      <c r="AR4433" s="36">
        <v>10</v>
      </c>
      <c r="AS4433" s="36"/>
      <c r="AT4433" s="36">
        <v>10</v>
      </c>
      <c r="AU4433" s="36"/>
      <c r="AV4433" s="36">
        <v>10</v>
      </c>
      <c r="AW4433" s="36">
        <v>10</v>
      </c>
      <c r="AX4433" s="36"/>
      <c r="AY4433" s="36"/>
      <c r="AZ4433" s="36"/>
      <c r="BA4433" s="36" t="s">
        <v>251</v>
      </c>
      <c r="BB4433" s="36">
        <v>7</v>
      </c>
      <c r="BC4433" s="93" t="s">
        <v>491</v>
      </c>
      <c r="BD4433" s="93" t="s">
        <v>35</v>
      </c>
    </row>
    <row r="4434" spans="39:56" ht="27" customHeight="1" x14ac:dyDescent="0.25">
      <c r="AM4434" s="11">
        <v>23011</v>
      </c>
      <c r="AN4434" s="152" t="s">
        <v>46</v>
      </c>
      <c r="AO4434" s="153" t="s">
        <v>47</v>
      </c>
      <c r="AP4434" s="171">
        <v>9.8000000000000007</v>
      </c>
      <c r="AQ4434" s="11">
        <v>10</v>
      </c>
      <c r="AR4434" s="11">
        <v>10</v>
      </c>
      <c r="AS4434" s="11">
        <v>10</v>
      </c>
      <c r="AT4434" s="11">
        <v>9</v>
      </c>
      <c r="AU4434" s="11">
        <v>10</v>
      </c>
      <c r="BA4434" s="11" t="s">
        <v>492</v>
      </c>
      <c r="BB4434" s="11">
        <v>3</v>
      </c>
      <c r="BC4434" s="154">
        <v>45333</v>
      </c>
      <c r="BD4434" s="155" t="s">
        <v>36</v>
      </c>
    </row>
    <row r="4435" spans="39:56" ht="27" customHeight="1" x14ac:dyDescent="0.25">
      <c r="AM4435" s="11">
        <v>23059</v>
      </c>
      <c r="AN4435" s="152" t="s">
        <v>55</v>
      </c>
      <c r="AO4435" s="153" t="s">
        <v>47</v>
      </c>
      <c r="AP4435" s="171">
        <v>9.8000000000000007</v>
      </c>
      <c r="AQ4435" s="11">
        <v>10</v>
      </c>
      <c r="AR4435" s="11">
        <v>10</v>
      </c>
      <c r="AS4435" s="11">
        <v>10</v>
      </c>
      <c r="AT4435" s="11">
        <v>9</v>
      </c>
      <c r="AU4435" s="11">
        <v>10</v>
      </c>
      <c r="BA4435" s="11" t="s">
        <v>492</v>
      </c>
      <c r="BB4435" s="11">
        <v>3</v>
      </c>
      <c r="BC4435" s="154">
        <v>45333</v>
      </c>
      <c r="BD4435" s="155" t="s">
        <v>36</v>
      </c>
    </row>
    <row r="4436" spans="39:56" ht="27" customHeight="1" x14ac:dyDescent="0.25">
      <c r="AM4436" s="11">
        <v>23004</v>
      </c>
      <c r="AN4436" s="152" t="s">
        <v>58</v>
      </c>
      <c r="AO4436" s="153" t="s">
        <v>47</v>
      </c>
      <c r="AP4436" s="171">
        <v>9.8000000000000007</v>
      </c>
      <c r="AQ4436" s="11">
        <v>10</v>
      </c>
      <c r="AR4436" s="11">
        <v>10</v>
      </c>
      <c r="AS4436" s="11">
        <v>10</v>
      </c>
      <c r="AT4436" s="11">
        <v>9</v>
      </c>
      <c r="AU4436" s="11">
        <v>10</v>
      </c>
      <c r="BA4436" s="11" t="s">
        <v>492</v>
      </c>
      <c r="BB4436" s="11">
        <v>3</v>
      </c>
      <c r="BC4436" s="154">
        <v>45333</v>
      </c>
      <c r="BD4436" s="155" t="s">
        <v>36</v>
      </c>
    </row>
    <row r="4437" spans="39:56" ht="27" customHeight="1" x14ac:dyDescent="0.25">
      <c r="AM4437" s="11">
        <v>23027</v>
      </c>
      <c r="AN4437" s="152" t="s">
        <v>237</v>
      </c>
      <c r="AO4437" s="153" t="s">
        <v>47</v>
      </c>
      <c r="AP4437" s="171">
        <v>9.8000000000000007</v>
      </c>
      <c r="AQ4437" s="11">
        <v>10</v>
      </c>
      <c r="AR4437" s="11">
        <v>10</v>
      </c>
      <c r="AS4437" s="11">
        <v>10</v>
      </c>
      <c r="AT4437" s="11">
        <v>9</v>
      </c>
      <c r="AU4437" s="11">
        <v>10</v>
      </c>
      <c r="BA4437" s="11" t="s">
        <v>492</v>
      </c>
      <c r="BB4437" s="11">
        <v>3</v>
      </c>
      <c r="BC4437" s="154">
        <v>45333</v>
      </c>
      <c r="BD4437" s="155" t="s">
        <v>36</v>
      </c>
    </row>
    <row r="4438" spans="39:56" ht="27" customHeight="1" x14ac:dyDescent="0.25">
      <c r="AM4438" s="11">
        <v>23047</v>
      </c>
      <c r="AN4438" s="152" t="s">
        <v>62</v>
      </c>
      <c r="AO4438" s="153" t="s">
        <v>47</v>
      </c>
      <c r="AP4438" s="171">
        <v>9.8000000000000007</v>
      </c>
      <c r="AQ4438" s="11">
        <v>10</v>
      </c>
      <c r="AR4438" s="11">
        <v>10</v>
      </c>
      <c r="AS4438" s="11">
        <v>10</v>
      </c>
      <c r="AT4438" s="11">
        <v>9</v>
      </c>
      <c r="AU4438" s="11">
        <v>10</v>
      </c>
      <c r="BA4438" s="11" t="s">
        <v>492</v>
      </c>
      <c r="BB4438" s="11">
        <v>3</v>
      </c>
      <c r="BC4438" s="154">
        <v>45333</v>
      </c>
      <c r="BD4438" s="155" t="s">
        <v>36</v>
      </c>
    </row>
    <row r="4439" spans="39:56" ht="27" customHeight="1" x14ac:dyDescent="0.25">
      <c r="AM4439" s="11">
        <v>23014</v>
      </c>
      <c r="AN4439" s="152" t="s">
        <v>66</v>
      </c>
      <c r="AO4439" s="153" t="s">
        <v>47</v>
      </c>
      <c r="AP4439" s="171">
        <v>9.8000000000000007</v>
      </c>
      <c r="AQ4439" s="11">
        <v>10</v>
      </c>
      <c r="AR4439" s="11">
        <v>10</v>
      </c>
      <c r="AS4439" s="11">
        <v>10</v>
      </c>
      <c r="AT4439" s="11">
        <v>9</v>
      </c>
      <c r="AU4439" s="11">
        <v>10</v>
      </c>
      <c r="BA4439" s="11" t="s">
        <v>492</v>
      </c>
      <c r="BB4439" s="11">
        <v>3</v>
      </c>
      <c r="BC4439" s="154">
        <v>45333</v>
      </c>
      <c r="BD4439" s="155" t="s">
        <v>36</v>
      </c>
    </row>
    <row r="4440" spans="39:56" ht="27" customHeight="1" x14ac:dyDescent="0.25">
      <c r="AM4440" s="11">
        <v>23029</v>
      </c>
      <c r="AN4440" s="152" t="s">
        <v>70</v>
      </c>
      <c r="AO4440" s="153" t="s">
        <v>47</v>
      </c>
      <c r="AP4440" s="171">
        <v>9.8000000000000007</v>
      </c>
      <c r="AQ4440" s="11">
        <v>10</v>
      </c>
      <c r="AR4440" s="11">
        <v>10</v>
      </c>
      <c r="AS4440" s="11">
        <v>10</v>
      </c>
      <c r="AT4440" s="11">
        <v>9</v>
      </c>
      <c r="AU4440" s="11">
        <v>10</v>
      </c>
      <c r="BA4440" s="11" t="s">
        <v>492</v>
      </c>
      <c r="BB4440" s="11">
        <v>3</v>
      </c>
      <c r="BC4440" s="154">
        <v>45333</v>
      </c>
      <c r="BD4440" s="155" t="s">
        <v>36</v>
      </c>
    </row>
    <row r="4441" spans="39:56" ht="27" customHeight="1" x14ac:dyDescent="0.25">
      <c r="AM4441" s="11">
        <v>23060</v>
      </c>
      <c r="AN4441" s="152" t="s">
        <v>74</v>
      </c>
      <c r="AO4441" s="153" t="s">
        <v>47</v>
      </c>
      <c r="AP4441" s="171">
        <v>9.8000000000000007</v>
      </c>
      <c r="AQ4441" s="11">
        <v>10</v>
      </c>
      <c r="AR4441" s="11">
        <v>10</v>
      </c>
      <c r="AS4441" s="11">
        <v>10</v>
      </c>
      <c r="AT4441" s="11">
        <v>9</v>
      </c>
      <c r="AU4441" s="11">
        <v>10</v>
      </c>
      <c r="BA4441" s="11" t="s">
        <v>492</v>
      </c>
      <c r="BB4441" s="11">
        <v>3</v>
      </c>
      <c r="BC4441" s="154">
        <v>45333</v>
      </c>
      <c r="BD4441" s="155" t="s">
        <v>36</v>
      </c>
    </row>
    <row r="4442" spans="39:56" ht="27" customHeight="1" x14ac:dyDescent="0.25">
      <c r="AM4442" s="11">
        <v>23045</v>
      </c>
      <c r="AN4442" s="152" t="s">
        <v>78</v>
      </c>
      <c r="AO4442" s="153" t="s">
        <v>47</v>
      </c>
      <c r="AP4442" s="171">
        <v>9.8000000000000007</v>
      </c>
      <c r="AQ4442" s="11">
        <v>10</v>
      </c>
      <c r="AR4442" s="11">
        <v>10</v>
      </c>
      <c r="AS4442" s="11">
        <v>10</v>
      </c>
      <c r="AT4442" s="11">
        <v>9</v>
      </c>
      <c r="AU4442" s="11">
        <v>10</v>
      </c>
      <c r="BA4442" s="11" t="s">
        <v>492</v>
      </c>
      <c r="BB4442" s="11">
        <v>3</v>
      </c>
      <c r="BC4442" s="154">
        <v>45333</v>
      </c>
      <c r="BD4442" s="155" t="s">
        <v>36</v>
      </c>
    </row>
    <row r="4443" spans="39:56" ht="27" customHeight="1" x14ac:dyDescent="0.25">
      <c r="AM4443" s="11">
        <v>23001</v>
      </c>
      <c r="AN4443" s="152" t="s">
        <v>82</v>
      </c>
      <c r="AO4443" s="153" t="s">
        <v>47</v>
      </c>
      <c r="AP4443" s="171">
        <v>9.8000000000000007</v>
      </c>
      <c r="AQ4443" s="11">
        <v>10</v>
      </c>
      <c r="AR4443" s="11">
        <v>10</v>
      </c>
      <c r="AS4443" s="11">
        <v>10</v>
      </c>
      <c r="AT4443" s="11">
        <v>9</v>
      </c>
      <c r="AU4443" s="11">
        <v>10</v>
      </c>
      <c r="BA4443" s="11" t="s">
        <v>492</v>
      </c>
      <c r="BB4443" s="11">
        <v>3</v>
      </c>
      <c r="BC4443" s="154">
        <v>45333</v>
      </c>
      <c r="BD4443" s="155" t="s">
        <v>36</v>
      </c>
    </row>
    <row r="4444" spans="39:56" ht="27" customHeight="1" x14ac:dyDescent="0.25">
      <c r="AM4444" s="11">
        <v>23034</v>
      </c>
      <c r="AN4444" s="152" t="s">
        <v>86</v>
      </c>
      <c r="AO4444" s="153" t="s">
        <v>47</v>
      </c>
      <c r="AP4444" s="171">
        <v>9.8000000000000007</v>
      </c>
      <c r="AQ4444" s="11">
        <v>10</v>
      </c>
      <c r="AR4444" s="11">
        <v>10</v>
      </c>
      <c r="AS4444" s="11">
        <v>10</v>
      </c>
      <c r="AT4444" s="11">
        <v>9</v>
      </c>
      <c r="AU4444" s="11">
        <v>10</v>
      </c>
      <c r="BA4444" s="11" t="s">
        <v>492</v>
      </c>
      <c r="BB4444" s="11">
        <v>3</v>
      </c>
      <c r="BC4444" s="154">
        <v>45333</v>
      </c>
      <c r="BD4444" s="155" t="s">
        <v>36</v>
      </c>
    </row>
    <row r="4445" spans="39:56" ht="27" customHeight="1" x14ac:dyDescent="0.25">
      <c r="AM4445" s="11">
        <v>23003</v>
      </c>
      <c r="AN4445" s="152" t="s">
        <v>90</v>
      </c>
      <c r="AO4445" s="153" t="s">
        <v>47</v>
      </c>
      <c r="AP4445" s="171">
        <v>9.8000000000000007</v>
      </c>
      <c r="AQ4445" s="11">
        <v>10</v>
      </c>
      <c r="AR4445" s="11">
        <v>10</v>
      </c>
      <c r="AS4445" s="11">
        <v>10</v>
      </c>
      <c r="AT4445" s="11">
        <v>9</v>
      </c>
      <c r="AU4445" s="11">
        <v>10</v>
      </c>
      <c r="BA4445" s="11" t="s">
        <v>492</v>
      </c>
      <c r="BB4445" s="11">
        <v>3</v>
      </c>
      <c r="BC4445" s="154">
        <v>45333</v>
      </c>
      <c r="BD4445" s="155" t="s">
        <v>36</v>
      </c>
    </row>
    <row r="4446" spans="39:56" ht="27" customHeight="1" x14ac:dyDescent="0.25">
      <c r="AM4446" s="11">
        <v>23030</v>
      </c>
      <c r="AN4446" s="152" t="s">
        <v>94</v>
      </c>
      <c r="AO4446" s="153" t="s">
        <v>47</v>
      </c>
      <c r="AP4446" s="171">
        <v>9.8000000000000007</v>
      </c>
      <c r="AQ4446" s="11">
        <v>10</v>
      </c>
      <c r="AR4446" s="11">
        <v>10</v>
      </c>
      <c r="AS4446" s="11">
        <v>10</v>
      </c>
      <c r="AT4446" s="11">
        <v>9</v>
      </c>
      <c r="AU4446" s="11">
        <v>10</v>
      </c>
      <c r="BA4446" s="11" t="s">
        <v>492</v>
      </c>
      <c r="BB4446" s="11">
        <v>3</v>
      </c>
      <c r="BC4446" s="154">
        <v>45333</v>
      </c>
      <c r="BD4446" s="155" t="s">
        <v>36</v>
      </c>
    </row>
    <row r="4447" spans="39:56" ht="27" customHeight="1" x14ac:dyDescent="0.25">
      <c r="AM4447" s="11">
        <v>23040</v>
      </c>
      <c r="AN4447" s="152" t="s">
        <v>98</v>
      </c>
      <c r="AO4447" s="153" t="s">
        <v>47</v>
      </c>
      <c r="AP4447" s="171">
        <v>9.8000000000000007</v>
      </c>
      <c r="AQ4447" s="11">
        <v>10</v>
      </c>
      <c r="AR4447" s="11">
        <v>10</v>
      </c>
      <c r="AS4447" s="11">
        <v>10</v>
      </c>
      <c r="AT4447" s="11">
        <v>9</v>
      </c>
      <c r="AU4447" s="11">
        <v>10</v>
      </c>
      <c r="BA4447" s="11" t="s">
        <v>492</v>
      </c>
      <c r="BB4447" s="11">
        <v>3</v>
      </c>
      <c r="BC4447" s="154">
        <v>45333</v>
      </c>
      <c r="BD4447" s="155" t="s">
        <v>36</v>
      </c>
    </row>
    <row r="4448" spans="39:56" ht="27" customHeight="1" x14ac:dyDescent="0.25">
      <c r="AM4448" s="11">
        <v>23064</v>
      </c>
      <c r="AN4448" s="152" t="s">
        <v>238</v>
      </c>
      <c r="AO4448" s="153" t="s">
        <v>47</v>
      </c>
      <c r="AP4448" s="171">
        <v>9.8000000000000007</v>
      </c>
      <c r="AQ4448" s="11">
        <v>10</v>
      </c>
      <c r="AR4448" s="11">
        <v>10</v>
      </c>
      <c r="AS4448" s="11">
        <v>10</v>
      </c>
      <c r="AT4448" s="11">
        <v>9</v>
      </c>
      <c r="AU4448" s="11">
        <v>10</v>
      </c>
      <c r="BA4448" s="11" t="s">
        <v>492</v>
      </c>
      <c r="BB4448" s="11">
        <v>3</v>
      </c>
      <c r="BC4448" s="154">
        <v>45333</v>
      </c>
      <c r="BD4448" s="155" t="s">
        <v>36</v>
      </c>
    </row>
    <row r="4449" spans="39:56" ht="27" customHeight="1" x14ac:dyDescent="0.25">
      <c r="AM4449" s="11">
        <v>23050</v>
      </c>
      <c r="AN4449" s="152" t="s">
        <v>102</v>
      </c>
      <c r="AO4449" s="153" t="s">
        <v>47</v>
      </c>
      <c r="AP4449" s="171">
        <v>9.8000000000000007</v>
      </c>
      <c r="AQ4449" s="11">
        <v>10</v>
      </c>
      <c r="AR4449" s="11">
        <v>10</v>
      </c>
      <c r="AS4449" s="11">
        <v>10</v>
      </c>
      <c r="AT4449" s="11">
        <v>9</v>
      </c>
      <c r="AU4449" s="11">
        <v>10</v>
      </c>
      <c r="BA4449" s="11" t="s">
        <v>492</v>
      </c>
      <c r="BB4449" s="11">
        <v>3</v>
      </c>
      <c r="BC4449" s="154">
        <v>45333</v>
      </c>
      <c r="BD4449" s="155" t="s">
        <v>36</v>
      </c>
    </row>
    <row r="4450" spans="39:56" ht="27" customHeight="1" x14ac:dyDescent="0.25">
      <c r="AM4450" s="11">
        <v>23062</v>
      </c>
      <c r="AN4450" s="152" t="s">
        <v>106</v>
      </c>
      <c r="AO4450" s="153" t="s">
        <v>47</v>
      </c>
      <c r="AP4450" s="171">
        <v>9.8000000000000007</v>
      </c>
      <c r="AQ4450" s="11">
        <v>10</v>
      </c>
      <c r="AR4450" s="11">
        <v>10</v>
      </c>
      <c r="AS4450" s="11">
        <v>10</v>
      </c>
      <c r="AT4450" s="11">
        <v>9</v>
      </c>
      <c r="AU4450" s="11">
        <v>10</v>
      </c>
      <c r="BA4450" s="11" t="s">
        <v>492</v>
      </c>
      <c r="BB4450" s="11">
        <v>3</v>
      </c>
      <c r="BC4450" s="154">
        <v>45333</v>
      </c>
      <c r="BD4450" s="155" t="s">
        <v>36</v>
      </c>
    </row>
    <row r="4451" spans="39:56" ht="27" customHeight="1" x14ac:dyDescent="0.25">
      <c r="AM4451" s="11">
        <v>23057</v>
      </c>
      <c r="AN4451" s="152" t="s">
        <v>239</v>
      </c>
      <c r="AO4451" s="153" t="s">
        <v>47</v>
      </c>
      <c r="AP4451" s="171">
        <v>9.8000000000000007</v>
      </c>
      <c r="AQ4451" s="11">
        <v>10</v>
      </c>
      <c r="AR4451" s="11">
        <v>10</v>
      </c>
      <c r="AS4451" s="11">
        <v>10</v>
      </c>
      <c r="AT4451" s="11">
        <v>9</v>
      </c>
      <c r="AU4451" s="11">
        <v>10</v>
      </c>
      <c r="BA4451" s="11" t="s">
        <v>492</v>
      </c>
      <c r="BB4451" s="11">
        <v>3</v>
      </c>
      <c r="BC4451" s="154">
        <v>45333</v>
      </c>
      <c r="BD4451" s="155" t="s">
        <v>36</v>
      </c>
    </row>
    <row r="4452" spans="39:56" ht="27" customHeight="1" x14ac:dyDescent="0.25">
      <c r="AM4452" s="11">
        <v>23048</v>
      </c>
      <c r="AN4452" s="152" t="s">
        <v>110</v>
      </c>
      <c r="AO4452" s="153" t="s">
        <v>47</v>
      </c>
      <c r="AP4452" s="171">
        <v>9.8000000000000007</v>
      </c>
      <c r="AQ4452" s="11">
        <v>10</v>
      </c>
      <c r="AR4452" s="11">
        <v>10</v>
      </c>
      <c r="AS4452" s="11">
        <v>10</v>
      </c>
      <c r="AT4452" s="11">
        <v>9</v>
      </c>
      <c r="AU4452" s="11">
        <v>10</v>
      </c>
      <c r="BA4452" s="11" t="s">
        <v>492</v>
      </c>
      <c r="BB4452" s="11">
        <v>3</v>
      </c>
      <c r="BC4452" s="154">
        <v>45333</v>
      </c>
      <c r="BD4452" s="155" t="s">
        <v>36</v>
      </c>
    </row>
    <row r="4453" spans="39:56" ht="27" customHeight="1" x14ac:dyDescent="0.25">
      <c r="AM4453" s="11">
        <v>23051</v>
      </c>
      <c r="AN4453" s="152" t="s">
        <v>114</v>
      </c>
      <c r="AO4453" s="153" t="s">
        <v>47</v>
      </c>
      <c r="AP4453" s="171">
        <v>9.8000000000000007</v>
      </c>
      <c r="AQ4453" s="11">
        <v>10</v>
      </c>
      <c r="AR4453" s="11">
        <v>10</v>
      </c>
      <c r="AS4453" s="11">
        <v>10</v>
      </c>
      <c r="AT4453" s="11">
        <v>9</v>
      </c>
      <c r="AU4453" s="11">
        <v>10</v>
      </c>
      <c r="BA4453" s="11" t="s">
        <v>492</v>
      </c>
      <c r="BB4453" s="11">
        <v>3</v>
      </c>
      <c r="BC4453" s="154">
        <v>45333</v>
      </c>
      <c r="BD4453" s="155" t="s">
        <v>36</v>
      </c>
    </row>
    <row r="4454" spans="39:56" ht="27" customHeight="1" x14ac:dyDescent="0.25">
      <c r="AM4454" s="11">
        <v>22023</v>
      </c>
      <c r="AN4454" s="152" t="s">
        <v>118</v>
      </c>
      <c r="AO4454" s="153" t="s">
        <v>47</v>
      </c>
      <c r="AP4454" s="171">
        <v>9.8000000000000007</v>
      </c>
      <c r="AQ4454" s="11">
        <v>10</v>
      </c>
      <c r="AR4454" s="11">
        <v>10</v>
      </c>
      <c r="AS4454" s="11">
        <v>10</v>
      </c>
      <c r="AT4454" s="11">
        <v>9</v>
      </c>
      <c r="AU4454" s="11">
        <v>10</v>
      </c>
      <c r="BA4454" s="11" t="s">
        <v>492</v>
      </c>
      <c r="BB4454" s="11">
        <v>3</v>
      </c>
      <c r="BC4454" s="154">
        <v>45333</v>
      </c>
      <c r="BD4454" s="155" t="s">
        <v>36</v>
      </c>
    </row>
    <row r="4455" spans="39:56" ht="27" customHeight="1" x14ac:dyDescent="0.25">
      <c r="AM4455" s="11">
        <v>23011</v>
      </c>
      <c r="AN4455" s="152" t="s">
        <v>46</v>
      </c>
      <c r="AO4455" s="153" t="s">
        <v>47</v>
      </c>
      <c r="AP4455" s="171">
        <v>8.8571428571428577</v>
      </c>
      <c r="AQ4455" s="11">
        <v>10</v>
      </c>
      <c r="AR4455" s="11">
        <v>10</v>
      </c>
      <c r="AS4455" s="11">
        <v>8</v>
      </c>
      <c r="AT4455" s="11">
        <v>8</v>
      </c>
      <c r="AU4455" s="11">
        <v>8</v>
      </c>
      <c r="AV4455" s="11">
        <v>8</v>
      </c>
      <c r="AW4455" s="11">
        <v>10</v>
      </c>
      <c r="BA4455" s="11" t="s">
        <v>251</v>
      </c>
      <c r="BB4455" s="11">
        <v>4</v>
      </c>
      <c r="BC4455" s="154">
        <v>45333</v>
      </c>
      <c r="BD4455" s="155" t="s">
        <v>17</v>
      </c>
    </row>
    <row r="4456" spans="39:56" ht="27" customHeight="1" x14ac:dyDescent="0.25">
      <c r="AM4456" s="11">
        <v>23059</v>
      </c>
      <c r="AN4456" s="152" t="s">
        <v>55</v>
      </c>
      <c r="AO4456" s="153" t="s">
        <v>47</v>
      </c>
      <c r="AP4456" s="171">
        <v>9.1428571428571423</v>
      </c>
      <c r="AQ4456" s="11">
        <v>10</v>
      </c>
      <c r="AR4456" s="11">
        <v>10</v>
      </c>
      <c r="AS4456" s="11">
        <v>8</v>
      </c>
      <c r="AT4456" s="11">
        <v>8</v>
      </c>
      <c r="AU4456" s="11">
        <v>8</v>
      </c>
      <c r="AV4456" s="11">
        <v>10</v>
      </c>
      <c r="AW4456" s="11">
        <v>10</v>
      </c>
      <c r="BA4456" s="11" t="s">
        <v>251</v>
      </c>
      <c r="BB4456" s="11">
        <v>4</v>
      </c>
      <c r="BC4456" s="154">
        <v>45333</v>
      </c>
      <c r="BD4456" s="155" t="s">
        <v>17</v>
      </c>
    </row>
    <row r="4457" spans="39:56" ht="27" customHeight="1" x14ac:dyDescent="0.25">
      <c r="AM4457" s="11">
        <v>23004</v>
      </c>
      <c r="AN4457" s="152" t="s">
        <v>58</v>
      </c>
      <c r="AO4457" s="153" t="s">
        <v>47</v>
      </c>
      <c r="AP4457" s="171">
        <v>9.4285714285714288</v>
      </c>
      <c r="AQ4457" s="11">
        <v>10</v>
      </c>
      <c r="AR4457" s="11">
        <v>10</v>
      </c>
      <c r="AS4457" s="11">
        <v>10</v>
      </c>
      <c r="AT4457" s="11">
        <v>10</v>
      </c>
      <c r="AU4457" s="11">
        <v>10</v>
      </c>
      <c r="AV4457" s="11">
        <v>8</v>
      </c>
      <c r="AW4457" s="11">
        <v>8</v>
      </c>
      <c r="BA4457" s="11" t="s">
        <v>251</v>
      </c>
      <c r="BB4457" s="11">
        <v>4</v>
      </c>
      <c r="BC4457" s="154">
        <v>45333</v>
      </c>
      <c r="BD4457" s="155" t="s">
        <v>17</v>
      </c>
    </row>
    <row r="4458" spans="39:56" ht="27" customHeight="1" x14ac:dyDescent="0.25">
      <c r="AM4458" s="11">
        <v>23027</v>
      </c>
      <c r="AN4458" s="152" t="s">
        <v>237</v>
      </c>
      <c r="AO4458" s="153" t="s">
        <v>47</v>
      </c>
      <c r="AP4458" s="171">
        <v>9.5714285714285712</v>
      </c>
      <c r="AQ4458" s="11">
        <v>10</v>
      </c>
      <c r="AR4458" s="11">
        <v>10</v>
      </c>
      <c r="AS4458" s="11">
        <v>9</v>
      </c>
      <c r="AT4458" s="11">
        <v>9</v>
      </c>
      <c r="AU4458" s="11">
        <v>9</v>
      </c>
      <c r="AV4458" s="11">
        <v>10</v>
      </c>
      <c r="AW4458" s="11">
        <v>10</v>
      </c>
      <c r="BA4458" s="11" t="s">
        <v>251</v>
      </c>
      <c r="BB4458" s="11">
        <v>4</v>
      </c>
      <c r="BC4458" s="154">
        <v>45333</v>
      </c>
      <c r="BD4458" s="155" t="s">
        <v>17</v>
      </c>
    </row>
    <row r="4459" spans="39:56" ht="27" customHeight="1" x14ac:dyDescent="0.25">
      <c r="AM4459" s="11">
        <v>23047</v>
      </c>
      <c r="AN4459" s="152" t="s">
        <v>62</v>
      </c>
      <c r="AO4459" s="153" t="s">
        <v>47</v>
      </c>
      <c r="AP4459" s="171">
        <v>9.4285714285714288</v>
      </c>
      <c r="AQ4459" s="11">
        <v>10</v>
      </c>
      <c r="AR4459" s="11">
        <v>10</v>
      </c>
      <c r="AS4459" s="11">
        <v>9</v>
      </c>
      <c r="AT4459" s="11">
        <v>9</v>
      </c>
      <c r="AU4459" s="11">
        <v>9</v>
      </c>
      <c r="AV4459" s="11">
        <v>9</v>
      </c>
      <c r="AW4459" s="11">
        <v>10</v>
      </c>
      <c r="BA4459" s="11" t="s">
        <v>251</v>
      </c>
      <c r="BB4459" s="11">
        <v>4</v>
      </c>
      <c r="BC4459" s="154">
        <v>45333</v>
      </c>
      <c r="BD4459" s="155" t="s">
        <v>17</v>
      </c>
    </row>
    <row r="4460" spans="39:56" ht="27" customHeight="1" x14ac:dyDescent="0.25">
      <c r="AM4460" s="11">
        <v>23014</v>
      </c>
      <c r="AN4460" s="152" t="s">
        <v>66</v>
      </c>
      <c r="AO4460" s="153" t="s">
        <v>47</v>
      </c>
      <c r="AP4460" s="171">
        <v>9.4285714285714288</v>
      </c>
      <c r="AQ4460" s="11">
        <v>10</v>
      </c>
      <c r="AR4460" s="11">
        <v>10</v>
      </c>
      <c r="AS4460" s="11">
        <v>9</v>
      </c>
      <c r="AT4460" s="11">
        <v>9</v>
      </c>
      <c r="AU4460" s="11">
        <v>9</v>
      </c>
      <c r="AV4460" s="11">
        <v>9</v>
      </c>
      <c r="AW4460" s="11">
        <v>10</v>
      </c>
      <c r="BA4460" s="11" t="s">
        <v>251</v>
      </c>
      <c r="BB4460" s="11">
        <v>4</v>
      </c>
      <c r="BC4460" s="154">
        <v>45333</v>
      </c>
      <c r="BD4460" s="155" t="s">
        <v>17</v>
      </c>
    </row>
    <row r="4461" spans="39:56" ht="27" customHeight="1" x14ac:dyDescent="0.25">
      <c r="AM4461" s="11">
        <v>23029</v>
      </c>
      <c r="AN4461" s="152" t="s">
        <v>70</v>
      </c>
      <c r="AO4461" s="153" t="s">
        <v>47</v>
      </c>
      <c r="AP4461" s="171">
        <v>7.5714285714285712</v>
      </c>
      <c r="AQ4461" s="11">
        <v>10</v>
      </c>
      <c r="AR4461" s="11">
        <v>10</v>
      </c>
      <c r="AS4461" s="11">
        <v>7</v>
      </c>
      <c r="AT4461" s="11">
        <v>7</v>
      </c>
      <c r="AU4461" s="11">
        <v>7</v>
      </c>
      <c r="AV4461" s="11">
        <v>7</v>
      </c>
      <c r="AW4461" s="11">
        <v>5</v>
      </c>
      <c r="BA4461" s="11" t="s">
        <v>251</v>
      </c>
      <c r="BB4461" s="11">
        <v>4</v>
      </c>
      <c r="BC4461" s="154">
        <v>45333</v>
      </c>
      <c r="BD4461" s="155" t="s">
        <v>17</v>
      </c>
    </row>
    <row r="4462" spans="39:56" ht="27" customHeight="1" x14ac:dyDescent="0.25">
      <c r="AM4462" s="11">
        <v>23060</v>
      </c>
      <c r="AN4462" s="152" t="s">
        <v>74</v>
      </c>
      <c r="AO4462" s="153" t="s">
        <v>47</v>
      </c>
      <c r="AP4462" s="171">
        <v>8.8571428571428577</v>
      </c>
      <c r="AQ4462" s="11">
        <v>10</v>
      </c>
      <c r="AR4462" s="11">
        <v>10</v>
      </c>
      <c r="AS4462" s="11">
        <v>8</v>
      </c>
      <c r="AT4462" s="11">
        <v>8</v>
      </c>
      <c r="AU4462" s="11">
        <v>8</v>
      </c>
      <c r="AV4462" s="11">
        <v>8</v>
      </c>
      <c r="AW4462" s="11">
        <v>10</v>
      </c>
      <c r="BA4462" s="11" t="s">
        <v>251</v>
      </c>
      <c r="BB4462" s="11">
        <v>4</v>
      </c>
      <c r="BC4462" s="154">
        <v>45333</v>
      </c>
      <c r="BD4462" s="155" t="s">
        <v>17</v>
      </c>
    </row>
    <row r="4463" spans="39:56" ht="27" customHeight="1" x14ac:dyDescent="0.25">
      <c r="AM4463" s="11">
        <v>23045</v>
      </c>
      <c r="AN4463" s="152" t="s">
        <v>78</v>
      </c>
      <c r="AO4463" s="153" t="s">
        <v>47</v>
      </c>
      <c r="AP4463" s="171">
        <v>9</v>
      </c>
      <c r="AQ4463" s="11">
        <v>10</v>
      </c>
      <c r="AR4463" s="11">
        <v>10</v>
      </c>
      <c r="AS4463" s="11">
        <v>8</v>
      </c>
      <c r="AT4463" s="11">
        <v>8</v>
      </c>
      <c r="AU4463" s="11">
        <v>8</v>
      </c>
      <c r="AV4463" s="11">
        <v>9</v>
      </c>
      <c r="AW4463" s="11">
        <v>10</v>
      </c>
      <c r="BA4463" s="11" t="s">
        <v>251</v>
      </c>
      <c r="BB4463" s="11">
        <v>4</v>
      </c>
      <c r="BC4463" s="154">
        <v>45333</v>
      </c>
      <c r="BD4463" s="155" t="s">
        <v>17</v>
      </c>
    </row>
    <row r="4464" spans="39:56" ht="27" customHeight="1" x14ac:dyDescent="0.25">
      <c r="AM4464" s="11">
        <v>23001</v>
      </c>
      <c r="AN4464" s="152" t="s">
        <v>82</v>
      </c>
      <c r="AO4464" s="153" t="s">
        <v>47</v>
      </c>
      <c r="AP4464" s="171">
        <v>8.5714285714285712</v>
      </c>
      <c r="AQ4464" s="11">
        <v>10</v>
      </c>
      <c r="AR4464" s="11">
        <v>10</v>
      </c>
      <c r="AS4464" s="11">
        <v>8</v>
      </c>
      <c r="AT4464" s="11">
        <v>8</v>
      </c>
      <c r="AU4464" s="11">
        <v>8</v>
      </c>
      <c r="AV4464" s="11">
        <v>8</v>
      </c>
      <c r="AW4464" s="11">
        <v>8</v>
      </c>
      <c r="BA4464" s="11" t="s">
        <v>251</v>
      </c>
      <c r="BB4464" s="11">
        <v>4</v>
      </c>
      <c r="BC4464" s="154">
        <v>45333</v>
      </c>
      <c r="BD4464" s="155" t="s">
        <v>17</v>
      </c>
    </row>
    <row r="4465" spans="39:56" ht="27" customHeight="1" x14ac:dyDescent="0.25">
      <c r="AM4465" s="11">
        <v>23034</v>
      </c>
      <c r="AN4465" s="152" t="s">
        <v>86</v>
      </c>
      <c r="AO4465" s="153" t="s">
        <v>47</v>
      </c>
      <c r="AP4465" s="171">
        <v>8.8571428571428577</v>
      </c>
      <c r="AQ4465" s="11">
        <v>10</v>
      </c>
      <c r="AR4465" s="11">
        <v>10</v>
      </c>
      <c r="AS4465" s="11">
        <v>8</v>
      </c>
      <c r="AT4465" s="11">
        <v>8</v>
      </c>
      <c r="AU4465" s="11">
        <v>8</v>
      </c>
      <c r="AV4465" s="11">
        <v>8</v>
      </c>
      <c r="AW4465" s="11">
        <v>10</v>
      </c>
      <c r="BA4465" s="11" t="s">
        <v>251</v>
      </c>
      <c r="BB4465" s="11">
        <v>4</v>
      </c>
      <c r="BC4465" s="154">
        <v>45333</v>
      </c>
      <c r="BD4465" s="155" t="s">
        <v>17</v>
      </c>
    </row>
    <row r="4466" spans="39:56" ht="27" customHeight="1" x14ac:dyDescent="0.25">
      <c r="AM4466" s="11">
        <v>23003</v>
      </c>
      <c r="AN4466" s="152" t="s">
        <v>90</v>
      </c>
      <c r="AO4466" s="153" t="s">
        <v>47</v>
      </c>
      <c r="AP4466" s="171">
        <v>9.7142857142857135</v>
      </c>
      <c r="AQ4466" s="11">
        <v>10</v>
      </c>
      <c r="AR4466" s="11">
        <v>10</v>
      </c>
      <c r="AS4466" s="11">
        <v>10</v>
      </c>
      <c r="AT4466" s="11">
        <v>10</v>
      </c>
      <c r="AU4466" s="11">
        <v>10</v>
      </c>
      <c r="AV4466" s="11">
        <v>10</v>
      </c>
      <c r="AW4466" s="11">
        <v>8</v>
      </c>
      <c r="BA4466" s="11" t="s">
        <v>251</v>
      </c>
      <c r="BB4466" s="11">
        <v>4</v>
      </c>
      <c r="BC4466" s="154">
        <v>45333</v>
      </c>
      <c r="BD4466" s="155" t="s">
        <v>17</v>
      </c>
    </row>
    <row r="4467" spans="39:56" ht="27" customHeight="1" x14ac:dyDescent="0.25">
      <c r="AM4467" s="11">
        <v>23030</v>
      </c>
      <c r="AN4467" s="152" t="s">
        <v>94</v>
      </c>
      <c r="AO4467" s="153" t="s">
        <v>47</v>
      </c>
      <c r="AP4467" s="171">
        <v>9.1428571428571423</v>
      </c>
      <c r="AQ4467" s="11">
        <v>10</v>
      </c>
      <c r="AR4467" s="11">
        <v>10</v>
      </c>
      <c r="AS4467" s="11">
        <v>8</v>
      </c>
      <c r="AT4467" s="11">
        <v>8</v>
      </c>
      <c r="AU4467" s="11">
        <v>8</v>
      </c>
      <c r="AV4467" s="11">
        <v>10</v>
      </c>
      <c r="AW4467" s="11">
        <v>10</v>
      </c>
      <c r="BA4467" s="11" t="s">
        <v>251</v>
      </c>
      <c r="BB4467" s="11">
        <v>4</v>
      </c>
      <c r="BC4467" s="154">
        <v>45333</v>
      </c>
      <c r="BD4467" s="155" t="s">
        <v>17</v>
      </c>
    </row>
    <row r="4468" spans="39:56" ht="27" customHeight="1" x14ac:dyDescent="0.25">
      <c r="AM4468" s="11">
        <v>23040</v>
      </c>
      <c r="AN4468" s="152" t="s">
        <v>98</v>
      </c>
      <c r="AO4468" s="153" t="s">
        <v>47</v>
      </c>
      <c r="AP4468" s="171">
        <v>9.1428571428571423</v>
      </c>
      <c r="AQ4468" s="11">
        <v>10</v>
      </c>
      <c r="AR4468" s="11">
        <v>10</v>
      </c>
      <c r="AS4468" s="11">
        <v>8</v>
      </c>
      <c r="AT4468" s="11">
        <v>8</v>
      </c>
      <c r="AU4468" s="11">
        <v>8</v>
      </c>
      <c r="AV4468" s="11">
        <v>10</v>
      </c>
      <c r="AW4468" s="11">
        <v>10</v>
      </c>
      <c r="BA4468" s="11" t="s">
        <v>251</v>
      </c>
      <c r="BB4468" s="11">
        <v>4</v>
      </c>
      <c r="BC4468" s="154">
        <v>45333</v>
      </c>
      <c r="BD4468" s="155" t="s">
        <v>17</v>
      </c>
    </row>
    <row r="4469" spans="39:56" ht="27" customHeight="1" x14ac:dyDescent="0.25">
      <c r="AM4469" s="11">
        <v>23064</v>
      </c>
      <c r="AN4469" s="152" t="s">
        <v>238</v>
      </c>
      <c r="AO4469" s="153" t="s">
        <v>47</v>
      </c>
      <c r="AP4469" s="171">
        <v>9.1428571428571423</v>
      </c>
      <c r="AQ4469" s="11">
        <v>10</v>
      </c>
      <c r="AR4469" s="11">
        <v>10</v>
      </c>
      <c r="AS4469" s="11">
        <v>8</v>
      </c>
      <c r="AT4469" s="11">
        <v>8</v>
      </c>
      <c r="AU4469" s="11">
        <v>8</v>
      </c>
      <c r="AV4469" s="11">
        <v>10</v>
      </c>
      <c r="AW4469" s="11">
        <v>10</v>
      </c>
      <c r="BA4469" s="11" t="s">
        <v>251</v>
      </c>
      <c r="BB4469" s="11">
        <v>4</v>
      </c>
      <c r="BC4469" s="154">
        <v>45333</v>
      </c>
      <c r="BD4469" s="155" t="s">
        <v>17</v>
      </c>
    </row>
    <row r="4470" spans="39:56" ht="27" customHeight="1" x14ac:dyDescent="0.25">
      <c r="AM4470" s="11">
        <v>23050</v>
      </c>
      <c r="AN4470" s="152" t="s">
        <v>102</v>
      </c>
      <c r="AO4470" s="153" t="s">
        <v>47</v>
      </c>
      <c r="AP4470" s="171">
        <v>9.1428571428571423</v>
      </c>
      <c r="AQ4470" s="11">
        <v>10</v>
      </c>
      <c r="AR4470" s="11">
        <v>10</v>
      </c>
      <c r="AS4470" s="11">
        <v>8</v>
      </c>
      <c r="AT4470" s="11">
        <v>8</v>
      </c>
      <c r="AU4470" s="11">
        <v>8</v>
      </c>
      <c r="AV4470" s="11">
        <v>10</v>
      </c>
      <c r="AW4470" s="11">
        <v>10</v>
      </c>
      <c r="BA4470" s="11" t="s">
        <v>251</v>
      </c>
      <c r="BB4470" s="11">
        <v>4</v>
      </c>
      <c r="BC4470" s="154">
        <v>45333</v>
      </c>
      <c r="BD4470" s="155" t="s">
        <v>17</v>
      </c>
    </row>
    <row r="4471" spans="39:56" ht="27" customHeight="1" x14ac:dyDescent="0.25">
      <c r="AM4471" s="11">
        <v>23062</v>
      </c>
      <c r="AN4471" s="152" t="s">
        <v>106</v>
      </c>
      <c r="AO4471" s="153" t="s">
        <v>47</v>
      </c>
      <c r="AP4471" s="171">
        <v>9.1428571428571423</v>
      </c>
      <c r="AQ4471" s="11">
        <v>10</v>
      </c>
      <c r="AR4471" s="11">
        <v>10</v>
      </c>
      <c r="AS4471" s="11">
        <v>8</v>
      </c>
      <c r="AT4471" s="11">
        <v>8</v>
      </c>
      <c r="AU4471" s="11">
        <v>8</v>
      </c>
      <c r="AV4471" s="11">
        <v>10</v>
      </c>
      <c r="AW4471" s="11">
        <v>10</v>
      </c>
      <c r="BA4471" s="11" t="s">
        <v>251</v>
      </c>
      <c r="BB4471" s="11">
        <v>4</v>
      </c>
      <c r="BC4471" s="154">
        <v>45333</v>
      </c>
      <c r="BD4471" s="155" t="s">
        <v>17</v>
      </c>
    </row>
    <row r="4472" spans="39:56" ht="27" customHeight="1" x14ac:dyDescent="0.25">
      <c r="AM4472" s="11">
        <v>23057</v>
      </c>
      <c r="AN4472" s="152" t="s">
        <v>239</v>
      </c>
      <c r="AO4472" s="153" t="s">
        <v>47</v>
      </c>
      <c r="AP4472" s="171">
        <v>9.1428571428571423</v>
      </c>
      <c r="AQ4472" s="11">
        <v>10</v>
      </c>
      <c r="AR4472" s="11">
        <v>10</v>
      </c>
      <c r="AS4472" s="11">
        <v>8</v>
      </c>
      <c r="AT4472" s="11">
        <v>8</v>
      </c>
      <c r="AU4472" s="11">
        <v>8</v>
      </c>
      <c r="AV4472" s="11">
        <v>10</v>
      </c>
      <c r="AW4472" s="11">
        <v>10</v>
      </c>
      <c r="BA4472" s="11" t="s">
        <v>251</v>
      </c>
      <c r="BB4472" s="11">
        <v>4</v>
      </c>
      <c r="BC4472" s="154">
        <v>45333</v>
      </c>
      <c r="BD4472" s="155" t="s">
        <v>17</v>
      </c>
    </row>
    <row r="4473" spans="39:56" ht="27" customHeight="1" x14ac:dyDescent="0.25">
      <c r="AM4473" s="11">
        <v>23048</v>
      </c>
      <c r="AN4473" s="152" t="s">
        <v>110</v>
      </c>
      <c r="AO4473" s="153" t="s">
        <v>47</v>
      </c>
      <c r="AP4473" s="171">
        <v>9.1428571428571423</v>
      </c>
      <c r="AQ4473" s="11">
        <v>10</v>
      </c>
      <c r="AR4473" s="11">
        <v>10</v>
      </c>
      <c r="AS4473" s="11">
        <v>8</v>
      </c>
      <c r="AT4473" s="11">
        <v>8</v>
      </c>
      <c r="AU4473" s="11">
        <v>8</v>
      </c>
      <c r="AV4473" s="11">
        <v>10</v>
      </c>
      <c r="AW4473" s="11">
        <v>10</v>
      </c>
      <c r="BA4473" s="11" t="s">
        <v>251</v>
      </c>
      <c r="BB4473" s="11">
        <v>4</v>
      </c>
      <c r="BC4473" s="154">
        <v>45333</v>
      </c>
      <c r="BD4473" s="155" t="s">
        <v>17</v>
      </c>
    </row>
    <row r="4474" spans="39:56" ht="27" customHeight="1" x14ac:dyDescent="0.25">
      <c r="AM4474" s="11">
        <v>23051</v>
      </c>
      <c r="AN4474" s="152" t="s">
        <v>114</v>
      </c>
      <c r="AO4474" s="153" t="s">
        <v>47</v>
      </c>
      <c r="AP4474" s="171">
        <v>9.1428571428571423</v>
      </c>
      <c r="AQ4474" s="11">
        <v>10</v>
      </c>
      <c r="AR4474" s="11">
        <v>10</v>
      </c>
      <c r="AS4474" s="11">
        <v>8</v>
      </c>
      <c r="AT4474" s="11">
        <v>8</v>
      </c>
      <c r="AU4474" s="11">
        <v>8</v>
      </c>
      <c r="AV4474" s="11">
        <v>10</v>
      </c>
      <c r="AW4474" s="11">
        <v>10</v>
      </c>
      <c r="BA4474" s="11" t="s">
        <v>251</v>
      </c>
      <c r="BB4474" s="11">
        <v>4</v>
      </c>
      <c r="BC4474" s="154">
        <v>45333</v>
      </c>
      <c r="BD4474" s="155" t="s">
        <v>17</v>
      </c>
    </row>
    <row r="4475" spans="39:56" ht="27" customHeight="1" x14ac:dyDescent="0.25">
      <c r="AM4475" s="11">
        <v>22023</v>
      </c>
      <c r="AN4475" s="152" t="s">
        <v>118</v>
      </c>
      <c r="AO4475" s="153" t="s">
        <v>47</v>
      </c>
      <c r="AP4475" s="171">
        <v>10</v>
      </c>
      <c r="AQ4475" s="11">
        <v>10</v>
      </c>
      <c r="AR4475" s="11">
        <v>10</v>
      </c>
      <c r="AS4475" s="11">
        <v>10</v>
      </c>
      <c r="AT4475" s="11">
        <v>10</v>
      </c>
      <c r="AU4475" s="11">
        <v>10</v>
      </c>
      <c r="AV4475" s="11">
        <v>10</v>
      </c>
      <c r="AW4475" s="11">
        <v>10</v>
      </c>
      <c r="BA4475" s="11" t="s">
        <v>251</v>
      </c>
      <c r="BB4475" s="11">
        <v>4</v>
      </c>
      <c r="BC4475" s="154">
        <v>45333</v>
      </c>
      <c r="BD4475" s="155" t="s">
        <v>17</v>
      </c>
    </row>
    <row r="4476" spans="39:56" ht="27" customHeight="1" x14ac:dyDescent="0.25">
      <c r="AM4476" s="11">
        <v>24001</v>
      </c>
      <c r="AN4476" s="152" t="s">
        <v>14</v>
      </c>
      <c r="AO4476" s="153" t="s">
        <v>15</v>
      </c>
      <c r="AP4476" s="171">
        <v>9.4285714285714288</v>
      </c>
      <c r="AQ4476" s="11">
        <v>10</v>
      </c>
      <c r="AR4476" s="11">
        <v>10</v>
      </c>
      <c r="AS4476" s="11">
        <v>10</v>
      </c>
      <c r="AT4476" s="11">
        <v>9</v>
      </c>
      <c r="AV4476" s="11">
        <v>8</v>
      </c>
      <c r="AY4476" s="11">
        <v>10</v>
      </c>
      <c r="AZ4476" s="11">
        <v>9</v>
      </c>
      <c r="BA4476" s="11" t="s">
        <v>493</v>
      </c>
      <c r="BB4476" s="11">
        <v>4</v>
      </c>
      <c r="BC4476" s="154">
        <v>45333</v>
      </c>
      <c r="BD4476" s="155" t="s">
        <v>33</v>
      </c>
    </row>
    <row r="4477" spans="39:56" ht="27" customHeight="1" x14ac:dyDescent="0.25">
      <c r="AM4477" s="11">
        <v>24002</v>
      </c>
      <c r="AN4477" s="152" t="s">
        <v>21</v>
      </c>
      <c r="AO4477" s="153" t="s">
        <v>15</v>
      </c>
      <c r="AP4477" s="171">
        <v>9.2857142857142865</v>
      </c>
      <c r="AQ4477" s="11">
        <v>10</v>
      </c>
      <c r="AR4477" s="11">
        <v>10</v>
      </c>
      <c r="AS4477" s="11">
        <v>9</v>
      </c>
      <c r="AT4477" s="11">
        <v>9</v>
      </c>
      <c r="AV4477" s="11">
        <v>8</v>
      </c>
      <c r="AY4477" s="11">
        <v>10</v>
      </c>
      <c r="AZ4477" s="11">
        <v>9</v>
      </c>
      <c r="BA4477" s="11" t="s">
        <v>493</v>
      </c>
      <c r="BB4477" s="11">
        <v>4</v>
      </c>
      <c r="BC4477" s="154">
        <v>45333</v>
      </c>
      <c r="BD4477" s="155" t="s">
        <v>33</v>
      </c>
    </row>
    <row r="4478" spans="39:56" ht="27" customHeight="1" x14ac:dyDescent="0.25">
      <c r="AM4478" s="11">
        <v>24003</v>
      </c>
      <c r="AN4478" s="152" t="s">
        <v>24</v>
      </c>
      <c r="AO4478" s="153" t="s">
        <v>15</v>
      </c>
      <c r="AP4478" s="171">
        <v>9.5714285714285712</v>
      </c>
      <c r="AQ4478" s="11">
        <v>10</v>
      </c>
      <c r="AR4478" s="11">
        <v>10</v>
      </c>
      <c r="AS4478" s="11">
        <v>9</v>
      </c>
      <c r="AT4478" s="11">
        <v>9</v>
      </c>
      <c r="AV4478" s="11">
        <v>9</v>
      </c>
      <c r="AY4478" s="11">
        <v>10</v>
      </c>
      <c r="AZ4478" s="11">
        <v>10</v>
      </c>
      <c r="BA4478" s="11" t="s">
        <v>493</v>
      </c>
      <c r="BB4478" s="11">
        <v>4</v>
      </c>
      <c r="BC4478" s="154">
        <v>45333</v>
      </c>
      <c r="BD4478" s="155" t="s">
        <v>33</v>
      </c>
    </row>
    <row r="4479" spans="39:56" ht="27" customHeight="1" x14ac:dyDescent="0.25">
      <c r="AM4479" s="11">
        <v>24004</v>
      </c>
      <c r="AN4479" s="152" t="s">
        <v>27</v>
      </c>
      <c r="AO4479" s="153" t="s">
        <v>15</v>
      </c>
      <c r="AP4479" s="171">
        <v>9.2857142857142865</v>
      </c>
      <c r="AQ4479" s="11">
        <v>10</v>
      </c>
      <c r="AR4479" s="11">
        <v>10</v>
      </c>
      <c r="AS4479" s="11">
        <v>9</v>
      </c>
      <c r="AT4479" s="11">
        <v>8</v>
      </c>
      <c r="AV4479" s="11">
        <v>9</v>
      </c>
      <c r="AY4479" s="11">
        <v>10</v>
      </c>
      <c r="AZ4479" s="11">
        <v>9</v>
      </c>
      <c r="BA4479" s="11" t="s">
        <v>493</v>
      </c>
      <c r="BB4479" s="11">
        <v>4</v>
      </c>
      <c r="BC4479" s="154">
        <v>45333</v>
      </c>
      <c r="BD4479" s="155" t="s">
        <v>33</v>
      </c>
    </row>
    <row r="4480" spans="39:56" ht="27" customHeight="1" x14ac:dyDescent="0.25">
      <c r="AM4480" s="11">
        <v>24005</v>
      </c>
      <c r="AN4480" s="152" t="s">
        <v>61</v>
      </c>
      <c r="AO4480" s="153" t="s">
        <v>15</v>
      </c>
      <c r="AP4480" s="171">
        <v>9.4285714285714288</v>
      </c>
      <c r="AQ4480" s="11">
        <v>10</v>
      </c>
      <c r="AR4480" s="11">
        <v>10</v>
      </c>
      <c r="AS4480" s="11">
        <v>9</v>
      </c>
      <c r="AT4480" s="11">
        <v>8</v>
      </c>
      <c r="AV4480" s="11">
        <v>9</v>
      </c>
      <c r="AY4480" s="11">
        <v>10</v>
      </c>
      <c r="AZ4480" s="11">
        <v>10</v>
      </c>
      <c r="BA4480" s="11" t="s">
        <v>493</v>
      </c>
      <c r="BB4480" s="11">
        <v>4</v>
      </c>
      <c r="BC4480" s="154">
        <v>45333</v>
      </c>
      <c r="BD4480" s="155" t="s">
        <v>33</v>
      </c>
    </row>
    <row r="4481" spans="39:56" ht="27" customHeight="1" x14ac:dyDescent="0.25">
      <c r="AM4481" s="11">
        <v>24006</v>
      </c>
      <c r="AN4481" s="152" t="s">
        <v>65</v>
      </c>
      <c r="AO4481" s="153" t="s">
        <v>15</v>
      </c>
      <c r="AP4481" s="171">
        <v>9.2857142857142865</v>
      </c>
      <c r="AQ4481" s="11">
        <v>10</v>
      </c>
      <c r="AR4481" s="11">
        <v>10</v>
      </c>
      <c r="AS4481" s="11">
        <v>9</v>
      </c>
      <c r="AT4481" s="11">
        <v>8</v>
      </c>
      <c r="AV4481" s="11">
        <v>9</v>
      </c>
      <c r="AY4481" s="11">
        <v>10</v>
      </c>
      <c r="AZ4481" s="11">
        <v>9</v>
      </c>
      <c r="BA4481" s="11" t="s">
        <v>493</v>
      </c>
      <c r="BB4481" s="11">
        <v>4</v>
      </c>
      <c r="BC4481" s="154">
        <v>45333</v>
      </c>
      <c r="BD4481" s="155" t="s">
        <v>33</v>
      </c>
    </row>
    <row r="4482" spans="39:56" ht="27" customHeight="1" x14ac:dyDescent="0.25">
      <c r="AM4482" s="11">
        <v>24007</v>
      </c>
      <c r="AN4482" s="152" t="s">
        <v>69</v>
      </c>
      <c r="AO4482" s="153" t="s">
        <v>15</v>
      </c>
      <c r="AP4482" s="171">
        <v>10</v>
      </c>
      <c r="AQ4482" s="11">
        <v>10</v>
      </c>
      <c r="AR4482" s="11">
        <v>10</v>
      </c>
      <c r="AS4482" s="11">
        <v>10</v>
      </c>
      <c r="AT4482" s="11">
        <v>10</v>
      </c>
      <c r="AV4482" s="11">
        <v>10</v>
      </c>
      <c r="AY4482" s="11">
        <v>10</v>
      </c>
      <c r="AZ4482" s="11">
        <v>10</v>
      </c>
      <c r="BA4482" s="11" t="s">
        <v>493</v>
      </c>
      <c r="BB4482" s="11">
        <v>4</v>
      </c>
      <c r="BC4482" s="154">
        <v>45333</v>
      </c>
      <c r="BD4482" s="155" t="s">
        <v>33</v>
      </c>
    </row>
    <row r="4483" spans="39:56" ht="27" customHeight="1" x14ac:dyDescent="0.25">
      <c r="AM4483" s="11">
        <v>24008</v>
      </c>
      <c r="AN4483" s="152" t="s">
        <v>73</v>
      </c>
      <c r="AO4483" s="153" t="s">
        <v>15</v>
      </c>
      <c r="AP4483" s="171">
        <v>9.2857142857142865</v>
      </c>
      <c r="AQ4483" s="11">
        <v>10</v>
      </c>
      <c r="AR4483" s="11">
        <v>10</v>
      </c>
      <c r="AS4483" s="11">
        <v>9</v>
      </c>
      <c r="AT4483" s="11">
        <v>8</v>
      </c>
      <c r="AV4483" s="11">
        <v>9</v>
      </c>
      <c r="AY4483" s="11">
        <v>10</v>
      </c>
      <c r="AZ4483" s="11">
        <v>9</v>
      </c>
      <c r="BA4483" s="11" t="s">
        <v>493</v>
      </c>
      <c r="BB4483" s="11">
        <v>4</v>
      </c>
      <c r="BC4483" s="154">
        <v>45333</v>
      </c>
      <c r="BD4483" s="155" t="s">
        <v>33</v>
      </c>
    </row>
    <row r="4484" spans="39:56" ht="27" customHeight="1" x14ac:dyDescent="0.25">
      <c r="AM4484" s="11">
        <v>24010</v>
      </c>
      <c r="AN4484" s="152" t="s">
        <v>81</v>
      </c>
      <c r="AO4484" s="153" t="s">
        <v>15</v>
      </c>
      <c r="AP4484" s="171">
        <v>10</v>
      </c>
      <c r="AQ4484" s="11">
        <v>10</v>
      </c>
      <c r="AR4484" s="11">
        <v>10</v>
      </c>
      <c r="AS4484" s="11">
        <v>10</v>
      </c>
      <c r="AT4484" s="11">
        <v>10</v>
      </c>
      <c r="AV4484" s="11">
        <v>10</v>
      </c>
      <c r="AY4484" s="11">
        <v>10</v>
      </c>
      <c r="AZ4484" s="11">
        <v>10</v>
      </c>
      <c r="BA4484" s="11" t="s">
        <v>493</v>
      </c>
      <c r="BB4484" s="11">
        <v>4</v>
      </c>
      <c r="BC4484" s="154">
        <v>45333</v>
      </c>
      <c r="BD4484" s="155" t="s">
        <v>33</v>
      </c>
    </row>
    <row r="4485" spans="39:56" ht="27" customHeight="1" x14ac:dyDescent="0.25">
      <c r="AM4485" s="11">
        <v>24011</v>
      </c>
      <c r="AN4485" s="152" t="s">
        <v>85</v>
      </c>
      <c r="AO4485" s="153" t="s">
        <v>15</v>
      </c>
      <c r="AP4485" s="171">
        <v>9.7142857142857135</v>
      </c>
      <c r="AQ4485" s="11">
        <v>10</v>
      </c>
      <c r="AR4485" s="11">
        <v>10</v>
      </c>
      <c r="AS4485" s="11">
        <v>10</v>
      </c>
      <c r="AT4485" s="11">
        <v>10</v>
      </c>
      <c r="AV4485" s="11">
        <v>9</v>
      </c>
      <c r="AY4485" s="11">
        <v>10</v>
      </c>
      <c r="AZ4485" s="11">
        <v>9</v>
      </c>
      <c r="BA4485" s="11" t="s">
        <v>493</v>
      </c>
      <c r="BB4485" s="11">
        <v>4</v>
      </c>
      <c r="BC4485" s="154">
        <v>45333</v>
      </c>
      <c r="BD4485" s="155" t="s">
        <v>33</v>
      </c>
    </row>
    <row r="4486" spans="39:56" ht="27" customHeight="1" x14ac:dyDescent="0.25">
      <c r="AM4486" s="11">
        <v>24012</v>
      </c>
      <c r="AN4486" s="152" t="s">
        <v>89</v>
      </c>
      <c r="AO4486" s="153" t="s">
        <v>15</v>
      </c>
      <c r="AP4486" s="171">
        <v>9.8571428571428577</v>
      </c>
      <c r="AQ4486" s="11">
        <v>10</v>
      </c>
      <c r="AR4486" s="11">
        <v>10</v>
      </c>
      <c r="AS4486" s="11">
        <v>10</v>
      </c>
      <c r="AT4486" s="11">
        <v>10</v>
      </c>
      <c r="AV4486" s="11">
        <v>9</v>
      </c>
      <c r="AY4486" s="11">
        <v>10</v>
      </c>
      <c r="AZ4486" s="11">
        <v>10</v>
      </c>
      <c r="BA4486" s="11" t="s">
        <v>493</v>
      </c>
      <c r="BB4486" s="11">
        <v>4</v>
      </c>
      <c r="BC4486" s="154">
        <v>45333</v>
      </c>
      <c r="BD4486" s="155" t="s">
        <v>33</v>
      </c>
    </row>
    <row r="4487" spans="39:56" ht="27" customHeight="1" x14ac:dyDescent="0.25">
      <c r="AM4487" s="11">
        <v>24013</v>
      </c>
      <c r="AN4487" s="152" t="s">
        <v>93</v>
      </c>
      <c r="AO4487" s="153" t="s">
        <v>15</v>
      </c>
      <c r="AP4487" s="171">
        <v>9.7142857142857135</v>
      </c>
      <c r="AQ4487" s="11">
        <v>10</v>
      </c>
      <c r="AR4487" s="11">
        <v>10</v>
      </c>
      <c r="AS4487" s="11">
        <v>10</v>
      </c>
      <c r="AT4487" s="11">
        <v>10</v>
      </c>
      <c r="AV4487" s="11">
        <v>9</v>
      </c>
      <c r="AY4487" s="11">
        <v>10</v>
      </c>
      <c r="AZ4487" s="11">
        <v>9</v>
      </c>
      <c r="BA4487" s="11" t="s">
        <v>493</v>
      </c>
      <c r="BB4487" s="11">
        <v>4</v>
      </c>
      <c r="BC4487" s="154">
        <v>45333</v>
      </c>
      <c r="BD4487" s="155" t="s">
        <v>33</v>
      </c>
    </row>
    <row r="4488" spans="39:56" ht="27" customHeight="1" x14ac:dyDescent="0.25">
      <c r="AM4488" s="11">
        <v>24014</v>
      </c>
      <c r="AN4488" s="152" t="s">
        <v>97</v>
      </c>
      <c r="AO4488" s="153" t="s">
        <v>15</v>
      </c>
      <c r="AP4488" s="171">
        <v>9.7142857142857135</v>
      </c>
      <c r="AQ4488" s="11">
        <v>10</v>
      </c>
      <c r="AR4488" s="11">
        <v>10</v>
      </c>
      <c r="AS4488" s="11">
        <v>10</v>
      </c>
      <c r="AT4488" s="11">
        <v>10</v>
      </c>
      <c r="AV4488" s="11">
        <v>9</v>
      </c>
      <c r="AY4488" s="11">
        <v>10</v>
      </c>
      <c r="AZ4488" s="11">
        <v>9</v>
      </c>
      <c r="BA4488" s="11" t="s">
        <v>493</v>
      </c>
      <c r="BB4488" s="11">
        <v>4</v>
      </c>
      <c r="BC4488" s="154">
        <v>45333</v>
      </c>
      <c r="BD4488" s="155" t="s">
        <v>33</v>
      </c>
    </row>
    <row r="4489" spans="39:56" ht="27" customHeight="1" x14ac:dyDescent="0.25">
      <c r="AM4489" s="11">
        <v>24015</v>
      </c>
      <c r="AN4489" s="152" t="s">
        <v>101</v>
      </c>
      <c r="AO4489" s="153" t="s">
        <v>15</v>
      </c>
      <c r="AP4489" s="171">
        <v>9.1428571428571423</v>
      </c>
      <c r="AQ4489" s="11">
        <v>10</v>
      </c>
      <c r="AR4489" s="11">
        <v>10</v>
      </c>
      <c r="AS4489" s="11">
        <v>8</v>
      </c>
      <c r="AT4489" s="11">
        <v>8</v>
      </c>
      <c r="AV4489" s="11">
        <v>9</v>
      </c>
      <c r="AY4489" s="11">
        <v>10</v>
      </c>
      <c r="AZ4489" s="11">
        <v>9</v>
      </c>
      <c r="BA4489" s="11" t="s">
        <v>493</v>
      </c>
      <c r="BB4489" s="11">
        <v>4</v>
      </c>
      <c r="BC4489" s="154">
        <v>45333</v>
      </c>
      <c r="BD4489" s="155" t="s">
        <v>33</v>
      </c>
    </row>
    <row r="4490" spans="39:56" ht="27" customHeight="1" x14ac:dyDescent="0.25">
      <c r="AM4490" s="11">
        <v>24016</v>
      </c>
      <c r="AN4490" s="152" t="s">
        <v>105</v>
      </c>
      <c r="AO4490" s="153" t="s">
        <v>15</v>
      </c>
      <c r="AP4490" s="171">
        <v>9.7142857142857135</v>
      </c>
      <c r="AQ4490" s="11">
        <v>10</v>
      </c>
      <c r="AR4490" s="11">
        <v>10</v>
      </c>
      <c r="AS4490" s="11">
        <v>9</v>
      </c>
      <c r="AT4490" s="11">
        <v>9</v>
      </c>
      <c r="AV4490" s="11">
        <v>10</v>
      </c>
      <c r="AY4490" s="11">
        <v>10</v>
      </c>
      <c r="AZ4490" s="11">
        <v>10</v>
      </c>
      <c r="BA4490" s="11" t="s">
        <v>493</v>
      </c>
      <c r="BB4490" s="11">
        <v>4</v>
      </c>
      <c r="BC4490" s="154">
        <v>45333</v>
      </c>
      <c r="BD4490" s="155" t="s">
        <v>33</v>
      </c>
    </row>
    <row r="4491" spans="39:56" ht="27" customHeight="1" x14ac:dyDescent="0.25">
      <c r="AM4491" s="11">
        <v>24017</v>
      </c>
      <c r="AN4491" s="152" t="s">
        <v>109</v>
      </c>
      <c r="AO4491" s="153" t="s">
        <v>15</v>
      </c>
      <c r="AP4491" s="171">
        <v>9</v>
      </c>
      <c r="AQ4491" s="11">
        <v>10</v>
      </c>
      <c r="AR4491" s="11">
        <v>10</v>
      </c>
      <c r="AS4491" s="11">
        <v>8</v>
      </c>
      <c r="AT4491" s="11">
        <v>8</v>
      </c>
      <c r="AV4491" s="11">
        <v>8</v>
      </c>
      <c r="AY4491" s="11">
        <v>10</v>
      </c>
      <c r="AZ4491" s="11">
        <v>9</v>
      </c>
      <c r="BA4491" s="11" t="s">
        <v>493</v>
      </c>
      <c r="BB4491" s="11">
        <v>4</v>
      </c>
      <c r="BC4491" s="154">
        <v>45333</v>
      </c>
      <c r="BD4491" s="155" t="s">
        <v>33</v>
      </c>
    </row>
    <row r="4492" spans="39:56" ht="27" customHeight="1" x14ac:dyDescent="0.25">
      <c r="AM4492" s="11">
        <v>24018</v>
      </c>
      <c r="AN4492" s="152" t="s">
        <v>113</v>
      </c>
      <c r="AO4492" s="153" t="s">
        <v>15</v>
      </c>
      <c r="AP4492" s="171">
        <v>9.2857142857142865</v>
      </c>
      <c r="AQ4492" s="11">
        <v>10</v>
      </c>
      <c r="AR4492" s="11">
        <v>10</v>
      </c>
      <c r="AS4492" s="11">
        <v>8</v>
      </c>
      <c r="AT4492" s="11">
        <v>8</v>
      </c>
      <c r="AV4492" s="11">
        <v>9</v>
      </c>
      <c r="AY4492" s="11">
        <v>10</v>
      </c>
      <c r="AZ4492" s="11">
        <v>10</v>
      </c>
      <c r="BA4492" s="11" t="s">
        <v>493</v>
      </c>
      <c r="BB4492" s="11">
        <v>4</v>
      </c>
      <c r="BC4492" s="154">
        <v>45333</v>
      </c>
      <c r="BD4492" s="155" t="s">
        <v>33</v>
      </c>
    </row>
    <row r="4493" spans="39:56" ht="27" customHeight="1" x14ac:dyDescent="0.25">
      <c r="AM4493" s="11">
        <v>24019</v>
      </c>
      <c r="AN4493" s="152" t="s">
        <v>117</v>
      </c>
      <c r="AO4493" s="153" t="s">
        <v>15</v>
      </c>
      <c r="AP4493" s="171">
        <v>9.5714285714285712</v>
      </c>
      <c r="AQ4493" s="11">
        <v>10</v>
      </c>
      <c r="AR4493" s="11">
        <v>10</v>
      </c>
      <c r="AS4493" s="11">
        <v>9</v>
      </c>
      <c r="AT4493" s="11">
        <v>8</v>
      </c>
      <c r="AV4493" s="11">
        <v>10</v>
      </c>
      <c r="AY4493" s="11">
        <v>10</v>
      </c>
      <c r="AZ4493" s="11">
        <v>10</v>
      </c>
      <c r="BA4493" s="11" t="s">
        <v>493</v>
      </c>
      <c r="BB4493" s="11">
        <v>4</v>
      </c>
      <c r="BC4493" s="154">
        <v>45333</v>
      </c>
      <c r="BD4493" s="155" t="s">
        <v>33</v>
      </c>
    </row>
    <row r="4494" spans="39:56" ht="27" customHeight="1" x14ac:dyDescent="0.25">
      <c r="AM4494" s="11">
        <v>24020</v>
      </c>
      <c r="AN4494" s="152" t="s">
        <v>121</v>
      </c>
      <c r="AO4494" s="153" t="s">
        <v>15</v>
      </c>
      <c r="AP4494" s="171">
        <v>9.1428571428571423</v>
      </c>
      <c r="AQ4494" s="11">
        <v>10</v>
      </c>
      <c r="AR4494" s="11">
        <v>10</v>
      </c>
      <c r="AS4494" s="11">
        <v>9</v>
      </c>
      <c r="AT4494" s="11">
        <v>8</v>
      </c>
      <c r="AV4494" s="11">
        <v>8</v>
      </c>
      <c r="AY4494" s="11">
        <v>10</v>
      </c>
      <c r="AZ4494" s="11">
        <v>9</v>
      </c>
      <c r="BA4494" s="11" t="s">
        <v>493</v>
      </c>
      <c r="BB4494" s="11">
        <v>4</v>
      </c>
      <c r="BC4494" s="154">
        <v>45333</v>
      </c>
      <c r="BD4494" s="155" t="s">
        <v>33</v>
      </c>
    </row>
    <row r="4495" spans="39:56" ht="27" customHeight="1" x14ac:dyDescent="0.25">
      <c r="AM4495" s="11">
        <v>23005</v>
      </c>
      <c r="AN4495" s="152" t="s">
        <v>206</v>
      </c>
      <c r="AO4495" s="153" t="s">
        <v>207</v>
      </c>
      <c r="AP4495" s="171">
        <v>9.7142857142857135</v>
      </c>
      <c r="AQ4495" s="11">
        <v>10</v>
      </c>
      <c r="AR4495" s="11">
        <v>10</v>
      </c>
      <c r="AS4495" s="11">
        <v>10</v>
      </c>
      <c r="AT4495" s="11">
        <v>8</v>
      </c>
      <c r="AU4495" s="11">
        <v>10</v>
      </c>
      <c r="AV4495" s="11">
        <v>10</v>
      </c>
      <c r="AW4495" s="11">
        <v>10</v>
      </c>
      <c r="BA4495" s="11" t="s">
        <v>251</v>
      </c>
      <c r="BB4495" s="11">
        <v>4</v>
      </c>
      <c r="BC4495" s="154">
        <v>45333</v>
      </c>
      <c r="BD4495" s="155" t="s">
        <v>35</v>
      </c>
    </row>
    <row r="4496" spans="39:56" ht="27" customHeight="1" x14ac:dyDescent="0.25">
      <c r="AM4496" s="11">
        <v>23021</v>
      </c>
      <c r="AN4496" s="152" t="s">
        <v>209</v>
      </c>
      <c r="AO4496" s="153" t="s">
        <v>207</v>
      </c>
      <c r="AP4496" s="171">
        <v>9.7142857142857135</v>
      </c>
      <c r="AQ4496" s="11">
        <v>10</v>
      </c>
      <c r="AR4496" s="11">
        <v>10</v>
      </c>
      <c r="AS4496" s="11">
        <v>10</v>
      </c>
      <c r="AT4496" s="11">
        <v>8</v>
      </c>
      <c r="AU4496" s="11">
        <v>10</v>
      </c>
      <c r="AV4496" s="11">
        <v>10</v>
      </c>
      <c r="AW4496" s="11">
        <v>10</v>
      </c>
      <c r="BA4496" s="11" t="s">
        <v>251</v>
      </c>
      <c r="BB4496" s="11">
        <v>4</v>
      </c>
      <c r="BC4496" s="154">
        <v>45333</v>
      </c>
      <c r="BD4496" s="155" t="s">
        <v>35</v>
      </c>
    </row>
    <row r="4497" spans="39:56" ht="27" customHeight="1" x14ac:dyDescent="0.25">
      <c r="AM4497" s="11">
        <v>23035</v>
      </c>
      <c r="AN4497" s="152" t="s">
        <v>211</v>
      </c>
      <c r="AO4497" s="153" t="s">
        <v>207</v>
      </c>
      <c r="AP4497" s="171">
        <v>9.7142857142857135</v>
      </c>
      <c r="AQ4497" s="11">
        <v>10</v>
      </c>
      <c r="AR4497" s="11">
        <v>10</v>
      </c>
      <c r="AS4497" s="11">
        <v>10</v>
      </c>
      <c r="AT4497" s="11">
        <v>8</v>
      </c>
      <c r="AU4497" s="11">
        <v>10</v>
      </c>
      <c r="AV4497" s="11">
        <v>10</v>
      </c>
      <c r="AW4497" s="11">
        <v>10</v>
      </c>
      <c r="BA4497" s="11" t="s">
        <v>251</v>
      </c>
      <c r="BB4497" s="11">
        <v>4</v>
      </c>
      <c r="BC4497" s="154">
        <v>45333</v>
      </c>
      <c r="BD4497" s="155" t="s">
        <v>35</v>
      </c>
    </row>
    <row r="4498" spans="39:56" ht="27" customHeight="1" x14ac:dyDescent="0.25">
      <c r="AM4498" s="11">
        <v>23016</v>
      </c>
      <c r="AN4498" s="152" t="s">
        <v>212</v>
      </c>
      <c r="AO4498" s="153" t="s">
        <v>207</v>
      </c>
      <c r="AP4498" s="171">
        <v>9.7142857142857135</v>
      </c>
      <c r="AQ4498" s="11">
        <v>10</v>
      </c>
      <c r="AR4498" s="11">
        <v>10</v>
      </c>
      <c r="AS4498" s="11">
        <v>10</v>
      </c>
      <c r="AT4498" s="11">
        <v>8</v>
      </c>
      <c r="AU4498" s="11">
        <v>10</v>
      </c>
      <c r="AV4498" s="11">
        <v>10</v>
      </c>
      <c r="AW4498" s="11">
        <v>10</v>
      </c>
      <c r="BA4498" s="11" t="s">
        <v>251</v>
      </c>
      <c r="BB4498" s="11">
        <v>4</v>
      </c>
      <c r="BC4498" s="154">
        <v>45333</v>
      </c>
      <c r="BD4498" s="155" t="s">
        <v>35</v>
      </c>
    </row>
    <row r="4499" spans="39:56" ht="27" customHeight="1" x14ac:dyDescent="0.25">
      <c r="AM4499" s="11">
        <v>23006</v>
      </c>
      <c r="AN4499" s="152" t="s">
        <v>213</v>
      </c>
      <c r="AO4499" s="153" t="s">
        <v>207</v>
      </c>
      <c r="AP4499" s="171">
        <v>9.7142857142857135</v>
      </c>
      <c r="AQ4499" s="11">
        <v>10</v>
      </c>
      <c r="AR4499" s="11">
        <v>10</v>
      </c>
      <c r="AS4499" s="11">
        <v>10</v>
      </c>
      <c r="AT4499" s="11">
        <v>8</v>
      </c>
      <c r="AU4499" s="11">
        <v>10</v>
      </c>
      <c r="AV4499" s="11">
        <v>10</v>
      </c>
      <c r="AW4499" s="11">
        <v>10</v>
      </c>
      <c r="BA4499" s="11" t="s">
        <v>251</v>
      </c>
      <c r="BB4499" s="11">
        <v>4</v>
      </c>
      <c r="BC4499" s="154">
        <v>45333</v>
      </c>
      <c r="BD4499" s="155" t="s">
        <v>35</v>
      </c>
    </row>
    <row r="4500" spans="39:56" ht="27" customHeight="1" x14ac:dyDescent="0.25">
      <c r="AM4500" s="11">
        <v>23020</v>
      </c>
      <c r="AN4500" s="152" t="s">
        <v>214</v>
      </c>
      <c r="AO4500" s="153" t="s">
        <v>207</v>
      </c>
      <c r="AP4500" s="171">
        <v>9.7142857142857135</v>
      </c>
      <c r="AQ4500" s="11">
        <v>10</v>
      </c>
      <c r="AR4500" s="11">
        <v>10</v>
      </c>
      <c r="AS4500" s="11">
        <v>10</v>
      </c>
      <c r="AT4500" s="11">
        <v>8</v>
      </c>
      <c r="AU4500" s="11">
        <v>10</v>
      </c>
      <c r="AV4500" s="11">
        <v>10</v>
      </c>
      <c r="AW4500" s="11">
        <v>10</v>
      </c>
      <c r="BA4500" s="11" t="s">
        <v>251</v>
      </c>
      <c r="BB4500" s="11">
        <v>4</v>
      </c>
      <c r="BC4500" s="154">
        <v>45333</v>
      </c>
      <c r="BD4500" s="155" t="s">
        <v>35</v>
      </c>
    </row>
    <row r="4501" spans="39:56" ht="27" customHeight="1" x14ac:dyDescent="0.25">
      <c r="AM4501" s="11">
        <v>23043</v>
      </c>
      <c r="AN4501" s="152" t="s">
        <v>215</v>
      </c>
      <c r="AO4501" s="153" t="s">
        <v>207</v>
      </c>
      <c r="AP4501" s="171">
        <v>9.7142857142857135</v>
      </c>
      <c r="AQ4501" s="11">
        <v>10</v>
      </c>
      <c r="AR4501" s="11">
        <v>10</v>
      </c>
      <c r="AS4501" s="11">
        <v>10</v>
      </c>
      <c r="AT4501" s="11">
        <v>8</v>
      </c>
      <c r="AU4501" s="11">
        <v>10</v>
      </c>
      <c r="AV4501" s="11">
        <v>10</v>
      </c>
      <c r="AW4501" s="11">
        <v>10</v>
      </c>
      <c r="BA4501" s="11" t="s">
        <v>251</v>
      </c>
      <c r="BB4501" s="11">
        <v>4</v>
      </c>
      <c r="BC4501" s="154">
        <v>45333</v>
      </c>
      <c r="BD4501" s="155" t="s">
        <v>35</v>
      </c>
    </row>
    <row r="4502" spans="39:56" ht="27" customHeight="1" x14ac:dyDescent="0.25">
      <c r="AM4502" s="11">
        <v>23015</v>
      </c>
      <c r="AN4502" s="152" t="s">
        <v>216</v>
      </c>
      <c r="AO4502" s="153" t="s">
        <v>207</v>
      </c>
      <c r="AP4502" s="171">
        <v>9.7142857142857135</v>
      </c>
      <c r="AQ4502" s="11">
        <v>10</v>
      </c>
      <c r="AR4502" s="11">
        <v>10</v>
      </c>
      <c r="AS4502" s="11">
        <v>10</v>
      </c>
      <c r="AT4502" s="11">
        <v>8</v>
      </c>
      <c r="AU4502" s="11">
        <v>10</v>
      </c>
      <c r="AV4502" s="11">
        <v>10</v>
      </c>
      <c r="AW4502" s="11">
        <v>10</v>
      </c>
      <c r="BA4502" s="11" t="s">
        <v>251</v>
      </c>
      <c r="BB4502" s="11">
        <v>4</v>
      </c>
      <c r="BC4502" s="154">
        <v>45333</v>
      </c>
      <c r="BD4502" s="155" t="s">
        <v>35</v>
      </c>
    </row>
    <row r="4503" spans="39:56" ht="27" customHeight="1" x14ac:dyDescent="0.25">
      <c r="AM4503" s="11">
        <v>23007</v>
      </c>
      <c r="AN4503" s="152" t="s">
        <v>217</v>
      </c>
      <c r="AO4503" s="153" t="s">
        <v>207</v>
      </c>
      <c r="AP4503" s="171">
        <v>9.7142857142857135</v>
      </c>
      <c r="AQ4503" s="11">
        <v>10</v>
      </c>
      <c r="AR4503" s="11">
        <v>10</v>
      </c>
      <c r="AS4503" s="11">
        <v>10</v>
      </c>
      <c r="AT4503" s="11">
        <v>8</v>
      </c>
      <c r="AU4503" s="11">
        <v>10</v>
      </c>
      <c r="AV4503" s="11">
        <v>10</v>
      </c>
      <c r="AW4503" s="11">
        <v>10</v>
      </c>
      <c r="BA4503" s="11" t="s">
        <v>251</v>
      </c>
      <c r="BB4503" s="11">
        <v>4</v>
      </c>
      <c r="BC4503" s="154">
        <v>45333</v>
      </c>
      <c r="BD4503" s="155" t="s">
        <v>35</v>
      </c>
    </row>
    <row r="4504" spans="39:56" ht="27" customHeight="1" x14ac:dyDescent="0.25">
      <c r="AM4504" s="11">
        <v>23008</v>
      </c>
      <c r="AN4504" s="152" t="s">
        <v>218</v>
      </c>
      <c r="AO4504" s="153" t="s">
        <v>207</v>
      </c>
      <c r="AP4504" s="171">
        <v>9.7142857142857135</v>
      </c>
      <c r="AQ4504" s="11">
        <v>10</v>
      </c>
      <c r="AR4504" s="11">
        <v>10</v>
      </c>
      <c r="AS4504" s="11">
        <v>10</v>
      </c>
      <c r="AT4504" s="11">
        <v>8</v>
      </c>
      <c r="AU4504" s="11">
        <v>10</v>
      </c>
      <c r="AV4504" s="11">
        <v>10</v>
      </c>
      <c r="AW4504" s="11">
        <v>10</v>
      </c>
      <c r="BA4504" s="11" t="s">
        <v>251</v>
      </c>
      <c r="BB4504" s="11">
        <v>4</v>
      </c>
      <c r="BC4504" s="154">
        <v>45333</v>
      </c>
      <c r="BD4504" s="155" t="s">
        <v>35</v>
      </c>
    </row>
    <row r="4505" spans="39:56" ht="27" customHeight="1" x14ac:dyDescent="0.25">
      <c r="AM4505" s="11">
        <v>23012</v>
      </c>
      <c r="AN4505" s="152" t="s">
        <v>219</v>
      </c>
      <c r="AO4505" s="153" t="s">
        <v>207</v>
      </c>
      <c r="AP4505" s="171">
        <v>9.7142857142857135</v>
      </c>
      <c r="AQ4505" s="11">
        <v>10</v>
      </c>
      <c r="AR4505" s="11">
        <v>10</v>
      </c>
      <c r="AS4505" s="11">
        <v>10</v>
      </c>
      <c r="AT4505" s="11">
        <v>8</v>
      </c>
      <c r="AU4505" s="11">
        <v>10</v>
      </c>
      <c r="AV4505" s="11">
        <v>10</v>
      </c>
      <c r="AW4505" s="11">
        <v>10</v>
      </c>
      <c r="BA4505" s="11" t="s">
        <v>251</v>
      </c>
      <c r="BB4505" s="11">
        <v>4</v>
      </c>
      <c r="BC4505" s="154">
        <v>45333</v>
      </c>
      <c r="BD4505" s="155" t="s">
        <v>35</v>
      </c>
    </row>
    <row r="4506" spans="39:56" ht="27" customHeight="1" x14ac:dyDescent="0.25">
      <c r="AM4506" s="11">
        <v>23032</v>
      </c>
      <c r="AN4506" s="152" t="s">
        <v>220</v>
      </c>
      <c r="AO4506" s="153" t="s">
        <v>207</v>
      </c>
      <c r="AP4506" s="171">
        <v>9.7142857142857135</v>
      </c>
      <c r="AQ4506" s="11">
        <v>10</v>
      </c>
      <c r="AR4506" s="11">
        <v>10</v>
      </c>
      <c r="AS4506" s="11">
        <v>10</v>
      </c>
      <c r="AT4506" s="11">
        <v>8</v>
      </c>
      <c r="AU4506" s="11">
        <v>10</v>
      </c>
      <c r="AV4506" s="11">
        <v>10</v>
      </c>
      <c r="AW4506" s="11">
        <v>10</v>
      </c>
      <c r="BA4506" s="11" t="s">
        <v>251</v>
      </c>
      <c r="BB4506" s="11">
        <v>4</v>
      </c>
      <c r="BC4506" s="154">
        <v>45333</v>
      </c>
      <c r="BD4506" s="155" t="s">
        <v>35</v>
      </c>
    </row>
    <row r="4507" spans="39:56" ht="27" customHeight="1" x14ac:dyDescent="0.25">
      <c r="AM4507" s="11">
        <v>23031</v>
      </c>
      <c r="AN4507" s="152" t="s">
        <v>221</v>
      </c>
      <c r="AO4507" s="153" t="s">
        <v>207</v>
      </c>
      <c r="AP4507" s="171">
        <v>9.7142857142857135</v>
      </c>
      <c r="AQ4507" s="11">
        <v>10</v>
      </c>
      <c r="AR4507" s="11">
        <v>10</v>
      </c>
      <c r="AS4507" s="11">
        <v>10</v>
      </c>
      <c r="AT4507" s="11">
        <v>8</v>
      </c>
      <c r="AU4507" s="11">
        <v>10</v>
      </c>
      <c r="AV4507" s="11">
        <v>10</v>
      </c>
      <c r="AW4507" s="11">
        <v>10</v>
      </c>
      <c r="BA4507" s="11" t="s">
        <v>251</v>
      </c>
      <c r="BB4507" s="11">
        <v>4</v>
      </c>
      <c r="BC4507" s="154">
        <v>45333</v>
      </c>
      <c r="BD4507" s="155" t="s">
        <v>35</v>
      </c>
    </row>
    <row r="4508" spans="39:56" ht="27" customHeight="1" x14ac:dyDescent="0.25">
      <c r="AM4508" s="11">
        <v>23042</v>
      </c>
      <c r="AN4508" s="152" t="s">
        <v>222</v>
      </c>
      <c r="AO4508" s="153" t="s">
        <v>207</v>
      </c>
      <c r="AP4508" s="171">
        <v>9.7142857142857135</v>
      </c>
      <c r="AQ4508" s="11">
        <v>10</v>
      </c>
      <c r="AR4508" s="11">
        <v>10</v>
      </c>
      <c r="AS4508" s="11">
        <v>10</v>
      </c>
      <c r="AT4508" s="11">
        <v>8</v>
      </c>
      <c r="AU4508" s="11">
        <v>10</v>
      </c>
      <c r="AV4508" s="11">
        <v>10</v>
      </c>
      <c r="AW4508" s="11">
        <v>10</v>
      </c>
      <c r="BA4508" s="11" t="s">
        <v>251</v>
      </c>
      <c r="BB4508" s="11">
        <v>4</v>
      </c>
      <c r="BC4508" s="154">
        <v>45333</v>
      </c>
      <c r="BD4508" s="155" t="s">
        <v>35</v>
      </c>
    </row>
    <row r="4509" spans="39:56" ht="27" customHeight="1" x14ac:dyDescent="0.25">
      <c r="AM4509" s="11">
        <v>23061</v>
      </c>
      <c r="AN4509" s="152" t="s">
        <v>223</v>
      </c>
      <c r="AO4509" s="153" t="s">
        <v>207</v>
      </c>
      <c r="AP4509" s="171">
        <v>9.7142857142857135</v>
      </c>
      <c r="AQ4509" s="11">
        <v>10</v>
      </c>
      <c r="AR4509" s="11">
        <v>10</v>
      </c>
      <c r="AS4509" s="11">
        <v>10</v>
      </c>
      <c r="AT4509" s="11">
        <v>8</v>
      </c>
      <c r="AU4509" s="11">
        <v>10</v>
      </c>
      <c r="AV4509" s="11">
        <v>10</v>
      </c>
      <c r="AW4509" s="11">
        <v>10</v>
      </c>
      <c r="BA4509" s="11" t="s">
        <v>251</v>
      </c>
      <c r="BB4509" s="11">
        <v>4</v>
      </c>
      <c r="BC4509" s="154">
        <v>45333</v>
      </c>
      <c r="BD4509" s="155" t="s">
        <v>35</v>
      </c>
    </row>
    <row r="4510" spans="39:56" ht="27" customHeight="1" x14ac:dyDescent="0.25">
      <c r="AM4510" s="11">
        <v>23054</v>
      </c>
      <c r="AN4510" s="152" t="s">
        <v>224</v>
      </c>
      <c r="AO4510" s="153" t="s">
        <v>207</v>
      </c>
      <c r="AP4510" s="171">
        <v>9.4285714285714288</v>
      </c>
      <c r="AQ4510" s="11">
        <v>10</v>
      </c>
      <c r="AR4510" s="11">
        <v>10</v>
      </c>
      <c r="AS4510" s="11">
        <v>10</v>
      </c>
      <c r="AT4510" s="11">
        <v>8</v>
      </c>
      <c r="AU4510" s="11">
        <v>10</v>
      </c>
      <c r="AV4510" s="11">
        <v>10</v>
      </c>
      <c r="AW4510" s="11">
        <v>8</v>
      </c>
      <c r="BA4510" s="11" t="s">
        <v>251</v>
      </c>
      <c r="BB4510" s="11">
        <v>4</v>
      </c>
      <c r="BC4510" s="154">
        <v>45333</v>
      </c>
      <c r="BD4510" s="155" t="s">
        <v>35</v>
      </c>
    </row>
    <row r="4511" spans="39:56" ht="27" customHeight="1" x14ac:dyDescent="0.25">
      <c r="AM4511" s="11">
        <v>23063</v>
      </c>
      <c r="AN4511" s="152" t="s">
        <v>225</v>
      </c>
      <c r="AO4511" s="153" t="s">
        <v>207</v>
      </c>
      <c r="AP4511" s="171">
        <v>9.7142857142857135</v>
      </c>
      <c r="AQ4511" s="11">
        <v>10</v>
      </c>
      <c r="AR4511" s="11">
        <v>10</v>
      </c>
      <c r="AS4511" s="11">
        <v>10</v>
      </c>
      <c r="AT4511" s="11">
        <v>8</v>
      </c>
      <c r="AU4511" s="11">
        <v>10</v>
      </c>
      <c r="AV4511" s="11">
        <v>10</v>
      </c>
      <c r="AW4511" s="11">
        <v>10</v>
      </c>
      <c r="BA4511" s="11" t="s">
        <v>251</v>
      </c>
      <c r="BB4511" s="11">
        <v>4</v>
      </c>
      <c r="BC4511" s="154">
        <v>45333</v>
      </c>
      <c r="BD4511" s="155" t="s">
        <v>35</v>
      </c>
    </row>
    <row r="4512" spans="39:56" ht="27" customHeight="1" x14ac:dyDescent="0.25">
      <c r="AM4512" s="11">
        <v>23037</v>
      </c>
      <c r="AN4512" s="152" t="s">
        <v>226</v>
      </c>
      <c r="AO4512" s="153" t="s">
        <v>207</v>
      </c>
      <c r="AP4512" s="171">
        <v>9.7142857142857135</v>
      </c>
      <c r="AQ4512" s="11">
        <v>10</v>
      </c>
      <c r="AR4512" s="11">
        <v>10</v>
      </c>
      <c r="AS4512" s="11">
        <v>10</v>
      </c>
      <c r="AT4512" s="11">
        <v>8</v>
      </c>
      <c r="AU4512" s="11">
        <v>10</v>
      </c>
      <c r="AV4512" s="11">
        <v>10</v>
      </c>
      <c r="AW4512" s="11">
        <v>10</v>
      </c>
      <c r="BA4512" s="11" t="s">
        <v>251</v>
      </c>
      <c r="BB4512" s="11">
        <v>4</v>
      </c>
      <c r="BC4512" s="154">
        <v>45333</v>
      </c>
      <c r="BD4512" s="155" t="s">
        <v>35</v>
      </c>
    </row>
    <row r="4513" spans="39:56" ht="27" customHeight="1" x14ac:dyDescent="0.25">
      <c r="AM4513" s="11">
        <v>23026</v>
      </c>
      <c r="AN4513" s="152" t="s">
        <v>227</v>
      </c>
      <c r="AO4513" s="153" t="s">
        <v>207</v>
      </c>
      <c r="AP4513" s="171">
        <v>9.7142857142857135</v>
      </c>
      <c r="AQ4513" s="11">
        <v>10</v>
      </c>
      <c r="AR4513" s="11">
        <v>10</v>
      </c>
      <c r="AS4513" s="11">
        <v>10</v>
      </c>
      <c r="AT4513" s="11">
        <v>8</v>
      </c>
      <c r="AU4513" s="11">
        <v>10</v>
      </c>
      <c r="AV4513" s="11">
        <v>10</v>
      </c>
      <c r="AW4513" s="11">
        <v>10</v>
      </c>
      <c r="BA4513" s="11" t="s">
        <v>251</v>
      </c>
      <c r="BB4513" s="11">
        <v>4</v>
      </c>
      <c r="BC4513" s="154">
        <v>45333</v>
      </c>
      <c r="BD4513" s="155" t="s">
        <v>35</v>
      </c>
    </row>
    <row r="4514" spans="39:56" ht="27" customHeight="1" x14ac:dyDescent="0.25">
      <c r="AM4514" s="11">
        <v>23058</v>
      </c>
      <c r="AN4514" s="152" t="s">
        <v>228</v>
      </c>
      <c r="AO4514" s="153" t="s">
        <v>207</v>
      </c>
      <c r="AP4514" s="171">
        <v>9.7142857142857135</v>
      </c>
      <c r="AQ4514" s="11">
        <v>10</v>
      </c>
      <c r="AR4514" s="11">
        <v>10</v>
      </c>
      <c r="AS4514" s="11">
        <v>10</v>
      </c>
      <c r="AT4514" s="11">
        <v>8</v>
      </c>
      <c r="AU4514" s="11">
        <v>10</v>
      </c>
      <c r="AV4514" s="11">
        <v>10</v>
      </c>
      <c r="AW4514" s="11">
        <v>10</v>
      </c>
      <c r="BA4514" s="11" t="s">
        <v>251</v>
      </c>
      <c r="BB4514" s="11">
        <v>4</v>
      </c>
      <c r="BC4514" s="154">
        <v>45333</v>
      </c>
      <c r="BD4514" s="155" t="s">
        <v>35</v>
      </c>
    </row>
    <row r="4515" spans="39:56" ht="27" customHeight="1" x14ac:dyDescent="0.25">
      <c r="AM4515" s="11">
        <v>23044</v>
      </c>
      <c r="AN4515" s="152" t="s">
        <v>230</v>
      </c>
      <c r="AO4515" s="153" t="s">
        <v>207</v>
      </c>
      <c r="AP4515" s="171">
        <v>9.7142857142857135</v>
      </c>
      <c r="AQ4515" s="11">
        <v>10</v>
      </c>
      <c r="AR4515" s="11">
        <v>10</v>
      </c>
      <c r="AS4515" s="11">
        <v>10</v>
      </c>
      <c r="AT4515" s="11">
        <v>8</v>
      </c>
      <c r="AU4515" s="11">
        <v>10</v>
      </c>
      <c r="AV4515" s="11">
        <v>10</v>
      </c>
      <c r="AW4515" s="11">
        <v>10</v>
      </c>
      <c r="BA4515" s="11" t="s">
        <v>251</v>
      </c>
      <c r="BB4515" s="11">
        <v>4</v>
      </c>
      <c r="BC4515" s="154">
        <v>45333</v>
      </c>
      <c r="BD4515" s="155" t="s">
        <v>35</v>
      </c>
    </row>
    <row r="4516" spans="39:56" ht="27" customHeight="1" x14ac:dyDescent="0.25">
      <c r="AM4516" s="11">
        <v>23066</v>
      </c>
      <c r="AN4516" s="152" t="s">
        <v>232</v>
      </c>
      <c r="AO4516" s="153" t="s">
        <v>207</v>
      </c>
      <c r="AP4516" s="171">
        <v>9.7142857142857135</v>
      </c>
      <c r="AQ4516" s="11">
        <v>10</v>
      </c>
      <c r="AR4516" s="11">
        <v>10</v>
      </c>
      <c r="AS4516" s="11">
        <v>10</v>
      </c>
      <c r="AT4516" s="11">
        <v>8</v>
      </c>
      <c r="AU4516" s="11">
        <v>10</v>
      </c>
      <c r="AV4516" s="11">
        <v>10</v>
      </c>
      <c r="AW4516" s="11">
        <v>10</v>
      </c>
      <c r="BA4516" s="11" t="s">
        <v>251</v>
      </c>
      <c r="BB4516" s="11">
        <v>4</v>
      </c>
      <c r="BC4516" s="154">
        <v>45333</v>
      </c>
      <c r="BD4516" s="155" t="s">
        <v>35</v>
      </c>
    </row>
    <row r="4517" spans="39:56" ht="27" customHeight="1" x14ac:dyDescent="0.25">
      <c r="AM4517" s="11">
        <v>24039</v>
      </c>
      <c r="AN4517" s="152" t="s">
        <v>166</v>
      </c>
      <c r="AO4517" s="153" t="s">
        <v>167</v>
      </c>
      <c r="AP4517" s="171">
        <v>9.5</v>
      </c>
      <c r="AQ4517" s="11">
        <v>10</v>
      </c>
      <c r="AR4517" s="11">
        <v>10</v>
      </c>
      <c r="AS4517" s="11">
        <v>9</v>
      </c>
      <c r="AT4517" s="11">
        <v>8</v>
      </c>
      <c r="AY4517" s="11">
        <v>10</v>
      </c>
      <c r="AZ4517" s="11">
        <v>10</v>
      </c>
      <c r="BA4517" s="11" t="s">
        <v>494</v>
      </c>
      <c r="BB4517" s="11">
        <v>4</v>
      </c>
      <c r="BC4517" s="154">
        <v>45333</v>
      </c>
      <c r="BD4517" s="155" t="s">
        <v>6</v>
      </c>
    </row>
    <row r="4518" spans="39:56" ht="27" customHeight="1" x14ac:dyDescent="0.25">
      <c r="AM4518" s="11">
        <v>24040</v>
      </c>
      <c r="AN4518" s="152" t="s">
        <v>169</v>
      </c>
      <c r="AO4518" s="153" t="s">
        <v>167</v>
      </c>
      <c r="AP4518" s="171">
        <v>10</v>
      </c>
      <c r="AQ4518" s="11">
        <v>10</v>
      </c>
      <c r="AR4518" s="11">
        <v>10</v>
      </c>
      <c r="AS4518" s="11">
        <v>10</v>
      </c>
      <c r="AT4518" s="11">
        <v>10</v>
      </c>
      <c r="AY4518" s="11">
        <v>10</v>
      </c>
      <c r="AZ4518" s="11">
        <v>10</v>
      </c>
      <c r="BA4518" s="11" t="s">
        <v>494</v>
      </c>
      <c r="BB4518" s="11">
        <v>4</v>
      </c>
      <c r="BC4518" s="154">
        <v>45333</v>
      </c>
      <c r="BD4518" s="155" t="s">
        <v>6</v>
      </c>
    </row>
    <row r="4519" spans="39:56" ht="27" customHeight="1" x14ac:dyDescent="0.25">
      <c r="AM4519" s="11">
        <v>24041</v>
      </c>
      <c r="AN4519" s="152" t="s">
        <v>173</v>
      </c>
      <c r="AO4519" s="153" t="s">
        <v>167</v>
      </c>
      <c r="AP4519" s="171">
        <v>9.6666666666666661</v>
      </c>
      <c r="AQ4519" s="11">
        <v>10</v>
      </c>
      <c r="AR4519" s="11">
        <v>10</v>
      </c>
      <c r="AS4519" s="11">
        <v>9</v>
      </c>
      <c r="AT4519" s="11">
        <v>9</v>
      </c>
      <c r="AY4519" s="11">
        <v>10</v>
      </c>
      <c r="AZ4519" s="11">
        <v>10</v>
      </c>
      <c r="BA4519" s="11" t="s">
        <v>494</v>
      </c>
      <c r="BB4519" s="11">
        <v>4</v>
      </c>
      <c r="BC4519" s="154">
        <v>45333</v>
      </c>
      <c r="BD4519" s="155" t="s">
        <v>6</v>
      </c>
    </row>
    <row r="4520" spans="39:56" ht="27" customHeight="1" x14ac:dyDescent="0.25">
      <c r="AM4520" s="11">
        <v>24042</v>
      </c>
      <c r="AN4520" s="152" t="s">
        <v>175</v>
      </c>
      <c r="AO4520" s="153" t="s">
        <v>167</v>
      </c>
      <c r="AP4520" s="171">
        <v>9.5</v>
      </c>
      <c r="AQ4520" s="11">
        <v>10</v>
      </c>
      <c r="AR4520" s="11">
        <v>10</v>
      </c>
      <c r="AS4520" s="11">
        <v>9</v>
      </c>
      <c r="AT4520" s="11">
        <v>8</v>
      </c>
      <c r="AY4520" s="11">
        <v>10</v>
      </c>
      <c r="AZ4520" s="11">
        <v>10</v>
      </c>
      <c r="BA4520" s="11" t="s">
        <v>494</v>
      </c>
      <c r="BB4520" s="11">
        <v>4</v>
      </c>
      <c r="BC4520" s="154">
        <v>45333</v>
      </c>
      <c r="BD4520" s="155" t="s">
        <v>6</v>
      </c>
    </row>
    <row r="4521" spans="39:56" ht="27" customHeight="1" x14ac:dyDescent="0.25">
      <c r="AM4521" s="11">
        <v>24044</v>
      </c>
      <c r="AN4521" s="152" t="s">
        <v>179</v>
      </c>
      <c r="AO4521" s="153" t="s">
        <v>167</v>
      </c>
      <c r="AP4521" s="171">
        <v>10</v>
      </c>
      <c r="AQ4521" s="11">
        <v>10</v>
      </c>
      <c r="AR4521" s="11">
        <v>10</v>
      </c>
      <c r="AS4521" s="11">
        <v>10</v>
      </c>
      <c r="AT4521" s="11">
        <v>10</v>
      </c>
      <c r="AY4521" s="11">
        <v>10</v>
      </c>
      <c r="AZ4521" s="11">
        <v>10</v>
      </c>
      <c r="BA4521" s="11" t="s">
        <v>494</v>
      </c>
      <c r="BB4521" s="11">
        <v>4</v>
      </c>
      <c r="BC4521" s="154">
        <v>45333</v>
      </c>
      <c r="BD4521" s="155" t="s">
        <v>6</v>
      </c>
    </row>
    <row r="4522" spans="39:56" ht="27" customHeight="1" x14ac:dyDescent="0.25">
      <c r="AM4522" s="11">
        <v>24045</v>
      </c>
      <c r="AN4522" s="152" t="s">
        <v>181</v>
      </c>
      <c r="AO4522" s="153" t="s">
        <v>167</v>
      </c>
      <c r="AP4522" s="171">
        <v>10</v>
      </c>
      <c r="AQ4522" s="11">
        <v>10</v>
      </c>
      <c r="AR4522" s="11">
        <v>10</v>
      </c>
      <c r="AS4522" s="11">
        <v>10</v>
      </c>
      <c r="AT4522" s="11">
        <v>10</v>
      </c>
      <c r="AY4522" s="11">
        <v>10</v>
      </c>
      <c r="AZ4522" s="11">
        <v>10</v>
      </c>
      <c r="BA4522" s="11" t="s">
        <v>494</v>
      </c>
      <c r="BB4522" s="11">
        <v>4</v>
      </c>
      <c r="BC4522" s="154">
        <v>45333</v>
      </c>
      <c r="BD4522" s="155" t="s">
        <v>6</v>
      </c>
    </row>
    <row r="4523" spans="39:56" ht="27" customHeight="1" x14ac:dyDescent="0.25">
      <c r="AM4523" s="11">
        <v>24047</v>
      </c>
      <c r="AN4523" s="152" t="s">
        <v>185</v>
      </c>
      <c r="AO4523" s="153" t="s">
        <v>167</v>
      </c>
      <c r="AP4523" s="171">
        <v>9.6666666666666661</v>
      </c>
      <c r="AQ4523" s="11">
        <v>10</v>
      </c>
      <c r="AR4523" s="11">
        <v>10</v>
      </c>
      <c r="AS4523" s="11">
        <v>9</v>
      </c>
      <c r="AT4523" s="11">
        <v>9</v>
      </c>
      <c r="AY4523" s="11">
        <v>10</v>
      </c>
      <c r="AZ4523" s="11">
        <v>10</v>
      </c>
      <c r="BA4523" s="11" t="s">
        <v>494</v>
      </c>
      <c r="BB4523" s="11">
        <v>4</v>
      </c>
      <c r="BC4523" s="154">
        <v>45333</v>
      </c>
      <c r="BD4523" s="155" t="s">
        <v>6</v>
      </c>
    </row>
    <row r="4524" spans="39:56" ht="27" customHeight="1" x14ac:dyDescent="0.25">
      <c r="AM4524" s="11">
        <v>24048</v>
      </c>
      <c r="AN4524" s="152" t="s">
        <v>187</v>
      </c>
      <c r="AO4524" s="153" t="s">
        <v>167</v>
      </c>
      <c r="AP4524" s="171">
        <v>10</v>
      </c>
      <c r="AQ4524" s="11">
        <v>10</v>
      </c>
      <c r="AR4524" s="11">
        <v>10</v>
      </c>
      <c r="AS4524" s="11">
        <v>10</v>
      </c>
      <c r="AT4524" s="11">
        <v>10</v>
      </c>
      <c r="AY4524" s="11">
        <v>10</v>
      </c>
      <c r="AZ4524" s="11">
        <v>10</v>
      </c>
      <c r="BA4524" s="11" t="s">
        <v>494</v>
      </c>
      <c r="BB4524" s="11">
        <v>4</v>
      </c>
      <c r="BC4524" s="154">
        <v>45333</v>
      </c>
      <c r="BD4524" s="155" t="s">
        <v>6</v>
      </c>
    </row>
    <row r="4525" spans="39:56" ht="27" customHeight="1" x14ac:dyDescent="0.25">
      <c r="AM4525" s="11">
        <v>24049</v>
      </c>
      <c r="AN4525" s="152" t="s">
        <v>189</v>
      </c>
      <c r="AO4525" s="153" t="s">
        <v>167</v>
      </c>
      <c r="AP4525" s="171">
        <v>10</v>
      </c>
      <c r="AQ4525" s="11">
        <v>10</v>
      </c>
      <c r="AR4525" s="11">
        <v>10</v>
      </c>
      <c r="AS4525" s="11">
        <v>10</v>
      </c>
      <c r="AT4525" s="11">
        <v>10</v>
      </c>
      <c r="AY4525" s="11">
        <v>10</v>
      </c>
      <c r="AZ4525" s="11">
        <v>10</v>
      </c>
      <c r="BA4525" s="11" t="s">
        <v>494</v>
      </c>
      <c r="BB4525" s="11">
        <v>4</v>
      </c>
      <c r="BC4525" s="154">
        <v>45333</v>
      </c>
      <c r="BD4525" s="155" t="s">
        <v>6</v>
      </c>
    </row>
    <row r="4526" spans="39:56" ht="27" customHeight="1" x14ac:dyDescent="0.25">
      <c r="AM4526" s="11">
        <v>24050</v>
      </c>
      <c r="AN4526" s="152" t="s">
        <v>191</v>
      </c>
      <c r="AO4526" s="153" t="s">
        <v>167</v>
      </c>
      <c r="AP4526" s="171">
        <v>10</v>
      </c>
      <c r="AQ4526" s="11">
        <v>10</v>
      </c>
      <c r="AR4526" s="11">
        <v>10</v>
      </c>
      <c r="AS4526" s="11">
        <v>10</v>
      </c>
      <c r="AT4526" s="11">
        <v>10</v>
      </c>
      <c r="AY4526" s="11">
        <v>10</v>
      </c>
      <c r="AZ4526" s="11">
        <v>10</v>
      </c>
      <c r="BA4526" s="11" t="s">
        <v>494</v>
      </c>
      <c r="BB4526" s="11">
        <v>4</v>
      </c>
      <c r="BC4526" s="154">
        <v>45333</v>
      </c>
      <c r="BD4526" s="155" t="s">
        <v>6</v>
      </c>
    </row>
    <row r="4527" spans="39:56" ht="27" customHeight="1" x14ac:dyDescent="0.25">
      <c r="AM4527" s="11">
        <v>24051</v>
      </c>
      <c r="AN4527" s="152" t="s">
        <v>193</v>
      </c>
      <c r="AO4527" s="153" t="s">
        <v>167</v>
      </c>
      <c r="AP4527" s="171">
        <v>10</v>
      </c>
      <c r="AQ4527" s="11">
        <v>10</v>
      </c>
      <c r="AR4527" s="11">
        <v>10</v>
      </c>
      <c r="AS4527" s="11">
        <v>10</v>
      </c>
      <c r="AT4527" s="11">
        <v>10</v>
      </c>
      <c r="AY4527" s="11">
        <v>10</v>
      </c>
      <c r="AZ4527" s="11">
        <v>10</v>
      </c>
      <c r="BA4527" s="11" t="s">
        <v>494</v>
      </c>
      <c r="BB4527" s="11">
        <v>4</v>
      </c>
      <c r="BC4527" s="154">
        <v>45333</v>
      </c>
      <c r="BD4527" s="155" t="s">
        <v>6</v>
      </c>
    </row>
    <row r="4528" spans="39:56" ht="27" customHeight="1" x14ac:dyDescent="0.25">
      <c r="AM4528" s="11">
        <v>24052</v>
      </c>
      <c r="AN4528" s="152" t="s">
        <v>195</v>
      </c>
      <c r="AO4528" s="153" t="s">
        <v>167</v>
      </c>
      <c r="AP4528" s="171">
        <v>9.6666666666666661</v>
      </c>
      <c r="AQ4528" s="11">
        <v>10</v>
      </c>
      <c r="AR4528" s="11">
        <v>10</v>
      </c>
      <c r="AS4528" s="11">
        <v>9</v>
      </c>
      <c r="AT4528" s="11">
        <v>9</v>
      </c>
      <c r="AY4528" s="11">
        <v>10</v>
      </c>
      <c r="AZ4528" s="11">
        <v>10</v>
      </c>
      <c r="BA4528" s="11" t="s">
        <v>494</v>
      </c>
      <c r="BB4528" s="11">
        <v>4</v>
      </c>
      <c r="BC4528" s="154">
        <v>45333</v>
      </c>
      <c r="BD4528" s="155" t="s">
        <v>6</v>
      </c>
    </row>
    <row r="4529" spans="39:56" ht="27" customHeight="1" x14ac:dyDescent="0.25">
      <c r="AM4529" s="11">
        <v>24053</v>
      </c>
      <c r="AN4529" s="152" t="s">
        <v>197</v>
      </c>
      <c r="AO4529" s="153" t="s">
        <v>167</v>
      </c>
      <c r="AP4529" s="171">
        <v>10</v>
      </c>
      <c r="AQ4529" s="11">
        <v>10</v>
      </c>
      <c r="AR4529" s="11">
        <v>10</v>
      </c>
      <c r="AS4529" s="11">
        <v>10</v>
      </c>
      <c r="AT4529" s="11">
        <v>10</v>
      </c>
      <c r="AY4529" s="11">
        <v>10</v>
      </c>
      <c r="AZ4529" s="11">
        <v>10</v>
      </c>
      <c r="BA4529" s="11" t="s">
        <v>494</v>
      </c>
      <c r="BB4529" s="11">
        <v>4</v>
      </c>
      <c r="BC4529" s="154">
        <v>45333</v>
      </c>
      <c r="BD4529" s="155" t="s">
        <v>6</v>
      </c>
    </row>
    <row r="4530" spans="39:56" ht="27" customHeight="1" x14ac:dyDescent="0.25">
      <c r="AM4530" s="11">
        <v>24054</v>
      </c>
      <c r="AN4530" s="152" t="s">
        <v>199</v>
      </c>
      <c r="AO4530" s="153" t="s">
        <v>167</v>
      </c>
      <c r="AP4530" s="171">
        <v>9.6666666666666661</v>
      </c>
      <c r="AQ4530" s="11">
        <v>10</v>
      </c>
      <c r="AR4530" s="11">
        <v>10</v>
      </c>
      <c r="AS4530" s="11">
        <v>9</v>
      </c>
      <c r="AT4530" s="11">
        <v>9</v>
      </c>
      <c r="AY4530" s="11">
        <v>10</v>
      </c>
      <c r="AZ4530" s="11">
        <v>10</v>
      </c>
      <c r="BA4530" s="11" t="s">
        <v>494</v>
      </c>
      <c r="BB4530" s="11">
        <v>4</v>
      </c>
      <c r="BC4530" s="154">
        <v>45333</v>
      </c>
      <c r="BD4530" s="155" t="s">
        <v>6</v>
      </c>
    </row>
    <row r="4531" spans="39:56" ht="27" customHeight="1" x14ac:dyDescent="0.25">
      <c r="AM4531" s="11">
        <v>24055</v>
      </c>
      <c r="AN4531" s="152" t="s">
        <v>201</v>
      </c>
      <c r="AO4531" s="153" t="s">
        <v>167</v>
      </c>
      <c r="AP4531" s="171">
        <v>10</v>
      </c>
      <c r="AQ4531" s="11">
        <v>10</v>
      </c>
      <c r="AR4531" s="11">
        <v>10</v>
      </c>
      <c r="AS4531" s="11">
        <v>10</v>
      </c>
      <c r="AT4531" s="11">
        <v>10</v>
      </c>
      <c r="AY4531" s="11">
        <v>10</v>
      </c>
      <c r="AZ4531" s="11">
        <v>10</v>
      </c>
      <c r="BA4531" s="11" t="s">
        <v>494</v>
      </c>
      <c r="BB4531" s="11">
        <v>4</v>
      </c>
      <c r="BC4531" s="154">
        <v>45333</v>
      </c>
      <c r="BD4531" s="155" t="s">
        <v>6</v>
      </c>
    </row>
    <row r="4532" spans="39:56" ht="27" customHeight="1" x14ac:dyDescent="0.25">
      <c r="AM4532" s="11">
        <v>24056</v>
      </c>
      <c r="AN4532" s="152" t="s">
        <v>203</v>
      </c>
      <c r="AO4532" s="153" t="s">
        <v>167</v>
      </c>
      <c r="AP4532" s="171">
        <v>9.6666666666666661</v>
      </c>
      <c r="AQ4532" s="11">
        <v>10</v>
      </c>
      <c r="AR4532" s="11">
        <v>10</v>
      </c>
      <c r="AS4532" s="11">
        <v>9</v>
      </c>
      <c r="AT4532" s="11">
        <v>9</v>
      </c>
      <c r="AY4532" s="11">
        <v>10</v>
      </c>
      <c r="AZ4532" s="11">
        <v>10</v>
      </c>
      <c r="BA4532" s="11" t="s">
        <v>494</v>
      </c>
      <c r="BB4532" s="11">
        <v>4</v>
      </c>
      <c r="BC4532" s="154">
        <v>45333</v>
      </c>
      <c r="BD4532" s="155" t="s">
        <v>6</v>
      </c>
    </row>
    <row r="4533" spans="39:56" ht="27" customHeight="1" x14ac:dyDescent="0.25">
      <c r="AM4533" s="11">
        <v>24057</v>
      </c>
      <c r="AN4533" s="152" t="s">
        <v>205</v>
      </c>
      <c r="AO4533" s="153" t="s">
        <v>167</v>
      </c>
      <c r="AP4533" s="171">
        <v>10</v>
      </c>
      <c r="AQ4533" s="11">
        <v>10</v>
      </c>
      <c r="AR4533" s="11">
        <v>10</v>
      </c>
      <c r="AS4533" s="11">
        <v>10</v>
      </c>
      <c r="AT4533" s="11">
        <v>10</v>
      </c>
      <c r="AY4533" s="11">
        <v>10</v>
      </c>
      <c r="AZ4533" s="11">
        <v>10</v>
      </c>
      <c r="BA4533" s="11" t="s">
        <v>494</v>
      </c>
      <c r="BB4533" s="11">
        <v>4</v>
      </c>
      <c r="BC4533" s="154">
        <v>45333</v>
      </c>
      <c r="BD4533" s="155" t="s">
        <v>6</v>
      </c>
    </row>
    <row r="4534" spans="39:56" ht="27" customHeight="1" x14ac:dyDescent="0.25">
      <c r="AM4534" s="11">
        <v>24001</v>
      </c>
      <c r="AN4534" s="152" t="s">
        <v>14</v>
      </c>
      <c r="AO4534" s="153" t="s">
        <v>15</v>
      </c>
      <c r="AP4534" s="171">
        <v>9.4285714285714288</v>
      </c>
      <c r="AQ4534" s="11">
        <v>10</v>
      </c>
      <c r="AR4534" s="11">
        <v>10</v>
      </c>
      <c r="AS4534" s="11">
        <v>9</v>
      </c>
      <c r="AT4534" s="11">
        <v>9</v>
      </c>
      <c r="AU4534" s="11">
        <v>9</v>
      </c>
      <c r="AV4534" s="11">
        <v>9</v>
      </c>
      <c r="AW4534" s="11">
        <v>10</v>
      </c>
      <c r="BA4534" s="11" t="s">
        <v>476</v>
      </c>
      <c r="BB4534" s="11">
        <v>7</v>
      </c>
      <c r="BC4534" s="154">
        <v>45333</v>
      </c>
      <c r="BD4534" s="155" t="s">
        <v>17</v>
      </c>
    </row>
    <row r="4535" spans="39:56" ht="27" customHeight="1" x14ac:dyDescent="0.25">
      <c r="AM4535" s="11">
        <v>24002</v>
      </c>
      <c r="AN4535" s="152" t="s">
        <v>21</v>
      </c>
      <c r="AO4535" s="153" t="s">
        <v>15</v>
      </c>
      <c r="AP4535" s="171">
        <v>9.4285714285714288</v>
      </c>
      <c r="AQ4535" s="11">
        <v>10</v>
      </c>
      <c r="AR4535" s="11">
        <v>10</v>
      </c>
      <c r="AS4535" s="11">
        <v>9</v>
      </c>
      <c r="AT4535" s="11">
        <v>9</v>
      </c>
      <c r="AU4535" s="11">
        <v>9</v>
      </c>
      <c r="AV4535" s="11">
        <v>9</v>
      </c>
      <c r="AW4535" s="11">
        <v>10</v>
      </c>
      <c r="BA4535" s="11" t="s">
        <v>476</v>
      </c>
      <c r="BB4535" s="11">
        <v>7</v>
      </c>
      <c r="BC4535" s="154">
        <v>45333</v>
      </c>
      <c r="BD4535" s="155" t="s">
        <v>17</v>
      </c>
    </row>
    <row r="4536" spans="39:56" ht="27" customHeight="1" x14ac:dyDescent="0.25">
      <c r="AM4536" s="11">
        <v>24003</v>
      </c>
      <c r="AN4536" s="152" t="s">
        <v>24</v>
      </c>
      <c r="AO4536" s="153" t="s">
        <v>15</v>
      </c>
      <c r="AP4536" s="171">
        <v>9.4285714285714288</v>
      </c>
      <c r="AQ4536" s="11">
        <v>10</v>
      </c>
      <c r="AR4536" s="11">
        <v>10</v>
      </c>
      <c r="AS4536" s="11">
        <v>9</v>
      </c>
      <c r="AT4536" s="11">
        <v>9</v>
      </c>
      <c r="AU4536" s="11">
        <v>9</v>
      </c>
      <c r="AV4536" s="11">
        <v>9</v>
      </c>
      <c r="AW4536" s="11">
        <v>10</v>
      </c>
      <c r="BA4536" s="11" t="s">
        <v>476</v>
      </c>
      <c r="BB4536" s="11">
        <v>7</v>
      </c>
      <c r="BC4536" s="154">
        <v>45333</v>
      </c>
      <c r="BD4536" s="155" t="s">
        <v>17</v>
      </c>
    </row>
    <row r="4537" spans="39:56" ht="27" customHeight="1" x14ac:dyDescent="0.25">
      <c r="AM4537" s="11">
        <v>24004</v>
      </c>
      <c r="AN4537" s="152" t="s">
        <v>27</v>
      </c>
      <c r="AO4537" s="153" t="s">
        <v>15</v>
      </c>
      <c r="AP4537" s="171">
        <v>9.4285714285714288</v>
      </c>
      <c r="AQ4537" s="11">
        <v>10</v>
      </c>
      <c r="AR4537" s="11">
        <v>10</v>
      </c>
      <c r="AS4537" s="11">
        <v>9</v>
      </c>
      <c r="AT4537" s="11">
        <v>9</v>
      </c>
      <c r="AU4537" s="11">
        <v>9</v>
      </c>
      <c r="AV4537" s="11">
        <v>9</v>
      </c>
      <c r="AW4537" s="11">
        <v>10</v>
      </c>
      <c r="BA4537" s="11" t="s">
        <v>476</v>
      </c>
      <c r="BB4537" s="11">
        <v>7</v>
      </c>
      <c r="BC4537" s="154">
        <v>45333</v>
      </c>
      <c r="BD4537" s="155" t="s">
        <v>17</v>
      </c>
    </row>
    <row r="4538" spans="39:56" ht="27" customHeight="1" x14ac:dyDescent="0.25">
      <c r="AM4538" s="11">
        <v>24005</v>
      </c>
      <c r="AN4538" s="152" t="s">
        <v>61</v>
      </c>
      <c r="AO4538" s="153" t="s">
        <v>15</v>
      </c>
      <c r="AP4538" s="171">
        <v>9.4285714285714288</v>
      </c>
      <c r="AQ4538" s="11">
        <v>10</v>
      </c>
      <c r="AR4538" s="11">
        <v>10</v>
      </c>
      <c r="AS4538" s="11">
        <v>9</v>
      </c>
      <c r="AT4538" s="11">
        <v>9</v>
      </c>
      <c r="AU4538" s="11">
        <v>9</v>
      </c>
      <c r="AV4538" s="11">
        <v>9</v>
      </c>
      <c r="AW4538" s="11">
        <v>10</v>
      </c>
      <c r="BA4538" s="11" t="s">
        <v>476</v>
      </c>
      <c r="BB4538" s="11">
        <v>7</v>
      </c>
      <c r="BC4538" s="154">
        <v>45333</v>
      </c>
      <c r="BD4538" s="155" t="s">
        <v>17</v>
      </c>
    </row>
    <row r="4539" spans="39:56" ht="27" customHeight="1" x14ac:dyDescent="0.25">
      <c r="AM4539" s="11">
        <v>24007</v>
      </c>
      <c r="AN4539" s="152" t="s">
        <v>69</v>
      </c>
      <c r="AO4539" s="153" t="s">
        <v>15</v>
      </c>
      <c r="AP4539" s="171">
        <v>9.5714285714285712</v>
      </c>
      <c r="AQ4539" s="11">
        <v>10</v>
      </c>
      <c r="AR4539" s="11">
        <v>10</v>
      </c>
      <c r="AS4539" s="11">
        <v>9</v>
      </c>
      <c r="AT4539" s="11">
        <v>9</v>
      </c>
      <c r="AU4539" s="11">
        <v>9</v>
      </c>
      <c r="AV4539" s="11">
        <v>10</v>
      </c>
      <c r="AW4539" s="11">
        <v>10</v>
      </c>
      <c r="BA4539" s="11" t="s">
        <v>476</v>
      </c>
      <c r="BB4539" s="11">
        <v>7</v>
      </c>
      <c r="BC4539" s="154">
        <v>45333</v>
      </c>
      <c r="BD4539" s="155" t="s">
        <v>17</v>
      </c>
    </row>
    <row r="4540" spans="39:56" ht="27" customHeight="1" x14ac:dyDescent="0.25">
      <c r="AM4540" s="11">
        <v>24008</v>
      </c>
      <c r="AN4540" s="152" t="s">
        <v>73</v>
      </c>
      <c r="AO4540" s="153" t="s">
        <v>15</v>
      </c>
      <c r="AP4540" s="171">
        <v>9.4285714285714288</v>
      </c>
      <c r="AQ4540" s="11">
        <v>10</v>
      </c>
      <c r="AR4540" s="11">
        <v>10</v>
      </c>
      <c r="AS4540" s="11">
        <v>9</v>
      </c>
      <c r="AT4540" s="11">
        <v>9</v>
      </c>
      <c r="AU4540" s="11">
        <v>9</v>
      </c>
      <c r="AV4540" s="11">
        <v>9</v>
      </c>
      <c r="AW4540" s="11">
        <v>10</v>
      </c>
      <c r="BA4540" s="11" t="s">
        <v>476</v>
      </c>
      <c r="BB4540" s="11">
        <v>7</v>
      </c>
      <c r="BC4540" s="154">
        <v>45333</v>
      </c>
      <c r="BD4540" s="155" t="s">
        <v>17</v>
      </c>
    </row>
    <row r="4541" spans="39:56" ht="27" customHeight="1" x14ac:dyDescent="0.25">
      <c r="AM4541" s="11">
        <v>24009</v>
      </c>
      <c r="AN4541" s="152" t="s">
        <v>77</v>
      </c>
      <c r="AO4541" s="153" t="s">
        <v>15</v>
      </c>
      <c r="AP4541" s="171">
        <v>9.4285714285714288</v>
      </c>
      <c r="AQ4541" s="11">
        <v>10</v>
      </c>
      <c r="AR4541" s="11">
        <v>10</v>
      </c>
      <c r="AS4541" s="11">
        <v>9</v>
      </c>
      <c r="AT4541" s="11">
        <v>9</v>
      </c>
      <c r="AU4541" s="11">
        <v>9</v>
      </c>
      <c r="AV4541" s="11">
        <v>9</v>
      </c>
      <c r="AW4541" s="11">
        <v>10</v>
      </c>
      <c r="BA4541" s="11" t="s">
        <v>476</v>
      </c>
      <c r="BB4541" s="11">
        <v>7</v>
      </c>
      <c r="BC4541" s="154">
        <v>45333</v>
      </c>
      <c r="BD4541" s="155" t="s">
        <v>17</v>
      </c>
    </row>
    <row r="4542" spans="39:56" ht="27" customHeight="1" x14ac:dyDescent="0.25">
      <c r="AM4542" s="11">
        <v>24010</v>
      </c>
      <c r="AN4542" s="152" t="s">
        <v>81</v>
      </c>
      <c r="AO4542" s="153" t="s">
        <v>15</v>
      </c>
      <c r="AP4542" s="171">
        <v>9.4285714285714288</v>
      </c>
      <c r="AQ4542" s="11">
        <v>10</v>
      </c>
      <c r="AR4542" s="11">
        <v>10</v>
      </c>
      <c r="AS4542" s="11">
        <v>9</v>
      </c>
      <c r="AT4542" s="11">
        <v>9</v>
      </c>
      <c r="AU4542" s="11">
        <v>9</v>
      </c>
      <c r="AV4542" s="11">
        <v>9</v>
      </c>
      <c r="AW4542" s="11">
        <v>10</v>
      </c>
      <c r="BA4542" s="11" t="s">
        <v>476</v>
      </c>
      <c r="BB4542" s="11">
        <v>7</v>
      </c>
      <c r="BC4542" s="154">
        <v>45333</v>
      </c>
      <c r="BD4542" s="155" t="s">
        <v>17</v>
      </c>
    </row>
    <row r="4543" spans="39:56" ht="27" customHeight="1" x14ac:dyDescent="0.25">
      <c r="AM4543" s="11">
        <v>24011</v>
      </c>
      <c r="AN4543" s="152" t="s">
        <v>85</v>
      </c>
      <c r="AO4543" s="153" t="s">
        <v>15</v>
      </c>
      <c r="AP4543" s="171">
        <v>9.4285714285714288</v>
      </c>
      <c r="AQ4543" s="11">
        <v>10</v>
      </c>
      <c r="AR4543" s="11">
        <v>10</v>
      </c>
      <c r="AS4543" s="11">
        <v>9</v>
      </c>
      <c r="AT4543" s="11">
        <v>9</v>
      </c>
      <c r="AU4543" s="11">
        <v>9</v>
      </c>
      <c r="AV4543" s="11">
        <v>9</v>
      </c>
      <c r="AW4543" s="11">
        <v>10</v>
      </c>
      <c r="BA4543" s="11" t="s">
        <v>476</v>
      </c>
      <c r="BB4543" s="11">
        <v>7</v>
      </c>
      <c r="BC4543" s="154">
        <v>45333</v>
      </c>
      <c r="BD4543" s="155" t="s">
        <v>17</v>
      </c>
    </row>
    <row r="4544" spans="39:56" ht="27" customHeight="1" x14ac:dyDescent="0.25">
      <c r="AM4544" s="11">
        <v>24012</v>
      </c>
      <c r="AN4544" s="152" t="s">
        <v>89</v>
      </c>
      <c r="AO4544" s="153" t="s">
        <v>15</v>
      </c>
      <c r="AP4544" s="171">
        <v>9.4285714285714288</v>
      </c>
      <c r="AQ4544" s="11">
        <v>10</v>
      </c>
      <c r="AR4544" s="11">
        <v>10</v>
      </c>
      <c r="AS4544" s="11">
        <v>9</v>
      </c>
      <c r="AT4544" s="11">
        <v>9</v>
      </c>
      <c r="AU4544" s="11">
        <v>9</v>
      </c>
      <c r="AV4544" s="11">
        <v>9</v>
      </c>
      <c r="AW4544" s="11">
        <v>10</v>
      </c>
      <c r="BA4544" s="11" t="s">
        <v>476</v>
      </c>
      <c r="BB4544" s="11">
        <v>7</v>
      </c>
      <c r="BC4544" s="154">
        <v>45333</v>
      </c>
      <c r="BD4544" s="155" t="s">
        <v>17</v>
      </c>
    </row>
    <row r="4545" spans="39:56" ht="27" customHeight="1" x14ac:dyDescent="0.25">
      <c r="AM4545" s="11">
        <v>24013</v>
      </c>
      <c r="AN4545" s="152" t="s">
        <v>93</v>
      </c>
      <c r="AO4545" s="153" t="s">
        <v>15</v>
      </c>
      <c r="AP4545" s="171">
        <v>9.4285714285714288</v>
      </c>
      <c r="AQ4545" s="11">
        <v>10</v>
      </c>
      <c r="AR4545" s="11">
        <v>10</v>
      </c>
      <c r="AS4545" s="11">
        <v>9</v>
      </c>
      <c r="AT4545" s="11">
        <v>9</v>
      </c>
      <c r="AU4545" s="11">
        <v>9</v>
      </c>
      <c r="AV4545" s="11">
        <v>9</v>
      </c>
      <c r="AW4545" s="11">
        <v>10</v>
      </c>
      <c r="BA4545" s="11" t="s">
        <v>476</v>
      </c>
      <c r="BB4545" s="11">
        <v>7</v>
      </c>
      <c r="BC4545" s="154">
        <v>45333</v>
      </c>
      <c r="BD4545" s="155" t="s">
        <v>17</v>
      </c>
    </row>
    <row r="4546" spans="39:56" ht="27" customHeight="1" x14ac:dyDescent="0.25">
      <c r="AM4546" s="11">
        <v>24014</v>
      </c>
      <c r="AN4546" s="152" t="s">
        <v>97</v>
      </c>
      <c r="AO4546" s="153" t="s">
        <v>15</v>
      </c>
      <c r="AP4546" s="171">
        <v>9.4285714285714288</v>
      </c>
      <c r="AQ4546" s="11">
        <v>10</v>
      </c>
      <c r="AR4546" s="11">
        <v>10</v>
      </c>
      <c r="AS4546" s="11">
        <v>9</v>
      </c>
      <c r="AT4546" s="11">
        <v>9</v>
      </c>
      <c r="AU4546" s="11">
        <v>9</v>
      </c>
      <c r="AV4546" s="11">
        <v>9</v>
      </c>
      <c r="AW4546" s="11">
        <v>10</v>
      </c>
      <c r="BA4546" s="11" t="s">
        <v>476</v>
      </c>
      <c r="BB4546" s="11">
        <v>7</v>
      </c>
      <c r="BC4546" s="154">
        <v>45333</v>
      </c>
      <c r="BD4546" s="155" t="s">
        <v>17</v>
      </c>
    </row>
    <row r="4547" spans="39:56" ht="27" customHeight="1" x14ac:dyDescent="0.25">
      <c r="AM4547" s="11">
        <v>24015</v>
      </c>
      <c r="AN4547" s="152" t="s">
        <v>101</v>
      </c>
      <c r="AO4547" s="153" t="s">
        <v>15</v>
      </c>
      <c r="AP4547" s="171">
        <v>9.4285714285714288</v>
      </c>
      <c r="AQ4547" s="11">
        <v>10</v>
      </c>
      <c r="AR4547" s="11">
        <v>10</v>
      </c>
      <c r="AS4547" s="11">
        <v>9</v>
      </c>
      <c r="AT4547" s="11">
        <v>9</v>
      </c>
      <c r="AU4547" s="11">
        <v>9</v>
      </c>
      <c r="AV4547" s="11">
        <v>9</v>
      </c>
      <c r="AW4547" s="11">
        <v>10</v>
      </c>
      <c r="BA4547" s="11" t="s">
        <v>476</v>
      </c>
      <c r="BB4547" s="11">
        <v>7</v>
      </c>
      <c r="BC4547" s="154">
        <v>45333</v>
      </c>
      <c r="BD4547" s="155" t="s">
        <v>17</v>
      </c>
    </row>
    <row r="4548" spans="39:56" ht="27" customHeight="1" x14ac:dyDescent="0.25">
      <c r="AM4548" s="11">
        <v>24016</v>
      </c>
      <c r="AN4548" s="152" t="s">
        <v>105</v>
      </c>
      <c r="AO4548" s="153" t="s">
        <v>15</v>
      </c>
      <c r="AP4548" s="171">
        <v>9.4285714285714288</v>
      </c>
      <c r="AQ4548" s="11">
        <v>10</v>
      </c>
      <c r="AR4548" s="11">
        <v>10</v>
      </c>
      <c r="AS4548" s="11">
        <v>9</v>
      </c>
      <c r="AT4548" s="11">
        <v>9</v>
      </c>
      <c r="AU4548" s="11">
        <v>9</v>
      </c>
      <c r="AV4548" s="11">
        <v>9</v>
      </c>
      <c r="AW4548" s="11">
        <v>10</v>
      </c>
      <c r="BA4548" s="11" t="s">
        <v>476</v>
      </c>
      <c r="BB4548" s="11">
        <v>7</v>
      </c>
      <c r="BC4548" s="154">
        <v>45333</v>
      </c>
      <c r="BD4548" s="155" t="s">
        <v>17</v>
      </c>
    </row>
    <row r="4549" spans="39:56" ht="27" customHeight="1" x14ac:dyDescent="0.25">
      <c r="AM4549" s="11">
        <v>24017</v>
      </c>
      <c r="AN4549" s="152" t="s">
        <v>109</v>
      </c>
      <c r="AO4549" s="153" t="s">
        <v>15</v>
      </c>
      <c r="AP4549" s="171">
        <v>9.4285714285714288</v>
      </c>
      <c r="AQ4549" s="11">
        <v>10</v>
      </c>
      <c r="AR4549" s="11">
        <v>10</v>
      </c>
      <c r="AS4549" s="11">
        <v>9</v>
      </c>
      <c r="AT4549" s="11">
        <v>9</v>
      </c>
      <c r="AU4549" s="11">
        <v>9</v>
      </c>
      <c r="AV4549" s="11">
        <v>9</v>
      </c>
      <c r="AW4549" s="11">
        <v>10</v>
      </c>
      <c r="BA4549" s="11" t="s">
        <v>476</v>
      </c>
      <c r="BB4549" s="11">
        <v>7</v>
      </c>
      <c r="BC4549" s="154">
        <v>45333</v>
      </c>
      <c r="BD4549" s="155" t="s">
        <v>17</v>
      </c>
    </row>
    <row r="4550" spans="39:56" ht="27" customHeight="1" x14ac:dyDescent="0.25">
      <c r="AM4550" s="11">
        <v>24018</v>
      </c>
      <c r="AN4550" s="152" t="s">
        <v>113</v>
      </c>
      <c r="AO4550" s="153" t="s">
        <v>15</v>
      </c>
      <c r="AP4550" s="171">
        <v>9.4285714285714288</v>
      </c>
      <c r="AQ4550" s="11">
        <v>10</v>
      </c>
      <c r="AR4550" s="11">
        <v>10</v>
      </c>
      <c r="AS4550" s="11">
        <v>9</v>
      </c>
      <c r="AT4550" s="11">
        <v>9</v>
      </c>
      <c r="AU4550" s="11">
        <v>9</v>
      </c>
      <c r="AV4550" s="11">
        <v>9</v>
      </c>
      <c r="AW4550" s="11">
        <v>10</v>
      </c>
      <c r="BA4550" s="11" t="s">
        <v>476</v>
      </c>
      <c r="BB4550" s="11">
        <v>7</v>
      </c>
      <c r="BC4550" s="154">
        <v>45333</v>
      </c>
      <c r="BD4550" s="155" t="s">
        <v>17</v>
      </c>
    </row>
    <row r="4551" spans="39:56" ht="27" customHeight="1" x14ac:dyDescent="0.25">
      <c r="AM4551" s="11">
        <v>24019</v>
      </c>
      <c r="AN4551" s="152" t="s">
        <v>117</v>
      </c>
      <c r="AO4551" s="153" t="s">
        <v>15</v>
      </c>
      <c r="AP4551" s="171">
        <v>9.4285714285714288</v>
      </c>
      <c r="AQ4551" s="11">
        <v>10</v>
      </c>
      <c r="AR4551" s="11">
        <v>10</v>
      </c>
      <c r="AS4551" s="11">
        <v>9</v>
      </c>
      <c r="AT4551" s="11">
        <v>9</v>
      </c>
      <c r="AU4551" s="11">
        <v>9</v>
      </c>
      <c r="AV4551" s="11">
        <v>9</v>
      </c>
      <c r="AW4551" s="11">
        <v>10</v>
      </c>
      <c r="BA4551" s="11" t="s">
        <v>476</v>
      </c>
      <c r="BB4551" s="11">
        <v>7</v>
      </c>
      <c r="BC4551" s="154">
        <v>45333</v>
      </c>
      <c r="BD4551" s="155" t="s">
        <v>17</v>
      </c>
    </row>
    <row r="4552" spans="39:56" ht="27" customHeight="1" x14ac:dyDescent="0.25">
      <c r="AM4552" s="11">
        <v>24020</v>
      </c>
      <c r="AN4552" s="152" t="s">
        <v>121</v>
      </c>
      <c r="AO4552" s="153" t="s">
        <v>15</v>
      </c>
      <c r="AP4552" s="171">
        <v>9.4285714285714288</v>
      </c>
      <c r="AQ4552" s="11">
        <v>10</v>
      </c>
      <c r="AR4552" s="11">
        <v>10</v>
      </c>
      <c r="AS4552" s="11">
        <v>9</v>
      </c>
      <c r="AT4552" s="11">
        <v>9</v>
      </c>
      <c r="AU4552" s="11">
        <v>9</v>
      </c>
      <c r="AV4552" s="11">
        <v>9</v>
      </c>
      <c r="AW4552" s="11">
        <v>10</v>
      </c>
      <c r="BA4552" s="11" t="s">
        <v>476</v>
      </c>
      <c r="BB4552" s="11">
        <v>7</v>
      </c>
      <c r="BC4552" s="154">
        <v>45333</v>
      </c>
      <c r="BD4552" s="155" t="s">
        <v>17</v>
      </c>
    </row>
    <row r="4553" spans="39:56" ht="27" customHeight="1" x14ac:dyDescent="0.25">
      <c r="AM4553" s="11">
        <v>24021</v>
      </c>
      <c r="AN4553" s="152" t="s">
        <v>125</v>
      </c>
      <c r="AO4553" s="153" t="s">
        <v>126</v>
      </c>
      <c r="AP4553" s="171">
        <v>10</v>
      </c>
      <c r="AQ4553" s="11">
        <v>10</v>
      </c>
      <c r="AR4553" s="11">
        <v>10</v>
      </c>
      <c r="AS4553" s="11">
        <v>10</v>
      </c>
      <c r="AT4553" s="11">
        <v>10</v>
      </c>
      <c r="AU4553" s="11">
        <v>10</v>
      </c>
      <c r="AV4553" s="11">
        <v>10</v>
      </c>
      <c r="AW4553" s="11">
        <v>10</v>
      </c>
      <c r="BA4553" s="11" t="s">
        <v>495</v>
      </c>
      <c r="BB4553" s="11">
        <v>7</v>
      </c>
      <c r="BC4553" s="154">
        <v>45333</v>
      </c>
      <c r="BD4553" s="155" t="s">
        <v>17</v>
      </c>
    </row>
    <row r="4554" spans="39:56" ht="27" customHeight="1" x14ac:dyDescent="0.25">
      <c r="AM4554" s="11">
        <v>24022</v>
      </c>
      <c r="AN4554" s="152" t="s">
        <v>130</v>
      </c>
      <c r="AO4554" s="153" t="s">
        <v>126</v>
      </c>
      <c r="AP4554" s="171">
        <v>10</v>
      </c>
      <c r="AQ4554" s="11">
        <v>10</v>
      </c>
      <c r="AR4554" s="11">
        <v>10</v>
      </c>
      <c r="AS4554" s="11">
        <v>10</v>
      </c>
      <c r="AT4554" s="11">
        <v>10</v>
      </c>
      <c r="AU4554" s="11">
        <v>10</v>
      </c>
      <c r="AV4554" s="11">
        <v>10</v>
      </c>
      <c r="AW4554" s="11">
        <v>10</v>
      </c>
      <c r="BA4554" s="11" t="s">
        <v>495</v>
      </c>
      <c r="BB4554" s="11">
        <v>7</v>
      </c>
      <c r="BC4554" s="154">
        <v>45333</v>
      </c>
      <c r="BD4554" s="155" t="s">
        <v>17</v>
      </c>
    </row>
    <row r="4555" spans="39:56" ht="27" customHeight="1" x14ac:dyDescent="0.25">
      <c r="AM4555" s="11">
        <v>24023</v>
      </c>
      <c r="AN4555" s="152" t="s">
        <v>132</v>
      </c>
      <c r="AO4555" s="153" t="s">
        <v>126</v>
      </c>
      <c r="AP4555" s="171">
        <v>10</v>
      </c>
      <c r="AQ4555" s="11">
        <v>10</v>
      </c>
      <c r="AR4555" s="11">
        <v>10</v>
      </c>
      <c r="AS4555" s="11">
        <v>10</v>
      </c>
      <c r="AT4555" s="11">
        <v>10</v>
      </c>
      <c r="AU4555" s="11">
        <v>10</v>
      </c>
      <c r="AV4555" s="11">
        <v>10</v>
      </c>
      <c r="AW4555" s="11">
        <v>10</v>
      </c>
      <c r="BA4555" s="11" t="s">
        <v>495</v>
      </c>
      <c r="BB4555" s="11">
        <v>7</v>
      </c>
      <c r="BC4555" s="154">
        <v>45333</v>
      </c>
      <c r="BD4555" s="155" t="s">
        <v>17</v>
      </c>
    </row>
    <row r="4556" spans="39:56" ht="27" customHeight="1" x14ac:dyDescent="0.25">
      <c r="AM4556" s="11">
        <v>24024</v>
      </c>
      <c r="AN4556" s="152" t="s">
        <v>134</v>
      </c>
      <c r="AO4556" s="153" t="s">
        <v>126</v>
      </c>
      <c r="AP4556" s="171">
        <v>10</v>
      </c>
      <c r="AQ4556" s="11">
        <v>10</v>
      </c>
      <c r="AR4556" s="11">
        <v>10</v>
      </c>
      <c r="AS4556" s="11">
        <v>10</v>
      </c>
      <c r="AT4556" s="11">
        <v>10</v>
      </c>
      <c r="AU4556" s="11">
        <v>10</v>
      </c>
      <c r="AV4556" s="11">
        <v>10</v>
      </c>
      <c r="AW4556" s="11">
        <v>10</v>
      </c>
      <c r="BA4556" s="11" t="s">
        <v>495</v>
      </c>
      <c r="BB4556" s="11">
        <v>7</v>
      </c>
      <c r="BC4556" s="154">
        <v>45333</v>
      </c>
      <c r="BD4556" s="155" t="s">
        <v>17</v>
      </c>
    </row>
    <row r="4557" spans="39:56" ht="27" customHeight="1" x14ac:dyDescent="0.25">
      <c r="AM4557" s="11">
        <v>24025</v>
      </c>
      <c r="AN4557" s="152" t="s">
        <v>136</v>
      </c>
      <c r="AO4557" s="153" t="s">
        <v>126</v>
      </c>
      <c r="AP4557" s="171">
        <v>10</v>
      </c>
      <c r="AQ4557" s="11">
        <v>10</v>
      </c>
      <c r="AR4557" s="11">
        <v>10</v>
      </c>
      <c r="AS4557" s="11">
        <v>10</v>
      </c>
      <c r="AT4557" s="11">
        <v>10</v>
      </c>
      <c r="AU4557" s="11">
        <v>10</v>
      </c>
      <c r="AV4557" s="11">
        <v>10</v>
      </c>
      <c r="AW4557" s="11">
        <v>10</v>
      </c>
      <c r="BA4557" s="11" t="s">
        <v>495</v>
      </c>
      <c r="BB4557" s="11">
        <v>7</v>
      </c>
      <c r="BC4557" s="154">
        <v>45333</v>
      </c>
      <c r="BD4557" s="155" t="s">
        <v>17</v>
      </c>
    </row>
    <row r="4558" spans="39:56" ht="27" customHeight="1" x14ac:dyDescent="0.25">
      <c r="AM4558" s="11">
        <v>24026</v>
      </c>
      <c r="AN4558" s="152" t="s">
        <v>138</v>
      </c>
      <c r="AO4558" s="153" t="s">
        <v>126</v>
      </c>
      <c r="AP4558" s="171">
        <v>10</v>
      </c>
      <c r="AQ4558" s="11">
        <v>10</v>
      </c>
      <c r="AR4558" s="11">
        <v>10</v>
      </c>
      <c r="AS4558" s="11">
        <v>10</v>
      </c>
      <c r="AT4558" s="11">
        <v>10</v>
      </c>
      <c r="AU4558" s="11">
        <v>10</v>
      </c>
      <c r="AV4558" s="11">
        <v>10</v>
      </c>
      <c r="AW4558" s="11">
        <v>10</v>
      </c>
      <c r="BA4558" s="11" t="s">
        <v>495</v>
      </c>
      <c r="BB4558" s="11">
        <v>7</v>
      </c>
      <c r="BC4558" s="154">
        <v>45333</v>
      </c>
      <c r="BD4558" s="155" t="s">
        <v>17</v>
      </c>
    </row>
    <row r="4559" spans="39:56" ht="27" customHeight="1" x14ac:dyDescent="0.25">
      <c r="AM4559" s="11">
        <v>24027</v>
      </c>
      <c r="AN4559" s="152" t="s">
        <v>141</v>
      </c>
      <c r="AO4559" s="153" t="s">
        <v>126</v>
      </c>
      <c r="AP4559" s="171">
        <v>10</v>
      </c>
      <c r="AQ4559" s="11">
        <v>10</v>
      </c>
      <c r="AR4559" s="11">
        <v>10</v>
      </c>
      <c r="AS4559" s="11">
        <v>10</v>
      </c>
      <c r="AT4559" s="11">
        <v>10</v>
      </c>
      <c r="AU4559" s="11">
        <v>10</v>
      </c>
      <c r="AV4559" s="11">
        <v>10</v>
      </c>
      <c r="AW4559" s="11">
        <v>10</v>
      </c>
      <c r="BA4559" s="11" t="s">
        <v>495</v>
      </c>
      <c r="BB4559" s="11">
        <v>7</v>
      </c>
      <c r="BC4559" s="154">
        <v>45333</v>
      </c>
      <c r="BD4559" s="155" t="s">
        <v>17</v>
      </c>
    </row>
    <row r="4560" spans="39:56" ht="27" customHeight="1" x14ac:dyDescent="0.25">
      <c r="AM4560" s="11">
        <v>24028</v>
      </c>
      <c r="AN4560" s="152" t="s">
        <v>143</v>
      </c>
      <c r="AO4560" s="153" t="s">
        <v>126</v>
      </c>
      <c r="AP4560" s="171">
        <v>10</v>
      </c>
      <c r="AQ4560" s="11">
        <v>10</v>
      </c>
      <c r="AR4560" s="11">
        <v>10</v>
      </c>
      <c r="AS4560" s="11">
        <v>10</v>
      </c>
      <c r="AT4560" s="11">
        <v>10</v>
      </c>
      <c r="AU4560" s="11">
        <v>10</v>
      </c>
      <c r="AV4560" s="11">
        <v>10</v>
      </c>
      <c r="AW4560" s="11">
        <v>10</v>
      </c>
      <c r="BA4560" s="11" t="s">
        <v>495</v>
      </c>
      <c r="BB4560" s="11">
        <v>7</v>
      </c>
      <c r="BC4560" s="154">
        <v>45333</v>
      </c>
      <c r="BD4560" s="155" t="s">
        <v>17</v>
      </c>
    </row>
    <row r="4561" spans="39:56" ht="27" customHeight="1" x14ac:dyDescent="0.25">
      <c r="AM4561" s="11">
        <v>24058</v>
      </c>
      <c r="AN4561" s="152" t="s">
        <v>144</v>
      </c>
      <c r="AO4561" s="153" t="s">
        <v>126</v>
      </c>
      <c r="AP4561" s="171">
        <v>10</v>
      </c>
      <c r="AQ4561" s="11">
        <v>10</v>
      </c>
      <c r="AR4561" s="11">
        <v>10</v>
      </c>
      <c r="AS4561" s="11">
        <v>10</v>
      </c>
      <c r="AT4561" s="11">
        <v>10</v>
      </c>
      <c r="AU4561" s="11">
        <v>10</v>
      </c>
      <c r="AV4561" s="11">
        <v>10</v>
      </c>
      <c r="AW4561" s="11">
        <v>10</v>
      </c>
      <c r="BA4561" s="11" t="s">
        <v>495</v>
      </c>
      <c r="BB4561" s="11">
        <v>7</v>
      </c>
      <c r="BC4561" s="154">
        <v>45333</v>
      </c>
      <c r="BD4561" s="155" t="s">
        <v>17</v>
      </c>
    </row>
    <row r="4562" spans="39:56" ht="27" customHeight="1" x14ac:dyDescent="0.25">
      <c r="AM4562" s="11">
        <v>24029</v>
      </c>
      <c r="AN4562" s="152" t="s">
        <v>146</v>
      </c>
      <c r="AO4562" s="153" t="s">
        <v>126</v>
      </c>
      <c r="AP4562" s="171">
        <v>10</v>
      </c>
      <c r="AQ4562" s="11">
        <v>10</v>
      </c>
      <c r="AR4562" s="11">
        <v>10</v>
      </c>
      <c r="AS4562" s="11">
        <v>10</v>
      </c>
      <c r="AT4562" s="11">
        <v>10</v>
      </c>
      <c r="AU4562" s="11">
        <v>10</v>
      </c>
      <c r="AV4562" s="11">
        <v>10</v>
      </c>
      <c r="AW4562" s="11">
        <v>10</v>
      </c>
      <c r="BA4562" s="11" t="s">
        <v>495</v>
      </c>
      <c r="BB4562" s="11">
        <v>7</v>
      </c>
      <c r="BC4562" s="154">
        <v>45333</v>
      </c>
      <c r="BD4562" s="155" t="s">
        <v>17</v>
      </c>
    </row>
    <row r="4563" spans="39:56" ht="27" customHeight="1" x14ac:dyDescent="0.25">
      <c r="AM4563" s="11">
        <v>24030</v>
      </c>
      <c r="AN4563" s="152" t="s">
        <v>148</v>
      </c>
      <c r="AO4563" s="153" t="s">
        <v>126</v>
      </c>
      <c r="AP4563" s="171">
        <v>10</v>
      </c>
      <c r="AQ4563" s="11">
        <v>10</v>
      </c>
      <c r="AR4563" s="11">
        <v>10</v>
      </c>
      <c r="AS4563" s="11">
        <v>10</v>
      </c>
      <c r="AT4563" s="11">
        <v>10</v>
      </c>
      <c r="AU4563" s="11">
        <v>10</v>
      </c>
      <c r="AV4563" s="11">
        <v>10</v>
      </c>
      <c r="AW4563" s="11">
        <v>10</v>
      </c>
      <c r="BA4563" s="11" t="s">
        <v>495</v>
      </c>
      <c r="BB4563" s="11">
        <v>7</v>
      </c>
      <c r="BC4563" s="154">
        <v>45333</v>
      </c>
      <c r="BD4563" s="155" t="s">
        <v>17</v>
      </c>
    </row>
    <row r="4564" spans="39:56" ht="27" customHeight="1" x14ac:dyDescent="0.25">
      <c r="AM4564" s="11">
        <v>24031</v>
      </c>
      <c r="AN4564" s="152" t="s">
        <v>150</v>
      </c>
      <c r="AO4564" s="153" t="s">
        <v>126</v>
      </c>
      <c r="AP4564" s="171">
        <v>10</v>
      </c>
      <c r="AQ4564" s="11">
        <v>10</v>
      </c>
      <c r="AR4564" s="11">
        <v>10</v>
      </c>
      <c r="AS4564" s="11">
        <v>10</v>
      </c>
      <c r="AT4564" s="11">
        <v>10</v>
      </c>
      <c r="AU4564" s="11">
        <v>10</v>
      </c>
      <c r="AV4564" s="11">
        <v>10</v>
      </c>
      <c r="AW4564" s="11">
        <v>10</v>
      </c>
      <c r="BA4564" s="11" t="s">
        <v>495</v>
      </c>
      <c r="BB4564" s="11">
        <v>7</v>
      </c>
      <c r="BC4564" s="154">
        <v>45333</v>
      </c>
      <c r="BD4564" s="155" t="s">
        <v>17</v>
      </c>
    </row>
    <row r="4565" spans="39:56" ht="27" customHeight="1" x14ac:dyDescent="0.25">
      <c r="AM4565" s="11">
        <v>24032</v>
      </c>
      <c r="AN4565" s="152" t="s">
        <v>152</v>
      </c>
      <c r="AO4565" s="153" t="s">
        <v>126</v>
      </c>
      <c r="AP4565" s="171">
        <v>10</v>
      </c>
      <c r="AQ4565" s="11">
        <v>10</v>
      </c>
      <c r="AR4565" s="11">
        <v>10</v>
      </c>
      <c r="AS4565" s="11">
        <v>10</v>
      </c>
      <c r="AT4565" s="11">
        <v>10</v>
      </c>
      <c r="AU4565" s="11">
        <v>10</v>
      </c>
      <c r="AV4565" s="11">
        <v>10</v>
      </c>
      <c r="AW4565" s="11">
        <v>10</v>
      </c>
      <c r="BA4565" s="11" t="s">
        <v>495</v>
      </c>
      <c r="BB4565" s="11">
        <v>7</v>
      </c>
      <c r="BC4565" s="154">
        <v>45333</v>
      </c>
      <c r="BD4565" s="155" t="s">
        <v>17</v>
      </c>
    </row>
    <row r="4566" spans="39:56" ht="27" customHeight="1" x14ac:dyDescent="0.25">
      <c r="AM4566" s="11">
        <v>24033</v>
      </c>
      <c r="AN4566" s="152" t="s">
        <v>154</v>
      </c>
      <c r="AO4566" s="153" t="s">
        <v>126</v>
      </c>
      <c r="AP4566" s="171">
        <v>10</v>
      </c>
      <c r="AQ4566" s="11">
        <v>10</v>
      </c>
      <c r="AR4566" s="11">
        <v>10</v>
      </c>
      <c r="AS4566" s="11">
        <v>10</v>
      </c>
      <c r="AT4566" s="11">
        <v>10</v>
      </c>
      <c r="AU4566" s="11">
        <v>10</v>
      </c>
      <c r="AV4566" s="11">
        <v>10</v>
      </c>
      <c r="AW4566" s="11">
        <v>10</v>
      </c>
      <c r="BA4566" s="11" t="s">
        <v>495</v>
      </c>
      <c r="BB4566" s="11">
        <v>7</v>
      </c>
      <c r="BC4566" s="154">
        <v>45333</v>
      </c>
      <c r="BD4566" s="155" t="s">
        <v>17</v>
      </c>
    </row>
    <row r="4567" spans="39:56" ht="27" customHeight="1" x14ac:dyDescent="0.25">
      <c r="AM4567" s="11">
        <v>24034</v>
      </c>
      <c r="AN4567" s="152" t="s">
        <v>156</v>
      </c>
      <c r="AO4567" s="153" t="s">
        <v>126</v>
      </c>
      <c r="AP4567" s="171">
        <v>10</v>
      </c>
      <c r="AQ4567" s="11">
        <v>10</v>
      </c>
      <c r="AR4567" s="11">
        <v>10</v>
      </c>
      <c r="AS4567" s="11">
        <v>10</v>
      </c>
      <c r="AT4567" s="11">
        <v>10</v>
      </c>
      <c r="AU4567" s="11">
        <v>10</v>
      </c>
      <c r="AV4567" s="11">
        <v>10</v>
      </c>
      <c r="AW4567" s="11">
        <v>10</v>
      </c>
      <c r="BA4567" s="11" t="s">
        <v>495</v>
      </c>
      <c r="BB4567" s="11">
        <v>7</v>
      </c>
      <c r="BC4567" s="154">
        <v>45333</v>
      </c>
      <c r="BD4567" s="155" t="s">
        <v>17</v>
      </c>
    </row>
    <row r="4568" spans="39:56" ht="27" customHeight="1" x14ac:dyDescent="0.25">
      <c r="AM4568" s="11">
        <v>24035</v>
      </c>
      <c r="AN4568" s="152" t="s">
        <v>158</v>
      </c>
      <c r="AO4568" s="153" t="s">
        <v>126</v>
      </c>
      <c r="AP4568" s="171">
        <v>10</v>
      </c>
      <c r="AQ4568" s="11">
        <v>10</v>
      </c>
      <c r="AR4568" s="11">
        <v>10</v>
      </c>
      <c r="AS4568" s="11">
        <v>10</v>
      </c>
      <c r="AT4568" s="11">
        <v>10</v>
      </c>
      <c r="AU4568" s="11">
        <v>10</v>
      </c>
      <c r="AV4568" s="11">
        <v>10</v>
      </c>
      <c r="AW4568" s="11">
        <v>10</v>
      </c>
      <c r="BA4568" s="11" t="s">
        <v>495</v>
      </c>
      <c r="BB4568" s="11">
        <v>7</v>
      </c>
      <c r="BC4568" s="154">
        <v>45333</v>
      </c>
      <c r="BD4568" s="155" t="s">
        <v>17</v>
      </c>
    </row>
    <row r="4569" spans="39:56" ht="27" customHeight="1" x14ac:dyDescent="0.25">
      <c r="AM4569" s="11">
        <v>24036</v>
      </c>
      <c r="AN4569" s="152" t="s">
        <v>160</v>
      </c>
      <c r="AO4569" s="153" t="s">
        <v>126</v>
      </c>
      <c r="AP4569" s="171">
        <v>10</v>
      </c>
      <c r="AQ4569" s="11">
        <v>10</v>
      </c>
      <c r="AR4569" s="11">
        <v>10</v>
      </c>
      <c r="AS4569" s="11">
        <v>10</v>
      </c>
      <c r="AT4569" s="11">
        <v>10</v>
      </c>
      <c r="AU4569" s="11">
        <v>10</v>
      </c>
      <c r="AV4569" s="11">
        <v>10</v>
      </c>
      <c r="AW4569" s="11">
        <v>10</v>
      </c>
      <c r="BA4569" s="11" t="s">
        <v>495</v>
      </c>
      <c r="BB4569" s="11">
        <v>7</v>
      </c>
      <c r="BC4569" s="154">
        <v>45333</v>
      </c>
      <c r="BD4569" s="155" t="s">
        <v>17</v>
      </c>
    </row>
    <row r="4570" spans="39:56" ht="27" customHeight="1" x14ac:dyDescent="0.25">
      <c r="AM4570" s="11">
        <v>24037</v>
      </c>
      <c r="AN4570" s="152" t="s">
        <v>162</v>
      </c>
      <c r="AO4570" s="153" t="s">
        <v>126</v>
      </c>
      <c r="AP4570" s="171">
        <v>10</v>
      </c>
      <c r="AQ4570" s="11">
        <v>10</v>
      </c>
      <c r="AR4570" s="11">
        <v>10</v>
      </c>
      <c r="AS4570" s="11">
        <v>10</v>
      </c>
      <c r="AT4570" s="11">
        <v>10</v>
      </c>
      <c r="AU4570" s="11">
        <v>10</v>
      </c>
      <c r="AV4570" s="11">
        <v>10</v>
      </c>
      <c r="AW4570" s="11">
        <v>10</v>
      </c>
      <c r="BA4570" s="11" t="s">
        <v>495</v>
      </c>
      <c r="BB4570" s="11">
        <v>7</v>
      </c>
      <c r="BC4570" s="154">
        <v>45333</v>
      </c>
      <c r="BD4570" s="155" t="s">
        <v>17</v>
      </c>
    </row>
    <row r="4571" spans="39:56" ht="27" customHeight="1" x14ac:dyDescent="0.25">
      <c r="AM4571" s="11">
        <v>24038</v>
      </c>
      <c r="AN4571" s="152" t="s">
        <v>164</v>
      </c>
      <c r="AO4571" s="153" t="s">
        <v>126</v>
      </c>
      <c r="AP4571" s="171">
        <v>10</v>
      </c>
      <c r="AQ4571" s="11">
        <v>10</v>
      </c>
      <c r="AR4571" s="11">
        <v>10</v>
      </c>
      <c r="AS4571" s="11">
        <v>10</v>
      </c>
      <c r="AT4571" s="11">
        <v>10</v>
      </c>
      <c r="AU4571" s="11">
        <v>10</v>
      </c>
      <c r="AV4571" s="11">
        <v>10</v>
      </c>
      <c r="AW4571" s="11">
        <v>10</v>
      </c>
      <c r="BA4571" s="11" t="s">
        <v>495</v>
      </c>
      <c r="BB4571" s="11">
        <v>7</v>
      </c>
      <c r="BC4571" s="154">
        <v>45333</v>
      </c>
      <c r="BD4571" s="155" t="s">
        <v>17</v>
      </c>
    </row>
    <row r="4572" spans="39:56" ht="27" customHeight="1" x14ac:dyDescent="0.25">
      <c r="AM4572" s="11">
        <v>24039</v>
      </c>
      <c r="AN4572" s="152" t="s">
        <v>166</v>
      </c>
      <c r="AO4572" s="153" t="s">
        <v>167</v>
      </c>
      <c r="AP4572" s="171">
        <v>9.4285714285714288</v>
      </c>
      <c r="AQ4572" s="11">
        <v>10</v>
      </c>
      <c r="AR4572" s="11">
        <v>10</v>
      </c>
      <c r="AS4572" s="11">
        <v>9</v>
      </c>
      <c r="AT4572" s="11">
        <v>9</v>
      </c>
      <c r="AU4572" s="11">
        <v>9</v>
      </c>
      <c r="AV4572" s="11">
        <v>9</v>
      </c>
      <c r="AW4572" s="11">
        <v>10</v>
      </c>
      <c r="BA4572" s="11" t="s">
        <v>476</v>
      </c>
      <c r="BB4572" s="11">
        <v>7</v>
      </c>
      <c r="BC4572" s="154">
        <v>45333</v>
      </c>
      <c r="BD4572" s="155" t="s">
        <v>17</v>
      </c>
    </row>
    <row r="4573" spans="39:56" ht="27" customHeight="1" x14ac:dyDescent="0.25">
      <c r="AM4573" s="11">
        <v>24040</v>
      </c>
      <c r="AN4573" s="152" t="s">
        <v>169</v>
      </c>
      <c r="AO4573" s="153" t="s">
        <v>167</v>
      </c>
      <c r="AP4573" s="171">
        <v>9.4285714285714288</v>
      </c>
      <c r="AQ4573" s="11">
        <v>10</v>
      </c>
      <c r="AR4573" s="11">
        <v>10</v>
      </c>
      <c r="AS4573" s="11">
        <v>9</v>
      </c>
      <c r="AT4573" s="11">
        <v>9</v>
      </c>
      <c r="AU4573" s="11">
        <v>9</v>
      </c>
      <c r="AV4573" s="11">
        <v>9</v>
      </c>
      <c r="AW4573" s="11">
        <v>10</v>
      </c>
      <c r="BA4573" s="11" t="s">
        <v>476</v>
      </c>
      <c r="BB4573" s="11">
        <v>7</v>
      </c>
      <c r="BC4573" s="154">
        <v>45333</v>
      </c>
      <c r="BD4573" s="155" t="s">
        <v>17</v>
      </c>
    </row>
    <row r="4574" spans="39:56" ht="27" customHeight="1" x14ac:dyDescent="0.25">
      <c r="AM4574" s="11">
        <v>24041</v>
      </c>
      <c r="AN4574" s="152" t="s">
        <v>173</v>
      </c>
      <c r="AO4574" s="153" t="s">
        <v>167</v>
      </c>
      <c r="AP4574" s="171">
        <v>9.4285714285714288</v>
      </c>
      <c r="AQ4574" s="11">
        <v>10</v>
      </c>
      <c r="AR4574" s="11">
        <v>10</v>
      </c>
      <c r="AS4574" s="11">
        <v>9</v>
      </c>
      <c r="AT4574" s="11">
        <v>9</v>
      </c>
      <c r="AU4574" s="11">
        <v>9</v>
      </c>
      <c r="AV4574" s="11">
        <v>9</v>
      </c>
      <c r="AW4574" s="11">
        <v>10</v>
      </c>
      <c r="BA4574" s="11" t="s">
        <v>476</v>
      </c>
      <c r="BB4574" s="11">
        <v>7</v>
      </c>
      <c r="BC4574" s="154">
        <v>45333</v>
      </c>
      <c r="BD4574" s="155" t="s">
        <v>17</v>
      </c>
    </row>
    <row r="4575" spans="39:56" ht="27" customHeight="1" x14ac:dyDescent="0.25">
      <c r="AM4575" s="11">
        <v>24042</v>
      </c>
      <c r="AN4575" s="152" t="s">
        <v>175</v>
      </c>
      <c r="AO4575" s="153" t="s">
        <v>167</v>
      </c>
      <c r="AP4575" s="171">
        <v>9.4285714285714288</v>
      </c>
      <c r="AQ4575" s="11">
        <v>10</v>
      </c>
      <c r="AR4575" s="11">
        <v>10</v>
      </c>
      <c r="AS4575" s="11">
        <v>9</v>
      </c>
      <c r="AT4575" s="11">
        <v>9</v>
      </c>
      <c r="AU4575" s="11">
        <v>9</v>
      </c>
      <c r="AV4575" s="11">
        <v>9</v>
      </c>
      <c r="AW4575" s="11">
        <v>10</v>
      </c>
      <c r="BA4575" s="11" t="s">
        <v>476</v>
      </c>
      <c r="BB4575" s="11">
        <v>7</v>
      </c>
      <c r="BC4575" s="154">
        <v>45333</v>
      </c>
      <c r="BD4575" s="155" t="s">
        <v>17</v>
      </c>
    </row>
    <row r="4576" spans="39:56" ht="27" customHeight="1" x14ac:dyDescent="0.25">
      <c r="AM4576" s="11">
        <v>24043</v>
      </c>
      <c r="AN4576" s="152" t="s">
        <v>177</v>
      </c>
      <c r="AO4576" s="153" t="s">
        <v>167</v>
      </c>
      <c r="AP4576" s="171">
        <v>9.4285714285714288</v>
      </c>
      <c r="AQ4576" s="11">
        <v>10</v>
      </c>
      <c r="AR4576" s="11">
        <v>10</v>
      </c>
      <c r="AS4576" s="11">
        <v>9</v>
      </c>
      <c r="AT4576" s="11">
        <v>9</v>
      </c>
      <c r="AU4576" s="11">
        <v>9</v>
      </c>
      <c r="AV4576" s="11">
        <v>9</v>
      </c>
      <c r="AW4576" s="11">
        <v>10</v>
      </c>
      <c r="BA4576" s="11" t="s">
        <v>476</v>
      </c>
      <c r="BB4576" s="11">
        <v>7</v>
      </c>
      <c r="BC4576" s="154">
        <v>45333</v>
      </c>
      <c r="BD4576" s="155" t="s">
        <v>17</v>
      </c>
    </row>
    <row r="4577" spans="39:56" ht="27" customHeight="1" x14ac:dyDescent="0.25">
      <c r="AM4577" s="11">
        <v>24044</v>
      </c>
      <c r="AN4577" s="152" t="s">
        <v>179</v>
      </c>
      <c r="AO4577" s="153" t="s">
        <v>167</v>
      </c>
      <c r="AP4577" s="171">
        <v>9.4285714285714288</v>
      </c>
      <c r="AQ4577" s="11">
        <v>10</v>
      </c>
      <c r="AR4577" s="11">
        <v>10</v>
      </c>
      <c r="AS4577" s="11">
        <v>9</v>
      </c>
      <c r="AT4577" s="11">
        <v>9</v>
      </c>
      <c r="AU4577" s="11">
        <v>9</v>
      </c>
      <c r="AV4577" s="11">
        <v>9</v>
      </c>
      <c r="AW4577" s="11">
        <v>10</v>
      </c>
      <c r="BA4577" s="11" t="s">
        <v>476</v>
      </c>
      <c r="BB4577" s="11">
        <v>7</v>
      </c>
      <c r="BC4577" s="154">
        <v>45333</v>
      </c>
      <c r="BD4577" s="155" t="s">
        <v>17</v>
      </c>
    </row>
    <row r="4578" spans="39:56" ht="27" customHeight="1" x14ac:dyDescent="0.25">
      <c r="AM4578" s="11">
        <v>24045</v>
      </c>
      <c r="AN4578" s="152" t="s">
        <v>181</v>
      </c>
      <c r="AO4578" s="153" t="s">
        <v>167</v>
      </c>
      <c r="AP4578" s="171">
        <v>9.4285714285714288</v>
      </c>
      <c r="AQ4578" s="11">
        <v>10</v>
      </c>
      <c r="AR4578" s="11">
        <v>10</v>
      </c>
      <c r="AS4578" s="11">
        <v>9</v>
      </c>
      <c r="AT4578" s="11">
        <v>9</v>
      </c>
      <c r="AU4578" s="11">
        <v>9</v>
      </c>
      <c r="AV4578" s="11">
        <v>9</v>
      </c>
      <c r="AW4578" s="11">
        <v>10</v>
      </c>
      <c r="BA4578" s="11" t="s">
        <v>476</v>
      </c>
      <c r="BB4578" s="11">
        <v>7</v>
      </c>
      <c r="BC4578" s="154">
        <v>45333</v>
      </c>
      <c r="BD4578" s="155" t="s">
        <v>17</v>
      </c>
    </row>
    <row r="4579" spans="39:56" ht="27" customHeight="1" x14ac:dyDescent="0.25">
      <c r="AM4579" s="11">
        <v>24046</v>
      </c>
      <c r="AN4579" s="152" t="s">
        <v>183</v>
      </c>
      <c r="AO4579" s="153" t="s">
        <v>167</v>
      </c>
      <c r="AP4579" s="171">
        <v>9.4285714285714288</v>
      </c>
      <c r="AQ4579" s="11">
        <v>10</v>
      </c>
      <c r="AR4579" s="11">
        <v>10</v>
      </c>
      <c r="AS4579" s="11">
        <v>9</v>
      </c>
      <c r="AT4579" s="11">
        <v>9</v>
      </c>
      <c r="AU4579" s="11">
        <v>9</v>
      </c>
      <c r="AV4579" s="11">
        <v>9</v>
      </c>
      <c r="AW4579" s="11">
        <v>10</v>
      </c>
      <c r="BA4579" s="11" t="s">
        <v>476</v>
      </c>
      <c r="BB4579" s="11">
        <v>7</v>
      </c>
      <c r="BC4579" s="154">
        <v>45333</v>
      </c>
      <c r="BD4579" s="155" t="s">
        <v>17</v>
      </c>
    </row>
    <row r="4580" spans="39:56" ht="27" customHeight="1" x14ac:dyDescent="0.25">
      <c r="AM4580" s="11">
        <v>24047</v>
      </c>
      <c r="AN4580" s="152" t="s">
        <v>185</v>
      </c>
      <c r="AO4580" s="153" t="s">
        <v>167</v>
      </c>
      <c r="AP4580" s="171">
        <v>9.4285714285714288</v>
      </c>
      <c r="AQ4580" s="11">
        <v>10</v>
      </c>
      <c r="AR4580" s="11">
        <v>10</v>
      </c>
      <c r="AS4580" s="11">
        <v>9</v>
      </c>
      <c r="AT4580" s="11">
        <v>9</v>
      </c>
      <c r="AU4580" s="11">
        <v>9</v>
      </c>
      <c r="AV4580" s="11">
        <v>9</v>
      </c>
      <c r="AW4580" s="11">
        <v>10</v>
      </c>
      <c r="BA4580" s="11" t="s">
        <v>476</v>
      </c>
      <c r="BB4580" s="11">
        <v>7</v>
      </c>
      <c r="BC4580" s="154">
        <v>45333</v>
      </c>
      <c r="BD4580" s="155" t="s">
        <v>17</v>
      </c>
    </row>
    <row r="4581" spans="39:56" ht="27" customHeight="1" x14ac:dyDescent="0.25">
      <c r="AM4581" s="11">
        <v>24048</v>
      </c>
      <c r="AN4581" s="152" t="s">
        <v>187</v>
      </c>
      <c r="AO4581" s="153" t="s">
        <v>167</v>
      </c>
      <c r="AP4581" s="171">
        <v>9.4285714285714288</v>
      </c>
      <c r="AQ4581" s="11">
        <v>10</v>
      </c>
      <c r="AR4581" s="11">
        <v>10</v>
      </c>
      <c r="AS4581" s="11">
        <v>9</v>
      </c>
      <c r="AT4581" s="11">
        <v>9</v>
      </c>
      <c r="AU4581" s="11">
        <v>9</v>
      </c>
      <c r="AV4581" s="11">
        <v>9</v>
      </c>
      <c r="AW4581" s="11">
        <v>10</v>
      </c>
      <c r="BA4581" s="11" t="s">
        <v>476</v>
      </c>
      <c r="BB4581" s="11">
        <v>7</v>
      </c>
      <c r="BC4581" s="154">
        <v>45333</v>
      </c>
      <c r="BD4581" s="155" t="s">
        <v>17</v>
      </c>
    </row>
    <row r="4582" spans="39:56" ht="27" customHeight="1" x14ac:dyDescent="0.25">
      <c r="AM4582" s="11">
        <v>24049</v>
      </c>
      <c r="AN4582" s="152" t="s">
        <v>189</v>
      </c>
      <c r="AO4582" s="153" t="s">
        <v>167</v>
      </c>
      <c r="AP4582" s="171">
        <v>9.4285714285714288</v>
      </c>
      <c r="AQ4582" s="11">
        <v>10</v>
      </c>
      <c r="AR4582" s="11">
        <v>10</v>
      </c>
      <c r="AS4582" s="11">
        <v>9</v>
      </c>
      <c r="AT4582" s="11">
        <v>9</v>
      </c>
      <c r="AU4582" s="11">
        <v>9</v>
      </c>
      <c r="AV4582" s="11">
        <v>9</v>
      </c>
      <c r="AW4582" s="11">
        <v>10</v>
      </c>
      <c r="BA4582" s="11" t="s">
        <v>476</v>
      </c>
      <c r="BB4582" s="11">
        <v>7</v>
      </c>
      <c r="BC4582" s="154">
        <v>45333</v>
      </c>
      <c r="BD4582" s="155" t="s">
        <v>17</v>
      </c>
    </row>
    <row r="4583" spans="39:56" ht="27" customHeight="1" x14ac:dyDescent="0.25">
      <c r="AM4583" s="11">
        <v>24050</v>
      </c>
      <c r="AN4583" s="152" t="s">
        <v>191</v>
      </c>
      <c r="AO4583" s="153" t="s">
        <v>167</v>
      </c>
      <c r="AP4583" s="171">
        <v>9.4285714285714288</v>
      </c>
      <c r="AQ4583" s="11">
        <v>10</v>
      </c>
      <c r="AR4583" s="11">
        <v>10</v>
      </c>
      <c r="AS4583" s="11">
        <v>9</v>
      </c>
      <c r="AT4583" s="11">
        <v>9</v>
      </c>
      <c r="AU4583" s="11">
        <v>9</v>
      </c>
      <c r="AV4583" s="11">
        <v>9</v>
      </c>
      <c r="AW4583" s="11">
        <v>10</v>
      </c>
      <c r="BA4583" s="11" t="s">
        <v>476</v>
      </c>
      <c r="BB4583" s="11">
        <v>7</v>
      </c>
      <c r="BC4583" s="154">
        <v>45333</v>
      </c>
      <c r="BD4583" s="155" t="s">
        <v>17</v>
      </c>
    </row>
    <row r="4584" spans="39:56" ht="27" customHeight="1" x14ac:dyDescent="0.25">
      <c r="AM4584" s="11">
        <v>24051</v>
      </c>
      <c r="AN4584" s="152" t="s">
        <v>193</v>
      </c>
      <c r="AO4584" s="153" t="s">
        <v>167</v>
      </c>
      <c r="AP4584" s="171">
        <v>9.4285714285714288</v>
      </c>
      <c r="AQ4584" s="11">
        <v>10</v>
      </c>
      <c r="AR4584" s="11">
        <v>10</v>
      </c>
      <c r="AS4584" s="11">
        <v>9</v>
      </c>
      <c r="AT4584" s="11">
        <v>9</v>
      </c>
      <c r="AU4584" s="11">
        <v>9</v>
      </c>
      <c r="AV4584" s="11">
        <v>9</v>
      </c>
      <c r="AW4584" s="11">
        <v>10</v>
      </c>
      <c r="BA4584" s="11" t="s">
        <v>476</v>
      </c>
      <c r="BB4584" s="11">
        <v>7</v>
      </c>
      <c r="BC4584" s="154">
        <v>45333</v>
      </c>
      <c r="BD4584" s="155" t="s">
        <v>17</v>
      </c>
    </row>
    <row r="4585" spans="39:56" ht="27" customHeight="1" x14ac:dyDescent="0.25">
      <c r="AM4585" s="11">
        <v>24052</v>
      </c>
      <c r="AN4585" s="152" t="s">
        <v>195</v>
      </c>
      <c r="AO4585" s="153" t="s">
        <v>167</v>
      </c>
      <c r="AP4585" s="171">
        <v>9.4285714285714288</v>
      </c>
      <c r="AQ4585" s="11">
        <v>10</v>
      </c>
      <c r="AR4585" s="11">
        <v>10</v>
      </c>
      <c r="AS4585" s="11">
        <v>9</v>
      </c>
      <c r="AT4585" s="11">
        <v>9</v>
      </c>
      <c r="AU4585" s="11">
        <v>9</v>
      </c>
      <c r="AV4585" s="11">
        <v>9</v>
      </c>
      <c r="AW4585" s="11">
        <v>10</v>
      </c>
      <c r="BA4585" s="11" t="s">
        <v>476</v>
      </c>
      <c r="BB4585" s="11">
        <v>7</v>
      </c>
      <c r="BC4585" s="154">
        <v>45333</v>
      </c>
      <c r="BD4585" s="155" t="s">
        <v>17</v>
      </c>
    </row>
    <row r="4586" spans="39:56" ht="27" customHeight="1" x14ac:dyDescent="0.25">
      <c r="AM4586" s="11">
        <v>24054</v>
      </c>
      <c r="AN4586" s="152" t="s">
        <v>199</v>
      </c>
      <c r="AO4586" s="153" t="s">
        <v>167</v>
      </c>
      <c r="AP4586" s="171">
        <v>9.4285714285714288</v>
      </c>
      <c r="AQ4586" s="11">
        <v>10</v>
      </c>
      <c r="AR4586" s="11">
        <v>10</v>
      </c>
      <c r="AS4586" s="11">
        <v>9</v>
      </c>
      <c r="AT4586" s="11">
        <v>9</v>
      </c>
      <c r="AU4586" s="11">
        <v>9</v>
      </c>
      <c r="AV4586" s="11">
        <v>9</v>
      </c>
      <c r="AW4586" s="11">
        <v>10</v>
      </c>
      <c r="BA4586" s="11" t="s">
        <v>476</v>
      </c>
      <c r="BB4586" s="11">
        <v>7</v>
      </c>
      <c r="BC4586" s="154">
        <v>45333</v>
      </c>
      <c r="BD4586" s="155" t="s">
        <v>17</v>
      </c>
    </row>
    <row r="4587" spans="39:56" ht="27" customHeight="1" x14ac:dyDescent="0.25">
      <c r="AM4587" s="11">
        <v>24055</v>
      </c>
      <c r="AN4587" s="152" t="s">
        <v>201</v>
      </c>
      <c r="AO4587" s="153" t="s">
        <v>167</v>
      </c>
      <c r="AP4587" s="171">
        <v>9.4285714285714288</v>
      </c>
      <c r="AQ4587" s="11">
        <v>10</v>
      </c>
      <c r="AR4587" s="11">
        <v>10</v>
      </c>
      <c r="AS4587" s="11">
        <v>9</v>
      </c>
      <c r="AT4587" s="11">
        <v>9</v>
      </c>
      <c r="AU4587" s="11">
        <v>9</v>
      </c>
      <c r="AV4587" s="11">
        <v>9</v>
      </c>
      <c r="AW4587" s="11">
        <v>10</v>
      </c>
      <c r="BA4587" s="11" t="s">
        <v>476</v>
      </c>
      <c r="BB4587" s="11">
        <v>7</v>
      </c>
      <c r="BC4587" s="154">
        <v>45333</v>
      </c>
      <c r="BD4587" s="155" t="s">
        <v>17</v>
      </c>
    </row>
    <row r="4588" spans="39:56" ht="27" customHeight="1" x14ac:dyDescent="0.25">
      <c r="AM4588" s="11">
        <v>24056</v>
      </c>
      <c r="AN4588" s="152" t="s">
        <v>203</v>
      </c>
      <c r="AO4588" s="153" t="s">
        <v>167</v>
      </c>
      <c r="AP4588" s="171">
        <v>9.4285714285714288</v>
      </c>
      <c r="AQ4588" s="11">
        <v>10</v>
      </c>
      <c r="AR4588" s="11">
        <v>10</v>
      </c>
      <c r="AS4588" s="11">
        <v>9</v>
      </c>
      <c r="AT4588" s="11">
        <v>9</v>
      </c>
      <c r="AU4588" s="11">
        <v>9</v>
      </c>
      <c r="AV4588" s="11">
        <v>9</v>
      </c>
      <c r="AW4588" s="11">
        <v>10</v>
      </c>
      <c r="BA4588" s="11" t="s">
        <v>476</v>
      </c>
      <c r="BB4588" s="11">
        <v>7</v>
      </c>
      <c r="BC4588" s="154">
        <v>45333</v>
      </c>
      <c r="BD4588" s="155" t="s">
        <v>17</v>
      </c>
    </row>
    <row r="4589" spans="39:56" ht="27" customHeight="1" x14ac:dyDescent="0.25">
      <c r="AM4589" s="11">
        <v>24057</v>
      </c>
      <c r="AN4589" s="152" t="s">
        <v>205</v>
      </c>
      <c r="AO4589" s="153" t="s">
        <v>167</v>
      </c>
      <c r="AP4589" s="171">
        <v>9.4285714285714288</v>
      </c>
      <c r="AQ4589" s="11">
        <v>10</v>
      </c>
      <c r="AR4589" s="11">
        <v>10</v>
      </c>
      <c r="AS4589" s="11">
        <v>9</v>
      </c>
      <c r="AT4589" s="11">
        <v>9</v>
      </c>
      <c r="AU4589" s="11">
        <v>9</v>
      </c>
      <c r="AV4589" s="11">
        <v>9</v>
      </c>
      <c r="AW4589" s="11">
        <v>10</v>
      </c>
      <c r="BA4589" s="11" t="s">
        <v>476</v>
      </c>
      <c r="BB4589" s="11">
        <v>7</v>
      </c>
      <c r="BC4589" s="154">
        <v>45333</v>
      </c>
      <c r="BD4589" s="155" t="s">
        <v>17</v>
      </c>
    </row>
    <row r="4590" spans="39:56" ht="27" customHeight="1" x14ac:dyDescent="0.25">
      <c r="AM4590" s="11">
        <v>24039</v>
      </c>
      <c r="AN4590" s="152" t="s">
        <v>166</v>
      </c>
      <c r="AO4590" s="153" t="s">
        <v>167</v>
      </c>
      <c r="AP4590" s="171">
        <v>9.4285714285714288</v>
      </c>
      <c r="AQ4590" s="11">
        <v>10</v>
      </c>
      <c r="AR4590" s="11">
        <v>10</v>
      </c>
      <c r="AS4590" s="11">
        <v>9</v>
      </c>
      <c r="AT4590" s="11">
        <v>9</v>
      </c>
      <c r="AU4590" s="11">
        <v>9</v>
      </c>
      <c r="AV4590" s="11">
        <v>9</v>
      </c>
      <c r="AW4590" s="11">
        <v>10</v>
      </c>
      <c r="BA4590" s="11" t="s">
        <v>476</v>
      </c>
      <c r="BB4590" s="11">
        <v>7</v>
      </c>
      <c r="BC4590" s="154">
        <v>45341</v>
      </c>
      <c r="BD4590" s="155" t="s">
        <v>17</v>
      </c>
    </row>
    <row r="4591" spans="39:56" ht="27" customHeight="1" x14ac:dyDescent="0.25">
      <c r="AM4591" s="11">
        <v>24040</v>
      </c>
      <c r="AN4591" s="152" t="s">
        <v>169</v>
      </c>
      <c r="AO4591" s="153" t="s">
        <v>167</v>
      </c>
      <c r="AP4591" s="171">
        <v>9.4285714285714288</v>
      </c>
      <c r="AQ4591" s="11">
        <v>10</v>
      </c>
      <c r="AR4591" s="11">
        <v>10</v>
      </c>
      <c r="AS4591" s="11">
        <v>9</v>
      </c>
      <c r="AT4591" s="11">
        <v>9</v>
      </c>
      <c r="AU4591" s="11">
        <v>9</v>
      </c>
      <c r="AV4591" s="11">
        <v>9</v>
      </c>
      <c r="AW4591" s="11">
        <v>10</v>
      </c>
      <c r="BA4591" s="11" t="s">
        <v>476</v>
      </c>
      <c r="BB4591" s="11">
        <v>7</v>
      </c>
      <c r="BC4591" s="154">
        <v>45341</v>
      </c>
      <c r="BD4591" s="155" t="s">
        <v>17</v>
      </c>
    </row>
    <row r="4592" spans="39:56" ht="27" customHeight="1" x14ac:dyDescent="0.25">
      <c r="AM4592" s="11">
        <v>24041</v>
      </c>
      <c r="AN4592" s="152" t="s">
        <v>173</v>
      </c>
      <c r="AO4592" s="153" t="s">
        <v>167</v>
      </c>
      <c r="AP4592" s="171">
        <v>9.4285714285714288</v>
      </c>
      <c r="AQ4592" s="11">
        <v>10</v>
      </c>
      <c r="AR4592" s="11">
        <v>10</v>
      </c>
      <c r="AS4592" s="11">
        <v>9</v>
      </c>
      <c r="AT4592" s="11">
        <v>9</v>
      </c>
      <c r="AU4592" s="11">
        <v>9</v>
      </c>
      <c r="AV4592" s="11">
        <v>9</v>
      </c>
      <c r="AW4592" s="11">
        <v>10</v>
      </c>
      <c r="BA4592" s="11" t="s">
        <v>476</v>
      </c>
      <c r="BB4592" s="11">
        <v>7</v>
      </c>
      <c r="BC4592" s="154">
        <v>45341</v>
      </c>
      <c r="BD4592" s="155" t="s">
        <v>17</v>
      </c>
    </row>
    <row r="4593" spans="39:56" ht="27" customHeight="1" x14ac:dyDescent="0.25">
      <c r="AM4593" s="11">
        <v>24042</v>
      </c>
      <c r="AN4593" s="152" t="s">
        <v>175</v>
      </c>
      <c r="AO4593" s="153" t="s">
        <v>167</v>
      </c>
      <c r="AP4593" s="171">
        <v>9.4285714285714288</v>
      </c>
      <c r="AQ4593" s="11">
        <v>10</v>
      </c>
      <c r="AR4593" s="11">
        <v>10</v>
      </c>
      <c r="AS4593" s="11">
        <v>9</v>
      </c>
      <c r="AT4593" s="11">
        <v>9</v>
      </c>
      <c r="AU4593" s="11">
        <v>9</v>
      </c>
      <c r="AV4593" s="11">
        <v>9</v>
      </c>
      <c r="AW4593" s="11">
        <v>10</v>
      </c>
      <c r="BA4593" s="11" t="s">
        <v>476</v>
      </c>
      <c r="BB4593" s="11">
        <v>7</v>
      </c>
      <c r="BC4593" s="154">
        <v>45341</v>
      </c>
      <c r="BD4593" s="155" t="s">
        <v>17</v>
      </c>
    </row>
    <row r="4594" spans="39:56" ht="27" customHeight="1" x14ac:dyDescent="0.25">
      <c r="AM4594" s="11">
        <v>24043</v>
      </c>
      <c r="AN4594" s="152" t="s">
        <v>177</v>
      </c>
      <c r="AO4594" s="153" t="s">
        <v>167</v>
      </c>
      <c r="AP4594" s="171">
        <v>9.4285714285714288</v>
      </c>
      <c r="AQ4594" s="11">
        <v>10</v>
      </c>
      <c r="AR4594" s="11">
        <v>10</v>
      </c>
      <c r="AS4594" s="11">
        <v>9</v>
      </c>
      <c r="AT4594" s="11">
        <v>9</v>
      </c>
      <c r="AU4594" s="11">
        <v>9</v>
      </c>
      <c r="AV4594" s="11">
        <v>9</v>
      </c>
      <c r="AW4594" s="11">
        <v>10</v>
      </c>
      <c r="BA4594" s="11" t="s">
        <v>476</v>
      </c>
      <c r="BB4594" s="11">
        <v>7</v>
      </c>
      <c r="BC4594" s="154">
        <v>45341</v>
      </c>
      <c r="BD4594" s="155" t="s">
        <v>17</v>
      </c>
    </row>
    <row r="4595" spans="39:56" ht="27" customHeight="1" x14ac:dyDescent="0.25">
      <c r="AM4595" s="11">
        <v>24044</v>
      </c>
      <c r="AN4595" s="152" t="s">
        <v>179</v>
      </c>
      <c r="AO4595" s="153" t="s">
        <v>167</v>
      </c>
      <c r="AP4595" s="171">
        <v>9.4285714285714288</v>
      </c>
      <c r="AQ4595" s="11">
        <v>10</v>
      </c>
      <c r="AR4595" s="11">
        <v>10</v>
      </c>
      <c r="AS4595" s="11">
        <v>9</v>
      </c>
      <c r="AT4595" s="11">
        <v>9</v>
      </c>
      <c r="AU4595" s="11">
        <v>9</v>
      </c>
      <c r="AV4595" s="11">
        <v>9</v>
      </c>
      <c r="AW4595" s="11">
        <v>10</v>
      </c>
      <c r="BA4595" s="11" t="s">
        <v>476</v>
      </c>
      <c r="BB4595" s="11">
        <v>7</v>
      </c>
      <c r="BC4595" s="154">
        <v>45341</v>
      </c>
      <c r="BD4595" s="155" t="s">
        <v>17</v>
      </c>
    </row>
    <row r="4596" spans="39:56" ht="27" customHeight="1" x14ac:dyDescent="0.25">
      <c r="AM4596" s="11">
        <v>24045</v>
      </c>
      <c r="AN4596" s="152" t="s">
        <v>181</v>
      </c>
      <c r="AO4596" s="153" t="s">
        <v>167</v>
      </c>
      <c r="AP4596" s="171">
        <v>9.4285714285714288</v>
      </c>
      <c r="AQ4596" s="11">
        <v>10</v>
      </c>
      <c r="AR4596" s="11">
        <v>10</v>
      </c>
      <c r="AS4596" s="11">
        <v>9</v>
      </c>
      <c r="AT4596" s="11">
        <v>9</v>
      </c>
      <c r="AU4596" s="11">
        <v>9</v>
      </c>
      <c r="AV4596" s="11">
        <v>9</v>
      </c>
      <c r="AW4596" s="11">
        <v>10</v>
      </c>
      <c r="BA4596" s="11" t="s">
        <v>476</v>
      </c>
      <c r="BB4596" s="11">
        <v>7</v>
      </c>
      <c r="BC4596" s="154">
        <v>45341</v>
      </c>
      <c r="BD4596" s="155" t="s">
        <v>17</v>
      </c>
    </row>
    <row r="4597" spans="39:56" ht="27" customHeight="1" x14ac:dyDescent="0.25">
      <c r="AM4597" s="11">
        <v>24046</v>
      </c>
      <c r="AN4597" s="152" t="s">
        <v>183</v>
      </c>
      <c r="AO4597" s="153" t="s">
        <v>167</v>
      </c>
      <c r="AP4597" s="171">
        <v>9.4285714285714288</v>
      </c>
      <c r="AQ4597" s="11">
        <v>10</v>
      </c>
      <c r="AR4597" s="11">
        <v>10</v>
      </c>
      <c r="AS4597" s="11">
        <v>9</v>
      </c>
      <c r="AT4597" s="11">
        <v>9</v>
      </c>
      <c r="AU4597" s="11">
        <v>9</v>
      </c>
      <c r="AV4597" s="11">
        <v>9</v>
      </c>
      <c r="AW4597" s="11">
        <v>10</v>
      </c>
      <c r="BA4597" s="11" t="s">
        <v>476</v>
      </c>
      <c r="BB4597" s="11">
        <v>7</v>
      </c>
      <c r="BC4597" s="154">
        <v>45341</v>
      </c>
      <c r="BD4597" s="155" t="s">
        <v>17</v>
      </c>
    </row>
    <row r="4598" spans="39:56" ht="27" customHeight="1" x14ac:dyDescent="0.25">
      <c r="AM4598" s="11">
        <v>24047</v>
      </c>
      <c r="AN4598" s="152" t="s">
        <v>185</v>
      </c>
      <c r="AO4598" s="153" t="s">
        <v>167</v>
      </c>
      <c r="AP4598" s="171">
        <v>9.4285714285714288</v>
      </c>
      <c r="AQ4598" s="11">
        <v>10</v>
      </c>
      <c r="AR4598" s="11">
        <v>10</v>
      </c>
      <c r="AS4598" s="11">
        <v>9</v>
      </c>
      <c r="AT4598" s="11">
        <v>9</v>
      </c>
      <c r="AU4598" s="11">
        <v>9</v>
      </c>
      <c r="AV4598" s="11">
        <v>9</v>
      </c>
      <c r="AW4598" s="11">
        <v>10</v>
      </c>
      <c r="BA4598" s="11" t="s">
        <v>476</v>
      </c>
      <c r="BB4598" s="11">
        <v>7</v>
      </c>
      <c r="BC4598" s="154">
        <v>45341</v>
      </c>
      <c r="BD4598" s="155" t="s">
        <v>17</v>
      </c>
    </row>
    <row r="4599" spans="39:56" ht="27" customHeight="1" x14ac:dyDescent="0.25">
      <c r="AM4599" s="11">
        <v>24048</v>
      </c>
      <c r="AN4599" s="152" t="s">
        <v>187</v>
      </c>
      <c r="AO4599" s="153" t="s">
        <v>167</v>
      </c>
      <c r="AP4599" s="171">
        <v>9.4285714285714288</v>
      </c>
      <c r="AQ4599" s="11">
        <v>10</v>
      </c>
      <c r="AR4599" s="11">
        <v>10</v>
      </c>
      <c r="AS4599" s="11">
        <v>9</v>
      </c>
      <c r="AT4599" s="11">
        <v>9</v>
      </c>
      <c r="AU4599" s="11">
        <v>9</v>
      </c>
      <c r="AV4599" s="11">
        <v>9</v>
      </c>
      <c r="AW4599" s="11">
        <v>10</v>
      </c>
      <c r="BA4599" s="11" t="s">
        <v>476</v>
      </c>
      <c r="BB4599" s="11">
        <v>7</v>
      </c>
      <c r="BC4599" s="154">
        <v>45341</v>
      </c>
      <c r="BD4599" s="155" t="s">
        <v>17</v>
      </c>
    </row>
    <row r="4600" spans="39:56" ht="27" customHeight="1" x14ac:dyDescent="0.25">
      <c r="AM4600" s="11">
        <v>24049</v>
      </c>
      <c r="AN4600" s="152" t="s">
        <v>189</v>
      </c>
      <c r="AO4600" s="153" t="s">
        <v>167</v>
      </c>
      <c r="AP4600" s="171">
        <v>9.4285714285714288</v>
      </c>
      <c r="AQ4600" s="11">
        <v>10</v>
      </c>
      <c r="AR4600" s="11">
        <v>10</v>
      </c>
      <c r="AS4600" s="11">
        <v>9</v>
      </c>
      <c r="AT4600" s="11">
        <v>9</v>
      </c>
      <c r="AU4600" s="11">
        <v>9</v>
      </c>
      <c r="AV4600" s="11">
        <v>9</v>
      </c>
      <c r="AW4600" s="11">
        <v>10</v>
      </c>
      <c r="BA4600" s="11" t="s">
        <v>476</v>
      </c>
      <c r="BB4600" s="11">
        <v>7</v>
      </c>
      <c r="BC4600" s="154">
        <v>45341</v>
      </c>
      <c r="BD4600" s="155" t="s">
        <v>17</v>
      </c>
    </row>
    <row r="4601" spans="39:56" ht="27" customHeight="1" x14ac:dyDescent="0.25">
      <c r="AM4601" s="11">
        <v>24050</v>
      </c>
      <c r="AN4601" s="152" t="s">
        <v>191</v>
      </c>
      <c r="AO4601" s="153" t="s">
        <v>167</v>
      </c>
      <c r="AP4601" s="171">
        <v>9.4285714285714288</v>
      </c>
      <c r="AQ4601" s="11">
        <v>10</v>
      </c>
      <c r="AR4601" s="11">
        <v>10</v>
      </c>
      <c r="AS4601" s="11">
        <v>9</v>
      </c>
      <c r="AT4601" s="11">
        <v>9</v>
      </c>
      <c r="AU4601" s="11">
        <v>9</v>
      </c>
      <c r="AV4601" s="11">
        <v>9</v>
      </c>
      <c r="AW4601" s="11">
        <v>10</v>
      </c>
      <c r="BA4601" s="11" t="s">
        <v>476</v>
      </c>
      <c r="BB4601" s="11">
        <v>7</v>
      </c>
      <c r="BC4601" s="154">
        <v>45341</v>
      </c>
      <c r="BD4601" s="155" t="s">
        <v>17</v>
      </c>
    </row>
    <row r="4602" spans="39:56" ht="27" customHeight="1" x14ac:dyDescent="0.25">
      <c r="AM4602" s="11">
        <v>24051</v>
      </c>
      <c r="AN4602" s="152" t="s">
        <v>193</v>
      </c>
      <c r="AO4602" s="153" t="s">
        <v>167</v>
      </c>
      <c r="AP4602" s="171">
        <v>9.4285714285714288</v>
      </c>
      <c r="AQ4602" s="11">
        <v>10</v>
      </c>
      <c r="AR4602" s="11">
        <v>10</v>
      </c>
      <c r="AS4602" s="11">
        <v>9</v>
      </c>
      <c r="AT4602" s="11">
        <v>9</v>
      </c>
      <c r="AU4602" s="11">
        <v>9</v>
      </c>
      <c r="AV4602" s="11">
        <v>9</v>
      </c>
      <c r="AW4602" s="11">
        <v>10</v>
      </c>
      <c r="BA4602" s="11" t="s">
        <v>476</v>
      </c>
      <c r="BB4602" s="11">
        <v>7</v>
      </c>
      <c r="BC4602" s="154">
        <v>45341</v>
      </c>
      <c r="BD4602" s="155" t="s">
        <v>17</v>
      </c>
    </row>
    <row r="4603" spans="39:56" ht="27" customHeight="1" x14ac:dyDescent="0.25">
      <c r="AM4603" s="11">
        <v>24052</v>
      </c>
      <c r="AN4603" s="152" t="s">
        <v>195</v>
      </c>
      <c r="AO4603" s="153" t="s">
        <v>167</v>
      </c>
      <c r="AP4603" s="171">
        <v>9.4285714285714288</v>
      </c>
      <c r="AQ4603" s="11">
        <v>10</v>
      </c>
      <c r="AR4603" s="11">
        <v>10</v>
      </c>
      <c r="AS4603" s="11">
        <v>9</v>
      </c>
      <c r="AT4603" s="11">
        <v>9</v>
      </c>
      <c r="AU4603" s="11">
        <v>9</v>
      </c>
      <c r="AV4603" s="11">
        <v>9</v>
      </c>
      <c r="AW4603" s="11">
        <v>10</v>
      </c>
      <c r="BA4603" s="11" t="s">
        <v>476</v>
      </c>
      <c r="BB4603" s="11">
        <v>7</v>
      </c>
      <c r="BC4603" s="154">
        <v>45341</v>
      </c>
      <c r="BD4603" s="155" t="s">
        <v>17</v>
      </c>
    </row>
    <row r="4604" spans="39:56" ht="27" customHeight="1" x14ac:dyDescent="0.25">
      <c r="AM4604" s="11">
        <v>24054</v>
      </c>
      <c r="AN4604" s="152" t="s">
        <v>199</v>
      </c>
      <c r="AO4604" s="153" t="s">
        <v>167</v>
      </c>
      <c r="AP4604" s="171">
        <v>9.4285714285714288</v>
      </c>
      <c r="AQ4604" s="11">
        <v>10</v>
      </c>
      <c r="AR4604" s="11">
        <v>10</v>
      </c>
      <c r="AS4604" s="11">
        <v>9</v>
      </c>
      <c r="AT4604" s="11">
        <v>9</v>
      </c>
      <c r="AU4604" s="11">
        <v>9</v>
      </c>
      <c r="AV4604" s="11">
        <v>9</v>
      </c>
      <c r="AW4604" s="11">
        <v>10</v>
      </c>
      <c r="BA4604" s="11" t="s">
        <v>476</v>
      </c>
      <c r="BB4604" s="11">
        <v>7</v>
      </c>
      <c r="BC4604" s="154">
        <v>45341</v>
      </c>
      <c r="BD4604" s="155" t="s">
        <v>17</v>
      </c>
    </row>
    <row r="4605" spans="39:56" ht="27" customHeight="1" x14ac:dyDescent="0.25">
      <c r="AM4605" s="11">
        <v>24055</v>
      </c>
      <c r="AN4605" s="152" t="s">
        <v>201</v>
      </c>
      <c r="AO4605" s="153" t="s">
        <v>167</v>
      </c>
      <c r="AP4605" s="171">
        <v>9.4285714285714288</v>
      </c>
      <c r="AQ4605" s="11">
        <v>10</v>
      </c>
      <c r="AR4605" s="11">
        <v>10</v>
      </c>
      <c r="AS4605" s="11">
        <v>9</v>
      </c>
      <c r="AT4605" s="11">
        <v>9</v>
      </c>
      <c r="AU4605" s="11">
        <v>9</v>
      </c>
      <c r="AV4605" s="11">
        <v>9</v>
      </c>
      <c r="AW4605" s="11">
        <v>10</v>
      </c>
      <c r="BA4605" s="11" t="s">
        <v>476</v>
      </c>
      <c r="BB4605" s="11">
        <v>7</v>
      </c>
      <c r="BC4605" s="154">
        <v>45341</v>
      </c>
      <c r="BD4605" s="155" t="s">
        <v>17</v>
      </c>
    </row>
    <row r="4606" spans="39:56" ht="27" customHeight="1" x14ac:dyDescent="0.25">
      <c r="AM4606" s="11">
        <v>24056</v>
      </c>
      <c r="AN4606" s="152" t="s">
        <v>203</v>
      </c>
      <c r="AO4606" s="153" t="s">
        <v>167</v>
      </c>
      <c r="AP4606" s="171">
        <v>9.4285714285714288</v>
      </c>
      <c r="AQ4606" s="11">
        <v>10</v>
      </c>
      <c r="AR4606" s="11">
        <v>10</v>
      </c>
      <c r="AS4606" s="11">
        <v>9</v>
      </c>
      <c r="AT4606" s="11">
        <v>9</v>
      </c>
      <c r="AU4606" s="11">
        <v>9</v>
      </c>
      <c r="AV4606" s="11">
        <v>9</v>
      </c>
      <c r="AW4606" s="11">
        <v>10</v>
      </c>
      <c r="BA4606" s="11" t="s">
        <v>476</v>
      </c>
      <c r="BB4606" s="11">
        <v>7</v>
      </c>
      <c r="BC4606" s="154">
        <v>45341</v>
      </c>
      <c r="BD4606" s="155" t="s">
        <v>17</v>
      </c>
    </row>
    <row r="4607" spans="39:56" ht="27" customHeight="1" x14ac:dyDescent="0.25">
      <c r="AM4607" s="11">
        <v>24057</v>
      </c>
      <c r="AN4607" s="152" t="s">
        <v>205</v>
      </c>
      <c r="AO4607" s="153" t="s">
        <v>167</v>
      </c>
      <c r="AP4607" s="171">
        <v>9.2857142857142865</v>
      </c>
      <c r="AQ4607" s="11">
        <v>10</v>
      </c>
      <c r="AR4607" s="11">
        <v>10</v>
      </c>
      <c r="AS4607" s="11">
        <v>9</v>
      </c>
      <c r="AT4607" s="11">
        <v>9</v>
      </c>
      <c r="AU4607" s="11">
        <v>9</v>
      </c>
      <c r="AV4607" s="11">
        <v>9</v>
      </c>
      <c r="AW4607" s="11">
        <v>9</v>
      </c>
      <c r="BA4607" s="11" t="s">
        <v>476</v>
      </c>
      <c r="BB4607" s="11">
        <v>7</v>
      </c>
      <c r="BC4607" s="154">
        <v>45341</v>
      </c>
      <c r="BD4607" s="155" t="s">
        <v>17</v>
      </c>
    </row>
    <row r="4608" spans="39:56" ht="27" customHeight="1" x14ac:dyDescent="0.25">
      <c r="AM4608" s="11">
        <v>24001</v>
      </c>
      <c r="AN4608" s="152" t="s">
        <v>14</v>
      </c>
      <c r="AO4608" s="153" t="s">
        <v>15</v>
      </c>
      <c r="AP4608" s="171">
        <v>10</v>
      </c>
      <c r="AR4608" s="11">
        <v>10</v>
      </c>
      <c r="BB4608" s="11">
        <v>4</v>
      </c>
      <c r="BC4608" s="154">
        <v>45341</v>
      </c>
      <c r="BD4608" s="155" t="s">
        <v>31</v>
      </c>
    </row>
    <row r="4609" spans="39:56" ht="27" customHeight="1" x14ac:dyDescent="0.25">
      <c r="AM4609" s="11">
        <v>24021</v>
      </c>
      <c r="AN4609" s="152" t="s">
        <v>125</v>
      </c>
      <c r="AO4609" s="153" t="s">
        <v>126</v>
      </c>
      <c r="AP4609" s="171">
        <v>10</v>
      </c>
      <c r="AQ4609" s="11">
        <v>10</v>
      </c>
      <c r="AR4609" s="11">
        <v>10</v>
      </c>
      <c r="AS4609" s="11">
        <v>10</v>
      </c>
      <c r="AT4609" s="11">
        <v>10</v>
      </c>
      <c r="AU4609" s="11">
        <v>10</v>
      </c>
      <c r="AV4609" s="11">
        <v>10</v>
      </c>
      <c r="AZ4609" s="11">
        <v>10</v>
      </c>
      <c r="BA4609" s="11" t="s">
        <v>496</v>
      </c>
      <c r="BB4609" s="11">
        <v>4</v>
      </c>
      <c r="BC4609" s="154">
        <v>45341</v>
      </c>
      <c r="BD4609" s="155" t="s">
        <v>31</v>
      </c>
    </row>
    <row r="4610" spans="39:56" ht="27" customHeight="1" x14ac:dyDescent="0.25">
      <c r="AM4610" s="11">
        <v>24022</v>
      </c>
      <c r="AN4610" s="152" t="s">
        <v>130</v>
      </c>
      <c r="AO4610" s="153" t="s">
        <v>126</v>
      </c>
      <c r="AP4610" s="171">
        <v>10</v>
      </c>
      <c r="AQ4610" s="11">
        <v>10</v>
      </c>
      <c r="AR4610" s="11">
        <v>10</v>
      </c>
      <c r="AS4610" s="11">
        <v>10</v>
      </c>
      <c r="AT4610" s="11">
        <v>10</v>
      </c>
      <c r="AU4610" s="11">
        <v>10</v>
      </c>
      <c r="AV4610" s="11">
        <v>10</v>
      </c>
      <c r="AZ4610" s="11">
        <v>10</v>
      </c>
      <c r="BA4610" s="11" t="s">
        <v>496</v>
      </c>
      <c r="BB4610" s="11">
        <v>4</v>
      </c>
      <c r="BC4610" s="154">
        <v>45341</v>
      </c>
      <c r="BD4610" s="155" t="s">
        <v>31</v>
      </c>
    </row>
    <row r="4611" spans="39:56" ht="27" customHeight="1" x14ac:dyDescent="0.25">
      <c r="AM4611" s="11">
        <v>24023</v>
      </c>
      <c r="AN4611" s="152" t="s">
        <v>132</v>
      </c>
      <c r="AO4611" s="153" t="s">
        <v>126</v>
      </c>
      <c r="AP4611" s="171">
        <v>10</v>
      </c>
      <c r="AQ4611" s="11">
        <v>10</v>
      </c>
      <c r="AR4611" s="11">
        <v>10</v>
      </c>
      <c r="AS4611" s="11">
        <v>10</v>
      </c>
      <c r="AT4611" s="11">
        <v>10</v>
      </c>
      <c r="AU4611" s="11">
        <v>10</v>
      </c>
      <c r="AV4611" s="11">
        <v>10</v>
      </c>
      <c r="AZ4611" s="11">
        <v>10</v>
      </c>
      <c r="BA4611" s="11" t="s">
        <v>496</v>
      </c>
      <c r="BB4611" s="11">
        <v>4</v>
      </c>
      <c r="BC4611" s="154">
        <v>45341</v>
      </c>
      <c r="BD4611" s="155" t="s">
        <v>31</v>
      </c>
    </row>
    <row r="4612" spans="39:56" ht="27" customHeight="1" x14ac:dyDescent="0.25">
      <c r="AM4612" s="11">
        <v>24024</v>
      </c>
      <c r="AN4612" s="152" t="s">
        <v>134</v>
      </c>
      <c r="AO4612" s="153" t="s">
        <v>126</v>
      </c>
      <c r="AP4612" s="171">
        <v>10</v>
      </c>
      <c r="AQ4612" s="11">
        <v>10</v>
      </c>
      <c r="AR4612" s="11">
        <v>10</v>
      </c>
      <c r="AS4612" s="11">
        <v>10</v>
      </c>
      <c r="AT4612" s="11">
        <v>10</v>
      </c>
      <c r="AU4612" s="11">
        <v>10</v>
      </c>
      <c r="AV4612" s="11">
        <v>10</v>
      </c>
      <c r="AZ4612" s="11">
        <v>10</v>
      </c>
      <c r="BA4612" s="11" t="s">
        <v>496</v>
      </c>
      <c r="BB4612" s="11">
        <v>4</v>
      </c>
      <c r="BC4612" s="154">
        <v>45341</v>
      </c>
      <c r="BD4612" s="155" t="s">
        <v>31</v>
      </c>
    </row>
    <row r="4613" spans="39:56" ht="27" customHeight="1" x14ac:dyDescent="0.25">
      <c r="AM4613" s="11">
        <v>24025</v>
      </c>
      <c r="AN4613" s="152" t="s">
        <v>136</v>
      </c>
      <c r="AO4613" s="153" t="s">
        <v>126</v>
      </c>
      <c r="AP4613" s="171">
        <v>10</v>
      </c>
      <c r="AQ4613" s="11">
        <v>10</v>
      </c>
      <c r="AR4613" s="11">
        <v>10</v>
      </c>
      <c r="AS4613" s="11">
        <v>10</v>
      </c>
      <c r="AT4613" s="11">
        <v>10</v>
      </c>
      <c r="AU4613" s="11">
        <v>10</v>
      </c>
      <c r="AV4613" s="11">
        <v>10</v>
      </c>
      <c r="AZ4613" s="11">
        <v>10</v>
      </c>
      <c r="BA4613" s="11" t="s">
        <v>496</v>
      </c>
      <c r="BB4613" s="11">
        <v>4</v>
      </c>
      <c r="BC4613" s="154">
        <v>45341</v>
      </c>
      <c r="BD4613" s="155" t="s">
        <v>31</v>
      </c>
    </row>
    <row r="4614" spans="39:56" ht="27" customHeight="1" x14ac:dyDescent="0.25">
      <c r="AM4614" s="11">
        <v>24026</v>
      </c>
      <c r="AN4614" s="152" t="s">
        <v>138</v>
      </c>
      <c r="AO4614" s="153" t="s">
        <v>126</v>
      </c>
      <c r="AP4614" s="171">
        <v>10</v>
      </c>
      <c r="AQ4614" s="11">
        <v>10</v>
      </c>
      <c r="AR4614" s="11">
        <v>10</v>
      </c>
      <c r="AS4614" s="11">
        <v>10</v>
      </c>
      <c r="AT4614" s="11">
        <v>10</v>
      </c>
      <c r="AU4614" s="11">
        <v>10</v>
      </c>
      <c r="AV4614" s="11">
        <v>10</v>
      </c>
      <c r="AZ4614" s="11">
        <v>10</v>
      </c>
      <c r="BA4614" s="11" t="s">
        <v>496</v>
      </c>
      <c r="BB4614" s="11">
        <v>4</v>
      </c>
      <c r="BC4614" s="154">
        <v>45341</v>
      </c>
      <c r="BD4614" s="155" t="s">
        <v>31</v>
      </c>
    </row>
    <row r="4615" spans="39:56" ht="27" customHeight="1" x14ac:dyDescent="0.25">
      <c r="AM4615" s="11">
        <v>24027</v>
      </c>
      <c r="AN4615" s="152" t="s">
        <v>141</v>
      </c>
      <c r="AO4615" s="153" t="s">
        <v>126</v>
      </c>
      <c r="AP4615" s="171">
        <v>10</v>
      </c>
      <c r="AQ4615" s="11">
        <v>10</v>
      </c>
      <c r="AR4615" s="11">
        <v>10</v>
      </c>
      <c r="AS4615" s="11">
        <v>10</v>
      </c>
      <c r="AT4615" s="11">
        <v>10</v>
      </c>
      <c r="AU4615" s="11">
        <v>10</v>
      </c>
      <c r="AV4615" s="11">
        <v>10</v>
      </c>
      <c r="AZ4615" s="11">
        <v>10</v>
      </c>
      <c r="BA4615" s="11" t="s">
        <v>496</v>
      </c>
      <c r="BB4615" s="11">
        <v>4</v>
      </c>
      <c r="BC4615" s="154">
        <v>45341</v>
      </c>
      <c r="BD4615" s="155" t="s">
        <v>31</v>
      </c>
    </row>
    <row r="4616" spans="39:56" ht="27" customHeight="1" x14ac:dyDescent="0.25">
      <c r="AM4616" s="11">
        <v>24028</v>
      </c>
      <c r="AN4616" s="152" t="s">
        <v>143</v>
      </c>
      <c r="AO4616" s="153" t="s">
        <v>126</v>
      </c>
      <c r="AP4616" s="171">
        <v>10</v>
      </c>
      <c r="AQ4616" s="11">
        <v>10</v>
      </c>
      <c r="AR4616" s="11">
        <v>10</v>
      </c>
      <c r="AS4616" s="11">
        <v>10</v>
      </c>
      <c r="AT4616" s="11">
        <v>10</v>
      </c>
      <c r="AU4616" s="11">
        <v>10</v>
      </c>
      <c r="AV4616" s="11">
        <v>10</v>
      </c>
      <c r="AZ4616" s="11">
        <v>10</v>
      </c>
      <c r="BA4616" s="11" t="s">
        <v>496</v>
      </c>
      <c r="BB4616" s="11">
        <v>4</v>
      </c>
      <c r="BC4616" s="154">
        <v>45341</v>
      </c>
      <c r="BD4616" s="155" t="s">
        <v>31</v>
      </c>
    </row>
    <row r="4617" spans="39:56" ht="27" customHeight="1" x14ac:dyDescent="0.25">
      <c r="AM4617" s="11">
        <v>24058</v>
      </c>
      <c r="AN4617" s="152" t="s">
        <v>144</v>
      </c>
      <c r="AO4617" s="153" t="s">
        <v>126</v>
      </c>
      <c r="AP4617" s="171">
        <v>10</v>
      </c>
      <c r="AQ4617" s="11">
        <v>10</v>
      </c>
      <c r="AR4617" s="11">
        <v>10</v>
      </c>
      <c r="AS4617" s="11">
        <v>10</v>
      </c>
      <c r="AT4617" s="11">
        <v>10</v>
      </c>
      <c r="AU4617" s="11">
        <v>10</v>
      </c>
      <c r="AV4617" s="11">
        <v>10</v>
      </c>
      <c r="AZ4617" s="11">
        <v>10</v>
      </c>
      <c r="BA4617" s="11" t="s">
        <v>496</v>
      </c>
      <c r="BB4617" s="11">
        <v>4</v>
      </c>
      <c r="BC4617" s="154">
        <v>45341</v>
      </c>
      <c r="BD4617" s="155" t="s">
        <v>31</v>
      </c>
    </row>
    <row r="4618" spans="39:56" ht="27" customHeight="1" x14ac:dyDescent="0.25">
      <c r="AM4618" s="11">
        <v>24029</v>
      </c>
      <c r="AN4618" s="152" t="s">
        <v>146</v>
      </c>
      <c r="AO4618" s="153" t="s">
        <v>126</v>
      </c>
      <c r="AP4618" s="171">
        <v>10</v>
      </c>
      <c r="AQ4618" s="11">
        <v>10</v>
      </c>
      <c r="AR4618" s="11">
        <v>10</v>
      </c>
      <c r="AS4618" s="11">
        <v>10</v>
      </c>
      <c r="AT4618" s="11">
        <v>10</v>
      </c>
      <c r="AU4618" s="11">
        <v>10</v>
      </c>
      <c r="AV4618" s="11">
        <v>10</v>
      </c>
      <c r="AZ4618" s="11">
        <v>10</v>
      </c>
      <c r="BA4618" s="11" t="s">
        <v>496</v>
      </c>
      <c r="BB4618" s="11">
        <v>4</v>
      </c>
      <c r="BC4618" s="154">
        <v>45341</v>
      </c>
      <c r="BD4618" s="155" t="s">
        <v>31</v>
      </c>
    </row>
    <row r="4619" spans="39:56" ht="27" customHeight="1" x14ac:dyDescent="0.25">
      <c r="AM4619" s="11">
        <v>24030</v>
      </c>
      <c r="AN4619" s="152" t="s">
        <v>148</v>
      </c>
      <c r="AO4619" s="153" t="s">
        <v>126</v>
      </c>
      <c r="AP4619" s="171">
        <v>10</v>
      </c>
      <c r="AQ4619" s="11">
        <v>10</v>
      </c>
      <c r="AR4619" s="11">
        <v>10</v>
      </c>
      <c r="AS4619" s="11">
        <v>10</v>
      </c>
      <c r="AT4619" s="11">
        <v>10</v>
      </c>
      <c r="AU4619" s="11">
        <v>10</v>
      </c>
      <c r="AV4619" s="11">
        <v>10</v>
      </c>
      <c r="AZ4619" s="11">
        <v>10</v>
      </c>
      <c r="BA4619" s="11" t="s">
        <v>496</v>
      </c>
      <c r="BB4619" s="11">
        <v>4</v>
      </c>
      <c r="BC4619" s="154">
        <v>45341</v>
      </c>
      <c r="BD4619" s="155" t="s">
        <v>31</v>
      </c>
    </row>
    <row r="4620" spans="39:56" ht="27" customHeight="1" x14ac:dyDescent="0.25">
      <c r="AM4620" s="11">
        <v>24031</v>
      </c>
      <c r="AN4620" s="152" t="s">
        <v>150</v>
      </c>
      <c r="AO4620" s="153" t="s">
        <v>126</v>
      </c>
      <c r="AP4620" s="171">
        <v>10</v>
      </c>
      <c r="AQ4620" s="11">
        <v>10</v>
      </c>
      <c r="AR4620" s="11">
        <v>10</v>
      </c>
      <c r="AS4620" s="11">
        <v>10</v>
      </c>
      <c r="AT4620" s="11">
        <v>10</v>
      </c>
      <c r="AU4620" s="11">
        <v>10</v>
      </c>
      <c r="AV4620" s="11">
        <v>10</v>
      </c>
      <c r="AZ4620" s="11">
        <v>10</v>
      </c>
      <c r="BA4620" s="11" t="s">
        <v>496</v>
      </c>
      <c r="BB4620" s="11">
        <v>4</v>
      </c>
      <c r="BC4620" s="154">
        <v>45341</v>
      </c>
      <c r="BD4620" s="155" t="s">
        <v>31</v>
      </c>
    </row>
    <row r="4621" spans="39:56" ht="27" customHeight="1" x14ac:dyDescent="0.25">
      <c r="AM4621" s="11">
        <v>24032</v>
      </c>
      <c r="AN4621" s="152" t="s">
        <v>152</v>
      </c>
      <c r="AO4621" s="153" t="s">
        <v>126</v>
      </c>
      <c r="AP4621" s="171">
        <v>10</v>
      </c>
      <c r="AQ4621" s="11">
        <v>10</v>
      </c>
      <c r="AR4621" s="11">
        <v>10</v>
      </c>
      <c r="AS4621" s="11">
        <v>10</v>
      </c>
      <c r="AT4621" s="11">
        <v>10</v>
      </c>
      <c r="AU4621" s="11">
        <v>10</v>
      </c>
      <c r="AV4621" s="11">
        <v>10</v>
      </c>
      <c r="AZ4621" s="11">
        <v>10</v>
      </c>
      <c r="BA4621" s="11" t="s">
        <v>496</v>
      </c>
      <c r="BB4621" s="11">
        <v>4</v>
      </c>
      <c r="BC4621" s="154">
        <v>45341</v>
      </c>
      <c r="BD4621" s="155" t="s">
        <v>31</v>
      </c>
    </row>
    <row r="4622" spans="39:56" ht="27" customHeight="1" x14ac:dyDescent="0.25">
      <c r="AM4622" s="11">
        <v>24033</v>
      </c>
      <c r="AN4622" s="152" t="s">
        <v>154</v>
      </c>
      <c r="AO4622" s="153" t="s">
        <v>126</v>
      </c>
      <c r="AP4622" s="171">
        <v>10</v>
      </c>
      <c r="AQ4622" s="11">
        <v>10</v>
      </c>
      <c r="AR4622" s="11">
        <v>10</v>
      </c>
      <c r="AS4622" s="11">
        <v>10</v>
      </c>
      <c r="AT4622" s="11">
        <v>10</v>
      </c>
      <c r="AU4622" s="11">
        <v>10</v>
      </c>
      <c r="AV4622" s="11">
        <v>10</v>
      </c>
      <c r="AZ4622" s="11">
        <v>10</v>
      </c>
      <c r="BA4622" s="11" t="s">
        <v>496</v>
      </c>
      <c r="BB4622" s="11">
        <v>4</v>
      </c>
      <c r="BC4622" s="154">
        <v>45341</v>
      </c>
      <c r="BD4622" s="155" t="s">
        <v>31</v>
      </c>
    </row>
    <row r="4623" spans="39:56" ht="27" customHeight="1" x14ac:dyDescent="0.25">
      <c r="AM4623" s="11">
        <v>24034</v>
      </c>
      <c r="AN4623" s="152" t="s">
        <v>156</v>
      </c>
      <c r="AO4623" s="153" t="s">
        <v>126</v>
      </c>
      <c r="AP4623" s="171">
        <v>10</v>
      </c>
      <c r="AQ4623" s="11">
        <v>10</v>
      </c>
      <c r="AR4623" s="11">
        <v>10</v>
      </c>
      <c r="AS4623" s="11">
        <v>10</v>
      </c>
      <c r="AT4623" s="11">
        <v>10</v>
      </c>
      <c r="AU4623" s="11">
        <v>10</v>
      </c>
      <c r="AV4623" s="11">
        <v>10</v>
      </c>
      <c r="AZ4623" s="11">
        <v>10</v>
      </c>
      <c r="BA4623" s="11" t="s">
        <v>496</v>
      </c>
      <c r="BB4623" s="11">
        <v>4</v>
      </c>
      <c r="BC4623" s="154">
        <v>45341</v>
      </c>
      <c r="BD4623" s="155" t="s">
        <v>31</v>
      </c>
    </row>
    <row r="4624" spans="39:56" ht="27" customHeight="1" x14ac:dyDescent="0.25">
      <c r="AM4624" s="11">
        <v>24035</v>
      </c>
      <c r="AN4624" s="152" t="s">
        <v>158</v>
      </c>
      <c r="AO4624" s="153" t="s">
        <v>126</v>
      </c>
      <c r="AP4624" s="171">
        <v>10</v>
      </c>
      <c r="AQ4624" s="11">
        <v>10</v>
      </c>
      <c r="AR4624" s="11">
        <v>10</v>
      </c>
      <c r="AS4624" s="11">
        <v>10</v>
      </c>
      <c r="AT4624" s="11">
        <v>10</v>
      </c>
      <c r="AU4624" s="11">
        <v>10</v>
      </c>
      <c r="AV4624" s="11">
        <v>10</v>
      </c>
      <c r="AZ4624" s="11">
        <v>10</v>
      </c>
      <c r="BA4624" s="11" t="s">
        <v>496</v>
      </c>
      <c r="BB4624" s="11">
        <v>4</v>
      </c>
      <c r="BC4624" s="154">
        <v>45341</v>
      </c>
      <c r="BD4624" s="155" t="s">
        <v>31</v>
      </c>
    </row>
    <row r="4625" spans="39:56" ht="27" customHeight="1" x14ac:dyDescent="0.25">
      <c r="AM4625" s="11">
        <v>24036</v>
      </c>
      <c r="AN4625" s="152" t="s">
        <v>160</v>
      </c>
      <c r="AO4625" s="153" t="s">
        <v>126</v>
      </c>
      <c r="AP4625" s="171">
        <v>10</v>
      </c>
      <c r="AQ4625" s="11">
        <v>10</v>
      </c>
      <c r="AR4625" s="11">
        <v>10</v>
      </c>
      <c r="AS4625" s="11">
        <v>10</v>
      </c>
      <c r="AT4625" s="11">
        <v>10</v>
      </c>
      <c r="AU4625" s="11">
        <v>10</v>
      </c>
      <c r="AV4625" s="11">
        <v>10</v>
      </c>
      <c r="AZ4625" s="11">
        <v>10</v>
      </c>
      <c r="BA4625" s="11" t="s">
        <v>496</v>
      </c>
      <c r="BB4625" s="11">
        <v>4</v>
      </c>
      <c r="BC4625" s="154">
        <v>45341</v>
      </c>
      <c r="BD4625" s="155" t="s">
        <v>31</v>
      </c>
    </row>
    <row r="4626" spans="39:56" ht="27" customHeight="1" x14ac:dyDescent="0.25">
      <c r="AM4626" s="11">
        <v>24037</v>
      </c>
      <c r="AN4626" s="152" t="s">
        <v>162</v>
      </c>
      <c r="AO4626" s="153" t="s">
        <v>126</v>
      </c>
      <c r="AP4626" s="171">
        <v>10</v>
      </c>
      <c r="AQ4626" s="11">
        <v>10</v>
      </c>
      <c r="AR4626" s="11">
        <v>10</v>
      </c>
      <c r="AS4626" s="11">
        <v>10</v>
      </c>
      <c r="AT4626" s="11">
        <v>10</v>
      </c>
      <c r="AU4626" s="11">
        <v>10</v>
      </c>
      <c r="AV4626" s="11">
        <v>10</v>
      </c>
      <c r="AZ4626" s="11">
        <v>10</v>
      </c>
      <c r="BA4626" s="11" t="s">
        <v>496</v>
      </c>
      <c r="BB4626" s="11">
        <v>4</v>
      </c>
      <c r="BC4626" s="154">
        <v>45341</v>
      </c>
      <c r="BD4626" s="155" t="s">
        <v>31</v>
      </c>
    </row>
    <row r="4627" spans="39:56" ht="27" customHeight="1" x14ac:dyDescent="0.25">
      <c r="AM4627" s="11">
        <v>24038</v>
      </c>
      <c r="AN4627" s="152" t="s">
        <v>164</v>
      </c>
      <c r="AO4627" s="153" t="s">
        <v>126</v>
      </c>
      <c r="AP4627" s="171">
        <v>10</v>
      </c>
      <c r="AQ4627" s="11">
        <v>10</v>
      </c>
      <c r="AR4627" s="11">
        <v>10</v>
      </c>
      <c r="AS4627" s="11">
        <v>10</v>
      </c>
      <c r="AT4627" s="11">
        <v>10</v>
      </c>
      <c r="AU4627" s="11">
        <v>10</v>
      </c>
      <c r="AV4627" s="11">
        <v>10</v>
      </c>
      <c r="AZ4627" s="11">
        <v>10</v>
      </c>
      <c r="BA4627" s="11" t="s">
        <v>496</v>
      </c>
      <c r="BB4627" s="11">
        <v>4</v>
      </c>
      <c r="BC4627" s="154">
        <v>45341</v>
      </c>
      <c r="BD4627" s="155" t="s">
        <v>31</v>
      </c>
    </row>
    <row r="4628" spans="39:56" ht="27" customHeight="1" x14ac:dyDescent="0.25">
      <c r="AM4628" s="11">
        <v>24039</v>
      </c>
      <c r="AN4628" s="152" t="s">
        <v>166</v>
      </c>
      <c r="AO4628" s="153" t="s">
        <v>167</v>
      </c>
      <c r="AP4628" s="171">
        <v>9.5</v>
      </c>
      <c r="AQ4628" s="11">
        <v>10</v>
      </c>
      <c r="AR4628" s="11">
        <v>10</v>
      </c>
      <c r="AS4628" s="11">
        <v>9</v>
      </c>
      <c r="AT4628" s="11">
        <v>8</v>
      </c>
      <c r="AY4628" s="11">
        <v>10</v>
      </c>
      <c r="AZ4628" s="11">
        <v>10</v>
      </c>
      <c r="BA4628" s="11" t="s">
        <v>497</v>
      </c>
      <c r="BB4628" s="11">
        <v>4</v>
      </c>
      <c r="BC4628" s="154">
        <v>45341</v>
      </c>
      <c r="BD4628" s="155" t="s">
        <v>6</v>
      </c>
    </row>
    <row r="4629" spans="39:56" ht="27" customHeight="1" x14ac:dyDescent="0.25">
      <c r="AM4629" s="11">
        <v>24040</v>
      </c>
      <c r="AN4629" s="152" t="s">
        <v>169</v>
      </c>
      <c r="AO4629" s="153" t="s">
        <v>167</v>
      </c>
      <c r="AP4629" s="171">
        <v>9.8333333333333339</v>
      </c>
      <c r="AQ4629" s="11">
        <v>10</v>
      </c>
      <c r="AR4629" s="11">
        <v>10</v>
      </c>
      <c r="AS4629" s="11">
        <v>10</v>
      </c>
      <c r="AT4629" s="11">
        <v>9</v>
      </c>
      <c r="AY4629" s="11">
        <v>10</v>
      </c>
      <c r="AZ4629" s="11">
        <v>10</v>
      </c>
      <c r="BA4629" s="11" t="s">
        <v>497</v>
      </c>
      <c r="BB4629" s="11">
        <v>4</v>
      </c>
      <c r="BC4629" s="154">
        <v>45341</v>
      </c>
      <c r="BD4629" s="155" t="s">
        <v>6</v>
      </c>
    </row>
    <row r="4630" spans="39:56" ht="27" customHeight="1" x14ac:dyDescent="0.25">
      <c r="AM4630" s="11">
        <v>24041</v>
      </c>
      <c r="AN4630" s="152" t="s">
        <v>173</v>
      </c>
      <c r="AO4630" s="153" t="s">
        <v>167</v>
      </c>
      <c r="AP4630" s="171">
        <v>10</v>
      </c>
      <c r="AQ4630" s="11">
        <v>10</v>
      </c>
      <c r="AR4630" s="11">
        <v>10</v>
      </c>
      <c r="AS4630" s="11">
        <v>10</v>
      </c>
      <c r="AT4630" s="11">
        <v>10</v>
      </c>
      <c r="AY4630" s="11">
        <v>10</v>
      </c>
      <c r="AZ4630" s="11">
        <v>10</v>
      </c>
      <c r="BA4630" s="11" t="s">
        <v>497</v>
      </c>
      <c r="BB4630" s="11">
        <v>4</v>
      </c>
      <c r="BC4630" s="154">
        <v>45341</v>
      </c>
      <c r="BD4630" s="155" t="s">
        <v>6</v>
      </c>
    </row>
    <row r="4631" spans="39:56" ht="27" customHeight="1" x14ac:dyDescent="0.25">
      <c r="AM4631" s="11">
        <v>24042</v>
      </c>
      <c r="AN4631" s="152" t="s">
        <v>175</v>
      </c>
      <c r="AO4631" s="153" t="s">
        <v>167</v>
      </c>
      <c r="AP4631" s="171">
        <v>9.5</v>
      </c>
      <c r="AQ4631" s="11">
        <v>10</v>
      </c>
      <c r="AR4631" s="11">
        <v>10</v>
      </c>
      <c r="AS4631" s="11">
        <v>9</v>
      </c>
      <c r="AT4631" s="11">
        <v>8</v>
      </c>
      <c r="AY4631" s="11">
        <v>10</v>
      </c>
      <c r="AZ4631" s="11">
        <v>10</v>
      </c>
      <c r="BA4631" s="11" t="s">
        <v>497</v>
      </c>
      <c r="BB4631" s="11">
        <v>4</v>
      </c>
      <c r="BC4631" s="154">
        <v>45341</v>
      </c>
      <c r="BD4631" s="155" t="s">
        <v>6</v>
      </c>
    </row>
    <row r="4632" spans="39:56" ht="27" customHeight="1" x14ac:dyDescent="0.25">
      <c r="AM4632" s="11">
        <v>24043</v>
      </c>
      <c r="AN4632" s="152" t="s">
        <v>177</v>
      </c>
      <c r="AO4632" s="153" t="s">
        <v>167</v>
      </c>
      <c r="AP4632" s="171">
        <v>10</v>
      </c>
      <c r="AQ4632" s="11">
        <v>10</v>
      </c>
      <c r="AR4632" s="11">
        <v>10</v>
      </c>
      <c r="AS4632" s="11">
        <v>10</v>
      </c>
      <c r="AT4632" s="11">
        <v>10</v>
      </c>
      <c r="AY4632" s="11">
        <v>10</v>
      </c>
      <c r="AZ4632" s="11">
        <v>10</v>
      </c>
      <c r="BA4632" s="11" t="s">
        <v>497</v>
      </c>
      <c r="BB4632" s="11">
        <v>4</v>
      </c>
      <c r="BC4632" s="154">
        <v>45341</v>
      </c>
      <c r="BD4632" s="155" t="s">
        <v>6</v>
      </c>
    </row>
    <row r="4633" spans="39:56" ht="27" customHeight="1" x14ac:dyDescent="0.25">
      <c r="AM4633" s="11">
        <v>24044</v>
      </c>
      <c r="AN4633" s="152" t="s">
        <v>179</v>
      </c>
      <c r="AO4633" s="153" t="s">
        <v>167</v>
      </c>
      <c r="AP4633" s="171">
        <v>9.5</v>
      </c>
      <c r="AQ4633" s="11">
        <v>10</v>
      </c>
      <c r="AR4633" s="11">
        <v>10</v>
      </c>
      <c r="AS4633" s="11">
        <v>9</v>
      </c>
      <c r="AT4633" s="11">
        <v>8</v>
      </c>
      <c r="AY4633" s="11">
        <v>10</v>
      </c>
      <c r="AZ4633" s="11">
        <v>10</v>
      </c>
      <c r="BA4633" s="11" t="s">
        <v>497</v>
      </c>
      <c r="BB4633" s="11">
        <v>4</v>
      </c>
      <c r="BC4633" s="154">
        <v>45341</v>
      </c>
      <c r="BD4633" s="155" t="s">
        <v>6</v>
      </c>
    </row>
    <row r="4634" spans="39:56" ht="27" customHeight="1" x14ac:dyDescent="0.25">
      <c r="AM4634" s="11">
        <v>24045</v>
      </c>
      <c r="AN4634" s="152" t="s">
        <v>181</v>
      </c>
      <c r="AO4634" s="153" t="s">
        <v>167</v>
      </c>
      <c r="AP4634" s="171">
        <v>9.8333333333333339</v>
      </c>
      <c r="AQ4634" s="11">
        <v>10</v>
      </c>
      <c r="AR4634" s="11">
        <v>10</v>
      </c>
      <c r="AS4634" s="11">
        <v>10</v>
      </c>
      <c r="AT4634" s="11">
        <v>9</v>
      </c>
      <c r="AY4634" s="11">
        <v>10</v>
      </c>
      <c r="AZ4634" s="11">
        <v>10</v>
      </c>
      <c r="BA4634" s="11" t="s">
        <v>497</v>
      </c>
      <c r="BB4634" s="11">
        <v>4</v>
      </c>
      <c r="BC4634" s="154">
        <v>45341</v>
      </c>
      <c r="BD4634" s="155" t="s">
        <v>6</v>
      </c>
    </row>
    <row r="4635" spans="39:56" ht="27" customHeight="1" x14ac:dyDescent="0.25">
      <c r="AM4635" s="11">
        <v>24046</v>
      </c>
      <c r="AN4635" s="152" t="s">
        <v>183</v>
      </c>
      <c r="AO4635" s="153" t="s">
        <v>167</v>
      </c>
      <c r="AP4635" s="171">
        <v>9.8333333333333339</v>
      </c>
      <c r="AQ4635" s="11">
        <v>10</v>
      </c>
      <c r="AR4635" s="11">
        <v>10</v>
      </c>
      <c r="AS4635" s="11">
        <v>10</v>
      </c>
      <c r="AT4635" s="11">
        <v>9</v>
      </c>
      <c r="AY4635" s="11">
        <v>10</v>
      </c>
      <c r="AZ4635" s="11">
        <v>10</v>
      </c>
      <c r="BA4635" s="11" t="s">
        <v>497</v>
      </c>
      <c r="BB4635" s="11">
        <v>4</v>
      </c>
      <c r="BC4635" s="154">
        <v>45341</v>
      </c>
      <c r="BD4635" s="155" t="s">
        <v>6</v>
      </c>
    </row>
    <row r="4636" spans="39:56" ht="27" customHeight="1" x14ac:dyDescent="0.25">
      <c r="AM4636" s="11">
        <v>24047</v>
      </c>
      <c r="AN4636" s="152" t="s">
        <v>185</v>
      </c>
      <c r="AO4636" s="153" t="s">
        <v>167</v>
      </c>
      <c r="AP4636" s="171">
        <v>9.8333333333333339</v>
      </c>
      <c r="AQ4636" s="11">
        <v>10</v>
      </c>
      <c r="AR4636" s="11">
        <v>10</v>
      </c>
      <c r="AS4636" s="11">
        <v>10</v>
      </c>
      <c r="AT4636" s="11">
        <v>9</v>
      </c>
      <c r="AY4636" s="11">
        <v>10</v>
      </c>
      <c r="AZ4636" s="11">
        <v>10</v>
      </c>
      <c r="BA4636" s="11" t="s">
        <v>497</v>
      </c>
      <c r="BB4636" s="11">
        <v>4</v>
      </c>
      <c r="BC4636" s="154">
        <v>45341</v>
      </c>
      <c r="BD4636" s="155" t="s">
        <v>6</v>
      </c>
    </row>
    <row r="4637" spans="39:56" ht="27" customHeight="1" x14ac:dyDescent="0.25">
      <c r="AM4637" s="11">
        <v>24048</v>
      </c>
      <c r="AN4637" s="152" t="s">
        <v>187</v>
      </c>
      <c r="AO4637" s="153" t="s">
        <v>167</v>
      </c>
      <c r="AP4637" s="171">
        <v>9.8333333333333339</v>
      </c>
      <c r="AQ4637" s="11">
        <v>10</v>
      </c>
      <c r="AR4637" s="11">
        <v>10</v>
      </c>
      <c r="AS4637" s="11">
        <v>10</v>
      </c>
      <c r="AT4637" s="11">
        <v>9</v>
      </c>
      <c r="AY4637" s="11">
        <v>10</v>
      </c>
      <c r="AZ4637" s="11">
        <v>10</v>
      </c>
      <c r="BA4637" s="11" t="s">
        <v>497</v>
      </c>
      <c r="BB4637" s="11">
        <v>4</v>
      </c>
      <c r="BC4637" s="154">
        <v>45341</v>
      </c>
      <c r="BD4637" s="155" t="s">
        <v>6</v>
      </c>
    </row>
    <row r="4638" spans="39:56" ht="27" customHeight="1" x14ac:dyDescent="0.25">
      <c r="AM4638" s="11">
        <v>24049</v>
      </c>
      <c r="AN4638" s="152" t="s">
        <v>189</v>
      </c>
      <c r="AO4638" s="153" t="s">
        <v>167</v>
      </c>
      <c r="AP4638" s="171">
        <v>9.8333333333333339</v>
      </c>
      <c r="AQ4638" s="11">
        <v>10</v>
      </c>
      <c r="AR4638" s="11">
        <v>10</v>
      </c>
      <c r="AS4638" s="11">
        <v>10</v>
      </c>
      <c r="AT4638" s="11">
        <v>9</v>
      </c>
      <c r="AY4638" s="11">
        <v>10</v>
      </c>
      <c r="AZ4638" s="11">
        <v>10</v>
      </c>
      <c r="BA4638" s="11" t="s">
        <v>497</v>
      </c>
      <c r="BB4638" s="11">
        <v>4</v>
      </c>
      <c r="BC4638" s="154">
        <v>45341</v>
      </c>
      <c r="BD4638" s="155" t="s">
        <v>6</v>
      </c>
    </row>
    <row r="4639" spans="39:56" ht="27" customHeight="1" x14ac:dyDescent="0.25">
      <c r="AM4639" s="11">
        <v>24050</v>
      </c>
      <c r="AN4639" s="152" t="s">
        <v>191</v>
      </c>
      <c r="AO4639" s="153" t="s">
        <v>167</v>
      </c>
      <c r="AP4639" s="171">
        <v>9.8333333333333339</v>
      </c>
      <c r="AQ4639" s="11">
        <v>10</v>
      </c>
      <c r="AR4639" s="11">
        <v>10</v>
      </c>
      <c r="AS4639" s="11">
        <v>10</v>
      </c>
      <c r="AT4639" s="11">
        <v>9</v>
      </c>
      <c r="AY4639" s="11">
        <v>10</v>
      </c>
      <c r="AZ4639" s="11">
        <v>10</v>
      </c>
      <c r="BA4639" s="11" t="s">
        <v>497</v>
      </c>
      <c r="BB4639" s="11">
        <v>4</v>
      </c>
      <c r="BC4639" s="154">
        <v>45341</v>
      </c>
      <c r="BD4639" s="155" t="s">
        <v>6</v>
      </c>
    </row>
    <row r="4640" spans="39:56" ht="27" customHeight="1" x14ac:dyDescent="0.25">
      <c r="AM4640" s="11">
        <v>24051</v>
      </c>
      <c r="AN4640" s="152" t="s">
        <v>193</v>
      </c>
      <c r="AO4640" s="153" t="s">
        <v>167</v>
      </c>
      <c r="AP4640" s="171">
        <v>9.6666666666666661</v>
      </c>
      <c r="AQ4640" s="11">
        <v>10</v>
      </c>
      <c r="AR4640" s="11">
        <v>10</v>
      </c>
      <c r="AS4640" s="11">
        <v>10</v>
      </c>
      <c r="AT4640" s="11">
        <v>8</v>
      </c>
      <c r="AY4640" s="11">
        <v>10</v>
      </c>
      <c r="AZ4640" s="11">
        <v>10</v>
      </c>
      <c r="BA4640" s="11" t="s">
        <v>497</v>
      </c>
      <c r="BB4640" s="11">
        <v>4</v>
      </c>
      <c r="BC4640" s="154">
        <v>45341</v>
      </c>
      <c r="BD4640" s="155" t="s">
        <v>6</v>
      </c>
    </row>
    <row r="4641" spans="39:56" ht="27" customHeight="1" x14ac:dyDescent="0.25">
      <c r="AM4641" s="11">
        <v>24052</v>
      </c>
      <c r="AN4641" s="152" t="s">
        <v>195</v>
      </c>
      <c r="AO4641" s="153" t="s">
        <v>167</v>
      </c>
      <c r="AP4641" s="171">
        <v>9.6666666666666661</v>
      </c>
      <c r="AQ4641" s="11">
        <v>10</v>
      </c>
      <c r="AR4641" s="11">
        <v>10</v>
      </c>
      <c r="AS4641" s="11">
        <v>10</v>
      </c>
      <c r="AT4641" s="11">
        <v>8</v>
      </c>
      <c r="AY4641" s="11">
        <v>10</v>
      </c>
      <c r="AZ4641" s="11">
        <v>10</v>
      </c>
      <c r="BA4641" s="11" t="s">
        <v>497</v>
      </c>
      <c r="BB4641" s="11">
        <v>4</v>
      </c>
      <c r="BC4641" s="154">
        <v>45341</v>
      </c>
      <c r="BD4641" s="155" t="s">
        <v>6</v>
      </c>
    </row>
    <row r="4642" spans="39:56" ht="27" customHeight="1" x14ac:dyDescent="0.25">
      <c r="AM4642" s="11">
        <v>24053</v>
      </c>
      <c r="AN4642" s="152" t="s">
        <v>197</v>
      </c>
      <c r="AO4642" s="153" t="s">
        <v>167</v>
      </c>
      <c r="AP4642" s="171">
        <v>9.8333333333333339</v>
      </c>
      <c r="AQ4642" s="11">
        <v>10</v>
      </c>
      <c r="AR4642" s="11">
        <v>10</v>
      </c>
      <c r="AS4642" s="11">
        <v>10</v>
      </c>
      <c r="AT4642" s="11">
        <v>9</v>
      </c>
      <c r="AY4642" s="11">
        <v>10</v>
      </c>
      <c r="AZ4642" s="11">
        <v>10</v>
      </c>
      <c r="BA4642" s="11" t="s">
        <v>497</v>
      </c>
      <c r="BB4642" s="11">
        <v>4</v>
      </c>
      <c r="BC4642" s="154">
        <v>45341</v>
      </c>
      <c r="BD4642" s="155" t="s">
        <v>6</v>
      </c>
    </row>
    <row r="4643" spans="39:56" ht="27" customHeight="1" x14ac:dyDescent="0.25">
      <c r="AM4643" s="11">
        <v>24054</v>
      </c>
      <c r="AN4643" s="152" t="s">
        <v>199</v>
      </c>
      <c r="AO4643" s="153" t="s">
        <v>167</v>
      </c>
      <c r="AP4643" s="171">
        <v>9.6666666666666661</v>
      </c>
      <c r="AQ4643" s="11">
        <v>10</v>
      </c>
      <c r="AR4643" s="11">
        <v>10</v>
      </c>
      <c r="AS4643" s="11">
        <v>10</v>
      </c>
      <c r="AT4643" s="11">
        <v>8</v>
      </c>
      <c r="AY4643" s="11">
        <v>10</v>
      </c>
      <c r="AZ4643" s="11">
        <v>10</v>
      </c>
      <c r="BA4643" s="11" t="s">
        <v>497</v>
      </c>
      <c r="BB4643" s="11">
        <v>4</v>
      </c>
      <c r="BC4643" s="154">
        <v>45341</v>
      </c>
      <c r="BD4643" s="155" t="s">
        <v>6</v>
      </c>
    </row>
    <row r="4644" spans="39:56" ht="27" customHeight="1" x14ac:dyDescent="0.25">
      <c r="AM4644" s="11">
        <v>24055</v>
      </c>
      <c r="AN4644" s="152" t="s">
        <v>201</v>
      </c>
      <c r="AO4644" s="153" t="s">
        <v>167</v>
      </c>
      <c r="AP4644" s="171">
        <v>9.6666666666666661</v>
      </c>
      <c r="AQ4644" s="11">
        <v>10</v>
      </c>
      <c r="AR4644" s="11">
        <v>10</v>
      </c>
      <c r="AS4644" s="11">
        <v>10</v>
      </c>
      <c r="AT4644" s="11">
        <v>8</v>
      </c>
      <c r="AY4644" s="11">
        <v>10</v>
      </c>
      <c r="AZ4644" s="11">
        <v>10</v>
      </c>
      <c r="BA4644" s="11" t="s">
        <v>497</v>
      </c>
      <c r="BB4644" s="11">
        <v>4</v>
      </c>
      <c r="BC4644" s="154">
        <v>45341</v>
      </c>
      <c r="BD4644" s="155" t="s">
        <v>6</v>
      </c>
    </row>
    <row r="4645" spans="39:56" ht="27" customHeight="1" x14ac:dyDescent="0.25">
      <c r="AM4645" s="11">
        <v>24056</v>
      </c>
      <c r="AN4645" s="152" t="s">
        <v>203</v>
      </c>
      <c r="AO4645" s="153" t="s">
        <v>167</v>
      </c>
      <c r="AP4645" s="171">
        <v>9.6666666666666661</v>
      </c>
      <c r="AQ4645" s="11">
        <v>10</v>
      </c>
      <c r="AR4645" s="11">
        <v>10</v>
      </c>
      <c r="AS4645" s="11">
        <v>10</v>
      </c>
      <c r="AT4645" s="11">
        <v>8</v>
      </c>
      <c r="AY4645" s="11">
        <v>10</v>
      </c>
      <c r="AZ4645" s="11">
        <v>10</v>
      </c>
      <c r="BA4645" s="11" t="s">
        <v>497</v>
      </c>
      <c r="BB4645" s="11">
        <v>4</v>
      </c>
      <c r="BC4645" s="154">
        <v>45341</v>
      </c>
      <c r="BD4645" s="155" t="s">
        <v>6</v>
      </c>
    </row>
    <row r="4646" spans="39:56" ht="27" customHeight="1" x14ac:dyDescent="0.25">
      <c r="AM4646" s="11">
        <v>24057</v>
      </c>
      <c r="AN4646" s="152" t="s">
        <v>205</v>
      </c>
      <c r="AO4646" s="153" t="s">
        <v>167</v>
      </c>
      <c r="AP4646" s="171">
        <v>10</v>
      </c>
      <c r="AQ4646" s="11">
        <v>10</v>
      </c>
      <c r="AR4646" s="11">
        <v>10</v>
      </c>
      <c r="AS4646" s="11">
        <v>10</v>
      </c>
      <c r="AT4646" s="11">
        <v>10</v>
      </c>
      <c r="AY4646" s="11">
        <v>10</v>
      </c>
      <c r="AZ4646" s="11">
        <v>10</v>
      </c>
      <c r="BA4646" s="11" t="s">
        <v>497</v>
      </c>
      <c r="BB4646" s="11">
        <v>4</v>
      </c>
      <c r="BC4646" s="154">
        <v>45341</v>
      </c>
      <c r="BD4646" s="155" t="s">
        <v>6</v>
      </c>
    </row>
    <row r="4647" spans="39:56" ht="27" customHeight="1" x14ac:dyDescent="0.25">
      <c r="AM4647" s="11">
        <v>23011</v>
      </c>
      <c r="AN4647" s="152" t="s">
        <v>46</v>
      </c>
      <c r="AO4647" s="153" t="s">
        <v>47</v>
      </c>
      <c r="AP4647" s="171">
        <v>9.8000000000000007</v>
      </c>
      <c r="AQ4647" s="11">
        <v>10</v>
      </c>
      <c r="AR4647" s="11">
        <v>10</v>
      </c>
      <c r="AS4647" s="11">
        <v>10</v>
      </c>
      <c r="AT4647" s="11">
        <v>9</v>
      </c>
      <c r="AU4647" s="11">
        <v>10</v>
      </c>
      <c r="BA4647" s="11" t="s">
        <v>482</v>
      </c>
      <c r="BB4647" s="11">
        <v>3</v>
      </c>
      <c r="BC4647" s="154">
        <v>45341</v>
      </c>
      <c r="BD4647" s="155" t="s">
        <v>36</v>
      </c>
    </row>
    <row r="4648" spans="39:56" ht="27" customHeight="1" x14ac:dyDescent="0.25">
      <c r="AM4648" s="11">
        <v>23017</v>
      </c>
      <c r="AN4648" s="152" t="s">
        <v>52</v>
      </c>
      <c r="AO4648" s="153" t="s">
        <v>47</v>
      </c>
      <c r="AP4648" s="171">
        <v>9.8000000000000007</v>
      </c>
      <c r="AQ4648" s="11">
        <v>10</v>
      </c>
      <c r="AR4648" s="11">
        <v>10</v>
      </c>
      <c r="AS4648" s="11">
        <v>10</v>
      </c>
      <c r="AT4648" s="11">
        <v>9</v>
      </c>
      <c r="AU4648" s="11">
        <v>10</v>
      </c>
      <c r="BA4648" s="11" t="s">
        <v>482</v>
      </c>
      <c r="BB4648" s="11">
        <v>3</v>
      </c>
      <c r="BC4648" s="154">
        <v>45341</v>
      </c>
      <c r="BD4648" s="155" t="s">
        <v>36</v>
      </c>
    </row>
    <row r="4649" spans="39:56" ht="27" customHeight="1" x14ac:dyDescent="0.25">
      <c r="AM4649" s="11">
        <v>23059</v>
      </c>
      <c r="AN4649" s="152" t="s">
        <v>55</v>
      </c>
      <c r="AO4649" s="153" t="s">
        <v>47</v>
      </c>
      <c r="AP4649" s="171">
        <v>9.8000000000000007</v>
      </c>
      <c r="AQ4649" s="11">
        <v>10</v>
      </c>
      <c r="AR4649" s="11">
        <v>10</v>
      </c>
      <c r="AS4649" s="11">
        <v>10</v>
      </c>
      <c r="AT4649" s="11">
        <v>9</v>
      </c>
      <c r="AU4649" s="11">
        <v>10</v>
      </c>
      <c r="BA4649" s="11" t="s">
        <v>482</v>
      </c>
      <c r="BB4649" s="11">
        <v>3</v>
      </c>
      <c r="BC4649" s="154">
        <v>45341</v>
      </c>
      <c r="BD4649" s="155" t="s">
        <v>36</v>
      </c>
    </row>
    <row r="4650" spans="39:56" ht="27" customHeight="1" x14ac:dyDescent="0.25">
      <c r="AM4650" s="11">
        <v>23004</v>
      </c>
      <c r="AN4650" s="152" t="s">
        <v>58</v>
      </c>
      <c r="AO4650" s="153" t="s">
        <v>47</v>
      </c>
      <c r="AP4650" s="171">
        <v>9.8000000000000007</v>
      </c>
      <c r="AQ4650" s="11">
        <v>10</v>
      </c>
      <c r="AR4650" s="11">
        <v>10</v>
      </c>
      <c r="AS4650" s="11">
        <v>10</v>
      </c>
      <c r="AT4650" s="11">
        <v>9</v>
      </c>
      <c r="AU4650" s="11">
        <v>10</v>
      </c>
      <c r="BA4650" s="11" t="s">
        <v>482</v>
      </c>
      <c r="BB4650" s="11">
        <v>3</v>
      </c>
      <c r="BC4650" s="154">
        <v>45341</v>
      </c>
      <c r="BD4650" s="155" t="s">
        <v>36</v>
      </c>
    </row>
    <row r="4651" spans="39:56" ht="27" customHeight="1" x14ac:dyDescent="0.25">
      <c r="AM4651" s="11">
        <v>23027</v>
      </c>
      <c r="AN4651" s="152" t="s">
        <v>237</v>
      </c>
      <c r="AO4651" s="153" t="s">
        <v>47</v>
      </c>
      <c r="AP4651" s="171">
        <v>9.8000000000000007</v>
      </c>
      <c r="AQ4651" s="11">
        <v>10</v>
      </c>
      <c r="AR4651" s="11">
        <v>10</v>
      </c>
      <c r="AS4651" s="11">
        <v>10</v>
      </c>
      <c r="AT4651" s="11">
        <v>9</v>
      </c>
      <c r="AU4651" s="11">
        <v>10</v>
      </c>
      <c r="BA4651" s="11" t="s">
        <v>482</v>
      </c>
      <c r="BB4651" s="11">
        <v>3</v>
      </c>
      <c r="BC4651" s="154">
        <v>45341</v>
      </c>
      <c r="BD4651" s="155" t="s">
        <v>36</v>
      </c>
    </row>
    <row r="4652" spans="39:56" ht="27" customHeight="1" x14ac:dyDescent="0.25">
      <c r="AM4652" s="11">
        <v>23047</v>
      </c>
      <c r="AN4652" s="152" t="s">
        <v>62</v>
      </c>
      <c r="AO4652" s="153" t="s">
        <v>47</v>
      </c>
      <c r="AP4652" s="171">
        <v>9.8000000000000007</v>
      </c>
      <c r="AQ4652" s="11">
        <v>10</v>
      </c>
      <c r="AR4652" s="11">
        <v>10</v>
      </c>
      <c r="AS4652" s="11">
        <v>10</v>
      </c>
      <c r="AT4652" s="11">
        <v>9</v>
      </c>
      <c r="AU4652" s="11">
        <v>10</v>
      </c>
      <c r="BA4652" s="11" t="s">
        <v>482</v>
      </c>
      <c r="BB4652" s="11">
        <v>3</v>
      </c>
      <c r="BC4652" s="154">
        <v>45341</v>
      </c>
      <c r="BD4652" s="155" t="s">
        <v>36</v>
      </c>
    </row>
    <row r="4653" spans="39:56" ht="27" customHeight="1" x14ac:dyDescent="0.25">
      <c r="AM4653" s="11">
        <v>23014</v>
      </c>
      <c r="AN4653" s="152" t="s">
        <v>66</v>
      </c>
      <c r="AO4653" s="153" t="s">
        <v>47</v>
      </c>
      <c r="AP4653" s="171">
        <v>9.8000000000000007</v>
      </c>
      <c r="AQ4653" s="11">
        <v>10</v>
      </c>
      <c r="AR4653" s="11">
        <v>10</v>
      </c>
      <c r="AS4653" s="11">
        <v>10</v>
      </c>
      <c r="AT4653" s="11">
        <v>9</v>
      </c>
      <c r="AU4653" s="11">
        <v>10</v>
      </c>
      <c r="BA4653" s="11" t="s">
        <v>482</v>
      </c>
      <c r="BB4653" s="11">
        <v>3</v>
      </c>
      <c r="BC4653" s="154">
        <v>45341</v>
      </c>
      <c r="BD4653" s="155" t="s">
        <v>36</v>
      </c>
    </row>
    <row r="4654" spans="39:56" ht="27" customHeight="1" x14ac:dyDescent="0.25">
      <c r="AM4654" s="11">
        <v>23029</v>
      </c>
      <c r="AN4654" s="152" t="s">
        <v>70</v>
      </c>
      <c r="AO4654" s="153" t="s">
        <v>47</v>
      </c>
      <c r="AP4654" s="171">
        <v>9.8000000000000007</v>
      </c>
      <c r="AQ4654" s="11">
        <v>10</v>
      </c>
      <c r="AR4654" s="11">
        <v>10</v>
      </c>
      <c r="AS4654" s="11">
        <v>10</v>
      </c>
      <c r="AT4654" s="11">
        <v>9</v>
      </c>
      <c r="AU4654" s="11">
        <v>10</v>
      </c>
      <c r="BA4654" s="11" t="s">
        <v>482</v>
      </c>
      <c r="BB4654" s="11">
        <v>3</v>
      </c>
      <c r="BC4654" s="154">
        <v>45341</v>
      </c>
      <c r="BD4654" s="155" t="s">
        <v>36</v>
      </c>
    </row>
    <row r="4655" spans="39:56" ht="27" customHeight="1" x14ac:dyDescent="0.25">
      <c r="AM4655" s="11">
        <v>23060</v>
      </c>
      <c r="AN4655" s="152" t="s">
        <v>74</v>
      </c>
      <c r="AO4655" s="153" t="s">
        <v>47</v>
      </c>
      <c r="AP4655" s="171">
        <v>9.8000000000000007</v>
      </c>
      <c r="AQ4655" s="11">
        <v>10</v>
      </c>
      <c r="AR4655" s="11">
        <v>10</v>
      </c>
      <c r="AS4655" s="11">
        <v>10</v>
      </c>
      <c r="AT4655" s="11">
        <v>9</v>
      </c>
      <c r="AU4655" s="11">
        <v>10</v>
      </c>
      <c r="BA4655" s="11" t="s">
        <v>482</v>
      </c>
      <c r="BB4655" s="11">
        <v>3</v>
      </c>
      <c r="BC4655" s="154">
        <v>45341</v>
      </c>
      <c r="BD4655" s="155" t="s">
        <v>36</v>
      </c>
    </row>
    <row r="4656" spans="39:56" ht="27" customHeight="1" x14ac:dyDescent="0.25">
      <c r="AM4656" s="11">
        <v>23045</v>
      </c>
      <c r="AN4656" s="152" t="s">
        <v>78</v>
      </c>
      <c r="AO4656" s="153" t="s">
        <v>47</v>
      </c>
      <c r="AP4656" s="171">
        <v>9.8000000000000007</v>
      </c>
      <c r="AQ4656" s="11">
        <v>10</v>
      </c>
      <c r="AR4656" s="11">
        <v>10</v>
      </c>
      <c r="AS4656" s="11">
        <v>10</v>
      </c>
      <c r="AT4656" s="11">
        <v>9</v>
      </c>
      <c r="AU4656" s="11">
        <v>10</v>
      </c>
      <c r="BA4656" s="11" t="s">
        <v>482</v>
      </c>
      <c r="BB4656" s="11">
        <v>3</v>
      </c>
      <c r="BC4656" s="154">
        <v>45341</v>
      </c>
      <c r="BD4656" s="155" t="s">
        <v>36</v>
      </c>
    </row>
    <row r="4657" spans="39:56" ht="27" customHeight="1" x14ac:dyDescent="0.25">
      <c r="AM4657" s="11">
        <v>23001</v>
      </c>
      <c r="AN4657" s="152" t="s">
        <v>82</v>
      </c>
      <c r="AO4657" s="153" t="s">
        <v>47</v>
      </c>
      <c r="AP4657" s="171">
        <v>9.8000000000000007</v>
      </c>
      <c r="AQ4657" s="11">
        <v>10</v>
      </c>
      <c r="AR4657" s="11">
        <v>10</v>
      </c>
      <c r="AS4657" s="11">
        <v>10</v>
      </c>
      <c r="AT4657" s="11">
        <v>9</v>
      </c>
      <c r="AU4657" s="11">
        <v>10</v>
      </c>
      <c r="BA4657" s="11" t="s">
        <v>482</v>
      </c>
      <c r="BB4657" s="11">
        <v>3</v>
      </c>
      <c r="BC4657" s="154">
        <v>45341</v>
      </c>
      <c r="BD4657" s="155" t="s">
        <v>36</v>
      </c>
    </row>
    <row r="4658" spans="39:56" ht="27" customHeight="1" x14ac:dyDescent="0.25">
      <c r="AM4658" s="11">
        <v>23034</v>
      </c>
      <c r="AN4658" s="152" t="s">
        <v>86</v>
      </c>
      <c r="AO4658" s="153" t="s">
        <v>47</v>
      </c>
      <c r="AP4658" s="171">
        <v>9.8000000000000007</v>
      </c>
      <c r="AQ4658" s="11">
        <v>10</v>
      </c>
      <c r="AR4658" s="11">
        <v>10</v>
      </c>
      <c r="AS4658" s="11">
        <v>10</v>
      </c>
      <c r="AT4658" s="11">
        <v>9</v>
      </c>
      <c r="AU4658" s="11">
        <v>10</v>
      </c>
      <c r="BA4658" s="11" t="s">
        <v>482</v>
      </c>
      <c r="BB4658" s="11">
        <v>3</v>
      </c>
      <c r="BC4658" s="154">
        <v>45341</v>
      </c>
      <c r="BD4658" s="155" t="s">
        <v>36</v>
      </c>
    </row>
    <row r="4659" spans="39:56" ht="27" customHeight="1" x14ac:dyDescent="0.25">
      <c r="AM4659" s="11">
        <v>23003</v>
      </c>
      <c r="AN4659" s="152" t="s">
        <v>90</v>
      </c>
      <c r="AO4659" s="153" t="s">
        <v>47</v>
      </c>
      <c r="AP4659" s="171">
        <v>9.8000000000000007</v>
      </c>
      <c r="AQ4659" s="11">
        <v>10</v>
      </c>
      <c r="AR4659" s="11">
        <v>10</v>
      </c>
      <c r="AS4659" s="11">
        <v>10</v>
      </c>
      <c r="AT4659" s="11">
        <v>9</v>
      </c>
      <c r="AU4659" s="11">
        <v>10</v>
      </c>
      <c r="BA4659" s="11" t="s">
        <v>482</v>
      </c>
      <c r="BB4659" s="11">
        <v>3</v>
      </c>
      <c r="BC4659" s="154">
        <v>45341</v>
      </c>
      <c r="BD4659" s="155" t="s">
        <v>36</v>
      </c>
    </row>
    <row r="4660" spans="39:56" ht="27" customHeight="1" x14ac:dyDescent="0.25">
      <c r="AM4660" s="11">
        <v>23030</v>
      </c>
      <c r="AN4660" s="152" t="s">
        <v>94</v>
      </c>
      <c r="AO4660" s="153" t="s">
        <v>47</v>
      </c>
      <c r="AP4660" s="171">
        <v>9.8000000000000007</v>
      </c>
      <c r="AQ4660" s="11">
        <v>10</v>
      </c>
      <c r="AR4660" s="11">
        <v>10</v>
      </c>
      <c r="AS4660" s="11">
        <v>10</v>
      </c>
      <c r="AT4660" s="11">
        <v>9</v>
      </c>
      <c r="AU4660" s="11">
        <v>10</v>
      </c>
      <c r="BA4660" s="11" t="s">
        <v>482</v>
      </c>
      <c r="BB4660" s="11">
        <v>3</v>
      </c>
      <c r="BC4660" s="154">
        <v>45341</v>
      </c>
      <c r="BD4660" s="155" t="s">
        <v>36</v>
      </c>
    </row>
    <row r="4661" spans="39:56" ht="27" customHeight="1" x14ac:dyDescent="0.25">
      <c r="AM4661" s="11">
        <v>23064</v>
      </c>
      <c r="AN4661" s="152" t="s">
        <v>238</v>
      </c>
      <c r="AO4661" s="153" t="s">
        <v>47</v>
      </c>
      <c r="AP4661" s="171">
        <v>9.8000000000000007</v>
      </c>
      <c r="AQ4661" s="11">
        <v>10</v>
      </c>
      <c r="AR4661" s="11">
        <v>10</v>
      </c>
      <c r="AS4661" s="11">
        <v>10</v>
      </c>
      <c r="AT4661" s="11">
        <v>9</v>
      </c>
      <c r="AU4661" s="11">
        <v>10</v>
      </c>
      <c r="BA4661" s="11" t="s">
        <v>482</v>
      </c>
      <c r="BB4661" s="11">
        <v>3</v>
      </c>
      <c r="BC4661" s="154">
        <v>45341</v>
      </c>
      <c r="BD4661" s="155" t="s">
        <v>36</v>
      </c>
    </row>
    <row r="4662" spans="39:56" ht="27" customHeight="1" x14ac:dyDescent="0.25">
      <c r="AM4662" s="11">
        <v>23050</v>
      </c>
      <c r="AN4662" s="152" t="s">
        <v>102</v>
      </c>
      <c r="AO4662" s="153" t="s">
        <v>47</v>
      </c>
      <c r="AP4662" s="171">
        <v>9.8000000000000007</v>
      </c>
      <c r="AQ4662" s="11">
        <v>10</v>
      </c>
      <c r="AR4662" s="11">
        <v>10</v>
      </c>
      <c r="AS4662" s="11">
        <v>10</v>
      </c>
      <c r="AT4662" s="11">
        <v>9</v>
      </c>
      <c r="AU4662" s="11">
        <v>10</v>
      </c>
      <c r="BA4662" s="11" t="s">
        <v>482</v>
      </c>
      <c r="BB4662" s="11">
        <v>3</v>
      </c>
      <c r="BC4662" s="154">
        <v>45341</v>
      </c>
      <c r="BD4662" s="155" t="s">
        <v>36</v>
      </c>
    </row>
    <row r="4663" spans="39:56" ht="27" customHeight="1" x14ac:dyDescent="0.25">
      <c r="AM4663" s="11">
        <v>23057</v>
      </c>
      <c r="AN4663" s="152" t="s">
        <v>239</v>
      </c>
      <c r="AO4663" s="153" t="s">
        <v>47</v>
      </c>
      <c r="AP4663" s="171">
        <v>9.8000000000000007</v>
      </c>
      <c r="AQ4663" s="11">
        <v>10</v>
      </c>
      <c r="AR4663" s="11">
        <v>10</v>
      </c>
      <c r="AS4663" s="11">
        <v>10</v>
      </c>
      <c r="AT4663" s="11">
        <v>9</v>
      </c>
      <c r="AU4663" s="11">
        <v>10</v>
      </c>
      <c r="BA4663" s="11" t="s">
        <v>482</v>
      </c>
      <c r="BB4663" s="11">
        <v>3</v>
      </c>
      <c r="BC4663" s="154">
        <v>45341</v>
      </c>
      <c r="BD4663" s="155" t="s">
        <v>36</v>
      </c>
    </row>
    <row r="4664" spans="39:56" ht="27" customHeight="1" x14ac:dyDescent="0.25">
      <c r="AM4664" s="11">
        <v>23048</v>
      </c>
      <c r="AN4664" s="152" t="s">
        <v>110</v>
      </c>
      <c r="AO4664" s="153" t="s">
        <v>47</v>
      </c>
      <c r="AP4664" s="171">
        <v>9.8000000000000007</v>
      </c>
      <c r="AQ4664" s="11">
        <v>10</v>
      </c>
      <c r="AR4664" s="11">
        <v>10</v>
      </c>
      <c r="AS4664" s="11">
        <v>10</v>
      </c>
      <c r="AT4664" s="11">
        <v>9</v>
      </c>
      <c r="AU4664" s="11">
        <v>10</v>
      </c>
      <c r="BA4664" s="11" t="s">
        <v>482</v>
      </c>
      <c r="BB4664" s="11">
        <v>3</v>
      </c>
      <c r="BC4664" s="154">
        <v>45341</v>
      </c>
      <c r="BD4664" s="155" t="s">
        <v>36</v>
      </c>
    </row>
    <row r="4665" spans="39:56" ht="27" customHeight="1" x14ac:dyDescent="0.25">
      <c r="AM4665" s="11">
        <v>23051</v>
      </c>
      <c r="AN4665" s="152" t="s">
        <v>114</v>
      </c>
      <c r="AO4665" s="153" t="s">
        <v>47</v>
      </c>
      <c r="AP4665" s="171">
        <v>9.8000000000000007</v>
      </c>
      <c r="AQ4665" s="11">
        <v>10</v>
      </c>
      <c r="AR4665" s="11">
        <v>10</v>
      </c>
      <c r="AS4665" s="11">
        <v>10</v>
      </c>
      <c r="AT4665" s="11">
        <v>9</v>
      </c>
      <c r="AU4665" s="11">
        <v>10</v>
      </c>
      <c r="BA4665" s="11" t="s">
        <v>482</v>
      </c>
      <c r="BB4665" s="11">
        <v>3</v>
      </c>
      <c r="BC4665" s="154">
        <v>45341</v>
      </c>
      <c r="BD4665" s="155" t="s">
        <v>36</v>
      </c>
    </row>
    <row r="4666" spans="39:56" ht="27" customHeight="1" x14ac:dyDescent="0.25">
      <c r="AM4666" s="11">
        <v>22023</v>
      </c>
      <c r="AN4666" s="152" t="s">
        <v>118</v>
      </c>
      <c r="AO4666" s="153" t="s">
        <v>47</v>
      </c>
      <c r="AP4666" s="171">
        <v>9.8000000000000007</v>
      </c>
      <c r="AQ4666" s="11">
        <v>10</v>
      </c>
      <c r="AR4666" s="11">
        <v>10</v>
      </c>
      <c r="AS4666" s="11">
        <v>10</v>
      </c>
      <c r="AT4666" s="11">
        <v>9</v>
      </c>
      <c r="AU4666" s="11">
        <v>10</v>
      </c>
      <c r="BA4666" s="11" t="s">
        <v>482</v>
      </c>
      <c r="BB4666" s="11">
        <v>3</v>
      </c>
      <c r="BC4666" s="154">
        <v>45341</v>
      </c>
      <c r="BD4666" s="155" t="s">
        <v>36</v>
      </c>
    </row>
    <row r="4667" spans="39:56" ht="27" customHeight="1" x14ac:dyDescent="0.25">
      <c r="AM4667" s="11">
        <v>23005</v>
      </c>
      <c r="AN4667" s="152" t="s">
        <v>206</v>
      </c>
      <c r="AO4667" s="153" t="s">
        <v>207</v>
      </c>
      <c r="AP4667" s="171">
        <v>9.5714285714285712</v>
      </c>
      <c r="AQ4667" s="11">
        <v>10</v>
      </c>
      <c r="AR4667" s="11">
        <v>10</v>
      </c>
      <c r="AS4667" s="11">
        <v>9</v>
      </c>
      <c r="AT4667" s="11">
        <v>9</v>
      </c>
      <c r="AU4667" s="11">
        <v>9</v>
      </c>
      <c r="AV4667" s="11">
        <v>10</v>
      </c>
      <c r="AW4667" s="11">
        <v>10</v>
      </c>
      <c r="BA4667" s="11" t="s">
        <v>476</v>
      </c>
      <c r="BB4667" s="11">
        <v>3</v>
      </c>
      <c r="BC4667" s="154">
        <v>45341</v>
      </c>
      <c r="BD4667" s="155" t="s">
        <v>17</v>
      </c>
    </row>
    <row r="4668" spans="39:56" ht="27" customHeight="1" x14ac:dyDescent="0.25">
      <c r="AM4668" s="11">
        <v>23021</v>
      </c>
      <c r="AN4668" s="152" t="s">
        <v>209</v>
      </c>
      <c r="AO4668" s="153" t="s">
        <v>207</v>
      </c>
      <c r="AP4668" s="171">
        <v>10</v>
      </c>
      <c r="AQ4668" s="11">
        <v>10</v>
      </c>
      <c r="AR4668" s="11">
        <v>10</v>
      </c>
      <c r="AS4668" s="11">
        <v>10</v>
      </c>
      <c r="AT4668" s="11">
        <v>10</v>
      </c>
      <c r="AU4668" s="11">
        <v>10</v>
      </c>
      <c r="AV4668" s="11">
        <v>10</v>
      </c>
      <c r="AW4668" s="11">
        <v>10</v>
      </c>
      <c r="BA4668" s="11" t="s">
        <v>476</v>
      </c>
      <c r="BB4668" s="11">
        <v>3</v>
      </c>
      <c r="BC4668" s="154">
        <v>45341</v>
      </c>
      <c r="BD4668" s="155" t="s">
        <v>17</v>
      </c>
    </row>
    <row r="4669" spans="39:56" ht="27" customHeight="1" x14ac:dyDescent="0.25">
      <c r="AM4669" s="11">
        <v>23035</v>
      </c>
      <c r="AN4669" s="152" t="s">
        <v>211</v>
      </c>
      <c r="AO4669" s="153" t="s">
        <v>207</v>
      </c>
      <c r="AP4669" s="171">
        <v>9.1428571428571423</v>
      </c>
      <c r="AQ4669" s="11">
        <v>10</v>
      </c>
      <c r="AR4669" s="11">
        <v>10</v>
      </c>
      <c r="AS4669" s="11">
        <v>8</v>
      </c>
      <c r="AT4669" s="11">
        <v>8</v>
      </c>
      <c r="AU4669" s="11">
        <v>8</v>
      </c>
      <c r="AV4669" s="11">
        <v>10</v>
      </c>
      <c r="AW4669" s="11">
        <v>10</v>
      </c>
      <c r="BA4669" s="11" t="s">
        <v>476</v>
      </c>
      <c r="BB4669" s="11">
        <v>3</v>
      </c>
      <c r="BC4669" s="154">
        <v>45341</v>
      </c>
      <c r="BD4669" s="155" t="s">
        <v>17</v>
      </c>
    </row>
    <row r="4670" spans="39:56" ht="27" customHeight="1" x14ac:dyDescent="0.25">
      <c r="AM4670" s="11">
        <v>23016</v>
      </c>
      <c r="AN4670" s="152" t="s">
        <v>212</v>
      </c>
      <c r="AO4670" s="153" t="s">
        <v>207</v>
      </c>
      <c r="AP4670" s="171">
        <v>10</v>
      </c>
      <c r="AQ4670" s="11">
        <v>10</v>
      </c>
      <c r="AR4670" s="11">
        <v>10</v>
      </c>
      <c r="AS4670" s="11">
        <v>10</v>
      </c>
      <c r="AT4670" s="11">
        <v>10</v>
      </c>
      <c r="AU4670" s="11">
        <v>10</v>
      </c>
      <c r="AV4670" s="11">
        <v>10</v>
      </c>
      <c r="AW4670" s="11">
        <v>10</v>
      </c>
      <c r="BA4670" s="11" t="s">
        <v>476</v>
      </c>
      <c r="BB4670" s="11">
        <v>3</v>
      </c>
      <c r="BC4670" s="154">
        <v>45341</v>
      </c>
      <c r="BD4670" s="155" t="s">
        <v>17</v>
      </c>
    </row>
    <row r="4671" spans="39:56" ht="27" customHeight="1" x14ac:dyDescent="0.25">
      <c r="AM4671" s="11">
        <v>23006</v>
      </c>
      <c r="AN4671" s="152" t="s">
        <v>213</v>
      </c>
      <c r="AO4671" s="153" t="s">
        <v>207</v>
      </c>
      <c r="AP4671" s="171">
        <v>9.1428571428571423</v>
      </c>
      <c r="AQ4671" s="11">
        <v>10</v>
      </c>
      <c r="AR4671" s="11">
        <v>10</v>
      </c>
      <c r="AS4671" s="11">
        <v>8</v>
      </c>
      <c r="AT4671" s="11">
        <v>8</v>
      </c>
      <c r="AU4671" s="11">
        <v>8</v>
      </c>
      <c r="AV4671" s="11">
        <v>10</v>
      </c>
      <c r="AW4671" s="11">
        <v>10</v>
      </c>
      <c r="BA4671" s="11" t="s">
        <v>476</v>
      </c>
      <c r="BB4671" s="11">
        <v>3</v>
      </c>
      <c r="BC4671" s="154">
        <v>45341</v>
      </c>
      <c r="BD4671" s="155" t="s">
        <v>17</v>
      </c>
    </row>
    <row r="4672" spans="39:56" ht="27" customHeight="1" x14ac:dyDescent="0.25">
      <c r="AM4672" s="11">
        <v>23020</v>
      </c>
      <c r="AN4672" s="152" t="s">
        <v>214</v>
      </c>
      <c r="AO4672" s="153" t="s">
        <v>207</v>
      </c>
      <c r="AP4672" s="171">
        <v>10</v>
      </c>
      <c r="AQ4672" s="11">
        <v>10</v>
      </c>
      <c r="AR4672" s="11">
        <v>10</v>
      </c>
      <c r="AS4672" s="11">
        <v>10</v>
      </c>
      <c r="AT4672" s="11">
        <v>10</v>
      </c>
      <c r="AU4672" s="11">
        <v>10</v>
      </c>
      <c r="AV4672" s="11">
        <v>10</v>
      </c>
      <c r="AW4672" s="11">
        <v>10</v>
      </c>
      <c r="BA4672" s="11" t="s">
        <v>476</v>
      </c>
      <c r="BB4672" s="11">
        <v>3</v>
      </c>
      <c r="BC4672" s="154">
        <v>45341</v>
      </c>
      <c r="BD4672" s="155" t="s">
        <v>17</v>
      </c>
    </row>
    <row r="4673" spans="39:56" ht="27" customHeight="1" x14ac:dyDescent="0.25">
      <c r="AM4673" s="11">
        <v>23043</v>
      </c>
      <c r="AN4673" s="152" t="s">
        <v>215</v>
      </c>
      <c r="AO4673" s="153" t="s">
        <v>207</v>
      </c>
      <c r="AP4673" s="171">
        <v>9.5714285714285712</v>
      </c>
      <c r="AQ4673" s="11">
        <v>10</v>
      </c>
      <c r="AR4673" s="11">
        <v>10</v>
      </c>
      <c r="AS4673" s="11">
        <v>9</v>
      </c>
      <c r="AT4673" s="11">
        <v>9</v>
      </c>
      <c r="AU4673" s="11">
        <v>9</v>
      </c>
      <c r="AV4673" s="11">
        <v>10</v>
      </c>
      <c r="AW4673" s="11">
        <v>10</v>
      </c>
      <c r="BA4673" s="11" t="s">
        <v>476</v>
      </c>
      <c r="BB4673" s="11">
        <v>3</v>
      </c>
      <c r="BC4673" s="154">
        <v>45341</v>
      </c>
      <c r="BD4673" s="155" t="s">
        <v>17</v>
      </c>
    </row>
    <row r="4674" spans="39:56" ht="27" customHeight="1" x14ac:dyDescent="0.25">
      <c r="AM4674" s="11">
        <v>23015</v>
      </c>
      <c r="AN4674" s="152" t="s">
        <v>216</v>
      </c>
      <c r="AO4674" s="153" t="s">
        <v>207</v>
      </c>
      <c r="AP4674" s="171">
        <v>9.4285714285714288</v>
      </c>
      <c r="AQ4674" s="11">
        <v>10</v>
      </c>
      <c r="AR4674" s="11">
        <v>10</v>
      </c>
      <c r="AS4674" s="11">
        <v>8</v>
      </c>
      <c r="AT4674" s="11">
        <v>9</v>
      </c>
      <c r="AU4674" s="11">
        <v>9</v>
      </c>
      <c r="AV4674" s="11">
        <v>10</v>
      </c>
      <c r="AW4674" s="11">
        <v>10</v>
      </c>
      <c r="BA4674" s="11" t="s">
        <v>476</v>
      </c>
      <c r="BB4674" s="11">
        <v>3</v>
      </c>
      <c r="BC4674" s="154">
        <v>45341</v>
      </c>
      <c r="BD4674" s="155" t="s">
        <v>17</v>
      </c>
    </row>
    <row r="4675" spans="39:56" ht="27" customHeight="1" x14ac:dyDescent="0.25">
      <c r="AM4675" s="11">
        <v>23007</v>
      </c>
      <c r="AN4675" s="152" t="s">
        <v>217</v>
      </c>
      <c r="AO4675" s="153" t="s">
        <v>207</v>
      </c>
      <c r="AP4675" s="171">
        <v>9.1428571428571423</v>
      </c>
      <c r="AQ4675" s="11">
        <v>10</v>
      </c>
      <c r="AR4675" s="11">
        <v>10</v>
      </c>
      <c r="AS4675" s="11">
        <v>8</v>
      </c>
      <c r="AT4675" s="11">
        <v>8</v>
      </c>
      <c r="AU4675" s="11">
        <v>8</v>
      </c>
      <c r="AV4675" s="11">
        <v>10</v>
      </c>
      <c r="AW4675" s="11">
        <v>10</v>
      </c>
      <c r="BA4675" s="11" t="s">
        <v>476</v>
      </c>
      <c r="BB4675" s="11">
        <v>3</v>
      </c>
      <c r="BC4675" s="154">
        <v>45341</v>
      </c>
      <c r="BD4675" s="155" t="s">
        <v>17</v>
      </c>
    </row>
    <row r="4676" spans="39:56" ht="27" customHeight="1" x14ac:dyDescent="0.25">
      <c r="AM4676" s="11">
        <v>23008</v>
      </c>
      <c r="AN4676" s="152" t="s">
        <v>218</v>
      </c>
      <c r="AO4676" s="153" t="s">
        <v>207</v>
      </c>
      <c r="AP4676" s="171">
        <v>9.1428571428571423</v>
      </c>
      <c r="AQ4676" s="11">
        <v>10</v>
      </c>
      <c r="AR4676" s="11">
        <v>10</v>
      </c>
      <c r="AS4676" s="11">
        <v>8</v>
      </c>
      <c r="AT4676" s="11">
        <v>8</v>
      </c>
      <c r="AU4676" s="11">
        <v>8</v>
      </c>
      <c r="AV4676" s="11">
        <v>10</v>
      </c>
      <c r="AW4676" s="11">
        <v>10</v>
      </c>
      <c r="BA4676" s="11" t="s">
        <v>476</v>
      </c>
      <c r="BB4676" s="11">
        <v>3</v>
      </c>
      <c r="BC4676" s="154">
        <v>45341</v>
      </c>
      <c r="BD4676" s="155" t="s">
        <v>17</v>
      </c>
    </row>
    <row r="4677" spans="39:56" ht="27" customHeight="1" x14ac:dyDescent="0.25">
      <c r="AM4677" s="11">
        <v>23012</v>
      </c>
      <c r="AN4677" s="152" t="s">
        <v>219</v>
      </c>
      <c r="AO4677" s="153" t="s">
        <v>207</v>
      </c>
      <c r="AP4677" s="171">
        <v>9.1428571428571423</v>
      </c>
      <c r="AQ4677" s="11">
        <v>10</v>
      </c>
      <c r="AR4677" s="11">
        <v>10</v>
      </c>
      <c r="AS4677" s="11">
        <v>8</v>
      </c>
      <c r="AT4677" s="11">
        <v>8</v>
      </c>
      <c r="AU4677" s="11">
        <v>8</v>
      </c>
      <c r="AV4677" s="11">
        <v>10</v>
      </c>
      <c r="AW4677" s="11">
        <v>10</v>
      </c>
      <c r="BA4677" s="11" t="s">
        <v>476</v>
      </c>
      <c r="BB4677" s="11">
        <v>3</v>
      </c>
      <c r="BC4677" s="154">
        <v>45341</v>
      </c>
      <c r="BD4677" s="155" t="s">
        <v>17</v>
      </c>
    </row>
    <row r="4678" spans="39:56" ht="27" customHeight="1" x14ac:dyDescent="0.25">
      <c r="AM4678" s="11">
        <v>23032</v>
      </c>
      <c r="AN4678" s="152" t="s">
        <v>220</v>
      </c>
      <c r="AO4678" s="153" t="s">
        <v>207</v>
      </c>
      <c r="AP4678" s="171">
        <v>9.1428571428571423</v>
      </c>
      <c r="AQ4678" s="11">
        <v>10</v>
      </c>
      <c r="AR4678" s="11">
        <v>10</v>
      </c>
      <c r="AS4678" s="11">
        <v>8</v>
      </c>
      <c r="AT4678" s="11">
        <v>8</v>
      </c>
      <c r="AU4678" s="11">
        <v>8</v>
      </c>
      <c r="AV4678" s="11">
        <v>10</v>
      </c>
      <c r="AW4678" s="11">
        <v>10</v>
      </c>
      <c r="BA4678" s="11" t="s">
        <v>476</v>
      </c>
      <c r="BB4678" s="11">
        <v>3</v>
      </c>
      <c r="BC4678" s="154">
        <v>45341</v>
      </c>
      <c r="BD4678" s="155" t="s">
        <v>17</v>
      </c>
    </row>
    <row r="4679" spans="39:56" ht="27" customHeight="1" x14ac:dyDescent="0.25">
      <c r="AM4679" s="11">
        <v>23031</v>
      </c>
      <c r="AN4679" s="152" t="s">
        <v>221</v>
      </c>
      <c r="AO4679" s="153" t="s">
        <v>207</v>
      </c>
      <c r="AP4679" s="171">
        <v>9.1428571428571423</v>
      </c>
      <c r="AQ4679" s="11">
        <v>10</v>
      </c>
      <c r="AR4679" s="11">
        <v>10</v>
      </c>
      <c r="AS4679" s="11">
        <v>8</v>
      </c>
      <c r="AT4679" s="11">
        <v>8</v>
      </c>
      <c r="AU4679" s="11">
        <v>8</v>
      </c>
      <c r="AV4679" s="11">
        <v>10</v>
      </c>
      <c r="AW4679" s="11">
        <v>10</v>
      </c>
      <c r="BA4679" s="11" t="s">
        <v>476</v>
      </c>
      <c r="BB4679" s="11">
        <v>3</v>
      </c>
      <c r="BC4679" s="154">
        <v>45341</v>
      </c>
      <c r="BD4679" s="155" t="s">
        <v>17</v>
      </c>
    </row>
    <row r="4680" spans="39:56" ht="27" customHeight="1" x14ac:dyDescent="0.25">
      <c r="AM4680" s="11">
        <v>23042</v>
      </c>
      <c r="AN4680" s="152" t="s">
        <v>222</v>
      </c>
      <c r="AO4680" s="153" t="s">
        <v>207</v>
      </c>
      <c r="AP4680" s="171">
        <v>9.1428571428571423</v>
      </c>
      <c r="AQ4680" s="11">
        <v>10</v>
      </c>
      <c r="AR4680" s="11">
        <v>10</v>
      </c>
      <c r="AS4680" s="11">
        <v>8</v>
      </c>
      <c r="AT4680" s="11">
        <v>8</v>
      </c>
      <c r="AU4680" s="11">
        <v>8</v>
      </c>
      <c r="AV4680" s="11">
        <v>10</v>
      </c>
      <c r="AW4680" s="11">
        <v>10</v>
      </c>
      <c r="BA4680" s="11" t="s">
        <v>476</v>
      </c>
      <c r="BB4680" s="11">
        <v>3</v>
      </c>
      <c r="BC4680" s="154">
        <v>45341</v>
      </c>
      <c r="BD4680" s="155" t="s">
        <v>17</v>
      </c>
    </row>
    <row r="4681" spans="39:56" ht="27" customHeight="1" x14ac:dyDescent="0.25">
      <c r="AM4681" s="11">
        <v>23061</v>
      </c>
      <c r="AN4681" s="152" t="s">
        <v>223</v>
      </c>
      <c r="AO4681" s="153" t="s">
        <v>207</v>
      </c>
      <c r="AP4681" s="171">
        <v>9.4285714285714288</v>
      </c>
      <c r="AQ4681" s="11">
        <v>10</v>
      </c>
      <c r="AR4681" s="11">
        <v>10</v>
      </c>
      <c r="AS4681" s="11">
        <v>10</v>
      </c>
      <c r="AT4681" s="11">
        <v>8</v>
      </c>
      <c r="AU4681" s="11">
        <v>8</v>
      </c>
      <c r="AV4681" s="11">
        <v>10</v>
      </c>
      <c r="AW4681" s="11">
        <v>10</v>
      </c>
      <c r="BA4681" s="11" t="s">
        <v>476</v>
      </c>
      <c r="BB4681" s="11">
        <v>3</v>
      </c>
      <c r="BC4681" s="154">
        <v>45341</v>
      </c>
      <c r="BD4681" s="155" t="s">
        <v>17</v>
      </c>
    </row>
    <row r="4682" spans="39:56" ht="27" customHeight="1" x14ac:dyDescent="0.25">
      <c r="AM4682" s="11">
        <v>23054</v>
      </c>
      <c r="AN4682" s="152" t="s">
        <v>224</v>
      </c>
      <c r="AO4682" s="153" t="s">
        <v>207</v>
      </c>
      <c r="AP4682" s="171">
        <v>9.1428571428571423</v>
      </c>
      <c r="AQ4682" s="11">
        <v>10</v>
      </c>
      <c r="AR4682" s="11">
        <v>10</v>
      </c>
      <c r="AS4682" s="11">
        <v>8</v>
      </c>
      <c r="AT4682" s="11">
        <v>8</v>
      </c>
      <c r="AU4682" s="11">
        <v>8</v>
      </c>
      <c r="AV4682" s="11">
        <v>10</v>
      </c>
      <c r="AW4682" s="11">
        <v>10</v>
      </c>
      <c r="BA4682" s="11" t="s">
        <v>476</v>
      </c>
      <c r="BB4682" s="11">
        <v>3</v>
      </c>
      <c r="BC4682" s="154">
        <v>45341</v>
      </c>
      <c r="BD4682" s="155" t="s">
        <v>17</v>
      </c>
    </row>
    <row r="4683" spans="39:56" ht="27" customHeight="1" x14ac:dyDescent="0.25">
      <c r="AM4683" s="11">
        <v>23063</v>
      </c>
      <c r="AN4683" s="152" t="s">
        <v>225</v>
      </c>
      <c r="AO4683" s="153" t="s">
        <v>207</v>
      </c>
      <c r="AP4683" s="171">
        <v>9.1428571428571423</v>
      </c>
      <c r="AQ4683" s="11">
        <v>10</v>
      </c>
      <c r="AR4683" s="11">
        <v>10</v>
      </c>
      <c r="AS4683" s="11">
        <v>8</v>
      </c>
      <c r="AT4683" s="11">
        <v>8</v>
      </c>
      <c r="AU4683" s="11">
        <v>8</v>
      </c>
      <c r="AV4683" s="11">
        <v>10</v>
      </c>
      <c r="AW4683" s="11">
        <v>10</v>
      </c>
      <c r="BA4683" s="11" t="s">
        <v>476</v>
      </c>
      <c r="BB4683" s="11">
        <v>3</v>
      </c>
      <c r="BC4683" s="154">
        <v>45341</v>
      </c>
      <c r="BD4683" s="155" t="s">
        <v>17</v>
      </c>
    </row>
    <row r="4684" spans="39:56" ht="27" customHeight="1" x14ac:dyDescent="0.25">
      <c r="AM4684" s="11">
        <v>23037</v>
      </c>
      <c r="AN4684" s="152" t="s">
        <v>226</v>
      </c>
      <c r="AO4684" s="153" t="s">
        <v>207</v>
      </c>
      <c r="AP4684" s="171">
        <v>9.2857142857142865</v>
      </c>
      <c r="AQ4684" s="11">
        <v>10</v>
      </c>
      <c r="AR4684" s="11">
        <v>10</v>
      </c>
      <c r="AS4684" s="11">
        <v>8</v>
      </c>
      <c r="AT4684" s="11">
        <v>8</v>
      </c>
      <c r="AU4684" s="11">
        <v>9</v>
      </c>
      <c r="AV4684" s="11">
        <v>10</v>
      </c>
      <c r="AW4684" s="11">
        <v>10</v>
      </c>
      <c r="BA4684" s="11" t="s">
        <v>476</v>
      </c>
      <c r="BB4684" s="11">
        <v>3</v>
      </c>
      <c r="BC4684" s="154">
        <v>45341</v>
      </c>
      <c r="BD4684" s="155" t="s">
        <v>17</v>
      </c>
    </row>
    <row r="4685" spans="39:56" ht="27" customHeight="1" x14ac:dyDescent="0.25">
      <c r="AM4685" s="11">
        <v>23026</v>
      </c>
      <c r="AN4685" s="152" t="s">
        <v>227</v>
      </c>
      <c r="AO4685" s="153" t="s">
        <v>207</v>
      </c>
      <c r="AP4685" s="171">
        <v>9.4285714285714288</v>
      </c>
      <c r="AQ4685" s="11">
        <v>10</v>
      </c>
      <c r="AR4685" s="11">
        <v>10</v>
      </c>
      <c r="AS4685" s="11">
        <v>8</v>
      </c>
      <c r="AT4685" s="11">
        <v>9</v>
      </c>
      <c r="AU4685" s="11">
        <v>9</v>
      </c>
      <c r="AV4685" s="11">
        <v>10</v>
      </c>
      <c r="AW4685" s="11">
        <v>10</v>
      </c>
      <c r="BA4685" s="11" t="s">
        <v>476</v>
      </c>
      <c r="BB4685" s="11">
        <v>3</v>
      </c>
      <c r="BC4685" s="154">
        <v>45341</v>
      </c>
      <c r="BD4685" s="155" t="s">
        <v>17</v>
      </c>
    </row>
    <row r="4686" spans="39:56" ht="27" customHeight="1" x14ac:dyDescent="0.25">
      <c r="AM4686" s="11">
        <v>23058</v>
      </c>
      <c r="AN4686" s="152" t="s">
        <v>228</v>
      </c>
      <c r="AO4686" s="153" t="s">
        <v>207</v>
      </c>
      <c r="AP4686" s="171">
        <v>9.5714285714285712</v>
      </c>
      <c r="AQ4686" s="11">
        <v>10</v>
      </c>
      <c r="AR4686" s="11">
        <v>10</v>
      </c>
      <c r="AS4686" s="11">
        <v>9</v>
      </c>
      <c r="AT4686" s="11">
        <v>9</v>
      </c>
      <c r="AU4686" s="11">
        <v>9</v>
      </c>
      <c r="AV4686" s="11">
        <v>10</v>
      </c>
      <c r="AW4686" s="11">
        <v>10</v>
      </c>
      <c r="BA4686" s="11" t="s">
        <v>476</v>
      </c>
      <c r="BB4686" s="11">
        <v>3</v>
      </c>
      <c r="BC4686" s="154">
        <v>45341</v>
      </c>
      <c r="BD4686" s="155" t="s">
        <v>17</v>
      </c>
    </row>
    <row r="4687" spans="39:56" ht="27" customHeight="1" x14ac:dyDescent="0.25">
      <c r="AM4687" s="11">
        <v>23044</v>
      </c>
      <c r="AN4687" s="152" t="s">
        <v>230</v>
      </c>
      <c r="AO4687" s="153" t="s">
        <v>207</v>
      </c>
      <c r="AP4687" s="171">
        <v>9.2857142857142865</v>
      </c>
      <c r="AQ4687" s="11">
        <v>10</v>
      </c>
      <c r="AR4687" s="11">
        <v>10</v>
      </c>
      <c r="AS4687" s="11">
        <v>9</v>
      </c>
      <c r="AT4687" s="11">
        <v>8</v>
      </c>
      <c r="AU4687" s="11">
        <v>8</v>
      </c>
      <c r="AV4687" s="11">
        <v>10</v>
      </c>
      <c r="AW4687" s="11">
        <v>10</v>
      </c>
      <c r="BA4687" s="11" t="s">
        <v>476</v>
      </c>
      <c r="BB4687" s="11">
        <v>3</v>
      </c>
      <c r="BC4687" s="154">
        <v>45341</v>
      </c>
      <c r="BD4687" s="155" t="s">
        <v>17</v>
      </c>
    </row>
    <row r="4688" spans="39:56" ht="27" customHeight="1" x14ac:dyDescent="0.25">
      <c r="AM4688" s="11">
        <v>23066</v>
      </c>
      <c r="AN4688" s="152" t="s">
        <v>232</v>
      </c>
      <c r="AO4688" s="153" t="s">
        <v>207</v>
      </c>
      <c r="AP4688" s="171">
        <v>9.1428571428571423</v>
      </c>
      <c r="AQ4688" s="11">
        <v>10</v>
      </c>
      <c r="AR4688" s="11">
        <v>10</v>
      </c>
      <c r="AS4688" s="11">
        <v>8</v>
      </c>
      <c r="AT4688" s="11">
        <v>8</v>
      </c>
      <c r="AU4688" s="11">
        <v>8</v>
      </c>
      <c r="AV4688" s="11">
        <v>10</v>
      </c>
      <c r="AW4688" s="11">
        <v>10</v>
      </c>
      <c r="BA4688" s="11" t="s">
        <v>476</v>
      </c>
      <c r="BB4688" s="11">
        <v>3</v>
      </c>
      <c r="BC4688" s="154">
        <v>45341</v>
      </c>
      <c r="BD4688" s="155" t="s">
        <v>17</v>
      </c>
    </row>
    <row r="4689" spans="39:56" ht="27" customHeight="1" x14ac:dyDescent="0.25">
      <c r="AM4689" s="11">
        <v>23011</v>
      </c>
      <c r="AN4689" s="152" t="s">
        <v>46</v>
      </c>
      <c r="AO4689" s="153" t="s">
        <v>47</v>
      </c>
      <c r="AP4689" s="171">
        <v>9.2857142857142865</v>
      </c>
      <c r="AQ4689" s="11">
        <v>10</v>
      </c>
      <c r="AR4689" s="11">
        <v>10</v>
      </c>
      <c r="AS4689" s="11">
        <v>9</v>
      </c>
      <c r="AT4689" s="11">
        <v>9</v>
      </c>
      <c r="AU4689" s="11">
        <v>9</v>
      </c>
      <c r="AV4689" s="11">
        <v>9</v>
      </c>
      <c r="AW4689" s="11">
        <v>9</v>
      </c>
      <c r="BA4689" s="11" t="s">
        <v>476</v>
      </c>
      <c r="BB4689" s="11">
        <v>4</v>
      </c>
      <c r="BC4689" s="154">
        <v>45341</v>
      </c>
      <c r="BD4689" s="155" t="s">
        <v>17</v>
      </c>
    </row>
    <row r="4690" spans="39:56" ht="27" customHeight="1" x14ac:dyDescent="0.25">
      <c r="AM4690" s="11">
        <v>23017</v>
      </c>
      <c r="AN4690" s="152" t="s">
        <v>52</v>
      </c>
      <c r="AO4690" s="153" t="s">
        <v>47</v>
      </c>
      <c r="AP4690" s="171">
        <v>9.5714285714285712</v>
      </c>
      <c r="AQ4690" s="11">
        <v>10</v>
      </c>
      <c r="AR4690" s="11">
        <v>10</v>
      </c>
      <c r="AS4690" s="11">
        <v>9</v>
      </c>
      <c r="AT4690" s="11">
        <v>9</v>
      </c>
      <c r="AU4690" s="11">
        <v>9</v>
      </c>
      <c r="AV4690" s="11">
        <v>10</v>
      </c>
      <c r="AW4690" s="11">
        <v>10</v>
      </c>
      <c r="BA4690" s="11" t="s">
        <v>476</v>
      </c>
      <c r="BB4690" s="11">
        <v>4</v>
      </c>
      <c r="BC4690" s="154">
        <v>45341</v>
      </c>
      <c r="BD4690" s="155" t="s">
        <v>17</v>
      </c>
    </row>
    <row r="4691" spans="39:56" ht="27" customHeight="1" x14ac:dyDescent="0.25">
      <c r="AM4691" s="11">
        <v>23059</v>
      </c>
      <c r="AN4691" s="152" t="s">
        <v>55</v>
      </c>
      <c r="AO4691" s="153" t="s">
        <v>47</v>
      </c>
      <c r="AP4691" s="171">
        <v>9.4285714285714288</v>
      </c>
      <c r="AQ4691" s="11">
        <v>10</v>
      </c>
      <c r="AR4691" s="11">
        <v>10</v>
      </c>
      <c r="AS4691" s="11">
        <v>9</v>
      </c>
      <c r="AT4691" s="11">
        <v>9</v>
      </c>
      <c r="AU4691" s="11">
        <v>9</v>
      </c>
      <c r="AV4691" s="11">
        <v>9</v>
      </c>
      <c r="AW4691" s="11">
        <v>10</v>
      </c>
      <c r="BA4691" s="11" t="s">
        <v>476</v>
      </c>
      <c r="BB4691" s="11">
        <v>4</v>
      </c>
      <c r="BC4691" s="154">
        <v>45341</v>
      </c>
      <c r="BD4691" s="155" t="s">
        <v>17</v>
      </c>
    </row>
    <row r="4692" spans="39:56" ht="27" customHeight="1" x14ac:dyDescent="0.25">
      <c r="AM4692" s="11">
        <v>23004</v>
      </c>
      <c r="AN4692" s="152" t="s">
        <v>58</v>
      </c>
      <c r="AO4692" s="153" t="s">
        <v>47</v>
      </c>
      <c r="AP4692" s="171">
        <v>8.2857142857142865</v>
      </c>
      <c r="AQ4692" s="11">
        <v>10</v>
      </c>
      <c r="AR4692" s="11">
        <v>10</v>
      </c>
      <c r="AS4692" s="11">
        <v>8</v>
      </c>
      <c r="AT4692" s="11">
        <v>8</v>
      </c>
      <c r="AU4692" s="11">
        <v>8</v>
      </c>
      <c r="AV4692" s="11">
        <v>9</v>
      </c>
      <c r="AW4692" s="11">
        <v>5</v>
      </c>
      <c r="BA4692" s="11" t="s">
        <v>476</v>
      </c>
      <c r="BB4692" s="11">
        <v>4</v>
      </c>
      <c r="BC4692" s="154">
        <v>45341</v>
      </c>
      <c r="BD4692" s="155" t="s">
        <v>17</v>
      </c>
    </row>
    <row r="4693" spans="39:56" ht="27" customHeight="1" x14ac:dyDescent="0.25">
      <c r="AM4693" s="11">
        <v>23027</v>
      </c>
      <c r="AN4693" s="152" t="s">
        <v>237</v>
      </c>
      <c r="AO4693" s="153" t="s">
        <v>47</v>
      </c>
      <c r="AP4693" s="171">
        <v>9.4285714285714288</v>
      </c>
      <c r="AQ4693" s="11">
        <v>10</v>
      </c>
      <c r="AR4693" s="11">
        <v>10</v>
      </c>
      <c r="AS4693" s="11">
        <v>9</v>
      </c>
      <c r="AT4693" s="11">
        <v>9</v>
      </c>
      <c r="AU4693" s="11">
        <v>9</v>
      </c>
      <c r="AV4693" s="11">
        <v>9</v>
      </c>
      <c r="AW4693" s="11">
        <v>10</v>
      </c>
      <c r="BA4693" s="11" t="s">
        <v>476</v>
      </c>
      <c r="BB4693" s="11">
        <v>4</v>
      </c>
      <c r="BC4693" s="154">
        <v>45341</v>
      </c>
      <c r="BD4693" s="155" t="s">
        <v>17</v>
      </c>
    </row>
    <row r="4694" spans="39:56" ht="27" customHeight="1" x14ac:dyDescent="0.25">
      <c r="AM4694" s="11">
        <v>23047</v>
      </c>
      <c r="AN4694" s="152" t="s">
        <v>62</v>
      </c>
      <c r="AO4694" s="153" t="s">
        <v>47</v>
      </c>
      <c r="AP4694" s="171">
        <v>8.2857142857142865</v>
      </c>
      <c r="AQ4694" s="11">
        <v>10</v>
      </c>
      <c r="AR4694" s="11">
        <v>10</v>
      </c>
      <c r="AS4694" s="11">
        <v>8</v>
      </c>
      <c r="AT4694" s="11">
        <v>8</v>
      </c>
      <c r="AU4694" s="11">
        <v>8</v>
      </c>
      <c r="AV4694" s="11">
        <v>9</v>
      </c>
      <c r="AW4694" s="11">
        <v>5</v>
      </c>
      <c r="BA4694" s="11" t="s">
        <v>476</v>
      </c>
      <c r="BB4694" s="11">
        <v>4</v>
      </c>
      <c r="BC4694" s="154">
        <v>45341</v>
      </c>
      <c r="BD4694" s="155" t="s">
        <v>17</v>
      </c>
    </row>
    <row r="4695" spans="39:56" ht="27" customHeight="1" x14ac:dyDescent="0.25">
      <c r="AM4695" s="11">
        <v>23014</v>
      </c>
      <c r="AN4695" s="152" t="s">
        <v>66</v>
      </c>
      <c r="AO4695" s="153" t="s">
        <v>47</v>
      </c>
      <c r="AP4695" s="171">
        <v>9.4285714285714288</v>
      </c>
      <c r="AQ4695" s="11">
        <v>10</v>
      </c>
      <c r="AR4695" s="11">
        <v>10</v>
      </c>
      <c r="AS4695" s="11">
        <v>9</v>
      </c>
      <c r="AT4695" s="11">
        <v>9</v>
      </c>
      <c r="AU4695" s="11">
        <v>9</v>
      </c>
      <c r="AV4695" s="11">
        <v>9</v>
      </c>
      <c r="AW4695" s="11">
        <v>10</v>
      </c>
      <c r="BA4695" s="11" t="s">
        <v>476</v>
      </c>
      <c r="BB4695" s="11">
        <v>4</v>
      </c>
      <c r="BC4695" s="154">
        <v>45341</v>
      </c>
      <c r="BD4695" s="155" t="s">
        <v>17</v>
      </c>
    </row>
    <row r="4696" spans="39:56" ht="27" customHeight="1" x14ac:dyDescent="0.25">
      <c r="AM4696" s="11">
        <v>23029</v>
      </c>
      <c r="AN4696" s="152" t="s">
        <v>70</v>
      </c>
      <c r="AO4696" s="153" t="s">
        <v>47</v>
      </c>
      <c r="AP4696" s="171">
        <v>8.2857142857142865</v>
      </c>
      <c r="AQ4696" s="11">
        <v>10</v>
      </c>
      <c r="AR4696" s="11">
        <v>10</v>
      </c>
      <c r="AS4696" s="11">
        <v>8</v>
      </c>
      <c r="AT4696" s="11">
        <v>8</v>
      </c>
      <c r="AU4696" s="11">
        <v>8</v>
      </c>
      <c r="AV4696" s="11">
        <v>9</v>
      </c>
      <c r="AW4696" s="11">
        <v>5</v>
      </c>
      <c r="BA4696" s="11" t="s">
        <v>476</v>
      </c>
      <c r="BB4696" s="11">
        <v>4</v>
      </c>
      <c r="BC4696" s="154">
        <v>45341</v>
      </c>
      <c r="BD4696" s="155" t="s">
        <v>17</v>
      </c>
    </row>
    <row r="4697" spans="39:56" ht="27" customHeight="1" x14ac:dyDescent="0.25">
      <c r="AM4697" s="11">
        <v>23060</v>
      </c>
      <c r="AN4697" s="152" t="s">
        <v>74</v>
      </c>
      <c r="AO4697" s="153" t="s">
        <v>47</v>
      </c>
      <c r="AP4697" s="171">
        <v>9.4285714285714288</v>
      </c>
      <c r="AQ4697" s="11">
        <v>10</v>
      </c>
      <c r="AR4697" s="11">
        <v>10</v>
      </c>
      <c r="AS4697" s="11">
        <v>9</v>
      </c>
      <c r="AT4697" s="11">
        <v>9</v>
      </c>
      <c r="AU4697" s="11">
        <v>9</v>
      </c>
      <c r="AV4697" s="11">
        <v>9</v>
      </c>
      <c r="AW4697" s="11">
        <v>10</v>
      </c>
      <c r="BA4697" s="11" t="s">
        <v>476</v>
      </c>
      <c r="BB4697" s="11">
        <v>4</v>
      </c>
      <c r="BC4697" s="154">
        <v>45341</v>
      </c>
      <c r="BD4697" s="155" t="s">
        <v>17</v>
      </c>
    </row>
    <row r="4698" spans="39:56" ht="27" customHeight="1" x14ac:dyDescent="0.25">
      <c r="AM4698" s="11">
        <v>23045</v>
      </c>
      <c r="AN4698" s="152" t="s">
        <v>78</v>
      </c>
      <c r="AO4698" s="153" t="s">
        <v>47</v>
      </c>
      <c r="AP4698" s="171">
        <v>9.4285714285714288</v>
      </c>
      <c r="AQ4698" s="11">
        <v>10</v>
      </c>
      <c r="AR4698" s="11">
        <v>10</v>
      </c>
      <c r="AS4698" s="11">
        <v>9</v>
      </c>
      <c r="AT4698" s="11">
        <v>9</v>
      </c>
      <c r="AU4698" s="11">
        <v>9</v>
      </c>
      <c r="AV4698" s="11">
        <v>9</v>
      </c>
      <c r="AW4698" s="11">
        <v>10</v>
      </c>
      <c r="BA4698" s="11" t="s">
        <v>476</v>
      </c>
      <c r="BB4698" s="11">
        <v>4</v>
      </c>
      <c r="BC4698" s="154">
        <v>45341</v>
      </c>
      <c r="BD4698" s="155" t="s">
        <v>17</v>
      </c>
    </row>
    <row r="4699" spans="39:56" ht="27" customHeight="1" x14ac:dyDescent="0.25">
      <c r="AM4699" s="11">
        <v>23001</v>
      </c>
      <c r="AN4699" s="152" t="s">
        <v>82</v>
      </c>
      <c r="AO4699" s="153" t="s">
        <v>47</v>
      </c>
      <c r="AP4699" s="171">
        <v>8.2857142857142865</v>
      </c>
      <c r="AQ4699" s="11">
        <v>10</v>
      </c>
      <c r="AR4699" s="11">
        <v>10</v>
      </c>
      <c r="AS4699" s="11">
        <v>8</v>
      </c>
      <c r="AT4699" s="11">
        <v>8</v>
      </c>
      <c r="AU4699" s="11">
        <v>8</v>
      </c>
      <c r="AV4699" s="11">
        <v>9</v>
      </c>
      <c r="AW4699" s="11">
        <v>5</v>
      </c>
      <c r="BA4699" s="11" t="s">
        <v>476</v>
      </c>
      <c r="BB4699" s="11">
        <v>4</v>
      </c>
      <c r="BC4699" s="154">
        <v>45341</v>
      </c>
      <c r="BD4699" s="155" t="s">
        <v>17</v>
      </c>
    </row>
    <row r="4700" spans="39:56" ht="27" customHeight="1" x14ac:dyDescent="0.25">
      <c r="AM4700" s="11">
        <v>23034</v>
      </c>
      <c r="AN4700" s="152" t="s">
        <v>86</v>
      </c>
      <c r="AO4700" s="153" t="s">
        <v>47</v>
      </c>
      <c r="AP4700" s="171">
        <v>9.4285714285714288</v>
      </c>
      <c r="AQ4700" s="11">
        <v>10</v>
      </c>
      <c r="AR4700" s="11">
        <v>10</v>
      </c>
      <c r="AS4700" s="11">
        <v>9</v>
      </c>
      <c r="AT4700" s="11">
        <v>9</v>
      </c>
      <c r="AU4700" s="11">
        <v>9</v>
      </c>
      <c r="AV4700" s="11">
        <v>9</v>
      </c>
      <c r="AW4700" s="11">
        <v>10</v>
      </c>
      <c r="BA4700" s="11" t="s">
        <v>476</v>
      </c>
      <c r="BB4700" s="11">
        <v>4</v>
      </c>
      <c r="BC4700" s="154">
        <v>45341</v>
      </c>
      <c r="BD4700" s="155" t="s">
        <v>17</v>
      </c>
    </row>
    <row r="4701" spans="39:56" ht="27" customHeight="1" x14ac:dyDescent="0.25">
      <c r="AM4701" s="11">
        <v>23003</v>
      </c>
      <c r="AN4701" s="152" t="s">
        <v>90</v>
      </c>
      <c r="AO4701" s="153" t="s">
        <v>47</v>
      </c>
      <c r="AP4701" s="171">
        <v>9.4285714285714288</v>
      </c>
      <c r="AQ4701" s="11">
        <v>10</v>
      </c>
      <c r="AR4701" s="11">
        <v>10</v>
      </c>
      <c r="AS4701" s="11">
        <v>9</v>
      </c>
      <c r="AT4701" s="11">
        <v>9</v>
      </c>
      <c r="AU4701" s="11">
        <v>9</v>
      </c>
      <c r="AV4701" s="11">
        <v>9</v>
      </c>
      <c r="AW4701" s="11">
        <v>10</v>
      </c>
      <c r="BA4701" s="11" t="s">
        <v>476</v>
      </c>
      <c r="BB4701" s="11">
        <v>4</v>
      </c>
      <c r="BC4701" s="154">
        <v>45341</v>
      </c>
      <c r="BD4701" s="155" t="s">
        <v>17</v>
      </c>
    </row>
    <row r="4702" spans="39:56" ht="27" customHeight="1" x14ac:dyDescent="0.25">
      <c r="AM4702" s="11">
        <v>23030</v>
      </c>
      <c r="AN4702" s="152" t="s">
        <v>94</v>
      </c>
      <c r="AO4702" s="153" t="s">
        <v>47</v>
      </c>
      <c r="AP4702" s="171">
        <v>9.2857142857142865</v>
      </c>
      <c r="AQ4702" s="11">
        <v>10</v>
      </c>
      <c r="AR4702" s="11">
        <v>10</v>
      </c>
      <c r="AS4702" s="11">
        <v>9</v>
      </c>
      <c r="AT4702" s="11">
        <v>9</v>
      </c>
      <c r="AU4702" s="11">
        <v>9</v>
      </c>
      <c r="AV4702" s="11">
        <v>9</v>
      </c>
      <c r="AW4702" s="11">
        <v>9</v>
      </c>
      <c r="BA4702" s="11" t="s">
        <v>476</v>
      </c>
      <c r="BB4702" s="11">
        <v>4</v>
      </c>
      <c r="BC4702" s="154">
        <v>45341</v>
      </c>
      <c r="BD4702" s="155" t="s">
        <v>17</v>
      </c>
    </row>
    <row r="4703" spans="39:56" ht="27" customHeight="1" x14ac:dyDescent="0.25">
      <c r="AM4703" s="11">
        <v>23064</v>
      </c>
      <c r="AN4703" s="152" t="s">
        <v>238</v>
      </c>
      <c r="AO4703" s="153" t="s">
        <v>47</v>
      </c>
      <c r="AP4703" s="171">
        <v>9.2857142857142865</v>
      </c>
      <c r="AQ4703" s="11">
        <v>10</v>
      </c>
      <c r="AR4703" s="11">
        <v>10</v>
      </c>
      <c r="AS4703" s="11">
        <v>9</v>
      </c>
      <c r="AT4703" s="11">
        <v>9</v>
      </c>
      <c r="AU4703" s="11">
        <v>9</v>
      </c>
      <c r="AV4703" s="11">
        <v>9</v>
      </c>
      <c r="AW4703" s="11">
        <v>9</v>
      </c>
      <c r="BA4703" s="11" t="s">
        <v>476</v>
      </c>
      <c r="BB4703" s="11">
        <v>4</v>
      </c>
      <c r="BC4703" s="154">
        <v>45341</v>
      </c>
      <c r="BD4703" s="155" t="s">
        <v>17</v>
      </c>
    </row>
    <row r="4704" spans="39:56" ht="27" customHeight="1" x14ac:dyDescent="0.25">
      <c r="AM4704" s="11">
        <v>23050</v>
      </c>
      <c r="AN4704" s="152" t="s">
        <v>102</v>
      </c>
      <c r="AO4704" s="153" t="s">
        <v>47</v>
      </c>
      <c r="AP4704" s="171">
        <v>9.2857142857142865</v>
      </c>
      <c r="AQ4704" s="11">
        <v>10</v>
      </c>
      <c r="AR4704" s="11">
        <v>10</v>
      </c>
      <c r="AS4704" s="11">
        <v>9</v>
      </c>
      <c r="AT4704" s="11">
        <v>9</v>
      </c>
      <c r="AU4704" s="11">
        <v>9</v>
      </c>
      <c r="AV4704" s="11">
        <v>9</v>
      </c>
      <c r="AW4704" s="11">
        <v>9</v>
      </c>
      <c r="BA4704" s="11" t="s">
        <v>476</v>
      </c>
      <c r="BB4704" s="11">
        <v>4</v>
      </c>
      <c r="BC4704" s="154">
        <v>45341</v>
      </c>
      <c r="BD4704" s="155" t="s">
        <v>17</v>
      </c>
    </row>
    <row r="4705" spans="39:56" ht="27" customHeight="1" x14ac:dyDescent="0.25">
      <c r="AM4705" s="11">
        <v>23057</v>
      </c>
      <c r="AN4705" s="152" t="s">
        <v>239</v>
      </c>
      <c r="AO4705" s="153" t="s">
        <v>47</v>
      </c>
      <c r="AP4705" s="171">
        <v>9.2857142857142865</v>
      </c>
      <c r="AQ4705" s="11">
        <v>10</v>
      </c>
      <c r="AR4705" s="11">
        <v>10</v>
      </c>
      <c r="AS4705" s="11">
        <v>9</v>
      </c>
      <c r="AT4705" s="11">
        <v>9</v>
      </c>
      <c r="AU4705" s="11">
        <v>9</v>
      </c>
      <c r="AV4705" s="11">
        <v>9</v>
      </c>
      <c r="AW4705" s="11">
        <v>9</v>
      </c>
      <c r="BA4705" s="11" t="s">
        <v>476</v>
      </c>
      <c r="BB4705" s="11">
        <v>4</v>
      </c>
      <c r="BC4705" s="154">
        <v>45341</v>
      </c>
      <c r="BD4705" s="155" t="s">
        <v>17</v>
      </c>
    </row>
    <row r="4706" spans="39:56" ht="27" customHeight="1" x14ac:dyDescent="0.25">
      <c r="AM4706" s="11">
        <v>23048</v>
      </c>
      <c r="AN4706" s="152" t="s">
        <v>110</v>
      </c>
      <c r="AO4706" s="153" t="s">
        <v>47</v>
      </c>
      <c r="AP4706" s="171">
        <v>9.2857142857142865</v>
      </c>
      <c r="AQ4706" s="11">
        <v>10</v>
      </c>
      <c r="AR4706" s="11">
        <v>10</v>
      </c>
      <c r="AS4706" s="11">
        <v>9</v>
      </c>
      <c r="AT4706" s="11">
        <v>9</v>
      </c>
      <c r="AU4706" s="11">
        <v>9</v>
      </c>
      <c r="AV4706" s="11">
        <v>9</v>
      </c>
      <c r="AW4706" s="11">
        <v>9</v>
      </c>
      <c r="BA4706" s="11" t="s">
        <v>476</v>
      </c>
      <c r="BB4706" s="11">
        <v>4</v>
      </c>
      <c r="BC4706" s="154">
        <v>45341</v>
      </c>
      <c r="BD4706" s="155" t="s">
        <v>17</v>
      </c>
    </row>
    <row r="4707" spans="39:56" ht="27" customHeight="1" x14ac:dyDescent="0.25">
      <c r="AM4707" s="11">
        <v>23051</v>
      </c>
      <c r="AN4707" s="152" t="s">
        <v>114</v>
      </c>
      <c r="AO4707" s="153" t="s">
        <v>47</v>
      </c>
      <c r="AP4707" s="171">
        <v>8.7142857142857135</v>
      </c>
      <c r="AQ4707" s="11">
        <v>10</v>
      </c>
      <c r="AR4707" s="11">
        <v>10</v>
      </c>
      <c r="AS4707" s="11">
        <v>9</v>
      </c>
      <c r="AT4707" s="11">
        <v>9</v>
      </c>
      <c r="AU4707" s="11">
        <v>9</v>
      </c>
      <c r="AV4707" s="11">
        <v>9</v>
      </c>
      <c r="AW4707" s="11">
        <v>5</v>
      </c>
      <c r="BA4707" s="11" t="s">
        <v>476</v>
      </c>
      <c r="BB4707" s="11">
        <v>4</v>
      </c>
      <c r="BC4707" s="154">
        <v>45341</v>
      </c>
      <c r="BD4707" s="155" t="s">
        <v>17</v>
      </c>
    </row>
    <row r="4708" spans="39:56" ht="27" customHeight="1" x14ac:dyDescent="0.25">
      <c r="AM4708" s="11">
        <v>22023</v>
      </c>
      <c r="AN4708" s="152" t="s">
        <v>118</v>
      </c>
      <c r="AO4708" s="153" t="s">
        <v>47</v>
      </c>
      <c r="AP4708" s="171">
        <v>9.2857142857142865</v>
      </c>
      <c r="AQ4708" s="11">
        <v>10</v>
      </c>
      <c r="AR4708" s="11">
        <v>10</v>
      </c>
      <c r="AS4708" s="11">
        <v>9</v>
      </c>
      <c r="AT4708" s="11">
        <v>9</v>
      </c>
      <c r="AU4708" s="11">
        <v>9</v>
      </c>
      <c r="AV4708" s="11">
        <v>9</v>
      </c>
      <c r="AW4708" s="11">
        <v>9</v>
      </c>
      <c r="BA4708" s="11" t="s">
        <v>476</v>
      </c>
      <c r="BB4708" s="11">
        <v>4</v>
      </c>
      <c r="BC4708" s="154">
        <v>45341</v>
      </c>
      <c r="BD4708" s="155" t="s">
        <v>17</v>
      </c>
    </row>
    <row r="4709" spans="39:56" ht="27" customHeight="1" x14ac:dyDescent="0.25">
      <c r="AM4709" s="11">
        <v>23018</v>
      </c>
      <c r="AN4709" s="152" t="s">
        <v>28</v>
      </c>
      <c r="AO4709" s="153" t="s">
        <v>29</v>
      </c>
      <c r="AP4709" s="171">
        <v>10</v>
      </c>
      <c r="AQ4709" s="11">
        <v>10</v>
      </c>
      <c r="BA4709" s="11" t="s">
        <v>498</v>
      </c>
      <c r="BB4709" s="11">
        <v>7</v>
      </c>
      <c r="BC4709" s="154">
        <v>45340</v>
      </c>
      <c r="BD4709" s="155" t="s">
        <v>49</v>
      </c>
    </row>
    <row r="4710" spans="39:56" ht="27" customHeight="1" x14ac:dyDescent="0.25">
      <c r="AM4710" s="11">
        <v>23009</v>
      </c>
      <c r="AN4710" s="152" t="s">
        <v>50</v>
      </c>
      <c r="AO4710" s="153" t="s">
        <v>29</v>
      </c>
      <c r="AP4710" s="171">
        <v>9.5</v>
      </c>
      <c r="AQ4710" s="11">
        <v>9.5</v>
      </c>
      <c r="BA4710" s="11" t="s">
        <v>475</v>
      </c>
      <c r="BB4710" s="11">
        <v>7</v>
      </c>
      <c r="BC4710" s="154">
        <v>45340</v>
      </c>
      <c r="BD4710" s="155" t="s">
        <v>49</v>
      </c>
    </row>
    <row r="4711" spans="39:56" ht="27" customHeight="1" x14ac:dyDescent="0.25">
      <c r="AM4711" s="11">
        <v>23019</v>
      </c>
      <c r="AN4711" s="152" t="s">
        <v>53</v>
      </c>
      <c r="AO4711" s="153" t="s">
        <v>29</v>
      </c>
      <c r="AP4711" s="171">
        <v>9.5</v>
      </c>
      <c r="AQ4711" s="11">
        <v>9.5</v>
      </c>
      <c r="BA4711" s="11" t="s">
        <v>475</v>
      </c>
      <c r="BB4711" s="11">
        <v>7</v>
      </c>
      <c r="BC4711" s="154">
        <v>45340</v>
      </c>
      <c r="BD4711" s="155" t="s">
        <v>49</v>
      </c>
    </row>
    <row r="4712" spans="39:56" ht="27" customHeight="1" x14ac:dyDescent="0.25">
      <c r="AM4712" s="11">
        <v>23028</v>
      </c>
      <c r="AN4712" s="152" t="s">
        <v>56</v>
      </c>
      <c r="AO4712" s="153" t="s">
        <v>29</v>
      </c>
      <c r="AP4712" s="171">
        <v>9.5</v>
      </c>
      <c r="AQ4712" s="11">
        <v>9.5</v>
      </c>
      <c r="BA4712" s="11" t="s">
        <v>475</v>
      </c>
      <c r="BB4712" s="11">
        <v>7</v>
      </c>
      <c r="BC4712" s="154">
        <v>45340</v>
      </c>
      <c r="BD4712" s="155" t="s">
        <v>49</v>
      </c>
    </row>
    <row r="4713" spans="39:56" ht="27" customHeight="1" x14ac:dyDescent="0.25">
      <c r="AM4713" s="11">
        <v>23013</v>
      </c>
      <c r="AN4713" s="152" t="s">
        <v>59</v>
      </c>
      <c r="AO4713" s="153" t="s">
        <v>29</v>
      </c>
      <c r="AP4713" s="171">
        <v>10</v>
      </c>
      <c r="AQ4713" s="11">
        <v>10</v>
      </c>
      <c r="BA4713" s="11" t="s">
        <v>475</v>
      </c>
      <c r="BB4713" s="11">
        <v>7</v>
      </c>
      <c r="BC4713" s="154">
        <v>45340</v>
      </c>
      <c r="BD4713" s="155" t="s">
        <v>49</v>
      </c>
    </row>
    <row r="4714" spans="39:56" ht="27" customHeight="1" x14ac:dyDescent="0.25">
      <c r="AM4714" s="11">
        <v>23036</v>
      </c>
      <c r="AN4714" s="152" t="s">
        <v>63</v>
      </c>
      <c r="AO4714" s="153" t="s">
        <v>29</v>
      </c>
      <c r="AP4714" s="171">
        <v>10</v>
      </c>
      <c r="AQ4714" s="11">
        <v>10</v>
      </c>
      <c r="BA4714" s="11" t="s">
        <v>475</v>
      </c>
      <c r="BB4714" s="11">
        <v>7</v>
      </c>
      <c r="BC4714" s="154">
        <v>45340</v>
      </c>
      <c r="BD4714" s="155" t="s">
        <v>49</v>
      </c>
    </row>
    <row r="4715" spans="39:56" ht="27" customHeight="1" x14ac:dyDescent="0.25">
      <c r="AM4715" s="11">
        <v>23065</v>
      </c>
      <c r="AN4715" s="152" t="s">
        <v>67</v>
      </c>
      <c r="AO4715" s="153" t="s">
        <v>29</v>
      </c>
      <c r="AP4715" s="171">
        <v>9.5</v>
      </c>
      <c r="AQ4715" s="11">
        <v>9.5</v>
      </c>
      <c r="BA4715" s="11" t="s">
        <v>475</v>
      </c>
      <c r="BB4715" s="11">
        <v>7</v>
      </c>
      <c r="BC4715" s="154">
        <v>45340</v>
      </c>
      <c r="BD4715" s="155" t="s">
        <v>49</v>
      </c>
    </row>
    <row r="4716" spans="39:56" ht="27" customHeight="1" x14ac:dyDescent="0.25">
      <c r="AM4716" s="11">
        <v>23039</v>
      </c>
      <c r="AN4716" s="152" t="s">
        <v>71</v>
      </c>
      <c r="AO4716" s="153" t="s">
        <v>29</v>
      </c>
      <c r="AP4716" s="171">
        <v>9.5</v>
      </c>
      <c r="AQ4716" s="11">
        <v>9.5</v>
      </c>
      <c r="BA4716" s="11" t="s">
        <v>499</v>
      </c>
      <c r="BB4716" s="11">
        <v>7</v>
      </c>
      <c r="BC4716" s="154">
        <v>45340</v>
      </c>
      <c r="BD4716" s="155" t="s">
        <v>49</v>
      </c>
    </row>
    <row r="4717" spans="39:56" ht="27" customHeight="1" x14ac:dyDescent="0.25">
      <c r="AM4717" s="11">
        <v>23024</v>
      </c>
      <c r="AN4717" s="152" t="s">
        <v>75</v>
      </c>
      <c r="AO4717" s="153" t="s">
        <v>29</v>
      </c>
      <c r="AP4717" s="171">
        <v>9.5</v>
      </c>
      <c r="AQ4717" s="11">
        <v>9.5</v>
      </c>
      <c r="BA4717" s="11" t="s">
        <v>475</v>
      </c>
      <c r="BB4717" s="11">
        <v>7</v>
      </c>
      <c r="BC4717" s="154">
        <v>45340</v>
      </c>
      <c r="BD4717" s="155" t="s">
        <v>49</v>
      </c>
    </row>
    <row r="4718" spans="39:56" ht="27" customHeight="1" x14ac:dyDescent="0.25">
      <c r="AM4718" s="11">
        <v>23041</v>
      </c>
      <c r="AN4718" s="152" t="s">
        <v>79</v>
      </c>
      <c r="AO4718" s="153" t="s">
        <v>29</v>
      </c>
      <c r="AP4718" s="171">
        <v>10</v>
      </c>
      <c r="AQ4718" s="11">
        <v>10</v>
      </c>
      <c r="BA4718" s="11" t="s">
        <v>475</v>
      </c>
      <c r="BB4718" s="11">
        <v>7</v>
      </c>
      <c r="BC4718" s="154">
        <v>45340</v>
      </c>
      <c r="BD4718" s="155" t="s">
        <v>49</v>
      </c>
    </row>
    <row r="4719" spans="39:56" ht="27" customHeight="1" x14ac:dyDescent="0.25">
      <c r="AM4719" s="11">
        <v>23022</v>
      </c>
      <c r="AN4719" s="152" t="s">
        <v>83</v>
      </c>
      <c r="AO4719" s="153" t="s">
        <v>29</v>
      </c>
      <c r="AP4719" s="171">
        <v>10</v>
      </c>
      <c r="AQ4719" s="11">
        <v>10</v>
      </c>
      <c r="BA4719" s="11" t="s">
        <v>347</v>
      </c>
      <c r="BB4719" s="11">
        <v>7</v>
      </c>
      <c r="BC4719" s="154">
        <v>45340</v>
      </c>
      <c r="BD4719" s="155" t="s">
        <v>49</v>
      </c>
    </row>
    <row r="4720" spans="39:56" ht="27" customHeight="1" x14ac:dyDescent="0.25">
      <c r="AM4720" s="11">
        <v>23025</v>
      </c>
      <c r="AN4720" s="152" t="s">
        <v>87</v>
      </c>
      <c r="AO4720" s="153" t="s">
        <v>29</v>
      </c>
      <c r="AP4720" s="171">
        <v>9.5</v>
      </c>
      <c r="AQ4720" s="11">
        <v>9.5</v>
      </c>
      <c r="BA4720" s="11" t="s">
        <v>475</v>
      </c>
      <c r="BB4720" s="11">
        <v>7</v>
      </c>
      <c r="BC4720" s="154">
        <v>45340</v>
      </c>
      <c r="BD4720" s="155" t="s">
        <v>49</v>
      </c>
    </row>
    <row r="4721" spans="39:56" ht="27" customHeight="1" x14ac:dyDescent="0.25">
      <c r="AM4721" s="11">
        <v>23010</v>
      </c>
      <c r="AN4721" s="152" t="s">
        <v>91</v>
      </c>
      <c r="AO4721" s="153" t="s">
        <v>29</v>
      </c>
      <c r="AP4721" s="171">
        <v>9.5</v>
      </c>
      <c r="AQ4721" s="11">
        <v>9.5</v>
      </c>
      <c r="BA4721" s="11" t="s">
        <v>475</v>
      </c>
      <c r="BB4721" s="11">
        <v>7</v>
      </c>
      <c r="BC4721" s="154">
        <v>45340</v>
      </c>
      <c r="BD4721" s="155" t="s">
        <v>49</v>
      </c>
    </row>
    <row r="4722" spans="39:56" ht="27" customHeight="1" x14ac:dyDescent="0.25">
      <c r="AM4722" s="11">
        <v>23052</v>
      </c>
      <c r="AN4722" s="152" t="s">
        <v>95</v>
      </c>
      <c r="AO4722" s="153" t="s">
        <v>29</v>
      </c>
      <c r="AP4722" s="171">
        <v>9.5</v>
      </c>
      <c r="AQ4722" s="11">
        <v>9.5</v>
      </c>
      <c r="BA4722" s="11" t="s">
        <v>475</v>
      </c>
      <c r="BB4722" s="11">
        <v>7</v>
      </c>
      <c r="BC4722" s="154">
        <v>45340</v>
      </c>
      <c r="BD4722" s="155" t="s">
        <v>49</v>
      </c>
    </row>
    <row r="4723" spans="39:56" ht="27" customHeight="1" x14ac:dyDescent="0.25">
      <c r="AM4723" s="11">
        <v>23038</v>
      </c>
      <c r="AN4723" s="152" t="s">
        <v>99</v>
      </c>
      <c r="AO4723" s="153" t="s">
        <v>29</v>
      </c>
      <c r="AP4723" s="171">
        <v>9</v>
      </c>
      <c r="AQ4723" s="11">
        <v>9</v>
      </c>
      <c r="BA4723" s="11" t="s">
        <v>475</v>
      </c>
      <c r="BB4723" s="11">
        <v>7</v>
      </c>
      <c r="BC4723" s="154">
        <v>45340</v>
      </c>
      <c r="BD4723" s="155" t="s">
        <v>49</v>
      </c>
    </row>
    <row r="4724" spans="39:56" ht="27" customHeight="1" x14ac:dyDescent="0.25">
      <c r="AM4724" s="11">
        <v>23033</v>
      </c>
      <c r="AN4724" s="152" t="s">
        <v>103</v>
      </c>
      <c r="AO4724" s="153" t="s">
        <v>29</v>
      </c>
      <c r="AP4724" s="171">
        <v>8.5</v>
      </c>
      <c r="AQ4724" s="11">
        <v>8.5</v>
      </c>
      <c r="BA4724" s="11" t="s">
        <v>475</v>
      </c>
      <c r="BB4724" s="11">
        <v>7</v>
      </c>
      <c r="BC4724" s="154">
        <v>45340</v>
      </c>
      <c r="BD4724" s="155" t="s">
        <v>49</v>
      </c>
    </row>
    <row r="4725" spans="39:56" ht="27" customHeight="1" x14ac:dyDescent="0.25">
      <c r="AM4725" s="11">
        <v>23056</v>
      </c>
      <c r="AN4725" s="152" t="s">
        <v>107</v>
      </c>
      <c r="AO4725" s="153" t="s">
        <v>29</v>
      </c>
      <c r="AP4725" s="171">
        <v>9</v>
      </c>
      <c r="AQ4725" s="11">
        <v>9</v>
      </c>
      <c r="BA4725" s="11" t="s">
        <v>475</v>
      </c>
      <c r="BB4725" s="11">
        <v>7</v>
      </c>
      <c r="BC4725" s="154">
        <v>45340</v>
      </c>
      <c r="BD4725" s="155" t="s">
        <v>49</v>
      </c>
    </row>
    <row r="4726" spans="39:56" ht="27" customHeight="1" x14ac:dyDescent="0.25">
      <c r="AM4726" s="11">
        <v>23046</v>
      </c>
      <c r="AN4726" s="152" t="s">
        <v>111</v>
      </c>
      <c r="AO4726" s="153" t="s">
        <v>29</v>
      </c>
      <c r="AP4726" s="171">
        <v>9.5</v>
      </c>
      <c r="AQ4726" s="11">
        <v>9.5</v>
      </c>
      <c r="BA4726" s="11" t="s">
        <v>475</v>
      </c>
      <c r="BB4726" s="11">
        <v>7</v>
      </c>
      <c r="BC4726" s="154">
        <v>45340</v>
      </c>
      <c r="BD4726" s="155" t="s">
        <v>49</v>
      </c>
    </row>
    <row r="4727" spans="39:56" ht="27" customHeight="1" x14ac:dyDescent="0.25">
      <c r="AM4727" s="11">
        <v>23023</v>
      </c>
      <c r="AN4727" s="152" t="s">
        <v>115</v>
      </c>
      <c r="AO4727" s="153" t="s">
        <v>29</v>
      </c>
      <c r="AP4727" s="171">
        <v>9.5</v>
      </c>
      <c r="AQ4727" s="11">
        <v>9.5</v>
      </c>
      <c r="BA4727" s="11" t="s">
        <v>475</v>
      </c>
      <c r="BB4727" s="11">
        <v>7</v>
      </c>
      <c r="BC4727" s="154">
        <v>45340</v>
      </c>
      <c r="BD4727" s="155" t="s">
        <v>49</v>
      </c>
    </row>
    <row r="4728" spans="39:56" ht="27" customHeight="1" x14ac:dyDescent="0.25">
      <c r="AM4728" s="11">
        <v>23053</v>
      </c>
      <c r="AN4728" s="152" t="s">
        <v>119</v>
      </c>
      <c r="AO4728" s="153" t="s">
        <v>29</v>
      </c>
      <c r="AP4728" s="171">
        <v>9.5</v>
      </c>
      <c r="AQ4728" s="11">
        <v>9.5</v>
      </c>
      <c r="BA4728" s="11" t="s">
        <v>475</v>
      </c>
      <c r="BB4728" s="11">
        <v>7</v>
      </c>
      <c r="BC4728" s="154">
        <v>45340</v>
      </c>
      <c r="BD4728" s="155" t="s">
        <v>49</v>
      </c>
    </row>
    <row r="4729" spans="39:56" ht="27" customHeight="1" x14ac:dyDescent="0.25">
      <c r="AM4729" s="11">
        <v>23049</v>
      </c>
      <c r="AN4729" s="152" t="s">
        <v>123</v>
      </c>
      <c r="AO4729" s="153" t="s">
        <v>29</v>
      </c>
      <c r="AP4729" s="171">
        <v>9.5</v>
      </c>
      <c r="AQ4729" s="11">
        <v>9.5</v>
      </c>
      <c r="BA4729" s="11" t="s">
        <v>475</v>
      </c>
      <c r="BB4729" s="11">
        <v>7</v>
      </c>
      <c r="BC4729" s="154">
        <v>45340</v>
      </c>
      <c r="BD4729" s="155" t="s">
        <v>49</v>
      </c>
    </row>
    <row r="4730" spans="39:56" ht="27" customHeight="1" x14ac:dyDescent="0.25">
      <c r="AM4730" s="11">
        <v>23021</v>
      </c>
      <c r="AN4730" s="152" t="s">
        <v>209</v>
      </c>
      <c r="AO4730" s="153" t="s">
        <v>207</v>
      </c>
      <c r="AP4730" s="171">
        <v>10</v>
      </c>
      <c r="AQ4730" s="11">
        <v>10</v>
      </c>
      <c r="BA4730" s="11" t="s">
        <v>500</v>
      </c>
      <c r="BB4730" s="11">
        <v>7</v>
      </c>
      <c r="BC4730" s="154">
        <v>45340</v>
      </c>
      <c r="BD4730" s="155" t="s">
        <v>49</v>
      </c>
    </row>
    <row r="4731" spans="39:56" ht="27" customHeight="1" x14ac:dyDescent="0.25">
      <c r="AM4731" s="11">
        <v>23035</v>
      </c>
      <c r="AN4731" s="152" t="s">
        <v>211</v>
      </c>
      <c r="AO4731" s="153" t="s">
        <v>207</v>
      </c>
      <c r="AP4731" s="171">
        <v>10</v>
      </c>
      <c r="AQ4731" s="11">
        <v>10</v>
      </c>
      <c r="BA4731" s="11" t="s">
        <v>501</v>
      </c>
      <c r="BB4731" s="11">
        <v>7</v>
      </c>
      <c r="BC4731" s="154">
        <v>45340</v>
      </c>
      <c r="BD4731" s="155" t="s">
        <v>49</v>
      </c>
    </row>
    <row r="4732" spans="39:56" ht="27" customHeight="1" x14ac:dyDescent="0.25">
      <c r="AM4732" s="11">
        <v>23016</v>
      </c>
      <c r="AN4732" s="152" t="s">
        <v>212</v>
      </c>
      <c r="AO4732" s="153" t="s">
        <v>207</v>
      </c>
      <c r="AP4732" s="171">
        <v>10</v>
      </c>
      <c r="AQ4732" s="11">
        <v>10</v>
      </c>
      <c r="BA4732" s="11" t="s">
        <v>347</v>
      </c>
      <c r="BB4732" s="11">
        <v>7</v>
      </c>
      <c r="BC4732" s="154">
        <v>45340</v>
      </c>
      <c r="BD4732" s="155" t="s">
        <v>49</v>
      </c>
    </row>
    <row r="4733" spans="39:56" ht="27" customHeight="1" x14ac:dyDescent="0.25">
      <c r="AM4733" s="11">
        <v>23006</v>
      </c>
      <c r="AN4733" s="152" t="s">
        <v>213</v>
      </c>
      <c r="AO4733" s="153" t="s">
        <v>207</v>
      </c>
      <c r="AP4733" s="171">
        <v>10</v>
      </c>
      <c r="AQ4733" s="11">
        <v>10</v>
      </c>
      <c r="BA4733" s="11" t="s">
        <v>501</v>
      </c>
      <c r="BB4733" s="11">
        <v>7</v>
      </c>
      <c r="BC4733" s="154">
        <v>45340</v>
      </c>
      <c r="BD4733" s="155" t="s">
        <v>49</v>
      </c>
    </row>
    <row r="4734" spans="39:56" ht="27" customHeight="1" x14ac:dyDescent="0.25">
      <c r="AM4734" s="11">
        <v>23020</v>
      </c>
      <c r="AN4734" s="152" t="s">
        <v>214</v>
      </c>
      <c r="AO4734" s="153" t="s">
        <v>207</v>
      </c>
      <c r="AP4734" s="171">
        <v>10</v>
      </c>
      <c r="AQ4734" s="11">
        <v>10</v>
      </c>
      <c r="BA4734" s="11" t="s">
        <v>502</v>
      </c>
      <c r="BB4734" s="11">
        <v>7</v>
      </c>
      <c r="BC4734" s="154">
        <v>45340</v>
      </c>
      <c r="BD4734" s="155" t="s">
        <v>49</v>
      </c>
    </row>
    <row r="4735" spans="39:56" ht="27" customHeight="1" x14ac:dyDescent="0.25">
      <c r="AM4735" s="11">
        <v>23043</v>
      </c>
      <c r="AN4735" s="152" t="s">
        <v>215</v>
      </c>
      <c r="AO4735" s="153" t="s">
        <v>207</v>
      </c>
      <c r="AP4735" s="171">
        <v>10</v>
      </c>
      <c r="AQ4735" s="11">
        <v>10</v>
      </c>
      <c r="BA4735" s="11" t="s">
        <v>500</v>
      </c>
      <c r="BB4735" s="11">
        <v>7</v>
      </c>
      <c r="BC4735" s="154">
        <v>45340</v>
      </c>
      <c r="BD4735" s="155" t="s">
        <v>49</v>
      </c>
    </row>
    <row r="4736" spans="39:56" ht="27" customHeight="1" x14ac:dyDescent="0.25">
      <c r="AM4736" s="11">
        <v>23015</v>
      </c>
      <c r="AN4736" s="152" t="s">
        <v>216</v>
      </c>
      <c r="AO4736" s="153" t="s">
        <v>207</v>
      </c>
      <c r="AP4736" s="171">
        <v>10</v>
      </c>
      <c r="AQ4736" s="11">
        <v>10</v>
      </c>
      <c r="BA4736" s="11" t="s">
        <v>498</v>
      </c>
      <c r="BB4736" s="11">
        <v>7</v>
      </c>
      <c r="BC4736" s="154">
        <v>45340</v>
      </c>
      <c r="BD4736" s="155" t="s">
        <v>49</v>
      </c>
    </row>
    <row r="4737" spans="39:56" ht="27" customHeight="1" x14ac:dyDescent="0.25">
      <c r="AM4737" s="11">
        <v>23007</v>
      </c>
      <c r="AN4737" s="152" t="s">
        <v>217</v>
      </c>
      <c r="AO4737" s="153" t="s">
        <v>207</v>
      </c>
      <c r="AP4737" s="171">
        <v>10</v>
      </c>
      <c r="AQ4737" s="11">
        <v>10</v>
      </c>
      <c r="BA4737" s="11" t="s">
        <v>501</v>
      </c>
      <c r="BB4737" s="11">
        <v>7</v>
      </c>
      <c r="BC4737" s="154">
        <v>45340</v>
      </c>
      <c r="BD4737" s="155" t="s">
        <v>49</v>
      </c>
    </row>
    <row r="4738" spans="39:56" ht="27" customHeight="1" x14ac:dyDescent="0.25">
      <c r="AM4738" s="11">
        <v>23008</v>
      </c>
      <c r="AN4738" s="152" t="s">
        <v>218</v>
      </c>
      <c r="AO4738" s="153" t="s">
        <v>207</v>
      </c>
      <c r="AP4738" s="171">
        <v>10</v>
      </c>
      <c r="AQ4738" s="11">
        <v>10</v>
      </c>
      <c r="BA4738" s="11" t="s">
        <v>501</v>
      </c>
      <c r="BB4738" s="11">
        <v>7</v>
      </c>
      <c r="BC4738" s="154">
        <v>45340</v>
      </c>
      <c r="BD4738" s="155" t="s">
        <v>49</v>
      </c>
    </row>
    <row r="4739" spans="39:56" ht="27" customHeight="1" x14ac:dyDescent="0.25">
      <c r="AM4739" s="11">
        <v>23012</v>
      </c>
      <c r="AN4739" s="152" t="s">
        <v>219</v>
      </c>
      <c r="AO4739" s="153" t="s">
        <v>207</v>
      </c>
      <c r="AP4739" s="171">
        <v>10</v>
      </c>
      <c r="AQ4739" s="11">
        <v>10</v>
      </c>
      <c r="BA4739" s="11" t="s">
        <v>501</v>
      </c>
      <c r="BB4739" s="11">
        <v>7</v>
      </c>
      <c r="BC4739" s="154">
        <v>45340</v>
      </c>
      <c r="BD4739" s="155" t="s">
        <v>49</v>
      </c>
    </row>
    <row r="4740" spans="39:56" ht="27" customHeight="1" x14ac:dyDescent="0.25">
      <c r="AM4740" s="11">
        <v>23032</v>
      </c>
      <c r="AN4740" s="152" t="s">
        <v>220</v>
      </c>
      <c r="AO4740" s="153" t="s">
        <v>207</v>
      </c>
      <c r="AP4740" s="171">
        <v>10</v>
      </c>
      <c r="AQ4740" s="11">
        <v>10</v>
      </c>
      <c r="BA4740" s="11" t="s">
        <v>503</v>
      </c>
      <c r="BB4740" s="11">
        <v>7</v>
      </c>
      <c r="BC4740" s="154">
        <v>45340</v>
      </c>
      <c r="BD4740" s="155" t="s">
        <v>49</v>
      </c>
    </row>
    <row r="4741" spans="39:56" ht="27" customHeight="1" x14ac:dyDescent="0.25">
      <c r="AM4741" s="11">
        <v>23031</v>
      </c>
      <c r="AN4741" s="152" t="s">
        <v>221</v>
      </c>
      <c r="AO4741" s="153" t="s">
        <v>207</v>
      </c>
      <c r="AP4741" s="171">
        <v>10</v>
      </c>
      <c r="AQ4741" s="11">
        <v>10</v>
      </c>
      <c r="BA4741" s="11" t="s">
        <v>503</v>
      </c>
      <c r="BB4741" s="11">
        <v>7</v>
      </c>
      <c r="BC4741" s="154">
        <v>45340</v>
      </c>
      <c r="BD4741" s="155" t="s">
        <v>49</v>
      </c>
    </row>
    <row r="4742" spans="39:56" ht="27" customHeight="1" x14ac:dyDescent="0.25">
      <c r="AM4742" s="11">
        <v>23042</v>
      </c>
      <c r="AN4742" s="152" t="s">
        <v>222</v>
      </c>
      <c r="AO4742" s="153" t="s">
        <v>207</v>
      </c>
      <c r="AP4742" s="171">
        <v>10</v>
      </c>
      <c r="AQ4742" s="11">
        <v>10</v>
      </c>
      <c r="BA4742" s="11" t="s">
        <v>475</v>
      </c>
      <c r="BB4742" s="11">
        <v>7</v>
      </c>
      <c r="BC4742" s="154">
        <v>45340</v>
      </c>
      <c r="BD4742" s="155" t="s">
        <v>49</v>
      </c>
    </row>
    <row r="4743" spans="39:56" ht="27" customHeight="1" x14ac:dyDescent="0.25">
      <c r="AM4743" s="11">
        <v>23061</v>
      </c>
      <c r="AN4743" s="152" t="s">
        <v>223</v>
      </c>
      <c r="AO4743" s="153" t="s">
        <v>207</v>
      </c>
      <c r="AP4743" s="171">
        <v>9</v>
      </c>
      <c r="AQ4743" s="11">
        <v>9</v>
      </c>
      <c r="BA4743" s="11" t="s">
        <v>475</v>
      </c>
      <c r="BB4743" s="11">
        <v>7</v>
      </c>
      <c r="BC4743" s="154">
        <v>45340</v>
      </c>
      <c r="BD4743" s="155" t="s">
        <v>49</v>
      </c>
    </row>
    <row r="4744" spans="39:56" ht="27" customHeight="1" x14ac:dyDescent="0.25">
      <c r="AM4744" s="11">
        <v>23054</v>
      </c>
      <c r="AN4744" s="152" t="s">
        <v>224</v>
      </c>
      <c r="AO4744" s="153" t="s">
        <v>207</v>
      </c>
      <c r="AP4744" s="171">
        <v>9.5</v>
      </c>
      <c r="AQ4744" s="11">
        <v>9.5</v>
      </c>
      <c r="BA4744" s="11" t="s">
        <v>475</v>
      </c>
      <c r="BB4744" s="11">
        <v>7</v>
      </c>
      <c r="BC4744" s="154">
        <v>45340</v>
      </c>
      <c r="BD4744" s="155" t="s">
        <v>49</v>
      </c>
    </row>
    <row r="4745" spans="39:56" ht="27" customHeight="1" x14ac:dyDescent="0.25">
      <c r="AM4745" s="11">
        <v>23063</v>
      </c>
      <c r="AN4745" s="152" t="s">
        <v>225</v>
      </c>
      <c r="AO4745" s="153" t="s">
        <v>207</v>
      </c>
      <c r="AP4745" s="171">
        <v>10</v>
      </c>
      <c r="AQ4745" s="11">
        <v>10</v>
      </c>
      <c r="BA4745" s="11" t="s">
        <v>475</v>
      </c>
      <c r="BB4745" s="11">
        <v>7</v>
      </c>
      <c r="BC4745" s="154">
        <v>45340</v>
      </c>
      <c r="BD4745" s="155" t="s">
        <v>49</v>
      </c>
    </row>
    <row r="4746" spans="39:56" ht="27" customHeight="1" x14ac:dyDescent="0.25">
      <c r="AM4746" s="11">
        <v>23037</v>
      </c>
      <c r="AN4746" s="152" t="s">
        <v>226</v>
      </c>
      <c r="AO4746" s="153" t="s">
        <v>207</v>
      </c>
      <c r="AP4746" s="171">
        <v>9</v>
      </c>
      <c r="AQ4746" s="11">
        <v>9</v>
      </c>
      <c r="BA4746" s="11" t="s">
        <v>475</v>
      </c>
      <c r="BB4746" s="11">
        <v>7</v>
      </c>
      <c r="BC4746" s="154">
        <v>45340</v>
      </c>
      <c r="BD4746" s="155" t="s">
        <v>49</v>
      </c>
    </row>
    <row r="4747" spans="39:56" ht="27" customHeight="1" x14ac:dyDescent="0.25">
      <c r="AM4747" s="11">
        <v>23026</v>
      </c>
      <c r="AN4747" s="152" t="s">
        <v>227</v>
      </c>
      <c r="AO4747" s="153" t="s">
        <v>207</v>
      </c>
      <c r="AP4747" s="171">
        <v>9.5</v>
      </c>
      <c r="AQ4747" s="11">
        <v>9.5</v>
      </c>
      <c r="BA4747" s="11" t="s">
        <v>475</v>
      </c>
      <c r="BB4747" s="11">
        <v>7</v>
      </c>
      <c r="BC4747" s="154">
        <v>45340</v>
      </c>
      <c r="BD4747" s="155" t="s">
        <v>49</v>
      </c>
    </row>
    <row r="4748" spans="39:56" ht="27" customHeight="1" x14ac:dyDescent="0.25">
      <c r="AM4748" s="11">
        <v>23058</v>
      </c>
      <c r="AN4748" s="152" t="s">
        <v>228</v>
      </c>
      <c r="AO4748" s="153" t="s">
        <v>207</v>
      </c>
      <c r="AP4748" s="171">
        <v>9.5</v>
      </c>
      <c r="AQ4748" s="11">
        <v>9.5</v>
      </c>
      <c r="BA4748" s="11" t="s">
        <v>475</v>
      </c>
      <c r="BB4748" s="11">
        <v>7</v>
      </c>
      <c r="BC4748" s="154">
        <v>45340</v>
      </c>
      <c r="BD4748" s="155" t="s">
        <v>49</v>
      </c>
    </row>
    <row r="4749" spans="39:56" ht="27" customHeight="1" x14ac:dyDescent="0.25">
      <c r="AM4749" s="11">
        <v>23044</v>
      </c>
      <c r="AN4749" s="152" t="s">
        <v>230</v>
      </c>
      <c r="AO4749" s="153" t="s">
        <v>207</v>
      </c>
      <c r="AP4749" s="171">
        <v>9</v>
      </c>
      <c r="AQ4749" s="11">
        <v>9</v>
      </c>
      <c r="BA4749" s="11" t="s">
        <v>475</v>
      </c>
      <c r="BB4749" s="11">
        <v>7</v>
      </c>
      <c r="BC4749" s="154">
        <v>45340</v>
      </c>
      <c r="BD4749" s="155" t="s">
        <v>49</v>
      </c>
    </row>
    <row r="4750" spans="39:56" ht="27" customHeight="1" x14ac:dyDescent="0.25">
      <c r="AM4750" s="11">
        <v>23066</v>
      </c>
      <c r="AN4750" s="152" t="s">
        <v>232</v>
      </c>
      <c r="AO4750" s="153" t="s">
        <v>207</v>
      </c>
      <c r="AP4750" s="171">
        <v>8.5</v>
      </c>
      <c r="AQ4750" s="11">
        <v>8.5</v>
      </c>
      <c r="BA4750" s="11" t="s">
        <v>475</v>
      </c>
      <c r="BB4750" s="11">
        <v>7</v>
      </c>
      <c r="BC4750" s="154">
        <v>45340</v>
      </c>
      <c r="BD4750" s="155" t="s">
        <v>49</v>
      </c>
    </row>
    <row r="4751" spans="39:56" ht="27" customHeight="1" x14ac:dyDescent="0.25">
      <c r="AM4751" s="11">
        <v>23011</v>
      </c>
      <c r="AN4751" s="152" t="s">
        <v>46</v>
      </c>
      <c r="AO4751" s="153" t="s">
        <v>47</v>
      </c>
      <c r="AP4751" s="171">
        <v>9.5</v>
      </c>
      <c r="AQ4751" s="11">
        <v>9.5</v>
      </c>
      <c r="BA4751" s="11" t="s">
        <v>501</v>
      </c>
      <c r="BB4751" s="11">
        <v>7</v>
      </c>
      <c r="BC4751" s="154">
        <v>45341</v>
      </c>
      <c r="BD4751" s="155" t="s">
        <v>49</v>
      </c>
    </row>
    <row r="4752" spans="39:56" ht="27" customHeight="1" x14ac:dyDescent="0.25">
      <c r="AM4752" s="11">
        <v>23017</v>
      </c>
      <c r="AN4752" s="152" t="s">
        <v>52</v>
      </c>
      <c r="AO4752" s="153" t="s">
        <v>47</v>
      </c>
      <c r="AP4752" s="171">
        <v>8</v>
      </c>
      <c r="AQ4752" s="11">
        <v>8</v>
      </c>
      <c r="BA4752" s="11" t="s">
        <v>475</v>
      </c>
      <c r="BB4752" s="11">
        <v>7</v>
      </c>
      <c r="BC4752" s="154">
        <v>45341</v>
      </c>
      <c r="BD4752" s="155" t="s">
        <v>49</v>
      </c>
    </row>
    <row r="4753" spans="39:56" ht="27" customHeight="1" x14ac:dyDescent="0.25">
      <c r="AM4753" s="11">
        <v>23059</v>
      </c>
      <c r="AN4753" s="152" t="s">
        <v>55</v>
      </c>
      <c r="AO4753" s="153" t="s">
        <v>47</v>
      </c>
      <c r="AP4753" s="171">
        <v>9.5</v>
      </c>
      <c r="AQ4753" s="11">
        <v>9.5</v>
      </c>
      <c r="BA4753" s="11" t="s">
        <v>475</v>
      </c>
      <c r="BB4753" s="11">
        <v>7</v>
      </c>
      <c r="BC4753" s="154">
        <v>45341</v>
      </c>
      <c r="BD4753" s="155" t="s">
        <v>49</v>
      </c>
    </row>
    <row r="4754" spans="39:56" ht="27" customHeight="1" x14ac:dyDescent="0.25">
      <c r="AM4754" s="11">
        <v>23004</v>
      </c>
      <c r="AN4754" s="152" t="s">
        <v>58</v>
      </c>
      <c r="AO4754" s="153" t="s">
        <v>47</v>
      </c>
      <c r="AP4754" s="171">
        <v>9.5</v>
      </c>
      <c r="AQ4754" s="11">
        <v>9.5</v>
      </c>
      <c r="BA4754" s="11" t="s">
        <v>475</v>
      </c>
      <c r="BB4754" s="11">
        <v>7</v>
      </c>
      <c r="BC4754" s="154">
        <v>45341</v>
      </c>
      <c r="BD4754" s="155" t="s">
        <v>49</v>
      </c>
    </row>
    <row r="4755" spans="39:56" ht="27" customHeight="1" x14ac:dyDescent="0.25">
      <c r="AM4755" s="11">
        <v>23027</v>
      </c>
      <c r="AN4755" s="152" t="s">
        <v>237</v>
      </c>
      <c r="AO4755" s="153" t="s">
        <v>47</v>
      </c>
      <c r="AP4755" s="171">
        <v>9.5</v>
      </c>
      <c r="AQ4755" s="11">
        <v>9.5</v>
      </c>
      <c r="BA4755" s="11" t="s">
        <v>475</v>
      </c>
      <c r="BB4755" s="11">
        <v>7</v>
      </c>
      <c r="BC4755" s="154">
        <v>45341</v>
      </c>
      <c r="BD4755" s="155" t="s">
        <v>49</v>
      </c>
    </row>
    <row r="4756" spans="39:56" ht="27" customHeight="1" x14ac:dyDescent="0.25">
      <c r="AM4756" s="11">
        <v>23047</v>
      </c>
      <c r="AN4756" s="152" t="s">
        <v>62</v>
      </c>
      <c r="AO4756" s="153" t="s">
        <v>47</v>
      </c>
      <c r="AP4756" s="171">
        <v>9.5</v>
      </c>
      <c r="AQ4756" s="11">
        <v>9.5</v>
      </c>
      <c r="BA4756" s="11" t="s">
        <v>475</v>
      </c>
      <c r="BB4756" s="11">
        <v>7</v>
      </c>
      <c r="BC4756" s="154">
        <v>45341</v>
      </c>
      <c r="BD4756" s="155" t="s">
        <v>49</v>
      </c>
    </row>
    <row r="4757" spans="39:56" ht="27" customHeight="1" x14ac:dyDescent="0.25">
      <c r="AM4757" s="11">
        <v>23014</v>
      </c>
      <c r="AN4757" s="152" t="s">
        <v>66</v>
      </c>
      <c r="AO4757" s="153" t="s">
        <v>47</v>
      </c>
      <c r="AP4757" s="171">
        <v>9.5</v>
      </c>
      <c r="AQ4757" s="11">
        <v>9.5</v>
      </c>
      <c r="BA4757" s="11" t="s">
        <v>475</v>
      </c>
      <c r="BB4757" s="11">
        <v>7</v>
      </c>
      <c r="BC4757" s="154">
        <v>45341</v>
      </c>
      <c r="BD4757" s="155" t="s">
        <v>49</v>
      </c>
    </row>
    <row r="4758" spans="39:56" ht="27" customHeight="1" x14ac:dyDescent="0.25">
      <c r="AM4758" s="11">
        <v>23029</v>
      </c>
      <c r="AN4758" s="152" t="s">
        <v>70</v>
      </c>
      <c r="AO4758" s="153" t="s">
        <v>47</v>
      </c>
      <c r="AP4758" s="171">
        <v>9</v>
      </c>
      <c r="AQ4758" s="11">
        <v>9</v>
      </c>
      <c r="BA4758" s="11" t="s">
        <v>475</v>
      </c>
      <c r="BB4758" s="11">
        <v>7</v>
      </c>
      <c r="BC4758" s="154">
        <v>45341</v>
      </c>
      <c r="BD4758" s="155" t="s">
        <v>49</v>
      </c>
    </row>
    <row r="4759" spans="39:56" ht="27" customHeight="1" x14ac:dyDescent="0.25">
      <c r="AM4759" s="11">
        <v>23060</v>
      </c>
      <c r="AN4759" s="152" t="s">
        <v>74</v>
      </c>
      <c r="AO4759" s="153" t="s">
        <v>47</v>
      </c>
      <c r="AP4759" s="171">
        <v>9.5</v>
      </c>
      <c r="AQ4759" s="11">
        <v>9.5</v>
      </c>
      <c r="BA4759" s="11" t="s">
        <v>475</v>
      </c>
      <c r="BB4759" s="11">
        <v>7</v>
      </c>
      <c r="BC4759" s="154">
        <v>45341</v>
      </c>
      <c r="BD4759" s="155" t="s">
        <v>49</v>
      </c>
    </row>
    <row r="4760" spans="39:56" ht="27" customHeight="1" x14ac:dyDescent="0.25">
      <c r="AM4760" s="11">
        <v>23045</v>
      </c>
      <c r="AN4760" s="152" t="s">
        <v>78</v>
      </c>
      <c r="AO4760" s="153" t="s">
        <v>47</v>
      </c>
      <c r="AP4760" s="171">
        <v>9.5</v>
      </c>
      <c r="AQ4760" s="11">
        <v>9.5</v>
      </c>
      <c r="BA4760" s="11" t="s">
        <v>475</v>
      </c>
      <c r="BB4760" s="11">
        <v>7</v>
      </c>
      <c r="BC4760" s="154">
        <v>45341</v>
      </c>
      <c r="BD4760" s="155" t="s">
        <v>49</v>
      </c>
    </row>
    <row r="4761" spans="39:56" ht="27" customHeight="1" x14ac:dyDescent="0.25">
      <c r="AM4761" s="11">
        <v>23001</v>
      </c>
      <c r="AN4761" s="152" t="s">
        <v>82</v>
      </c>
      <c r="AO4761" s="153" t="s">
        <v>47</v>
      </c>
      <c r="AP4761" s="171">
        <v>9</v>
      </c>
      <c r="AQ4761" s="11">
        <v>9</v>
      </c>
      <c r="BA4761" s="11" t="s">
        <v>475</v>
      </c>
      <c r="BB4761" s="11">
        <v>7</v>
      </c>
      <c r="BC4761" s="154">
        <v>45341</v>
      </c>
      <c r="BD4761" s="155" t="s">
        <v>49</v>
      </c>
    </row>
    <row r="4762" spans="39:56" ht="27" customHeight="1" x14ac:dyDescent="0.25">
      <c r="AM4762" s="11">
        <v>23034</v>
      </c>
      <c r="AN4762" s="152" t="s">
        <v>86</v>
      </c>
      <c r="AO4762" s="153" t="s">
        <v>47</v>
      </c>
      <c r="AP4762" s="171">
        <v>9</v>
      </c>
      <c r="AQ4762" s="11">
        <v>9</v>
      </c>
      <c r="BA4762" s="11" t="s">
        <v>475</v>
      </c>
      <c r="BB4762" s="11">
        <v>7</v>
      </c>
      <c r="BC4762" s="154">
        <v>45341</v>
      </c>
      <c r="BD4762" s="155" t="s">
        <v>49</v>
      </c>
    </row>
    <row r="4763" spans="39:56" ht="27" customHeight="1" x14ac:dyDescent="0.25">
      <c r="AM4763" s="11">
        <v>23030</v>
      </c>
      <c r="AN4763" s="152" t="s">
        <v>94</v>
      </c>
      <c r="AO4763" s="153" t="s">
        <v>47</v>
      </c>
      <c r="AP4763" s="171">
        <v>9</v>
      </c>
      <c r="AQ4763" s="11">
        <v>9</v>
      </c>
      <c r="BA4763" s="11" t="s">
        <v>475</v>
      </c>
      <c r="BB4763" s="11">
        <v>7</v>
      </c>
      <c r="BC4763" s="154">
        <v>45341</v>
      </c>
      <c r="BD4763" s="155" t="s">
        <v>49</v>
      </c>
    </row>
    <row r="4764" spans="39:56" ht="27" customHeight="1" x14ac:dyDescent="0.25">
      <c r="AM4764" s="11">
        <v>23040</v>
      </c>
      <c r="AN4764" s="152" t="s">
        <v>98</v>
      </c>
      <c r="AO4764" s="153" t="s">
        <v>47</v>
      </c>
      <c r="AP4764" s="171">
        <v>9.5</v>
      </c>
      <c r="AQ4764" s="11">
        <v>9.5</v>
      </c>
      <c r="BA4764" s="11" t="s">
        <v>475</v>
      </c>
      <c r="BB4764" s="11">
        <v>7</v>
      </c>
      <c r="BC4764" s="154">
        <v>45341</v>
      </c>
      <c r="BD4764" s="155" t="s">
        <v>49</v>
      </c>
    </row>
    <row r="4765" spans="39:56" ht="27" customHeight="1" x14ac:dyDescent="0.25">
      <c r="AM4765" s="11">
        <v>23064</v>
      </c>
      <c r="AN4765" s="152" t="s">
        <v>238</v>
      </c>
      <c r="AO4765" s="153" t="s">
        <v>47</v>
      </c>
      <c r="AP4765" s="171">
        <v>9.5</v>
      </c>
      <c r="AQ4765" s="11">
        <v>9.5</v>
      </c>
      <c r="BA4765" s="11" t="s">
        <v>475</v>
      </c>
      <c r="BB4765" s="11">
        <v>7</v>
      </c>
      <c r="BC4765" s="154">
        <v>45341</v>
      </c>
      <c r="BD4765" s="155" t="s">
        <v>49</v>
      </c>
    </row>
    <row r="4766" spans="39:56" ht="27" customHeight="1" x14ac:dyDescent="0.25">
      <c r="AM4766" s="11">
        <v>23050</v>
      </c>
      <c r="AN4766" s="152" t="s">
        <v>102</v>
      </c>
      <c r="AO4766" s="153" t="s">
        <v>47</v>
      </c>
      <c r="AP4766" s="171">
        <v>9</v>
      </c>
      <c r="AQ4766" s="11">
        <v>9</v>
      </c>
      <c r="BA4766" s="11" t="s">
        <v>475</v>
      </c>
      <c r="BB4766" s="11">
        <v>7</v>
      </c>
      <c r="BC4766" s="154">
        <v>45341</v>
      </c>
      <c r="BD4766" s="155" t="s">
        <v>49</v>
      </c>
    </row>
    <row r="4767" spans="39:56" ht="27" customHeight="1" x14ac:dyDescent="0.25">
      <c r="AM4767" s="11">
        <v>23062</v>
      </c>
      <c r="AN4767" s="152" t="s">
        <v>106</v>
      </c>
      <c r="AO4767" s="153" t="s">
        <v>47</v>
      </c>
      <c r="AP4767" s="171">
        <v>9</v>
      </c>
      <c r="AQ4767" s="11">
        <v>9</v>
      </c>
      <c r="BA4767" s="11" t="s">
        <v>475</v>
      </c>
      <c r="BB4767" s="11">
        <v>7</v>
      </c>
      <c r="BC4767" s="154">
        <v>45341</v>
      </c>
      <c r="BD4767" s="155" t="s">
        <v>49</v>
      </c>
    </row>
    <row r="4768" spans="39:56" ht="27" customHeight="1" x14ac:dyDescent="0.25">
      <c r="AM4768" s="11">
        <v>23057</v>
      </c>
      <c r="AN4768" s="152" t="s">
        <v>239</v>
      </c>
      <c r="AO4768" s="153" t="s">
        <v>47</v>
      </c>
      <c r="AP4768" s="171">
        <v>9</v>
      </c>
      <c r="AQ4768" s="11">
        <v>9</v>
      </c>
      <c r="BA4768" s="11" t="s">
        <v>475</v>
      </c>
      <c r="BB4768" s="11">
        <v>7</v>
      </c>
      <c r="BC4768" s="154">
        <v>45341</v>
      </c>
      <c r="BD4768" s="155" t="s">
        <v>49</v>
      </c>
    </row>
    <row r="4769" spans="39:56" ht="27" customHeight="1" x14ac:dyDescent="0.25">
      <c r="AM4769" s="11">
        <v>23048</v>
      </c>
      <c r="AN4769" s="152" t="s">
        <v>110</v>
      </c>
      <c r="AO4769" s="153" t="s">
        <v>47</v>
      </c>
      <c r="AP4769" s="171">
        <v>10</v>
      </c>
      <c r="AQ4769" s="11">
        <v>10</v>
      </c>
      <c r="BA4769" s="11" t="s">
        <v>475</v>
      </c>
      <c r="BB4769" s="11">
        <v>7</v>
      </c>
      <c r="BC4769" s="154">
        <v>45341</v>
      </c>
      <c r="BD4769" s="155" t="s">
        <v>49</v>
      </c>
    </row>
    <row r="4770" spans="39:56" ht="27" customHeight="1" x14ac:dyDescent="0.25">
      <c r="AM4770" s="11">
        <v>23051</v>
      </c>
      <c r="AN4770" s="152" t="s">
        <v>114</v>
      </c>
      <c r="AO4770" s="153" t="s">
        <v>47</v>
      </c>
      <c r="AP4770" s="171">
        <v>9</v>
      </c>
      <c r="AQ4770" s="11">
        <v>9</v>
      </c>
      <c r="BA4770" s="11" t="s">
        <v>475</v>
      </c>
      <c r="BB4770" s="11">
        <v>7</v>
      </c>
      <c r="BC4770" s="154">
        <v>45341</v>
      </c>
      <c r="BD4770" s="155" t="s">
        <v>49</v>
      </c>
    </row>
    <row r="4771" spans="39:56" ht="27" customHeight="1" x14ac:dyDescent="0.25">
      <c r="AM4771" s="11">
        <v>22023</v>
      </c>
      <c r="AN4771" s="152" t="s">
        <v>118</v>
      </c>
      <c r="AO4771" s="153" t="s">
        <v>47</v>
      </c>
      <c r="AP4771" s="171">
        <v>9.5</v>
      </c>
      <c r="AQ4771" s="11">
        <v>9.5</v>
      </c>
      <c r="BA4771" s="11" t="s">
        <v>475</v>
      </c>
      <c r="BB4771" s="11">
        <v>7</v>
      </c>
      <c r="BC4771" s="154">
        <v>45341</v>
      </c>
      <c r="BD4771" s="155" t="s">
        <v>49</v>
      </c>
    </row>
    <row r="4772" spans="39:56" ht="27" customHeight="1" x14ac:dyDescent="0.25">
      <c r="AM4772" s="11">
        <v>24001</v>
      </c>
      <c r="AN4772" s="152" t="s">
        <v>14</v>
      </c>
      <c r="AO4772" s="153" t="s">
        <v>15</v>
      </c>
      <c r="AP4772" s="171">
        <v>9.5</v>
      </c>
      <c r="AQ4772" s="11">
        <v>9.5</v>
      </c>
      <c r="BA4772" s="11" t="s">
        <v>504</v>
      </c>
      <c r="BB4772" s="11">
        <v>7</v>
      </c>
      <c r="BC4772" s="154">
        <v>45342</v>
      </c>
      <c r="BD4772" s="155" t="s">
        <v>49</v>
      </c>
    </row>
    <row r="4773" spans="39:56" ht="27" customHeight="1" x14ac:dyDescent="0.25">
      <c r="AM4773" s="11">
        <v>24002</v>
      </c>
      <c r="AN4773" s="152" t="s">
        <v>21</v>
      </c>
      <c r="AO4773" s="153" t="s">
        <v>15</v>
      </c>
      <c r="AP4773" s="171">
        <v>9.5</v>
      </c>
      <c r="AQ4773" s="11">
        <v>9.5</v>
      </c>
      <c r="BA4773" s="11" t="s">
        <v>504</v>
      </c>
      <c r="BB4773" s="11">
        <v>7</v>
      </c>
      <c r="BC4773" s="154">
        <v>45342</v>
      </c>
      <c r="BD4773" s="155" t="s">
        <v>49</v>
      </c>
    </row>
    <row r="4774" spans="39:56" ht="27" customHeight="1" x14ac:dyDescent="0.25">
      <c r="AM4774" s="11">
        <v>24003</v>
      </c>
      <c r="AN4774" s="152" t="s">
        <v>24</v>
      </c>
      <c r="AO4774" s="153" t="s">
        <v>15</v>
      </c>
      <c r="AP4774" s="171">
        <v>9.5</v>
      </c>
      <c r="AQ4774" s="11">
        <v>9.5</v>
      </c>
      <c r="BA4774" s="11" t="s">
        <v>504</v>
      </c>
      <c r="BB4774" s="11">
        <v>7</v>
      </c>
      <c r="BC4774" s="154">
        <v>45342</v>
      </c>
      <c r="BD4774" s="155" t="s">
        <v>49</v>
      </c>
    </row>
    <row r="4775" spans="39:56" ht="27" customHeight="1" x14ac:dyDescent="0.25">
      <c r="AM4775" s="11">
        <v>24004</v>
      </c>
      <c r="AN4775" s="152" t="s">
        <v>27</v>
      </c>
      <c r="AO4775" s="153" t="s">
        <v>15</v>
      </c>
      <c r="AP4775" s="171">
        <v>9.5</v>
      </c>
      <c r="AQ4775" s="11">
        <v>9.5</v>
      </c>
      <c r="BA4775" s="11" t="s">
        <v>504</v>
      </c>
      <c r="BB4775" s="11">
        <v>7</v>
      </c>
      <c r="BC4775" s="154">
        <v>45342</v>
      </c>
      <c r="BD4775" s="155" t="s">
        <v>49</v>
      </c>
    </row>
    <row r="4776" spans="39:56" ht="27" customHeight="1" x14ac:dyDescent="0.25">
      <c r="AM4776" s="11">
        <v>24005</v>
      </c>
      <c r="AN4776" s="152" t="s">
        <v>61</v>
      </c>
      <c r="AO4776" s="153" t="s">
        <v>15</v>
      </c>
      <c r="AP4776" s="171">
        <v>10</v>
      </c>
      <c r="AQ4776" s="11">
        <v>10</v>
      </c>
      <c r="BA4776" s="11" t="s">
        <v>504</v>
      </c>
      <c r="BB4776" s="11">
        <v>7</v>
      </c>
      <c r="BC4776" s="154">
        <v>45342</v>
      </c>
      <c r="BD4776" s="155" t="s">
        <v>49</v>
      </c>
    </row>
    <row r="4777" spans="39:56" ht="27" customHeight="1" x14ac:dyDescent="0.25">
      <c r="AM4777" s="11">
        <v>24006</v>
      </c>
      <c r="AN4777" s="152" t="s">
        <v>65</v>
      </c>
      <c r="AO4777" s="153" t="s">
        <v>15</v>
      </c>
      <c r="AP4777" s="171">
        <v>9.5</v>
      </c>
      <c r="AQ4777" s="11">
        <v>9.5</v>
      </c>
      <c r="BA4777" s="11" t="s">
        <v>500</v>
      </c>
      <c r="BB4777" s="11">
        <v>7</v>
      </c>
      <c r="BC4777" s="154">
        <v>45342</v>
      </c>
      <c r="BD4777" s="155" t="s">
        <v>49</v>
      </c>
    </row>
    <row r="4778" spans="39:56" ht="27" customHeight="1" x14ac:dyDescent="0.25">
      <c r="AM4778" s="11">
        <v>24007</v>
      </c>
      <c r="AN4778" s="152" t="s">
        <v>69</v>
      </c>
      <c r="AO4778" s="153" t="s">
        <v>15</v>
      </c>
      <c r="AP4778" s="171">
        <v>9.5</v>
      </c>
      <c r="AQ4778" s="11">
        <v>9.5</v>
      </c>
      <c r="BA4778" s="11" t="s">
        <v>504</v>
      </c>
      <c r="BB4778" s="11">
        <v>7</v>
      </c>
      <c r="BC4778" s="154">
        <v>45342</v>
      </c>
      <c r="BD4778" s="155" t="s">
        <v>49</v>
      </c>
    </row>
    <row r="4779" spans="39:56" ht="27" customHeight="1" x14ac:dyDescent="0.25">
      <c r="AM4779" s="11">
        <v>24008</v>
      </c>
      <c r="AN4779" s="152" t="s">
        <v>73</v>
      </c>
      <c r="AO4779" s="153" t="s">
        <v>15</v>
      </c>
      <c r="AP4779" s="171">
        <v>9.5</v>
      </c>
      <c r="AQ4779" s="11">
        <v>9.5</v>
      </c>
      <c r="BA4779" s="11" t="s">
        <v>504</v>
      </c>
      <c r="BB4779" s="11">
        <v>7</v>
      </c>
      <c r="BC4779" s="154">
        <v>45342</v>
      </c>
      <c r="BD4779" s="155" t="s">
        <v>49</v>
      </c>
    </row>
    <row r="4780" spans="39:56" ht="27" customHeight="1" x14ac:dyDescent="0.25">
      <c r="AM4780" s="11">
        <v>24009</v>
      </c>
      <c r="AN4780" s="152" t="s">
        <v>77</v>
      </c>
      <c r="AO4780" s="153" t="s">
        <v>15</v>
      </c>
      <c r="AP4780" s="171">
        <v>9.5</v>
      </c>
      <c r="AQ4780" s="11">
        <v>9.5</v>
      </c>
      <c r="BA4780" s="11" t="s">
        <v>504</v>
      </c>
      <c r="BB4780" s="11">
        <v>7</v>
      </c>
      <c r="BC4780" s="154">
        <v>45342</v>
      </c>
      <c r="BD4780" s="155" t="s">
        <v>49</v>
      </c>
    </row>
    <row r="4781" spans="39:56" ht="27" customHeight="1" x14ac:dyDescent="0.25">
      <c r="AM4781" s="11">
        <v>24010</v>
      </c>
      <c r="AN4781" s="152" t="s">
        <v>81</v>
      </c>
      <c r="AO4781" s="153" t="s">
        <v>15</v>
      </c>
      <c r="AP4781" s="171">
        <v>9.5</v>
      </c>
      <c r="AQ4781" s="11">
        <v>9.5</v>
      </c>
      <c r="BA4781" s="11" t="s">
        <v>347</v>
      </c>
      <c r="BB4781" s="11">
        <v>7</v>
      </c>
      <c r="BC4781" s="154">
        <v>45342</v>
      </c>
      <c r="BD4781" s="155" t="s">
        <v>49</v>
      </c>
    </row>
    <row r="4782" spans="39:56" ht="27" customHeight="1" x14ac:dyDescent="0.25">
      <c r="AM4782" s="11">
        <v>24011</v>
      </c>
      <c r="AN4782" s="152" t="s">
        <v>85</v>
      </c>
      <c r="AO4782" s="153" t="s">
        <v>15</v>
      </c>
      <c r="AP4782" s="171">
        <v>9.5</v>
      </c>
      <c r="AQ4782" s="11">
        <v>9.5</v>
      </c>
      <c r="BA4782" s="11" t="s">
        <v>504</v>
      </c>
      <c r="BB4782" s="11">
        <v>7</v>
      </c>
      <c r="BC4782" s="154">
        <v>45342</v>
      </c>
      <c r="BD4782" s="155" t="s">
        <v>49</v>
      </c>
    </row>
    <row r="4783" spans="39:56" ht="27" customHeight="1" x14ac:dyDescent="0.25">
      <c r="AM4783" s="11">
        <v>24012</v>
      </c>
      <c r="AN4783" s="152" t="s">
        <v>89</v>
      </c>
      <c r="AO4783" s="153" t="s">
        <v>15</v>
      </c>
      <c r="AP4783" s="171">
        <v>9.5</v>
      </c>
      <c r="AQ4783" s="11">
        <v>9.5</v>
      </c>
      <c r="BA4783" s="11" t="s">
        <v>504</v>
      </c>
      <c r="BB4783" s="11">
        <v>7</v>
      </c>
      <c r="BC4783" s="154">
        <v>45342</v>
      </c>
      <c r="BD4783" s="155" t="s">
        <v>49</v>
      </c>
    </row>
    <row r="4784" spans="39:56" ht="27" customHeight="1" x14ac:dyDescent="0.25">
      <c r="AM4784" s="11">
        <v>24013</v>
      </c>
      <c r="AN4784" s="152" t="s">
        <v>93</v>
      </c>
      <c r="AO4784" s="153" t="s">
        <v>15</v>
      </c>
      <c r="AP4784" s="171">
        <v>9.5</v>
      </c>
      <c r="AQ4784" s="11">
        <v>9.5</v>
      </c>
      <c r="BA4784" s="11" t="s">
        <v>504</v>
      </c>
      <c r="BB4784" s="11">
        <v>7</v>
      </c>
      <c r="BC4784" s="154">
        <v>45342</v>
      </c>
      <c r="BD4784" s="155" t="s">
        <v>49</v>
      </c>
    </row>
    <row r="4785" spans="39:56" ht="27" customHeight="1" x14ac:dyDescent="0.25">
      <c r="AM4785" s="11">
        <v>24015</v>
      </c>
      <c r="AN4785" s="152" t="s">
        <v>101</v>
      </c>
      <c r="AO4785" s="153" t="s">
        <v>15</v>
      </c>
      <c r="AP4785" s="171">
        <v>9.5</v>
      </c>
      <c r="AQ4785" s="11">
        <v>9.5</v>
      </c>
      <c r="BA4785" s="11" t="s">
        <v>504</v>
      </c>
      <c r="BB4785" s="11">
        <v>7</v>
      </c>
      <c r="BC4785" s="154">
        <v>45342</v>
      </c>
      <c r="BD4785" s="155" t="s">
        <v>49</v>
      </c>
    </row>
    <row r="4786" spans="39:56" ht="27" customHeight="1" x14ac:dyDescent="0.25">
      <c r="AM4786" s="11">
        <v>24017</v>
      </c>
      <c r="AN4786" s="152" t="s">
        <v>109</v>
      </c>
      <c r="AO4786" s="153" t="s">
        <v>15</v>
      </c>
      <c r="AP4786" s="171">
        <v>9.5</v>
      </c>
      <c r="AQ4786" s="11">
        <v>9.5</v>
      </c>
      <c r="BA4786" s="11" t="s">
        <v>504</v>
      </c>
      <c r="BB4786" s="11">
        <v>7</v>
      </c>
      <c r="BC4786" s="154">
        <v>45342</v>
      </c>
      <c r="BD4786" s="155" t="s">
        <v>49</v>
      </c>
    </row>
    <row r="4787" spans="39:56" ht="27" customHeight="1" x14ac:dyDescent="0.25">
      <c r="AM4787" s="11">
        <v>24018</v>
      </c>
      <c r="AN4787" s="152" t="s">
        <v>113</v>
      </c>
      <c r="AO4787" s="153" t="s">
        <v>15</v>
      </c>
      <c r="AP4787" s="171">
        <v>10</v>
      </c>
      <c r="AQ4787" s="11">
        <v>10</v>
      </c>
      <c r="BA4787" s="11" t="s">
        <v>504</v>
      </c>
      <c r="BB4787" s="11">
        <v>7</v>
      </c>
      <c r="BC4787" s="154">
        <v>45342</v>
      </c>
      <c r="BD4787" s="155" t="s">
        <v>49</v>
      </c>
    </row>
    <row r="4788" spans="39:56" ht="27" customHeight="1" x14ac:dyDescent="0.25">
      <c r="AM4788" s="11">
        <v>24019</v>
      </c>
      <c r="AN4788" s="152" t="s">
        <v>117</v>
      </c>
      <c r="AO4788" s="153" t="s">
        <v>15</v>
      </c>
      <c r="AP4788" s="171">
        <v>9.5</v>
      </c>
      <c r="AQ4788" s="11">
        <v>9.5</v>
      </c>
      <c r="BA4788" s="11" t="s">
        <v>504</v>
      </c>
      <c r="BB4788" s="11">
        <v>7</v>
      </c>
      <c r="BC4788" s="154">
        <v>45342</v>
      </c>
      <c r="BD4788" s="155" t="s">
        <v>49</v>
      </c>
    </row>
    <row r="4789" spans="39:56" ht="27" customHeight="1" x14ac:dyDescent="0.25">
      <c r="AM4789" s="11">
        <v>24020</v>
      </c>
      <c r="AN4789" s="152" t="s">
        <v>121</v>
      </c>
      <c r="AO4789" s="153" t="s">
        <v>15</v>
      </c>
      <c r="AP4789" s="171">
        <v>9.5</v>
      </c>
      <c r="AQ4789" s="11">
        <v>9.5</v>
      </c>
      <c r="BA4789" s="11" t="s">
        <v>504</v>
      </c>
      <c r="BB4789" s="11">
        <v>7</v>
      </c>
      <c r="BC4789" s="154">
        <v>45342</v>
      </c>
      <c r="BD4789" s="155" t="s">
        <v>49</v>
      </c>
    </row>
    <row r="4790" spans="39:56" ht="27" customHeight="1" x14ac:dyDescent="0.25">
      <c r="AM4790" s="11">
        <v>24001</v>
      </c>
      <c r="AN4790" s="152" t="s">
        <v>14</v>
      </c>
      <c r="AO4790" s="153" t="s">
        <v>15</v>
      </c>
      <c r="AP4790" s="171">
        <v>10</v>
      </c>
      <c r="AQ4790" s="11">
        <v>10</v>
      </c>
      <c r="AR4790" s="11">
        <v>10</v>
      </c>
      <c r="AS4790" s="11">
        <v>10</v>
      </c>
      <c r="AT4790" s="11">
        <v>10</v>
      </c>
      <c r="AU4790" s="11">
        <v>10</v>
      </c>
      <c r="AV4790" s="11">
        <v>10</v>
      </c>
      <c r="AW4790" s="11">
        <v>10</v>
      </c>
      <c r="BA4790" s="11" t="s">
        <v>251</v>
      </c>
      <c r="BB4790" s="11">
        <v>4</v>
      </c>
      <c r="BC4790" s="154">
        <v>45334</v>
      </c>
      <c r="BD4790" s="155" t="s">
        <v>35</v>
      </c>
    </row>
    <row r="4791" spans="39:56" ht="27" customHeight="1" x14ac:dyDescent="0.25">
      <c r="AM4791" s="11">
        <v>24002</v>
      </c>
      <c r="AN4791" s="152" t="s">
        <v>21</v>
      </c>
      <c r="AO4791" s="153" t="s">
        <v>15</v>
      </c>
      <c r="AP4791" s="171">
        <v>10</v>
      </c>
      <c r="AQ4791" s="11">
        <v>10</v>
      </c>
      <c r="AR4791" s="11">
        <v>10</v>
      </c>
      <c r="AS4791" s="11">
        <v>10</v>
      </c>
      <c r="AT4791" s="11">
        <v>10</v>
      </c>
      <c r="AU4791" s="11">
        <v>10</v>
      </c>
      <c r="AV4791" s="11">
        <v>10</v>
      </c>
      <c r="AW4791" s="11">
        <v>10</v>
      </c>
      <c r="BA4791" s="11" t="s">
        <v>251</v>
      </c>
      <c r="BB4791" s="11">
        <v>4</v>
      </c>
      <c r="BC4791" s="154">
        <v>45334</v>
      </c>
      <c r="BD4791" s="155" t="s">
        <v>35</v>
      </c>
    </row>
    <row r="4792" spans="39:56" ht="27" customHeight="1" x14ac:dyDescent="0.25">
      <c r="AM4792" s="11">
        <v>24003</v>
      </c>
      <c r="AN4792" s="152" t="s">
        <v>24</v>
      </c>
      <c r="AO4792" s="153" t="s">
        <v>15</v>
      </c>
      <c r="AP4792" s="171">
        <v>10</v>
      </c>
      <c r="AQ4792" s="11">
        <v>10</v>
      </c>
      <c r="AR4792" s="11">
        <v>10</v>
      </c>
      <c r="AS4792" s="11">
        <v>10</v>
      </c>
      <c r="AT4792" s="11">
        <v>10</v>
      </c>
      <c r="AU4792" s="11">
        <v>10</v>
      </c>
      <c r="AV4792" s="11">
        <v>10</v>
      </c>
      <c r="AW4792" s="11">
        <v>10</v>
      </c>
      <c r="BA4792" s="11" t="s">
        <v>251</v>
      </c>
      <c r="BB4792" s="11">
        <v>4</v>
      </c>
      <c r="BC4792" s="154">
        <v>45334</v>
      </c>
      <c r="BD4792" s="155" t="s">
        <v>35</v>
      </c>
    </row>
    <row r="4793" spans="39:56" ht="27" customHeight="1" x14ac:dyDescent="0.25">
      <c r="AM4793" s="11">
        <v>24004</v>
      </c>
      <c r="AN4793" s="152" t="s">
        <v>27</v>
      </c>
      <c r="AO4793" s="153" t="s">
        <v>15</v>
      </c>
      <c r="AP4793" s="171">
        <v>9.8571428571428577</v>
      </c>
      <c r="AQ4793" s="11">
        <v>10</v>
      </c>
      <c r="AR4793" s="11">
        <v>10</v>
      </c>
      <c r="AS4793" s="11">
        <v>10</v>
      </c>
      <c r="AT4793" s="11">
        <v>10</v>
      </c>
      <c r="AU4793" s="11">
        <v>10</v>
      </c>
      <c r="AV4793" s="11">
        <v>10</v>
      </c>
      <c r="AW4793" s="11">
        <v>9</v>
      </c>
      <c r="BA4793" s="11" t="s">
        <v>251</v>
      </c>
      <c r="BB4793" s="11">
        <v>4</v>
      </c>
      <c r="BC4793" s="154">
        <v>45334</v>
      </c>
      <c r="BD4793" s="155" t="s">
        <v>35</v>
      </c>
    </row>
    <row r="4794" spans="39:56" ht="27" customHeight="1" x14ac:dyDescent="0.25">
      <c r="AM4794" s="11">
        <v>24005</v>
      </c>
      <c r="AN4794" s="152" t="s">
        <v>61</v>
      </c>
      <c r="AO4794" s="153" t="s">
        <v>15</v>
      </c>
      <c r="AP4794" s="171">
        <v>10</v>
      </c>
      <c r="AQ4794" s="11">
        <v>10</v>
      </c>
      <c r="AR4794" s="11">
        <v>10</v>
      </c>
      <c r="AS4794" s="11">
        <v>10</v>
      </c>
      <c r="AT4794" s="11">
        <v>10</v>
      </c>
      <c r="AU4794" s="11">
        <v>10</v>
      </c>
      <c r="AV4794" s="11">
        <v>10</v>
      </c>
      <c r="AW4794" s="11">
        <v>10</v>
      </c>
      <c r="BA4794" s="11" t="s">
        <v>251</v>
      </c>
      <c r="BB4794" s="11">
        <v>4</v>
      </c>
      <c r="BC4794" s="154">
        <v>45334</v>
      </c>
      <c r="BD4794" s="155" t="s">
        <v>35</v>
      </c>
    </row>
    <row r="4795" spans="39:56" ht="27" customHeight="1" x14ac:dyDescent="0.25">
      <c r="AM4795" s="11">
        <v>24006</v>
      </c>
      <c r="AN4795" s="152" t="s">
        <v>65</v>
      </c>
      <c r="AO4795" s="153" t="s">
        <v>15</v>
      </c>
      <c r="AP4795" s="171">
        <v>10</v>
      </c>
      <c r="AQ4795" s="11">
        <v>10</v>
      </c>
      <c r="AR4795" s="11">
        <v>10</v>
      </c>
      <c r="AS4795" s="11">
        <v>10</v>
      </c>
      <c r="AT4795" s="11">
        <v>10</v>
      </c>
      <c r="AU4795" s="11">
        <v>10</v>
      </c>
      <c r="AV4795" s="11">
        <v>10</v>
      </c>
      <c r="AW4795" s="11">
        <v>10</v>
      </c>
      <c r="BA4795" s="11" t="s">
        <v>251</v>
      </c>
      <c r="BB4795" s="11">
        <v>4</v>
      </c>
      <c r="BC4795" s="154">
        <v>45334</v>
      </c>
      <c r="BD4795" s="155" t="s">
        <v>35</v>
      </c>
    </row>
    <row r="4796" spans="39:56" ht="27" customHeight="1" x14ac:dyDescent="0.25">
      <c r="AM4796" s="11">
        <v>24007</v>
      </c>
      <c r="AN4796" s="152" t="s">
        <v>69</v>
      </c>
      <c r="AO4796" s="153" t="s">
        <v>15</v>
      </c>
      <c r="AP4796" s="171">
        <v>10</v>
      </c>
      <c r="AQ4796" s="11">
        <v>10</v>
      </c>
      <c r="AR4796" s="11">
        <v>10</v>
      </c>
      <c r="AS4796" s="11">
        <v>10</v>
      </c>
      <c r="AT4796" s="11">
        <v>10</v>
      </c>
      <c r="AU4796" s="11">
        <v>10</v>
      </c>
      <c r="AV4796" s="11">
        <v>10</v>
      </c>
      <c r="AW4796" s="11">
        <v>10</v>
      </c>
      <c r="BA4796" s="11" t="s">
        <v>251</v>
      </c>
      <c r="BB4796" s="11">
        <v>4</v>
      </c>
      <c r="BC4796" s="154">
        <v>45334</v>
      </c>
      <c r="BD4796" s="155" t="s">
        <v>35</v>
      </c>
    </row>
    <row r="4797" spans="39:56" ht="27" customHeight="1" x14ac:dyDescent="0.25">
      <c r="AM4797" s="11">
        <v>24008</v>
      </c>
      <c r="AN4797" s="152" t="s">
        <v>73</v>
      </c>
      <c r="AO4797" s="153" t="s">
        <v>15</v>
      </c>
      <c r="AP4797" s="171">
        <v>10</v>
      </c>
      <c r="AQ4797" s="11">
        <v>10</v>
      </c>
      <c r="AR4797" s="11">
        <v>10</v>
      </c>
      <c r="AS4797" s="11">
        <v>10</v>
      </c>
      <c r="AT4797" s="11">
        <v>10</v>
      </c>
      <c r="AU4797" s="11">
        <v>10</v>
      </c>
      <c r="AV4797" s="11">
        <v>10</v>
      </c>
      <c r="AW4797" s="11">
        <v>10</v>
      </c>
      <c r="BA4797" s="11" t="s">
        <v>251</v>
      </c>
      <c r="BB4797" s="11">
        <v>4</v>
      </c>
      <c r="BC4797" s="154">
        <v>45334</v>
      </c>
      <c r="BD4797" s="155" t="s">
        <v>35</v>
      </c>
    </row>
    <row r="4798" spans="39:56" ht="27" customHeight="1" x14ac:dyDescent="0.25">
      <c r="AM4798" s="11">
        <v>24009</v>
      </c>
      <c r="AN4798" s="152" t="s">
        <v>77</v>
      </c>
      <c r="AO4798" s="153" t="s">
        <v>15</v>
      </c>
      <c r="AP4798" s="171">
        <v>9.8571428571428577</v>
      </c>
      <c r="AQ4798" s="11">
        <v>10</v>
      </c>
      <c r="AR4798" s="11">
        <v>10</v>
      </c>
      <c r="AS4798" s="11">
        <v>10</v>
      </c>
      <c r="AT4798" s="11">
        <v>10</v>
      </c>
      <c r="AU4798" s="11">
        <v>10</v>
      </c>
      <c r="AV4798" s="11">
        <v>10</v>
      </c>
      <c r="AW4798" s="11">
        <v>9</v>
      </c>
      <c r="BA4798" s="11" t="s">
        <v>251</v>
      </c>
      <c r="BB4798" s="11">
        <v>4</v>
      </c>
      <c r="BC4798" s="154">
        <v>45334</v>
      </c>
      <c r="BD4798" s="155" t="s">
        <v>35</v>
      </c>
    </row>
    <row r="4799" spans="39:56" ht="27" customHeight="1" x14ac:dyDescent="0.25">
      <c r="AM4799" s="11">
        <v>24010</v>
      </c>
      <c r="AN4799" s="152" t="s">
        <v>81</v>
      </c>
      <c r="AO4799" s="153" t="s">
        <v>15</v>
      </c>
      <c r="AP4799" s="171">
        <v>10</v>
      </c>
      <c r="AQ4799" s="11">
        <v>10</v>
      </c>
      <c r="AR4799" s="11">
        <v>10</v>
      </c>
      <c r="AS4799" s="11">
        <v>10</v>
      </c>
      <c r="AT4799" s="11">
        <v>10</v>
      </c>
      <c r="AU4799" s="11">
        <v>10</v>
      </c>
      <c r="AV4799" s="11">
        <v>10</v>
      </c>
      <c r="AW4799" s="11">
        <v>10</v>
      </c>
      <c r="BA4799" s="11" t="s">
        <v>251</v>
      </c>
      <c r="BB4799" s="11">
        <v>4</v>
      </c>
      <c r="BC4799" s="154">
        <v>45334</v>
      </c>
      <c r="BD4799" s="155" t="s">
        <v>35</v>
      </c>
    </row>
    <row r="4800" spans="39:56" ht="27" customHeight="1" x14ac:dyDescent="0.25">
      <c r="AM4800" s="11">
        <v>24011</v>
      </c>
      <c r="AN4800" s="152" t="s">
        <v>85</v>
      </c>
      <c r="AO4800" s="153" t="s">
        <v>15</v>
      </c>
      <c r="AP4800" s="171">
        <v>9.8571428571428577</v>
      </c>
      <c r="AQ4800" s="11">
        <v>10</v>
      </c>
      <c r="AR4800" s="11">
        <v>10</v>
      </c>
      <c r="AS4800" s="11">
        <v>10</v>
      </c>
      <c r="AT4800" s="11">
        <v>10</v>
      </c>
      <c r="AU4800" s="11">
        <v>10</v>
      </c>
      <c r="AV4800" s="11">
        <v>10</v>
      </c>
      <c r="AW4800" s="11">
        <v>9</v>
      </c>
      <c r="BA4800" s="11" t="s">
        <v>251</v>
      </c>
      <c r="BB4800" s="11">
        <v>4</v>
      </c>
      <c r="BC4800" s="154">
        <v>45334</v>
      </c>
      <c r="BD4800" s="155" t="s">
        <v>35</v>
      </c>
    </row>
    <row r="4801" spans="39:56" ht="27" customHeight="1" x14ac:dyDescent="0.25">
      <c r="AM4801" s="11">
        <v>24012</v>
      </c>
      <c r="AN4801" s="152" t="s">
        <v>89</v>
      </c>
      <c r="AO4801" s="153" t="s">
        <v>15</v>
      </c>
      <c r="AP4801" s="171">
        <v>10</v>
      </c>
      <c r="AQ4801" s="11">
        <v>10</v>
      </c>
      <c r="AR4801" s="11">
        <v>10</v>
      </c>
      <c r="AS4801" s="11">
        <v>10</v>
      </c>
      <c r="AT4801" s="11">
        <v>10</v>
      </c>
      <c r="AU4801" s="11">
        <v>10</v>
      </c>
      <c r="AV4801" s="11">
        <v>10</v>
      </c>
      <c r="AW4801" s="11">
        <v>10</v>
      </c>
      <c r="BA4801" s="11" t="s">
        <v>251</v>
      </c>
      <c r="BB4801" s="11">
        <v>4</v>
      </c>
      <c r="BC4801" s="154">
        <v>45334</v>
      </c>
      <c r="BD4801" s="155" t="s">
        <v>35</v>
      </c>
    </row>
    <row r="4802" spans="39:56" ht="27" customHeight="1" x14ac:dyDescent="0.25">
      <c r="AM4802" s="11">
        <v>24013</v>
      </c>
      <c r="AN4802" s="152" t="s">
        <v>93</v>
      </c>
      <c r="AO4802" s="153" t="s">
        <v>15</v>
      </c>
      <c r="AP4802" s="171">
        <v>10</v>
      </c>
      <c r="AQ4802" s="11">
        <v>10</v>
      </c>
      <c r="AR4802" s="11">
        <v>10</v>
      </c>
      <c r="AS4802" s="11">
        <v>10</v>
      </c>
      <c r="AT4802" s="11">
        <v>10</v>
      </c>
      <c r="AU4802" s="11">
        <v>10</v>
      </c>
      <c r="AV4802" s="11">
        <v>10</v>
      </c>
      <c r="AW4802" s="11">
        <v>10</v>
      </c>
      <c r="BA4802" s="11" t="s">
        <v>251</v>
      </c>
      <c r="BB4802" s="11">
        <v>4</v>
      </c>
      <c r="BC4802" s="154">
        <v>45334</v>
      </c>
      <c r="BD4802" s="155" t="s">
        <v>35</v>
      </c>
    </row>
    <row r="4803" spans="39:56" ht="27" customHeight="1" x14ac:dyDescent="0.25">
      <c r="AM4803" s="11">
        <v>24014</v>
      </c>
      <c r="AN4803" s="152" t="s">
        <v>97</v>
      </c>
      <c r="AO4803" s="153" t="s">
        <v>15</v>
      </c>
      <c r="AP4803" s="171">
        <v>10</v>
      </c>
      <c r="AQ4803" s="11">
        <v>10</v>
      </c>
      <c r="AR4803" s="11">
        <v>10</v>
      </c>
      <c r="AS4803" s="11">
        <v>10</v>
      </c>
      <c r="AT4803" s="11">
        <v>10</v>
      </c>
      <c r="AU4803" s="11">
        <v>10</v>
      </c>
      <c r="AV4803" s="11">
        <v>10</v>
      </c>
      <c r="AW4803" s="11">
        <v>10</v>
      </c>
      <c r="BA4803" s="11" t="s">
        <v>251</v>
      </c>
      <c r="BB4803" s="11">
        <v>4</v>
      </c>
      <c r="BC4803" s="154">
        <v>45334</v>
      </c>
      <c r="BD4803" s="155" t="s">
        <v>35</v>
      </c>
    </row>
    <row r="4804" spans="39:56" ht="27" customHeight="1" x14ac:dyDescent="0.25">
      <c r="AM4804" s="11">
        <v>24015</v>
      </c>
      <c r="AN4804" s="152" t="s">
        <v>101</v>
      </c>
      <c r="AO4804" s="153" t="s">
        <v>15</v>
      </c>
      <c r="AP4804" s="171">
        <v>10</v>
      </c>
      <c r="AQ4804" s="11">
        <v>10</v>
      </c>
      <c r="AR4804" s="11">
        <v>10</v>
      </c>
      <c r="AS4804" s="11">
        <v>10</v>
      </c>
      <c r="AT4804" s="11">
        <v>10</v>
      </c>
      <c r="AU4804" s="11">
        <v>10</v>
      </c>
      <c r="AV4804" s="11">
        <v>10</v>
      </c>
      <c r="AW4804" s="11">
        <v>10</v>
      </c>
      <c r="BA4804" s="11" t="s">
        <v>251</v>
      </c>
      <c r="BB4804" s="11">
        <v>4</v>
      </c>
      <c r="BC4804" s="154">
        <v>45334</v>
      </c>
      <c r="BD4804" s="155" t="s">
        <v>35</v>
      </c>
    </row>
    <row r="4805" spans="39:56" ht="27" customHeight="1" x14ac:dyDescent="0.25">
      <c r="AM4805" s="11">
        <v>24016</v>
      </c>
      <c r="AN4805" s="152" t="s">
        <v>105</v>
      </c>
      <c r="AO4805" s="153" t="s">
        <v>15</v>
      </c>
      <c r="AP4805" s="171">
        <v>10</v>
      </c>
      <c r="AQ4805" s="11">
        <v>10</v>
      </c>
      <c r="AR4805" s="11">
        <v>10</v>
      </c>
      <c r="AS4805" s="11">
        <v>10</v>
      </c>
      <c r="AT4805" s="11">
        <v>10</v>
      </c>
      <c r="AU4805" s="11">
        <v>10</v>
      </c>
      <c r="AV4805" s="11">
        <v>10</v>
      </c>
      <c r="AW4805" s="11">
        <v>10</v>
      </c>
      <c r="BA4805" s="11" t="s">
        <v>251</v>
      </c>
      <c r="BB4805" s="11">
        <v>4</v>
      </c>
      <c r="BC4805" s="154">
        <v>45334</v>
      </c>
      <c r="BD4805" s="155" t="s">
        <v>35</v>
      </c>
    </row>
    <row r="4806" spans="39:56" ht="27" customHeight="1" x14ac:dyDescent="0.25">
      <c r="AM4806" s="11">
        <v>24017</v>
      </c>
      <c r="AN4806" s="152" t="s">
        <v>109</v>
      </c>
      <c r="AO4806" s="153" t="s">
        <v>15</v>
      </c>
      <c r="AP4806" s="171">
        <v>10</v>
      </c>
      <c r="AQ4806" s="11">
        <v>10</v>
      </c>
      <c r="AR4806" s="11">
        <v>10</v>
      </c>
      <c r="AS4806" s="11">
        <v>10</v>
      </c>
      <c r="AT4806" s="11">
        <v>10</v>
      </c>
      <c r="AU4806" s="11">
        <v>10</v>
      </c>
      <c r="AV4806" s="11">
        <v>10</v>
      </c>
      <c r="AW4806" s="11">
        <v>10</v>
      </c>
      <c r="BA4806" s="11" t="s">
        <v>251</v>
      </c>
      <c r="BB4806" s="11">
        <v>4</v>
      </c>
      <c r="BC4806" s="154">
        <v>45334</v>
      </c>
      <c r="BD4806" s="155" t="s">
        <v>35</v>
      </c>
    </row>
    <row r="4807" spans="39:56" ht="27" customHeight="1" x14ac:dyDescent="0.25">
      <c r="AM4807" s="11">
        <v>24018</v>
      </c>
      <c r="AN4807" s="152" t="s">
        <v>113</v>
      </c>
      <c r="AO4807" s="153" t="s">
        <v>15</v>
      </c>
      <c r="AP4807" s="171">
        <v>10</v>
      </c>
      <c r="AQ4807" s="11">
        <v>10</v>
      </c>
      <c r="AR4807" s="11">
        <v>10</v>
      </c>
      <c r="AS4807" s="11">
        <v>10</v>
      </c>
      <c r="AT4807" s="11">
        <v>10</v>
      </c>
      <c r="AU4807" s="11">
        <v>10</v>
      </c>
      <c r="AV4807" s="11">
        <v>10</v>
      </c>
      <c r="AW4807" s="11">
        <v>10</v>
      </c>
      <c r="BA4807" s="11" t="s">
        <v>251</v>
      </c>
      <c r="BB4807" s="11">
        <v>4</v>
      </c>
      <c r="BC4807" s="154">
        <v>45334</v>
      </c>
      <c r="BD4807" s="155" t="s">
        <v>35</v>
      </c>
    </row>
    <row r="4808" spans="39:56" ht="27" customHeight="1" x14ac:dyDescent="0.25">
      <c r="AM4808" s="11">
        <v>24019</v>
      </c>
      <c r="AN4808" s="152" t="s">
        <v>117</v>
      </c>
      <c r="AO4808" s="153" t="s">
        <v>15</v>
      </c>
      <c r="AP4808" s="171">
        <v>10</v>
      </c>
      <c r="AQ4808" s="11">
        <v>10</v>
      </c>
      <c r="AR4808" s="11">
        <v>10</v>
      </c>
      <c r="AS4808" s="11">
        <v>10</v>
      </c>
      <c r="AT4808" s="11">
        <v>10</v>
      </c>
      <c r="AU4808" s="11">
        <v>10</v>
      </c>
      <c r="AV4808" s="11">
        <v>10</v>
      </c>
      <c r="AW4808" s="11">
        <v>10</v>
      </c>
      <c r="BA4808" s="11" t="s">
        <v>251</v>
      </c>
      <c r="BB4808" s="11">
        <v>4</v>
      </c>
      <c r="BC4808" s="154">
        <v>45334</v>
      </c>
      <c r="BD4808" s="155" t="s">
        <v>35</v>
      </c>
    </row>
    <row r="4809" spans="39:56" ht="27" customHeight="1" x14ac:dyDescent="0.25">
      <c r="AM4809" s="11">
        <v>24020</v>
      </c>
      <c r="AN4809" s="152" t="s">
        <v>121</v>
      </c>
      <c r="AO4809" s="153" t="s">
        <v>15</v>
      </c>
      <c r="AP4809" s="171">
        <v>10</v>
      </c>
      <c r="AQ4809" s="11">
        <v>10</v>
      </c>
      <c r="AR4809" s="11">
        <v>10</v>
      </c>
      <c r="AS4809" s="11">
        <v>10</v>
      </c>
      <c r="AT4809" s="11">
        <v>10</v>
      </c>
      <c r="AU4809" s="11">
        <v>10</v>
      </c>
      <c r="AV4809" s="11">
        <v>10</v>
      </c>
      <c r="AW4809" s="11">
        <v>10</v>
      </c>
      <c r="BA4809" s="11" t="s">
        <v>251</v>
      </c>
      <c r="BB4809" s="11">
        <v>4</v>
      </c>
      <c r="BC4809" s="154">
        <v>45334</v>
      </c>
      <c r="BD4809" s="155" t="s">
        <v>35</v>
      </c>
    </row>
    <row r="4810" spans="39:56" ht="27" customHeight="1" x14ac:dyDescent="0.25">
      <c r="AM4810" s="11">
        <v>24039</v>
      </c>
      <c r="AN4810" s="152" t="s">
        <v>166</v>
      </c>
      <c r="AO4810" s="153" t="s">
        <v>167</v>
      </c>
      <c r="AP4810" s="171">
        <v>10</v>
      </c>
      <c r="AQ4810" s="11">
        <v>10</v>
      </c>
      <c r="AR4810" s="11">
        <v>10</v>
      </c>
      <c r="AS4810" s="11">
        <v>10</v>
      </c>
      <c r="AT4810" s="11">
        <v>10</v>
      </c>
      <c r="AU4810" s="11">
        <v>10</v>
      </c>
      <c r="AV4810" s="11">
        <v>10</v>
      </c>
      <c r="AW4810" s="11">
        <v>10</v>
      </c>
      <c r="BA4810" s="11" t="s">
        <v>251</v>
      </c>
      <c r="BB4810" s="11">
        <v>7</v>
      </c>
      <c r="BC4810" s="154">
        <v>45334</v>
      </c>
      <c r="BD4810" s="155" t="s">
        <v>17</v>
      </c>
    </row>
    <row r="4811" spans="39:56" ht="27" customHeight="1" x14ac:dyDescent="0.25">
      <c r="AM4811" s="11">
        <v>24040</v>
      </c>
      <c r="AN4811" s="152" t="s">
        <v>169</v>
      </c>
      <c r="AO4811" s="153" t="s">
        <v>167</v>
      </c>
      <c r="AP4811" s="171">
        <v>10</v>
      </c>
      <c r="AQ4811" s="11">
        <v>10</v>
      </c>
      <c r="AR4811" s="11">
        <v>10</v>
      </c>
      <c r="AS4811" s="11">
        <v>10</v>
      </c>
      <c r="AT4811" s="11">
        <v>10</v>
      </c>
      <c r="AU4811" s="11">
        <v>10</v>
      </c>
      <c r="AV4811" s="11">
        <v>10</v>
      </c>
      <c r="AW4811" s="11">
        <v>10</v>
      </c>
      <c r="BA4811" s="11" t="s">
        <v>251</v>
      </c>
      <c r="BB4811" s="11">
        <v>7</v>
      </c>
      <c r="BC4811" s="154">
        <v>45334</v>
      </c>
      <c r="BD4811" s="155" t="s">
        <v>17</v>
      </c>
    </row>
    <row r="4812" spans="39:56" ht="27" customHeight="1" x14ac:dyDescent="0.25">
      <c r="AM4812" s="11">
        <v>24041</v>
      </c>
      <c r="AN4812" s="152" t="s">
        <v>173</v>
      </c>
      <c r="AO4812" s="153" t="s">
        <v>167</v>
      </c>
      <c r="AP4812" s="171">
        <v>10</v>
      </c>
      <c r="AQ4812" s="11">
        <v>10</v>
      </c>
      <c r="AR4812" s="11">
        <v>10</v>
      </c>
      <c r="AS4812" s="11">
        <v>10</v>
      </c>
      <c r="AT4812" s="11">
        <v>10</v>
      </c>
      <c r="AU4812" s="11">
        <v>10</v>
      </c>
      <c r="AV4812" s="11">
        <v>10</v>
      </c>
      <c r="AW4812" s="11">
        <v>10</v>
      </c>
      <c r="BA4812" s="11" t="s">
        <v>251</v>
      </c>
      <c r="BB4812" s="11">
        <v>7</v>
      </c>
      <c r="BC4812" s="154">
        <v>45334</v>
      </c>
      <c r="BD4812" s="155" t="s">
        <v>17</v>
      </c>
    </row>
    <row r="4813" spans="39:56" ht="27" customHeight="1" x14ac:dyDescent="0.25">
      <c r="AM4813" s="11">
        <v>24042</v>
      </c>
      <c r="AN4813" s="152" t="s">
        <v>175</v>
      </c>
      <c r="AO4813" s="153" t="s">
        <v>167</v>
      </c>
      <c r="AP4813" s="171">
        <v>9</v>
      </c>
      <c r="AQ4813" s="11">
        <v>10</v>
      </c>
      <c r="AR4813" s="11">
        <v>10</v>
      </c>
      <c r="AS4813" s="11">
        <v>10</v>
      </c>
      <c r="AT4813" s="11">
        <v>10</v>
      </c>
      <c r="AU4813" s="11">
        <v>10</v>
      </c>
      <c r="AV4813" s="11">
        <v>8</v>
      </c>
      <c r="AW4813" s="11">
        <v>5</v>
      </c>
      <c r="BA4813" s="11" t="s">
        <v>251</v>
      </c>
      <c r="BB4813" s="11">
        <v>7</v>
      </c>
      <c r="BC4813" s="154">
        <v>45334</v>
      </c>
      <c r="BD4813" s="155" t="s">
        <v>17</v>
      </c>
    </row>
    <row r="4814" spans="39:56" ht="27" customHeight="1" x14ac:dyDescent="0.25">
      <c r="AM4814" s="11">
        <v>24044</v>
      </c>
      <c r="AN4814" s="152" t="s">
        <v>179</v>
      </c>
      <c r="AO4814" s="153" t="s">
        <v>167</v>
      </c>
      <c r="AP4814" s="171">
        <v>10</v>
      </c>
      <c r="AQ4814" s="11">
        <v>10</v>
      </c>
      <c r="AR4814" s="11">
        <v>10</v>
      </c>
      <c r="AS4814" s="11">
        <v>10</v>
      </c>
      <c r="AT4814" s="11">
        <v>10</v>
      </c>
      <c r="AU4814" s="11">
        <v>10</v>
      </c>
      <c r="AV4814" s="11">
        <v>10</v>
      </c>
      <c r="AW4814" s="11">
        <v>10</v>
      </c>
      <c r="BA4814" s="11" t="s">
        <v>251</v>
      </c>
      <c r="BB4814" s="11">
        <v>7</v>
      </c>
      <c r="BC4814" s="154">
        <v>45334</v>
      </c>
      <c r="BD4814" s="155" t="s">
        <v>17</v>
      </c>
    </row>
    <row r="4815" spans="39:56" ht="27" customHeight="1" x14ac:dyDescent="0.25">
      <c r="AM4815" s="11">
        <v>24045</v>
      </c>
      <c r="AN4815" s="152" t="s">
        <v>181</v>
      </c>
      <c r="AO4815" s="153" t="s">
        <v>167</v>
      </c>
      <c r="AP4815" s="171">
        <v>9.7142857142857135</v>
      </c>
      <c r="AQ4815" s="11">
        <v>10</v>
      </c>
      <c r="AR4815" s="11">
        <v>10</v>
      </c>
      <c r="AS4815" s="11">
        <v>10</v>
      </c>
      <c r="AT4815" s="11">
        <v>10</v>
      </c>
      <c r="AU4815" s="11">
        <v>10</v>
      </c>
      <c r="AV4815" s="11">
        <v>8</v>
      </c>
      <c r="AW4815" s="11">
        <v>10</v>
      </c>
      <c r="BA4815" s="11" t="s">
        <v>251</v>
      </c>
      <c r="BB4815" s="11">
        <v>7</v>
      </c>
      <c r="BC4815" s="154">
        <v>45334</v>
      </c>
      <c r="BD4815" s="155" t="s">
        <v>17</v>
      </c>
    </row>
    <row r="4816" spans="39:56" ht="27" customHeight="1" x14ac:dyDescent="0.25">
      <c r="AM4816" s="11">
        <v>24047</v>
      </c>
      <c r="AN4816" s="152" t="s">
        <v>185</v>
      </c>
      <c r="AO4816" s="153" t="s">
        <v>167</v>
      </c>
      <c r="AP4816" s="171">
        <v>9.8571428571428577</v>
      </c>
      <c r="AQ4816" s="11">
        <v>10</v>
      </c>
      <c r="AR4816" s="11">
        <v>10</v>
      </c>
      <c r="AS4816" s="11">
        <v>10</v>
      </c>
      <c r="AT4816" s="11">
        <v>10</v>
      </c>
      <c r="AU4816" s="11">
        <v>10</v>
      </c>
      <c r="AV4816" s="11">
        <v>10</v>
      </c>
      <c r="AW4816" s="11">
        <v>9</v>
      </c>
      <c r="BA4816" s="11" t="s">
        <v>251</v>
      </c>
      <c r="BB4816" s="11">
        <v>7</v>
      </c>
      <c r="BC4816" s="154">
        <v>45334</v>
      </c>
      <c r="BD4816" s="155" t="s">
        <v>17</v>
      </c>
    </row>
    <row r="4817" spans="39:56" ht="27" customHeight="1" x14ac:dyDescent="0.25">
      <c r="AM4817" s="11">
        <v>24048</v>
      </c>
      <c r="AN4817" s="152" t="s">
        <v>187</v>
      </c>
      <c r="AO4817" s="153" t="s">
        <v>167</v>
      </c>
      <c r="AP4817" s="171">
        <v>10</v>
      </c>
      <c r="AQ4817" s="11">
        <v>10</v>
      </c>
      <c r="AR4817" s="11">
        <v>10</v>
      </c>
      <c r="AS4817" s="11">
        <v>10</v>
      </c>
      <c r="AT4817" s="11">
        <v>10</v>
      </c>
      <c r="AU4817" s="11">
        <v>10</v>
      </c>
      <c r="AV4817" s="11">
        <v>10</v>
      </c>
      <c r="AW4817" s="11">
        <v>10</v>
      </c>
      <c r="BA4817" s="11" t="s">
        <v>251</v>
      </c>
      <c r="BB4817" s="11">
        <v>7</v>
      </c>
      <c r="BC4817" s="154">
        <v>45334</v>
      </c>
      <c r="BD4817" s="155" t="s">
        <v>17</v>
      </c>
    </row>
    <row r="4818" spans="39:56" ht="27" customHeight="1" x14ac:dyDescent="0.25">
      <c r="AM4818" s="11">
        <v>24049</v>
      </c>
      <c r="AN4818" s="152" t="s">
        <v>189</v>
      </c>
      <c r="AO4818" s="153" t="s">
        <v>167</v>
      </c>
      <c r="AP4818" s="171">
        <v>10</v>
      </c>
      <c r="AQ4818" s="11">
        <v>10</v>
      </c>
      <c r="AR4818" s="11">
        <v>10</v>
      </c>
      <c r="AS4818" s="11">
        <v>10</v>
      </c>
      <c r="AT4818" s="11">
        <v>10</v>
      </c>
      <c r="AU4818" s="11">
        <v>10</v>
      </c>
      <c r="AV4818" s="11">
        <v>10</v>
      </c>
      <c r="AW4818" s="11">
        <v>10</v>
      </c>
      <c r="BA4818" s="11" t="s">
        <v>251</v>
      </c>
      <c r="BB4818" s="11">
        <v>7</v>
      </c>
      <c r="BC4818" s="154">
        <v>45334</v>
      </c>
      <c r="BD4818" s="155" t="s">
        <v>17</v>
      </c>
    </row>
    <row r="4819" spans="39:56" ht="27" customHeight="1" x14ac:dyDescent="0.25">
      <c r="AM4819" s="11">
        <v>24050</v>
      </c>
      <c r="AN4819" s="152" t="s">
        <v>191</v>
      </c>
      <c r="AO4819" s="153" t="s">
        <v>167</v>
      </c>
      <c r="AP4819" s="171">
        <v>10</v>
      </c>
      <c r="AQ4819" s="11">
        <v>10</v>
      </c>
      <c r="AR4819" s="11">
        <v>10</v>
      </c>
      <c r="AS4819" s="11">
        <v>10</v>
      </c>
      <c r="AT4819" s="11">
        <v>10</v>
      </c>
      <c r="AU4819" s="11">
        <v>10</v>
      </c>
      <c r="AV4819" s="11">
        <v>10</v>
      </c>
      <c r="AW4819" s="11">
        <v>10</v>
      </c>
      <c r="BA4819" s="11" t="s">
        <v>251</v>
      </c>
      <c r="BB4819" s="11">
        <v>7</v>
      </c>
      <c r="BC4819" s="154">
        <v>45334</v>
      </c>
      <c r="BD4819" s="155" t="s">
        <v>17</v>
      </c>
    </row>
    <row r="4820" spans="39:56" ht="27" customHeight="1" x14ac:dyDescent="0.25">
      <c r="AM4820" s="11">
        <v>24051</v>
      </c>
      <c r="AN4820" s="152" t="s">
        <v>193</v>
      </c>
      <c r="AO4820" s="153" t="s">
        <v>167</v>
      </c>
      <c r="AP4820" s="171">
        <v>10</v>
      </c>
      <c r="AQ4820" s="11">
        <v>10</v>
      </c>
      <c r="AR4820" s="11">
        <v>10</v>
      </c>
      <c r="AS4820" s="11">
        <v>10</v>
      </c>
      <c r="AT4820" s="11">
        <v>10</v>
      </c>
      <c r="AU4820" s="11">
        <v>10</v>
      </c>
      <c r="AV4820" s="11">
        <v>10</v>
      </c>
      <c r="AW4820" s="11">
        <v>10</v>
      </c>
      <c r="BA4820" s="11" t="s">
        <v>251</v>
      </c>
      <c r="BB4820" s="11">
        <v>7</v>
      </c>
      <c r="BC4820" s="154">
        <v>45334</v>
      </c>
      <c r="BD4820" s="155" t="s">
        <v>17</v>
      </c>
    </row>
    <row r="4821" spans="39:56" ht="27" customHeight="1" x14ac:dyDescent="0.25">
      <c r="AM4821" s="11">
        <v>24052</v>
      </c>
      <c r="AN4821" s="152" t="s">
        <v>195</v>
      </c>
      <c r="AO4821" s="153" t="s">
        <v>167</v>
      </c>
      <c r="AP4821" s="171">
        <v>10</v>
      </c>
      <c r="AQ4821" s="11">
        <v>10</v>
      </c>
      <c r="AR4821" s="11">
        <v>10</v>
      </c>
      <c r="AS4821" s="11">
        <v>10</v>
      </c>
      <c r="AT4821" s="11">
        <v>10</v>
      </c>
      <c r="AU4821" s="11">
        <v>10</v>
      </c>
      <c r="AV4821" s="11">
        <v>10</v>
      </c>
      <c r="AW4821" s="11">
        <v>10</v>
      </c>
      <c r="BA4821" s="11" t="s">
        <v>251</v>
      </c>
      <c r="BB4821" s="11">
        <v>7</v>
      </c>
      <c r="BC4821" s="154">
        <v>45334</v>
      </c>
      <c r="BD4821" s="155" t="s">
        <v>17</v>
      </c>
    </row>
    <row r="4822" spans="39:56" ht="27" customHeight="1" x14ac:dyDescent="0.25">
      <c r="AM4822" s="11">
        <v>24053</v>
      </c>
      <c r="AN4822" s="152" t="s">
        <v>197</v>
      </c>
      <c r="AO4822" s="153" t="s">
        <v>167</v>
      </c>
      <c r="AP4822" s="171">
        <v>10</v>
      </c>
      <c r="AQ4822" s="11">
        <v>10</v>
      </c>
      <c r="AR4822" s="11">
        <v>10</v>
      </c>
      <c r="AS4822" s="11">
        <v>10</v>
      </c>
      <c r="AT4822" s="11">
        <v>10</v>
      </c>
      <c r="AU4822" s="11">
        <v>10</v>
      </c>
      <c r="AV4822" s="11">
        <v>10</v>
      </c>
      <c r="AW4822" s="11">
        <v>10</v>
      </c>
      <c r="BA4822" s="11" t="s">
        <v>251</v>
      </c>
      <c r="BB4822" s="11">
        <v>7</v>
      </c>
      <c r="BC4822" s="154">
        <v>45334</v>
      </c>
      <c r="BD4822" s="155" t="s">
        <v>17</v>
      </c>
    </row>
    <row r="4823" spans="39:56" ht="27" customHeight="1" x14ac:dyDescent="0.25">
      <c r="AM4823" s="11">
        <v>24054</v>
      </c>
      <c r="AN4823" s="152" t="s">
        <v>199</v>
      </c>
      <c r="AO4823" s="153" t="s">
        <v>167</v>
      </c>
      <c r="AP4823" s="171">
        <v>10</v>
      </c>
      <c r="AQ4823" s="11">
        <v>10</v>
      </c>
      <c r="AR4823" s="11">
        <v>10</v>
      </c>
      <c r="AS4823" s="11">
        <v>10</v>
      </c>
      <c r="AT4823" s="11">
        <v>10</v>
      </c>
      <c r="AU4823" s="11">
        <v>10</v>
      </c>
      <c r="AV4823" s="11">
        <v>10</v>
      </c>
      <c r="AW4823" s="11">
        <v>10</v>
      </c>
      <c r="BA4823" s="11" t="s">
        <v>251</v>
      </c>
      <c r="BB4823" s="11">
        <v>7</v>
      </c>
      <c r="BC4823" s="154">
        <v>45334</v>
      </c>
      <c r="BD4823" s="155" t="s">
        <v>17</v>
      </c>
    </row>
    <row r="4824" spans="39:56" ht="27" customHeight="1" x14ac:dyDescent="0.25">
      <c r="AM4824" s="11">
        <v>24055</v>
      </c>
      <c r="AN4824" s="152" t="s">
        <v>201</v>
      </c>
      <c r="AO4824" s="153" t="s">
        <v>167</v>
      </c>
      <c r="AP4824" s="171">
        <v>10</v>
      </c>
      <c r="AQ4824" s="11">
        <v>10</v>
      </c>
      <c r="AR4824" s="11">
        <v>10</v>
      </c>
      <c r="AS4824" s="11">
        <v>10</v>
      </c>
      <c r="AT4824" s="11">
        <v>10</v>
      </c>
      <c r="AU4824" s="11">
        <v>10</v>
      </c>
      <c r="AV4824" s="11">
        <v>10</v>
      </c>
      <c r="AW4824" s="11">
        <v>10</v>
      </c>
      <c r="BA4824" s="11" t="s">
        <v>251</v>
      </c>
      <c r="BB4824" s="11">
        <v>7</v>
      </c>
      <c r="BC4824" s="154">
        <v>45334</v>
      </c>
      <c r="BD4824" s="155" t="s">
        <v>17</v>
      </c>
    </row>
    <row r="4825" spans="39:56" ht="27" customHeight="1" x14ac:dyDescent="0.25">
      <c r="AM4825" s="11">
        <v>24056</v>
      </c>
      <c r="AN4825" s="152" t="s">
        <v>203</v>
      </c>
      <c r="AO4825" s="153" t="s">
        <v>167</v>
      </c>
      <c r="AP4825" s="171">
        <v>10</v>
      </c>
      <c r="AQ4825" s="11">
        <v>10</v>
      </c>
      <c r="AR4825" s="11">
        <v>10</v>
      </c>
      <c r="AS4825" s="11">
        <v>10</v>
      </c>
      <c r="AT4825" s="11">
        <v>10</v>
      </c>
      <c r="AU4825" s="11">
        <v>10</v>
      </c>
      <c r="AV4825" s="11">
        <v>10</v>
      </c>
      <c r="AW4825" s="11">
        <v>10</v>
      </c>
      <c r="BA4825" s="11" t="s">
        <v>251</v>
      </c>
      <c r="BB4825" s="11">
        <v>7</v>
      </c>
      <c r="BC4825" s="154">
        <v>45334</v>
      </c>
      <c r="BD4825" s="155" t="s">
        <v>17</v>
      </c>
    </row>
    <row r="4826" spans="39:56" ht="27" customHeight="1" x14ac:dyDescent="0.25">
      <c r="AM4826" s="11">
        <v>24057</v>
      </c>
      <c r="AN4826" s="152" t="s">
        <v>205</v>
      </c>
      <c r="AO4826" s="153" t="s">
        <v>167</v>
      </c>
      <c r="AP4826" s="171">
        <v>10</v>
      </c>
      <c r="AQ4826" s="11">
        <v>10</v>
      </c>
      <c r="AR4826" s="11">
        <v>10</v>
      </c>
      <c r="AS4826" s="11">
        <v>10</v>
      </c>
      <c r="AT4826" s="11">
        <v>10</v>
      </c>
      <c r="AU4826" s="11">
        <v>10</v>
      </c>
      <c r="AV4826" s="11">
        <v>10</v>
      </c>
      <c r="AW4826" s="11">
        <v>10</v>
      </c>
      <c r="BA4826" s="11" t="s">
        <v>251</v>
      </c>
      <c r="BB4826" s="11">
        <v>7</v>
      </c>
      <c r="BC4826" s="154">
        <v>45334</v>
      </c>
      <c r="BD4826" s="155" t="s">
        <v>17</v>
      </c>
    </row>
    <row r="4827" spans="39:56" ht="27" customHeight="1" x14ac:dyDescent="0.25">
      <c r="AM4827" s="11">
        <v>23011</v>
      </c>
      <c r="AN4827" s="152" t="s">
        <v>46</v>
      </c>
      <c r="AO4827" s="153" t="s">
        <v>47</v>
      </c>
      <c r="AP4827" s="171">
        <v>9.5</v>
      </c>
      <c r="AQ4827" s="11">
        <v>10</v>
      </c>
      <c r="AR4827" s="11">
        <v>10</v>
      </c>
      <c r="AV4827" s="11">
        <v>9</v>
      </c>
      <c r="AZ4827" s="11">
        <v>9</v>
      </c>
      <c r="BA4827" s="11" t="s">
        <v>505</v>
      </c>
      <c r="BB4827" s="11">
        <v>7</v>
      </c>
      <c r="BC4827" s="154">
        <v>45334</v>
      </c>
      <c r="BD4827" s="155" t="s">
        <v>33</v>
      </c>
    </row>
    <row r="4828" spans="39:56" ht="27" customHeight="1" x14ac:dyDescent="0.25">
      <c r="AM4828" s="11">
        <v>23017</v>
      </c>
      <c r="AN4828" s="152" t="s">
        <v>52</v>
      </c>
      <c r="AO4828" s="153" t="s">
        <v>47</v>
      </c>
      <c r="AP4828" s="171">
        <v>9.5</v>
      </c>
      <c r="AQ4828" s="11">
        <v>10</v>
      </c>
      <c r="AR4828" s="11">
        <v>10</v>
      </c>
      <c r="AV4828" s="11">
        <v>9</v>
      </c>
      <c r="AZ4828" s="11">
        <v>9</v>
      </c>
      <c r="BA4828" s="11" t="s">
        <v>505</v>
      </c>
      <c r="BB4828" s="11">
        <v>7</v>
      </c>
      <c r="BC4828" s="154">
        <v>45334</v>
      </c>
      <c r="BD4828" s="155" t="s">
        <v>33</v>
      </c>
    </row>
    <row r="4829" spans="39:56" ht="27" customHeight="1" x14ac:dyDescent="0.25">
      <c r="AM4829" s="11">
        <v>23059</v>
      </c>
      <c r="AN4829" s="152" t="s">
        <v>55</v>
      </c>
      <c r="AO4829" s="153" t="s">
        <v>47</v>
      </c>
      <c r="AP4829" s="171">
        <v>9.75</v>
      </c>
      <c r="AQ4829" s="11">
        <v>10</v>
      </c>
      <c r="AR4829" s="11">
        <v>10</v>
      </c>
      <c r="AV4829" s="11">
        <v>10</v>
      </c>
      <c r="AZ4829" s="11">
        <v>9</v>
      </c>
      <c r="BA4829" s="11" t="s">
        <v>505</v>
      </c>
      <c r="BB4829" s="11">
        <v>7</v>
      </c>
      <c r="BC4829" s="154">
        <v>45334</v>
      </c>
      <c r="BD4829" s="155" t="s">
        <v>33</v>
      </c>
    </row>
    <row r="4830" spans="39:56" ht="27" customHeight="1" x14ac:dyDescent="0.25">
      <c r="AM4830" s="11">
        <v>23047</v>
      </c>
      <c r="AN4830" s="152" t="s">
        <v>62</v>
      </c>
      <c r="AO4830" s="153" t="s">
        <v>47</v>
      </c>
      <c r="AP4830" s="171">
        <v>9.5</v>
      </c>
      <c r="AQ4830" s="11">
        <v>10</v>
      </c>
      <c r="AR4830" s="11">
        <v>10</v>
      </c>
      <c r="AV4830" s="11">
        <v>9</v>
      </c>
      <c r="AZ4830" s="11">
        <v>9</v>
      </c>
      <c r="BA4830" s="11" t="s">
        <v>505</v>
      </c>
      <c r="BB4830" s="11">
        <v>7</v>
      </c>
      <c r="BC4830" s="154">
        <v>45334</v>
      </c>
      <c r="BD4830" s="155" t="s">
        <v>33</v>
      </c>
    </row>
    <row r="4831" spans="39:56" ht="27" customHeight="1" x14ac:dyDescent="0.25">
      <c r="AM4831" s="11">
        <v>23014</v>
      </c>
      <c r="AN4831" s="152" t="s">
        <v>66</v>
      </c>
      <c r="AO4831" s="153" t="s">
        <v>47</v>
      </c>
      <c r="AP4831" s="171">
        <v>9.5</v>
      </c>
      <c r="AQ4831" s="11">
        <v>10</v>
      </c>
      <c r="AR4831" s="11">
        <v>10</v>
      </c>
      <c r="AV4831" s="11">
        <v>9</v>
      </c>
      <c r="AZ4831" s="11">
        <v>9</v>
      </c>
      <c r="BA4831" s="11" t="s">
        <v>505</v>
      </c>
      <c r="BB4831" s="11">
        <v>7</v>
      </c>
      <c r="BC4831" s="154">
        <v>45334</v>
      </c>
      <c r="BD4831" s="155" t="s">
        <v>33</v>
      </c>
    </row>
    <row r="4832" spans="39:56" ht="27" customHeight="1" x14ac:dyDescent="0.25">
      <c r="AM4832" s="11">
        <v>23029</v>
      </c>
      <c r="AN4832" s="152" t="s">
        <v>70</v>
      </c>
      <c r="AO4832" s="153" t="s">
        <v>47</v>
      </c>
      <c r="AP4832" s="171">
        <v>9.5</v>
      </c>
      <c r="AQ4832" s="11">
        <v>10</v>
      </c>
      <c r="AR4832" s="11">
        <v>10</v>
      </c>
      <c r="AV4832" s="11">
        <v>9</v>
      </c>
      <c r="AZ4832" s="11">
        <v>9</v>
      </c>
      <c r="BA4832" s="11" t="s">
        <v>505</v>
      </c>
      <c r="BB4832" s="11">
        <v>7</v>
      </c>
      <c r="BC4832" s="154">
        <v>45334</v>
      </c>
      <c r="BD4832" s="155" t="s">
        <v>33</v>
      </c>
    </row>
    <row r="4833" spans="39:56" ht="27" customHeight="1" x14ac:dyDescent="0.25">
      <c r="AM4833" s="11">
        <v>23060</v>
      </c>
      <c r="AN4833" s="152" t="s">
        <v>74</v>
      </c>
      <c r="AO4833" s="153" t="s">
        <v>47</v>
      </c>
      <c r="AP4833" s="171">
        <v>9.5</v>
      </c>
      <c r="AQ4833" s="11">
        <v>10</v>
      </c>
      <c r="AR4833" s="11">
        <v>10</v>
      </c>
      <c r="AV4833" s="11">
        <v>9</v>
      </c>
      <c r="AZ4833" s="11">
        <v>9</v>
      </c>
      <c r="BA4833" s="11" t="s">
        <v>505</v>
      </c>
      <c r="BB4833" s="11">
        <v>7</v>
      </c>
      <c r="BC4833" s="154">
        <v>45334</v>
      </c>
      <c r="BD4833" s="155" t="s">
        <v>33</v>
      </c>
    </row>
    <row r="4834" spans="39:56" ht="27" customHeight="1" x14ac:dyDescent="0.25">
      <c r="AM4834" s="11">
        <v>23045</v>
      </c>
      <c r="AN4834" s="152" t="s">
        <v>78</v>
      </c>
      <c r="AO4834" s="153" t="s">
        <v>47</v>
      </c>
      <c r="AP4834" s="171">
        <v>9.25</v>
      </c>
      <c r="AQ4834" s="11">
        <v>10</v>
      </c>
      <c r="AR4834" s="11">
        <v>10</v>
      </c>
      <c r="AV4834" s="11">
        <v>8</v>
      </c>
      <c r="AZ4834" s="11">
        <v>9</v>
      </c>
      <c r="BA4834" s="11" t="s">
        <v>505</v>
      </c>
      <c r="BB4834" s="11">
        <v>7</v>
      </c>
      <c r="BC4834" s="154">
        <v>45334</v>
      </c>
      <c r="BD4834" s="155" t="s">
        <v>33</v>
      </c>
    </row>
    <row r="4835" spans="39:56" ht="27" customHeight="1" x14ac:dyDescent="0.25">
      <c r="AM4835" s="11">
        <v>23001</v>
      </c>
      <c r="AN4835" s="152" t="s">
        <v>82</v>
      </c>
      <c r="AO4835" s="153" t="s">
        <v>47</v>
      </c>
      <c r="AP4835" s="171">
        <v>9.5</v>
      </c>
      <c r="AQ4835" s="11">
        <v>10</v>
      </c>
      <c r="AR4835" s="11">
        <v>10</v>
      </c>
      <c r="AV4835" s="11">
        <v>9</v>
      </c>
      <c r="AZ4835" s="11">
        <v>9</v>
      </c>
      <c r="BA4835" s="11" t="s">
        <v>505</v>
      </c>
      <c r="BB4835" s="11">
        <v>7</v>
      </c>
      <c r="BC4835" s="154">
        <v>45334</v>
      </c>
      <c r="BD4835" s="155" t="s">
        <v>33</v>
      </c>
    </row>
    <row r="4836" spans="39:56" ht="27" customHeight="1" x14ac:dyDescent="0.25">
      <c r="AM4836" s="11">
        <v>23034</v>
      </c>
      <c r="AN4836" s="152" t="s">
        <v>86</v>
      </c>
      <c r="AO4836" s="153" t="s">
        <v>47</v>
      </c>
      <c r="AP4836" s="171">
        <v>9.5</v>
      </c>
      <c r="AQ4836" s="11">
        <v>10</v>
      </c>
      <c r="AR4836" s="11">
        <v>10</v>
      </c>
      <c r="AV4836" s="11">
        <v>9</v>
      </c>
      <c r="AZ4836" s="11">
        <v>9</v>
      </c>
      <c r="BA4836" s="11" t="s">
        <v>505</v>
      </c>
      <c r="BB4836" s="11">
        <v>7</v>
      </c>
      <c r="BC4836" s="154">
        <v>45334</v>
      </c>
      <c r="BD4836" s="155" t="s">
        <v>33</v>
      </c>
    </row>
    <row r="4837" spans="39:56" ht="27" customHeight="1" x14ac:dyDescent="0.25">
      <c r="AM4837" s="11">
        <v>23003</v>
      </c>
      <c r="AN4837" s="152" t="s">
        <v>90</v>
      </c>
      <c r="AO4837" s="153" t="s">
        <v>47</v>
      </c>
      <c r="AP4837" s="171">
        <v>9.5</v>
      </c>
      <c r="AQ4837" s="11">
        <v>10</v>
      </c>
      <c r="AR4837" s="11">
        <v>10</v>
      </c>
      <c r="AV4837" s="11">
        <v>9</v>
      </c>
      <c r="AZ4837" s="11">
        <v>9</v>
      </c>
      <c r="BA4837" s="11" t="s">
        <v>505</v>
      </c>
      <c r="BB4837" s="11">
        <v>7</v>
      </c>
      <c r="BC4837" s="154">
        <v>45334</v>
      </c>
      <c r="BD4837" s="155" t="s">
        <v>33</v>
      </c>
    </row>
    <row r="4838" spans="39:56" ht="27" customHeight="1" x14ac:dyDescent="0.25">
      <c r="AM4838" s="11">
        <v>23030</v>
      </c>
      <c r="AN4838" s="152" t="s">
        <v>94</v>
      </c>
      <c r="AO4838" s="153" t="s">
        <v>47</v>
      </c>
      <c r="AP4838" s="171">
        <v>9.25</v>
      </c>
      <c r="AQ4838" s="11">
        <v>10</v>
      </c>
      <c r="AR4838" s="11">
        <v>10</v>
      </c>
      <c r="AV4838" s="11">
        <v>8</v>
      </c>
      <c r="AZ4838" s="11">
        <v>9</v>
      </c>
      <c r="BA4838" s="11" t="s">
        <v>505</v>
      </c>
      <c r="BB4838" s="11">
        <v>7</v>
      </c>
      <c r="BC4838" s="154">
        <v>45334</v>
      </c>
      <c r="BD4838" s="155" t="s">
        <v>33</v>
      </c>
    </row>
    <row r="4839" spans="39:56" ht="27" customHeight="1" x14ac:dyDescent="0.25">
      <c r="AM4839" s="11">
        <v>23040</v>
      </c>
      <c r="AN4839" s="152" t="s">
        <v>98</v>
      </c>
      <c r="AO4839" s="153" t="s">
        <v>47</v>
      </c>
      <c r="AP4839" s="171">
        <v>9.5</v>
      </c>
      <c r="AQ4839" s="11">
        <v>10</v>
      </c>
      <c r="AR4839" s="11">
        <v>10</v>
      </c>
      <c r="AV4839" s="11">
        <v>9</v>
      </c>
      <c r="AZ4839" s="11">
        <v>9</v>
      </c>
      <c r="BA4839" s="11" t="s">
        <v>505</v>
      </c>
      <c r="BB4839" s="11">
        <v>7</v>
      </c>
      <c r="BC4839" s="154">
        <v>45334</v>
      </c>
      <c r="BD4839" s="155" t="s">
        <v>33</v>
      </c>
    </row>
    <row r="4840" spans="39:56" ht="27" customHeight="1" x14ac:dyDescent="0.25">
      <c r="AM4840" s="11">
        <v>23064</v>
      </c>
      <c r="AN4840" s="152" t="s">
        <v>238</v>
      </c>
      <c r="AO4840" s="153" t="s">
        <v>47</v>
      </c>
      <c r="AP4840" s="171">
        <v>9.25</v>
      </c>
      <c r="AQ4840" s="11">
        <v>10</v>
      </c>
      <c r="AR4840" s="11">
        <v>10</v>
      </c>
      <c r="AV4840" s="11">
        <v>8</v>
      </c>
      <c r="AZ4840" s="11">
        <v>9</v>
      </c>
      <c r="BA4840" s="11" t="s">
        <v>505</v>
      </c>
      <c r="BB4840" s="11">
        <v>7</v>
      </c>
      <c r="BC4840" s="154">
        <v>45334</v>
      </c>
      <c r="BD4840" s="155" t="s">
        <v>33</v>
      </c>
    </row>
    <row r="4841" spans="39:56" ht="27" customHeight="1" x14ac:dyDescent="0.25">
      <c r="AM4841" s="11">
        <v>23050</v>
      </c>
      <c r="AN4841" s="152" t="s">
        <v>102</v>
      </c>
      <c r="AO4841" s="153" t="s">
        <v>47</v>
      </c>
      <c r="AP4841" s="171">
        <v>9.5</v>
      </c>
      <c r="AQ4841" s="11">
        <v>10</v>
      </c>
      <c r="AR4841" s="11">
        <v>10</v>
      </c>
      <c r="AV4841" s="11">
        <v>9</v>
      </c>
      <c r="AZ4841" s="11">
        <v>9</v>
      </c>
      <c r="BA4841" s="11" t="s">
        <v>505</v>
      </c>
      <c r="BB4841" s="11">
        <v>7</v>
      </c>
      <c r="BC4841" s="154">
        <v>45334</v>
      </c>
      <c r="BD4841" s="155" t="s">
        <v>33</v>
      </c>
    </row>
    <row r="4842" spans="39:56" ht="27" customHeight="1" x14ac:dyDescent="0.25">
      <c r="AM4842" s="11">
        <v>23062</v>
      </c>
      <c r="AN4842" s="152" t="s">
        <v>106</v>
      </c>
      <c r="AO4842" s="153" t="s">
        <v>47</v>
      </c>
      <c r="AP4842" s="171">
        <v>9.5</v>
      </c>
      <c r="AQ4842" s="11">
        <v>10</v>
      </c>
      <c r="AR4842" s="11">
        <v>10</v>
      </c>
      <c r="AV4842" s="11">
        <v>9</v>
      </c>
      <c r="AZ4842" s="11">
        <v>9</v>
      </c>
      <c r="BA4842" s="11" t="s">
        <v>505</v>
      </c>
      <c r="BB4842" s="11">
        <v>7</v>
      </c>
      <c r="BC4842" s="154">
        <v>45334</v>
      </c>
      <c r="BD4842" s="155" t="s">
        <v>33</v>
      </c>
    </row>
    <row r="4843" spans="39:56" ht="27" customHeight="1" x14ac:dyDescent="0.25">
      <c r="AM4843" s="11">
        <v>23057</v>
      </c>
      <c r="AN4843" s="152" t="s">
        <v>239</v>
      </c>
      <c r="AO4843" s="153" t="s">
        <v>47</v>
      </c>
      <c r="AP4843" s="171">
        <v>9.5</v>
      </c>
      <c r="AQ4843" s="11">
        <v>10</v>
      </c>
      <c r="AR4843" s="11">
        <v>10</v>
      </c>
      <c r="AV4843" s="11">
        <v>9</v>
      </c>
      <c r="AZ4843" s="11">
        <v>9</v>
      </c>
      <c r="BA4843" s="11" t="s">
        <v>505</v>
      </c>
      <c r="BB4843" s="11">
        <v>7</v>
      </c>
      <c r="BC4843" s="154">
        <v>45334</v>
      </c>
      <c r="BD4843" s="155" t="s">
        <v>33</v>
      </c>
    </row>
    <row r="4844" spans="39:56" ht="27" customHeight="1" x14ac:dyDescent="0.25">
      <c r="AM4844" s="11">
        <v>23048</v>
      </c>
      <c r="AN4844" s="152" t="s">
        <v>110</v>
      </c>
      <c r="AO4844" s="153" t="s">
        <v>47</v>
      </c>
      <c r="AP4844" s="171">
        <v>9.5</v>
      </c>
      <c r="AQ4844" s="11">
        <v>10</v>
      </c>
      <c r="AR4844" s="11">
        <v>10</v>
      </c>
      <c r="AV4844" s="11">
        <v>9</v>
      </c>
      <c r="AZ4844" s="11">
        <v>9</v>
      </c>
      <c r="BA4844" s="11" t="s">
        <v>505</v>
      </c>
      <c r="BB4844" s="11">
        <v>7</v>
      </c>
      <c r="BC4844" s="154">
        <v>45334</v>
      </c>
      <c r="BD4844" s="155" t="s">
        <v>33</v>
      </c>
    </row>
    <row r="4845" spans="39:56" ht="27" customHeight="1" x14ac:dyDescent="0.25">
      <c r="AM4845" s="11">
        <v>23051</v>
      </c>
      <c r="AN4845" s="152" t="s">
        <v>114</v>
      </c>
      <c r="AO4845" s="153" t="s">
        <v>47</v>
      </c>
      <c r="AP4845" s="171">
        <v>9.5</v>
      </c>
      <c r="AQ4845" s="11">
        <v>10</v>
      </c>
      <c r="AR4845" s="11">
        <v>10</v>
      </c>
      <c r="AV4845" s="11">
        <v>9</v>
      </c>
      <c r="AZ4845" s="11">
        <v>9</v>
      </c>
      <c r="BA4845" s="11" t="s">
        <v>505</v>
      </c>
      <c r="BB4845" s="11">
        <v>7</v>
      </c>
      <c r="BC4845" s="154">
        <v>45334</v>
      </c>
      <c r="BD4845" s="155" t="s">
        <v>33</v>
      </c>
    </row>
    <row r="4846" spans="39:56" ht="27" customHeight="1" x14ac:dyDescent="0.25">
      <c r="AM4846" s="11">
        <v>22023</v>
      </c>
      <c r="AN4846" s="152" t="s">
        <v>118</v>
      </c>
      <c r="AO4846" s="153" t="s">
        <v>47</v>
      </c>
      <c r="AP4846" s="171">
        <v>9.75</v>
      </c>
      <c r="AQ4846" s="11">
        <v>10</v>
      </c>
      <c r="AR4846" s="11">
        <v>10</v>
      </c>
      <c r="AV4846" s="11">
        <v>10</v>
      </c>
      <c r="AZ4846" s="11">
        <v>9</v>
      </c>
      <c r="BA4846" s="11" t="s">
        <v>505</v>
      </c>
      <c r="BB4846" s="11">
        <v>7</v>
      </c>
      <c r="BC4846" s="154">
        <v>45334</v>
      </c>
      <c r="BD4846" s="155" t="s">
        <v>33</v>
      </c>
    </row>
    <row r="4847" spans="39:56" ht="27" customHeight="1" x14ac:dyDescent="0.25">
      <c r="AM4847" s="11">
        <v>24001</v>
      </c>
      <c r="AN4847" s="152" t="s">
        <v>14</v>
      </c>
      <c r="AO4847" s="153" t="s">
        <v>15</v>
      </c>
      <c r="AP4847" s="171">
        <v>9.5</v>
      </c>
      <c r="AQ4847" s="11">
        <v>10</v>
      </c>
      <c r="AR4847" s="11">
        <v>10</v>
      </c>
      <c r="AS4847" s="11">
        <v>9</v>
      </c>
      <c r="AT4847" s="11">
        <v>8</v>
      </c>
      <c r="AY4847" s="11">
        <v>10</v>
      </c>
      <c r="AZ4847" s="11">
        <v>10</v>
      </c>
      <c r="BA4847" s="11" t="s">
        <v>506</v>
      </c>
      <c r="BB4847" s="11">
        <v>3</v>
      </c>
      <c r="BC4847" s="154">
        <v>45334</v>
      </c>
      <c r="BD4847" s="155" t="s">
        <v>6</v>
      </c>
    </row>
    <row r="4848" spans="39:56" ht="27" customHeight="1" x14ac:dyDescent="0.25">
      <c r="AM4848" s="11">
        <v>24002</v>
      </c>
      <c r="AN4848" s="152" t="s">
        <v>21</v>
      </c>
      <c r="AO4848" s="153" t="s">
        <v>15</v>
      </c>
      <c r="AP4848" s="171">
        <v>9.8333333333333339</v>
      </c>
      <c r="AQ4848" s="11">
        <v>10</v>
      </c>
      <c r="AR4848" s="11">
        <v>10</v>
      </c>
      <c r="AS4848" s="11">
        <v>10</v>
      </c>
      <c r="AT4848" s="11">
        <v>9</v>
      </c>
      <c r="AY4848" s="11">
        <v>10</v>
      </c>
      <c r="AZ4848" s="11">
        <v>10</v>
      </c>
      <c r="BA4848" s="11" t="s">
        <v>506</v>
      </c>
      <c r="BB4848" s="11">
        <v>3</v>
      </c>
      <c r="BC4848" s="154">
        <v>45334</v>
      </c>
      <c r="BD4848" s="155" t="s">
        <v>6</v>
      </c>
    </row>
    <row r="4849" spans="1:56" ht="27" customHeight="1" x14ac:dyDescent="0.25">
      <c r="AM4849" s="11">
        <v>24003</v>
      </c>
      <c r="AN4849" s="152" t="s">
        <v>24</v>
      </c>
      <c r="AO4849" s="153" t="s">
        <v>15</v>
      </c>
      <c r="AP4849" s="171">
        <v>9.8333333333333339</v>
      </c>
      <c r="AQ4849" s="11">
        <v>10</v>
      </c>
      <c r="AR4849" s="11">
        <v>10</v>
      </c>
      <c r="AS4849" s="11">
        <v>10</v>
      </c>
      <c r="AT4849" s="11">
        <v>9</v>
      </c>
      <c r="AY4849" s="11">
        <v>10</v>
      </c>
      <c r="AZ4849" s="11">
        <v>10</v>
      </c>
      <c r="BA4849" s="11" t="s">
        <v>506</v>
      </c>
      <c r="BB4849" s="11">
        <v>3</v>
      </c>
      <c r="BC4849" s="154">
        <v>45334</v>
      </c>
      <c r="BD4849" s="155" t="s">
        <v>6</v>
      </c>
    </row>
    <row r="4850" spans="1:56" ht="27" customHeight="1" x14ac:dyDescent="0.25">
      <c r="AM4850" s="11">
        <v>24004</v>
      </c>
      <c r="AN4850" s="152" t="s">
        <v>27</v>
      </c>
      <c r="AO4850" s="153" t="s">
        <v>15</v>
      </c>
      <c r="AP4850" s="171">
        <v>9.6666666666666661</v>
      </c>
      <c r="AQ4850" s="11">
        <v>10</v>
      </c>
      <c r="AR4850" s="11">
        <v>10</v>
      </c>
      <c r="AS4850" s="11">
        <v>9</v>
      </c>
      <c r="AT4850" s="11">
        <v>9</v>
      </c>
      <c r="AY4850" s="11">
        <v>10</v>
      </c>
      <c r="AZ4850" s="11">
        <v>10</v>
      </c>
      <c r="BA4850" s="11" t="s">
        <v>506</v>
      </c>
      <c r="BB4850" s="11">
        <v>3</v>
      </c>
      <c r="BC4850" s="154">
        <v>45334</v>
      </c>
      <c r="BD4850" s="155" t="s">
        <v>6</v>
      </c>
    </row>
    <row r="4851" spans="1:56" ht="27" customHeight="1" x14ac:dyDescent="0.25">
      <c r="AM4851" s="11">
        <v>24005</v>
      </c>
      <c r="AN4851" s="152" t="s">
        <v>61</v>
      </c>
      <c r="AO4851" s="153" t="s">
        <v>15</v>
      </c>
      <c r="AP4851" s="171">
        <v>9.6666666666666661</v>
      </c>
      <c r="AQ4851" s="11">
        <v>10</v>
      </c>
      <c r="AR4851" s="11">
        <v>10</v>
      </c>
      <c r="AS4851" s="11">
        <v>9</v>
      </c>
      <c r="AT4851" s="11">
        <v>9</v>
      </c>
      <c r="AY4851" s="11">
        <v>10</v>
      </c>
      <c r="AZ4851" s="11">
        <v>10</v>
      </c>
      <c r="BA4851" s="11" t="s">
        <v>506</v>
      </c>
      <c r="BB4851" s="11">
        <v>3</v>
      </c>
      <c r="BC4851" s="154">
        <v>45334</v>
      </c>
      <c r="BD4851" s="155" t="s">
        <v>6</v>
      </c>
    </row>
    <row r="4852" spans="1:56" ht="27" customHeight="1" x14ac:dyDescent="0.25">
      <c r="AM4852" s="11">
        <v>24006</v>
      </c>
      <c r="AN4852" s="152" t="s">
        <v>65</v>
      </c>
      <c r="AO4852" s="153" t="s">
        <v>15</v>
      </c>
      <c r="AP4852" s="171">
        <v>10</v>
      </c>
      <c r="AQ4852" s="11">
        <v>10</v>
      </c>
      <c r="AR4852" s="11">
        <v>10</v>
      </c>
      <c r="AS4852" s="11">
        <v>10</v>
      </c>
      <c r="AT4852" s="11">
        <v>10</v>
      </c>
      <c r="AY4852" s="11">
        <v>10</v>
      </c>
      <c r="AZ4852" s="11">
        <v>10</v>
      </c>
      <c r="BA4852" s="11" t="s">
        <v>506</v>
      </c>
      <c r="BB4852" s="11">
        <v>3</v>
      </c>
      <c r="BC4852" s="154">
        <v>45334</v>
      </c>
      <c r="BD4852" s="155" t="s">
        <v>6</v>
      </c>
    </row>
    <row r="4853" spans="1:56" ht="27" customHeight="1" x14ac:dyDescent="0.25">
      <c r="A4853" s="138" t="s">
        <v>507</v>
      </c>
      <c r="AM4853" s="11">
        <v>24007</v>
      </c>
      <c r="AN4853" s="152" t="s">
        <v>69</v>
      </c>
      <c r="AO4853" s="153" t="s">
        <v>15</v>
      </c>
      <c r="AP4853" s="171">
        <v>10</v>
      </c>
      <c r="AQ4853" s="11">
        <v>10</v>
      </c>
      <c r="AR4853" s="11">
        <v>10</v>
      </c>
      <c r="AS4853" s="11">
        <v>10</v>
      </c>
      <c r="AT4853" s="11">
        <v>10</v>
      </c>
      <c r="AY4853" s="11">
        <v>10</v>
      </c>
      <c r="AZ4853" s="11">
        <v>10</v>
      </c>
      <c r="BA4853" s="11" t="s">
        <v>506</v>
      </c>
      <c r="BB4853" s="11">
        <v>3</v>
      </c>
      <c r="BC4853" s="154">
        <v>45334</v>
      </c>
      <c r="BD4853" s="155" t="s">
        <v>6</v>
      </c>
    </row>
    <row r="4854" spans="1:56" ht="27" customHeight="1" x14ac:dyDescent="0.25">
      <c r="AM4854" s="11">
        <v>24008</v>
      </c>
      <c r="AN4854" s="152" t="s">
        <v>73</v>
      </c>
      <c r="AO4854" s="153" t="s">
        <v>15</v>
      </c>
      <c r="AP4854" s="171">
        <v>10</v>
      </c>
      <c r="AQ4854" s="11">
        <v>10</v>
      </c>
      <c r="AR4854" s="11">
        <v>10</v>
      </c>
      <c r="AS4854" s="11">
        <v>10</v>
      </c>
      <c r="AT4854" s="11">
        <v>10</v>
      </c>
      <c r="AY4854" s="11">
        <v>10</v>
      </c>
      <c r="AZ4854" s="11">
        <v>10</v>
      </c>
      <c r="BA4854" s="11" t="s">
        <v>506</v>
      </c>
      <c r="BB4854" s="11">
        <v>3</v>
      </c>
      <c r="BC4854" s="154">
        <v>45334</v>
      </c>
      <c r="BD4854" s="155" t="s">
        <v>6</v>
      </c>
    </row>
    <row r="4855" spans="1:56" ht="27" customHeight="1" x14ac:dyDescent="0.25">
      <c r="AM4855" s="11">
        <v>24009</v>
      </c>
      <c r="AN4855" s="152" t="s">
        <v>77</v>
      </c>
      <c r="AO4855" s="153" t="s">
        <v>15</v>
      </c>
      <c r="AP4855" s="171">
        <v>9.5</v>
      </c>
      <c r="AQ4855" s="11">
        <v>10</v>
      </c>
      <c r="AR4855" s="11">
        <v>10</v>
      </c>
      <c r="AS4855" s="11">
        <v>9</v>
      </c>
      <c r="AT4855" s="11">
        <v>8</v>
      </c>
      <c r="AY4855" s="11">
        <v>10</v>
      </c>
      <c r="AZ4855" s="11">
        <v>10</v>
      </c>
      <c r="BA4855" s="11" t="s">
        <v>506</v>
      </c>
      <c r="BB4855" s="11">
        <v>3</v>
      </c>
      <c r="BC4855" s="154">
        <v>45334</v>
      </c>
      <c r="BD4855" s="155" t="s">
        <v>6</v>
      </c>
    </row>
    <row r="4856" spans="1:56" ht="27" customHeight="1" x14ac:dyDescent="0.25">
      <c r="AM4856" s="11">
        <v>24010</v>
      </c>
      <c r="AN4856" s="152" t="s">
        <v>81</v>
      </c>
      <c r="AO4856" s="153" t="s">
        <v>15</v>
      </c>
      <c r="AP4856" s="171">
        <v>10</v>
      </c>
      <c r="AQ4856" s="11">
        <v>10</v>
      </c>
      <c r="AR4856" s="11">
        <v>10</v>
      </c>
      <c r="AS4856" s="11">
        <v>10</v>
      </c>
      <c r="AT4856" s="11">
        <v>10</v>
      </c>
      <c r="AY4856" s="11">
        <v>10</v>
      </c>
      <c r="AZ4856" s="11">
        <v>10</v>
      </c>
      <c r="BA4856" s="11" t="s">
        <v>506</v>
      </c>
      <c r="BB4856" s="11">
        <v>3</v>
      </c>
      <c r="BC4856" s="154">
        <v>45334</v>
      </c>
      <c r="BD4856" s="155" t="s">
        <v>6</v>
      </c>
    </row>
    <row r="4857" spans="1:56" ht="27" customHeight="1" x14ac:dyDescent="0.25">
      <c r="AM4857" s="11">
        <v>24011</v>
      </c>
      <c r="AN4857" s="152" t="s">
        <v>85</v>
      </c>
      <c r="AO4857" s="153" t="s">
        <v>15</v>
      </c>
      <c r="AP4857" s="171">
        <v>10</v>
      </c>
      <c r="AQ4857" s="11">
        <v>10</v>
      </c>
      <c r="AR4857" s="11">
        <v>10</v>
      </c>
      <c r="AS4857" s="11">
        <v>10</v>
      </c>
      <c r="AT4857" s="11">
        <v>10</v>
      </c>
      <c r="AY4857" s="11">
        <v>10</v>
      </c>
      <c r="AZ4857" s="11">
        <v>10</v>
      </c>
      <c r="BA4857" s="11" t="s">
        <v>506</v>
      </c>
      <c r="BB4857" s="11">
        <v>3</v>
      </c>
      <c r="BC4857" s="154">
        <v>45334</v>
      </c>
      <c r="BD4857" s="155" t="s">
        <v>6</v>
      </c>
    </row>
    <row r="4858" spans="1:56" ht="27" customHeight="1" x14ac:dyDescent="0.25">
      <c r="AM4858" s="11">
        <v>24012</v>
      </c>
      <c r="AN4858" s="152" t="s">
        <v>89</v>
      </c>
      <c r="AO4858" s="153" t="s">
        <v>15</v>
      </c>
      <c r="AP4858" s="171">
        <v>9.6666666666666661</v>
      </c>
      <c r="AQ4858" s="11">
        <v>10</v>
      </c>
      <c r="AR4858" s="11">
        <v>10</v>
      </c>
      <c r="AS4858" s="11">
        <v>9</v>
      </c>
      <c r="AT4858" s="11">
        <v>9</v>
      </c>
      <c r="AY4858" s="11">
        <v>10</v>
      </c>
      <c r="AZ4858" s="11">
        <v>10</v>
      </c>
      <c r="BA4858" s="11" t="s">
        <v>506</v>
      </c>
      <c r="BB4858" s="11">
        <v>3</v>
      </c>
      <c r="BC4858" s="154">
        <v>45334</v>
      </c>
      <c r="BD4858" s="155" t="s">
        <v>6</v>
      </c>
    </row>
    <row r="4859" spans="1:56" ht="27" customHeight="1" x14ac:dyDescent="0.25">
      <c r="AM4859" s="11">
        <v>24013</v>
      </c>
      <c r="AN4859" s="152" t="s">
        <v>93</v>
      </c>
      <c r="AO4859" s="153" t="s">
        <v>15</v>
      </c>
      <c r="AP4859" s="171">
        <v>10</v>
      </c>
      <c r="AQ4859" s="11">
        <v>10</v>
      </c>
      <c r="AR4859" s="11">
        <v>10</v>
      </c>
      <c r="AS4859" s="11">
        <v>10</v>
      </c>
      <c r="AT4859" s="11">
        <v>10</v>
      </c>
      <c r="AY4859" s="11">
        <v>10</v>
      </c>
      <c r="AZ4859" s="11">
        <v>10</v>
      </c>
      <c r="BA4859" s="11" t="s">
        <v>506</v>
      </c>
      <c r="BB4859" s="11">
        <v>3</v>
      </c>
      <c r="BC4859" s="154">
        <v>45334</v>
      </c>
      <c r="BD4859" s="155" t="s">
        <v>6</v>
      </c>
    </row>
    <row r="4860" spans="1:56" ht="27" customHeight="1" x14ac:dyDescent="0.25">
      <c r="AM4860" s="11">
        <v>24014</v>
      </c>
      <c r="AN4860" s="152" t="s">
        <v>97</v>
      </c>
      <c r="AO4860" s="153" t="s">
        <v>15</v>
      </c>
      <c r="AP4860" s="171">
        <v>9.3333333333333339</v>
      </c>
      <c r="AQ4860" s="11">
        <v>10</v>
      </c>
      <c r="AR4860" s="11">
        <v>10</v>
      </c>
      <c r="AS4860" s="11">
        <v>8</v>
      </c>
      <c r="AT4860" s="11">
        <v>8</v>
      </c>
      <c r="AY4860" s="11">
        <v>10</v>
      </c>
      <c r="AZ4860" s="11">
        <v>10</v>
      </c>
      <c r="BA4860" s="11" t="s">
        <v>506</v>
      </c>
      <c r="BB4860" s="11">
        <v>3</v>
      </c>
      <c r="BC4860" s="154">
        <v>45334</v>
      </c>
      <c r="BD4860" s="155" t="s">
        <v>6</v>
      </c>
    </row>
    <row r="4861" spans="1:56" ht="27" customHeight="1" x14ac:dyDescent="0.25">
      <c r="AM4861" s="11">
        <v>24015</v>
      </c>
      <c r="AN4861" s="152" t="s">
        <v>101</v>
      </c>
      <c r="AO4861" s="153" t="s">
        <v>15</v>
      </c>
      <c r="AP4861" s="171">
        <v>9.3333333333333339</v>
      </c>
      <c r="AQ4861" s="11">
        <v>10</v>
      </c>
      <c r="AR4861" s="11">
        <v>10</v>
      </c>
      <c r="AS4861" s="11">
        <v>8</v>
      </c>
      <c r="AT4861" s="11">
        <v>8</v>
      </c>
      <c r="AY4861" s="11">
        <v>10</v>
      </c>
      <c r="AZ4861" s="11">
        <v>10</v>
      </c>
      <c r="BA4861" s="11" t="s">
        <v>506</v>
      </c>
      <c r="BB4861" s="11">
        <v>3</v>
      </c>
      <c r="BC4861" s="154">
        <v>45334</v>
      </c>
      <c r="BD4861" s="155" t="s">
        <v>6</v>
      </c>
    </row>
    <row r="4862" spans="1:56" ht="27" customHeight="1" x14ac:dyDescent="0.25">
      <c r="AM4862" s="11">
        <v>24016</v>
      </c>
      <c r="AN4862" s="152" t="s">
        <v>105</v>
      </c>
      <c r="AO4862" s="153" t="s">
        <v>15</v>
      </c>
      <c r="AP4862" s="171">
        <v>10</v>
      </c>
      <c r="AQ4862" s="11">
        <v>10</v>
      </c>
      <c r="AR4862" s="11">
        <v>10</v>
      </c>
      <c r="AS4862" s="11">
        <v>10</v>
      </c>
      <c r="AT4862" s="11">
        <v>10</v>
      </c>
      <c r="AY4862" s="11">
        <v>10</v>
      </c>
      <c r="AZ4862" s="11">
        <v>10</v>
      </c>
      <c r="BA4862" s="11" t="s">
        <v>506</v>
      </c>
      <c r="BB4862" s="11">
        <v>3</v>
      </c>
      <c r="BC4862" s="154">
        <v>45334</v>
      </c>
      <c r="BD4862" s="155" t="s">
        <v>6</v>
      </c>
    </row>
    <row r="4863" spans="1:56" ht="27" customHeight="1" x14ac:dyDescent="0.25">
      <c r="AM4863" s="11">
        <v>24017</v>
      </c>
      <c r="AN4863" s="152" t="s">
        <v>109</v>
      </c>
      <c r="AO4863" s="153" t="s">
        <v>15</v>
      </c>
      <c r="AP4863" s="171">
        <v>9.3333333333333339</v>
      </c>
      <c r="AQ4863" s="11">
        <v>10</v>
      </c>
      <c r="AR4863" s="11">
        <v>10</v>
      </c>
      <c r="AS4863" s="11">
        <v>8</v>
      </c>
      <c r="AT4863" s="11">
        <v>8</v>
      </c>
      <c r="AY4863" s="11">
        <v>10</v>
      </c>
      <c r="AZ4863" s="11">
        <v>10</v>
      </c>
      <c r="BA4863" s="11" t="s">
        <v>506</v>
      </c>
      <c r="BB4863" s="11">
        <v>3</v>
      </c>
      <c r="BC4863" s="154">
        <v>45334</v>
      </c>
      <c r="BD4863" s="155" t="s">
        <v>6</v>
      </c>
    </row>
    <row r="4864" spans="1:56" ht="27" customHeight="1" x14ac:dyDescent="0.25">
      <c r="AM4864" s="11">
        <v>24018</v>
      </c>
      <c r="AN4864" s="152" t="s">
        <v>113</v>
      </c>
      <c r="AO4864" s="153" t="s">
        <v>15</v>
      </c>
      <c r="AP4864" s="171">
        <v>9.6666666666666661</v>
      </c>
      <c r="AQ4864" s="11">
        <v>10</v>
      </c>
      <c r="AR4864" s="11">
        <v>10</v>
      </c>
      <c r="AS4864" s="11">
        <v>9</v>
      </c>
      <c r="AT4864" s="11">
        <v>9</v>
      </c>
      <c r="AY4864" s="11">
        <v>10</v>
      </c>
      <c r="AZ4864" s="11">
        <v>10</v>
      </c>
      <c r="BA4864" s="11" t="s">
        <v>506</v>
      </c>
      <c r="BB4864" s="11">
        <v>3</v>
      </c>
      <c r="BC4864" s="154">
        <v>45334</v>
      </c>
      <c r="BD4864" s="155" t="s">
        <v>6</v>
      </c>
    </row>
    <row r="4865" spans="39:56" ht="27" customHeight="1" x14ac:dyDescent="0.25">
      <c r="AM4865" s="11">
        <v>24019</v>
      </c>
      <c r="AN4865" s="152" t="s">
        <v>117</v>
      </c>
      <c r="AO4865" s="153" t="s">
        <v>15</v>
      </c>
      <c r="AP4865" s="171">
        <v>9.3333333333333339</v>
      </c>
      <c r="AQ4865" s="11">
        <v>10</v>
      </c>
      <c r="AR4865" s="11">
        <v>10</v>
      </c>
      <c r="AS4865" s="11">
        <v>8</v>
      </c>
      <c r="AT4865" s="11">
        <v>8</v>
      </c>
      <c r="AY4865" s="11">
        <v>10</v>
      </c>
      <c r="AZ4865" s="11">
        <v>10</v>
      </c>
      <c r="BA4865" s="11" t="s">
        <v>506</v>
      </c>
      <c r="BB4865" s="11">
        <v>3</v>
      </c>
      <c r="BC4865" s="154">
        <v>45334</v>
      </c>
      <c r="BD4865" s="155" t="s">
        <v>6</v>
      </c>
    </row>
    <row r="4866" spans="39:56" ht="27" customHeight="1" x14ac:dyDescent="0.25">
      <c r="AM4866" s="11">
        <v>24020</v>
      </c>
      <c r="AN4866" s="152" t="s">
        <v>121</v>
      </c>
      <c r="AO4866" s="153" t="s">
        <v>15</v>
      </c>
      <c r="AP4866" s="171">
        <v>10</v>
      </c>
      <c r="AQ4866" s="11">
        <v>10</v>
      </c>
      <c r="AR4866" s="11">
        <v>10</v>
      </c>
      <c r="AS4866" s="11">
        <v>10</v>
      </c>
      <c r="AT4866" s="11">
        <v>10</v>
      </c>
      <c r="AY4866" s="11">
        <v>10</v>
      </c>
      <c r="AZ4866" s="11">
        <v>10</v>
      </c>
      <c r="BA4866" s="11" t="s">
        <v>506</v>
      </c>
      <c r="BB4866" s="11">
        <v>3</v>
      </c>
      <c r="BC4866" s="154">
        <v>45334</v>
      </c>
      <c r="BD4866" s="155" t="s">
        <v>6</v>
      </c>
    </row>
    <row r="4867" spans="39:56" ht="27" customHeight="1" x14ac:dyDescent="0.25">
      <c r="AM4867" s="11">
        <v>24001</v>
      </c>
      <c r="AN4867" s="152" t="s">
        <v>14</v>
      </c>
      <c r="AO4867" s="153" t="s">
        <v>15</v>
      </c>
      <c r="AP4867" s="171">
        <v>9.4285714285714288</v>
      </c>
      <c r="AQ4867" s="11">
        <v>10</v>
      </c>
      <c r="AR4867" s="11">
        <v>10</v>
      </c>
      <c r="AS4867" s="11">
        <v>10</v>
      </c>
      <c r="AT4867" s="11">
        <v>9</v>
      </c>
      <c r="AV4867" s="11">
        <v>8</v>
      </c>
      <c r="AY4867" s="11">
        <v>10</v>
      </c>
      <c r="AZ4867" s="11">
        <v>9</v>
      </c>
      <c r="BA4867" s="11" t="s">
        <v>508</v>
      </c>
      <c r="BB4867" s="11">
        <v>4</v>
      </c>
      <c r="BC4867" s="154">
        <v>45335</v>
      </c>
      <c r="BD4867" s="155" t="s">
        <v>33</v>
      </c>
    </row>
    <row r="4868" spans="39:56" ht="27" customHeight="1" x14ac:dyDescent="0.25">
      <c r="AM4868" s="11">
        <v>24002</v>
      </c>
      <c r="AN4868" s="152" t="s">
        <v>21</v>
      </c>
      <c r="AO4868" s="153" t="s">
        <v>15</v>
      </c>
      <c r="AP4868" s="171">
        <v>9.2857142857142865</v>
      </c>
      <c r="AQ4868" s="11">
        <v>10</v>
      </c>
      <c r="AR4868" s="11">
        <v>10</v>
      </c>
      <c r="AS4868" s="11">
        <v>9</v>
      </c>
      <c r="AT4868" s="11">
        <v>9</v>
      </c>
      <c r="AV4868" s="11">
        <v>8</v>
      </c>
      <c r="AY4868" s="11">
        <v>10</v>
      </c>
      <c r="AZ4868" s="11">
        <v>9</v>
      </c>
      <c r="BA4868" s="11" t="s">
        <v>508</v>
      </c>
      <c r="BB4868" s="11">
        <v>4</v>
      </c>
      <c r="BC4868" s="154">
        <v>45335</v>
      </c>
      <c r="BD4868" s="155" t="s">
        <v>33</v>
      </c>
    </row>
    <row r="4869" spans="39:56" ht="27" customHeight="1" x14ac:dyDescent="0.25">
      <c r="AM4869" s="11">
        <v>24003</v>
      </c>
      <c r="AN4869" s="152" t="s">
        <v>24</v>
      </c>
      <c r="AO4869" s="153" t="s">
        <v>15</v>
      </c>
      <c r="AP4869" s="171">
        <v>9.5714285714285712</v>
      </c>
      <c r="AQ4869" s="11">
        <v>10</v>
      </c>
      <c r="AR4869" s="11">
        <v>10</v>
      </c>
      <c r="AS4869" s="11">
        <v>9</v>
      </c>
      <c r="AT4869" s="11">
        <v>9</v>
      </c>
      <c r="AV4869" s="11">
        <v>9</v>
      </c>
      <c r="AY4869" s="11">
        <v>10</v>
      </c>
      <c r="AZ4869" s="11">
        <v>10</v>
      </c>
      <c r="BA4869" s="11" t="s">
        <v>508</v>
      </c>
      <c r="BB4869" s="11">
        <v>4</v>
      </c>
      <c r="BC4869" s="154">
        <v>45335</v>
      </c>
      <c r="BD4869" s="155" t="s">
        <v>33</v>
      </c>
    </row>
    <row r="4870" spans="39:56" ht="27" customHeight="1" x14ac:dyDescent="0.25">
      <c r="AM4870" s="11">
        <v>24004</v>
      </c>
      <c r="AN4870" s="152" t="s">
        <v>27</v>
      </c>
      <c r="AO4870" s="153" t="s">
        <v>15</v>
      </c>
      <c r="AP4870" s="171">
        <v>9.2857142857142865</v>
      </c>
      <c r="AQ4870" s="11">
        <v>10</v>
      </c>
      <c r="AR4870" s="11">
        <v>10</v>
      </c>
      <c r="AS4870" s="11">
        <v>9</v>
      </c>
      <c r="AT4870" s="11">
        <v>8</v>
      </c>
      <c r="AV4870" s="11">
        <v>9</v>
      </c>
      <c r="AY4870" s="11">
        <v>10</v>
      </c>
      <c r="AZ4870" s="11">
        <v>9</v>
      </c>
      <c r="BA4870" s="11" t="s">
        <v>508</v>
      </c>
      <c r="BB4870" s="11">
        <v>4</v>
      </c>
      <c r="BC4870" s="154">
        <v>45335</v>
      </c>
      <c r="BD4870" s="155" t="s">
        <v>33</v>
      </c>
    </row>
    <row r="4871" spans="39:56" ht="27" customHeight="1" x14ac:dyDescent="0.25">
      <c r="AM4871" s="11">
        <v>24005</v>
      </c>
      <c r="AN4871" s="152" t="s">
        <v>61</v>
      </c>
      <c r="AO4871" s="153" t="s">
        <v>15</v>
      </c>
      <c r="AP4871" s="171">
        <v>9.4285714285714288</v>
      </c>
      <c r="AQ4871" s="11">
        <v>10</v>
      </c>
      <c r="AR4871" s="11">
        <v>10</v>
      </c>
      <c r="AS4871" s="11">
        <v>9</v>
      </c>
      <c r="AT4871" s="11">
        <v>8</v>
      </c>
      <c r="AV4871" s="11">
        <v>9</v>
      </c>
      <c r="AY4871" s="11">
        <v>10</v>
      </c>
      <c r="AZ4871" s="11">
        <v>10</v>
      </c>
      <c r="BA4871" s="11" t="s">
        <v>508</v>
      </c>
      <c r="BB4871" s="11">
        <v>4</v>
      </c>
      <c r="BC4871" s="154">
        <v>45335</v>
      </c>
      <c r="BD4871" s="155" t="s">
        <v>33</v>
      </c>
    </row>
    <row r="4872" spans="39:56" ht="27" customHeight="1" x14ac:dyDescent="0.25">
      <c r="AM4872" s="11">
        <v>24006</v>
      </c>
      <c r="AN4872" s="152" t="s">
        <v>65</v>
      </c>
      <c r="AO4872" s="153" t="s">
        <v>15</v>
      </c>
      <c r="AP4872" s="171">
        <v>9.2857142857142865</v>
      </c>
      <c r="AQ4872" s="11">
        <v>10</v>
      </c>
      <c r="AR4872" s="11">
        <v>10</v>
      </c>
      <c r="AS4872" s="11">
        <v>9</v>
      </c>
      <c r="AT4872" s="11">
        <v>8</v>
      </c>
      <c r="AV4872" s="11">
        <v>9</v>
      </c>
      <c r="AY4872" s="11">
        <v>10</v>
      </c>
      <c r="AZ4872" s="11">
        <v>9</v>
      </c>
      <c r="BA4872" s="11" t="s">
        <v>508</v>
      </c>
      <c r="BB4872" s="11">
        <v>4</v>
      </c>
      <c r="BC4872" s="154">
        <v>45335</v>
      </c>
      <c r="BD4872" s="155" t="s">
        <v>33</v>
      </c>
    </row>
    <row r="4873" spans="39:56" ht="27" customHeight="1" x14ac:dyDescent="0.25">
      <c r="AM4873" s="11">
        <v>24007</v>
      </c>
      <c r="AN4873" s="152" t="s">
        <v>69</v>
      </c>
      <c r="AO4873" s="153" t="s">
        <v>15</v>
      </c>
      <c r="AP4873" s="171">
        <v>10</v>
      </c>
      <c r="AQ4873" s="11">
        <v>10</v>
      </c>
      <c r="AR4873" s="11">
        <v>10</v>
      </c>
      <c r="AS4873" s="11">
        <v>10</v>
      </c>
      <c r="AT4873" s="11">
        <v>10</v>
      </c>
      <c r="AV4873" s="11">
        <v>10</v>
      </c>
      <c r="AY4873" s="11">
        <v>10</v>
      </c>
      <c r="AZ4873" s="11">
        <v>10</v>
      </c>
      <c r="BA4873" s="11" t="s">
        <v>508</v>
      </c>
      <c r="BB4873" s="11">
        <v>4</v>
      </c>
      <c r="BC4873" s="154">
        <v>45335</v>
      </c>
      <c r="BD4873" s="155" t="s">
        <v>33</v>
      </c>
    </row>
    <row r="4874" spans="39:56" ht="27" customHeight="1" x14ac:dyDescent="0.25">
      <c r="AM4874" s="11">
        <v>24008</v>
      </c>
      <c r="AN4874" s="152" t="s">
        <v>73</v>
      </c>
      <c r="AO4874" s="153" t="s">
        <v>15</v>
      </c>
      <c r="AP4874" s="171">
        <v>9.2857142857142865</v>
      </c>
      <c r="AQ4874" s="11">
        <v>10</v>
      </c>
      <c r="AR4874" s="11">
        <v>10</v>
      </c>
      <c r="AS4874" s="11">
        <v>9</v>
      </c>
      <c r="AT4874" s="11">
        <v>8</v>
      </c>
      <c r="AV4874" s="11">
        <v>9</v>
      </c>
      <c r="AY4874" s="11">
        <v>10</v>
      </c>
      <c r="AZ4874" s="11">
        <v>9</v>
      </c>
      <c r="BA4874" s="11" t="s">
        <v>508</v>
      </c>
      <c r="BB4874" s="11">
        <v>4</v>
      </c>
      <c r="BC4874" s="154">
        <v>45335</v>
      </c>
      <c r="BD4874" s="155" t="s">
        <v>33</v>
      </c>
    </row>
    <row r="4875" spans="39:56" ht="27" customHeight="1" x14ac:dyDescent="0.25">
      <c r="BB4875" s="11">
        <v>4</v>
      </c>
      <c r="BC4875" s="154">
        <v>45335</v>
      </c>
      <c r="BD4875" s="155" t="s">
        <v>33</v>
      </c>
    </row>
    <row r="4876" spans="39:56" ht="27" customHeight="1" x14ac:dyDescent="0.25">
      <c r="AM4876" s="11">
        <v>24010</v>
      </c>
      <c r="AN4876" s="152" t="s">
        <v>81</v>
      </c>
      <c r="AO4876" s="153" t="s">
        <v>15</v>
      </c>
      <c r="AP4876" s="171">
        <v>10</v>
      </c>
      <c r="AQ4876" s="11">
        <v>10</v>
      </c>
      <c r="AR4876" s="11">
        <v>10</v>
      </c>
      <c r="AS4876" s="11">
        <v>10</v>
      </c>
      <c r="AT4876" s="11">
        <v>10</v>
      </c>
      <c r="AV4876" s="11">
        <v>10</v>
      </c>
      <c r="AY4876" s="11">
        <v>10</v>
      </c>
      <c r="AZ4876" s="11">
        <v>10</v>
      </c>
      <c r="BA4876" s="11" t="s">
        <v>508</v>
      </c>
      <c r="BB4876" s="11">
        <v>4</v>
      </c>
      <c r="BC4876" s="154">
        <v>45335</v>
      </c>
      <c r="BD4876" s="155" t="s">
        <v>33</v>
      </c>
    </row>
    <row r="4877" spans="39:56" ht="27" customHeight="1" x14ac:dyDescent="0.25">
      <c r="AM4877" s="11">
        <v>24011</v>
      </c>
      <c r="AN4877" s="152" t="s">
        <v>85</v>
      </c>
      <c r="AO4877" s="153" t="s">
        <v>15</v>
      </c>
      <c r="AP4877" s="171">
        <v>9.7142857142857135</v>
      </c>
      <c r="AQ4877" s="11">
        <v>10</v>
      </c>
      <c r="AR4877" s="11">
        <v>10</v>
      </c>
      <c r="AS4877" s="11">
        <v>10</v>
      </c>
      <c r="AT4877" s="11">
        <v>10</v>
      </c>
      <c r="AV4877" s="11">
        <v>9</v>
      </c>
      <c r="AY4877" s="11">
        <v>10</v>
      </c>
      <c r="AZ4877" s="11">
        <v>9</v>
      </c>
      <c r="BA4877" s="11" t="s">
        <v>508</v>
      </c>
      <c r="BB4877" s="11">
        <v>4</v>
      </c>
      <c r="BC4877" s="154">
        <v>45335</v>
      </c>
      <c r="BD4877" s="155" t="s">
        <v>33</v>
      </c>
    </row>
    <row r="4878" spans="39:56" ht="27" customHeight="1" x14ac:dyDescent="0.25">
      <c r="AM4878" s="11">
        <v>24012</v>
      </c>
      <c r="AN4878" s="152" t="s">
        <v>89</v>
      </c>
      <c r="AO4878" s="153" t="s">
        <v>15</v>
      </c>
      <c r="AP4878" s="171">
        <v>9.8571428571428577</v>
      </c>
      <c r="AQ4878" s="11">
        <v>10</v>
      </c>
      <c r="AR4878" s="11">
        <v>10</v>
      </c>
      <c r="AS4878" s="11">
        <v>10</v>
      </c>
      <c r="AT4878" s="11">
        <v>10</v>
      </c>
      <c r="AV4878" s="11">
        <v>9</v>
      </c>
      <c r="AY4878" s="11">
        <v>10</v>
      </c>
      <c r="AZ4878" s="11">
        <v>10</v>
      </c>
      <c r="BA4878" s="11" t="s">
        <v>508</v>
      </c>
      <c r="BB4878" s="11">
        <v>4</v>
      </c>
      <c r="BC4878" s="154">
        <v>45335</v>
      </c>
      <c r="BD4878" s="155" t="s">
        <v>33</v>
      </c>
    </row>
    <row r="4879" spans="39:56" ht="27" customHeight="1" x14ac:dyDescent="0.25">
      <c r="AM4879" s="11">
        <v>24013</v>
      </c>
      <c r="AN4879" s="152" t="s">
        <v>93</v>
      </c>
      <c r="AO4879" s="153" t="s">
        <v>15</v>
      </c>
      <c r="AP4879" s="171">
        <v>9.7142857142857135</v>
      </c>
      <c r="AQ4879" s="11">
        <v>10</v>
      </c>
      <c r="AR4879" s="11">
        <v>10</v>
      </c>
      <c r="AS4879" s="11">
        <v>10</v>
      </c>
      <c r="AT4879" s="11">
        <v>10</v>
      </c>
      <c r="AV4879" s="11">
        <v>9</v>
      </c>
      <c r="AY4879" s="11">
        <v>10</v>
      </c>
      <c r="AZ4879" s="11">
        <v>9</v>
      </c>
      <c r="BA4879" s="11" t="s">
        <v>508</v>
      </c>
      <c r="BB4879" s="11">
        <v>4</v>
      </c>
      <c r="BC4879" s="154">
        <v>45335</v>
      </c>
      <c r="BD4879" s="155" t="s">
        <v>33</v>
      </c>
    </row>
    <row r="4880" spans="39:56" ht="27" customHeight="1" x14ac:dyDescent="0.25">
      <c r="AM4880" s="11">
        <v>24014</v>
      </c>
      <c r="AN4880" s="152" t="s">
        <v>97</v>
      </c>
      <c r="AO4880" s="153" t="s">
        <v>15</v>
      </c>
      <c r="AP4880" s="171">
        <v>9.7142857142857135</v>
      </c>
      <c r="AQ4880" s="11">
        <v>10</v>
      </c>
      <c r="AR4880" s="11">
        <v>10</v>
      </c>
      <c r="AS4880" s="11">
        <v>10</v>
      </c>
      <c r="AT4880" s="11">
        <v>10</v>
      </c>
      <c r="AV4880" s="11">
        <v>9</v>
      </c>
      <c r="AY4880" s="11">
        <v>10</v>
      </c>
      <c r="AZ4880" s="11">
        <v>9</v>
      </c>
      <c r="BA4880" s="11" t="s">
        <v>508</v>
      </c>
      <c r="BB4880" s="11">
        <v>4</v>
      </c>
      <c r="BC4880" s="154">
        <v>45335</v>
      </c>
      <c r="BD4880" s="155" t="s">
        <v>33</v>
      </c>
    </row>
    <row r="4881" spans="39:56" ht="27" customHeight="1" x14ac:dyDescent="0.25">
      <c r="AM4881" s="11">
        <v>24015</v>
      </c>
      <c r="AN4881" s="152" t="s">
        <v>101</v>
      </c>
      <c r="AO4881" s="153" t="s">
        <v>15</v>
      </c>
      <c r="AP4881" s="171">
        <v>9.1428571428571423</v>
      </c>
      <c r="AQ4881" s="11">
        <v>10</v>
      </c>
      <c r="AR4881" s="11">
        <v>10</v>
      </c>
      <c r="AS4881" s="11">
        <v>8</v>
      </c>
      <c r="AT4881" s="11">
        <v>8</v>
      </c>
      <c r="AV4881" s="11">
        <v>9</v>
      </c>
      <c r="AY4881" s="11">
        <v>10</v>
      </c>
      <c r="AZ4881" s="11">
        <v>9</v>
      </c>
      <c r="BA4881" s="11" t="s">
        <v>508</v>
      </c>
      <c r="BB4881" s="11">
        <v>4</v>
      </c>
      <c r="BC4881" s="154">
        <v>45335</v>
      </c>
      <c r="BD4881" s="155" t="s">
        <v>33</v>
      </c>
    </row>
    <row r="4882" spans="39:56" ht="27" customHeight="1" x14ac:dyDescent="0.25">
      <c r="AM4882" s="11">
        <v>24016</v>
      </c>
      <c r="AN4882" s="152" t="s">
        <v>105</v>
      </c>
      <c r="AO4882" s="153" t="s">
        <v>15</v>
      </c>
      <c r="AP4882" s="171">
        <v>9.7142857142857135</v>
      </c>
      <c r="AQ4882" s="11">
        <v>10</v>
      </c>
      <c r="AR4882" s="11">
        <v>10</v>
      </c>
      <c r="AS4882" s="11">
        <v>9</v>
      </c>
      <c r="AT4882" s="11">
        <v>9</v>
      </c>
      <c r="AV4882" s="11">
        <v>10</v>
      </c>
      <c r="AY4882" s="11">
        <v>10</v>
      </c>
      <c r="AZ4882" s="11">
        <v>10</v>
      </c>
      <c r="BA4882" s="11" t="s">
        <v>508</v>
      </c>
      <c r="BB4882" s="11">
        <v>4</v>
      </c>
      <c r="BC4882" s="154">
        <v>45335</v>
      </c>
      <c r="BD4882" s="155" t="s">
        <v>33</v>
      </c>
    </row>
    <row r="4883" spans="39:56" ht="27" customHeight="1" x14ac:dyDescent="0.25">
      <c r="AM4883" s="11">
        <v>24017</v>
      </c>
      <c r="AN4883" s="152" t="s">
        <v>109</v>
      </c>
      <c r="AO4883" s="153" t="s">
        <v>15</v>
      </c>
      <c r="AP4883" s="171">
        <v>9</v>
      </c>
      <c r="AQ4883" s="11">
        <v>10</v>
      </c>
      <c r="AR4883" s="11">
        <v>10</v>
      </c>
      <c r="AS4883" s="11">
        <v>8</v>
      </c>
      <c r="AT4883" s="11">
        <v>8</v>
      </c>
      <c r="AV4883" s="11">
        <v>8</v>
      </c>
      <c r="AY4883" s="11">
        <v>10</v>
      </c>
      <c r="AZ4883" s="11">
        <v>9</v>
      </c>
      <c r="BA4883" s="11" t="s">
        <v>508</v>
      </c>
      <c r="BB4883" s="11">
        <v>4</v>
      </c>
      <c r="BC4883" s="154">
        <v>45335</v>
      </c>
      <c r="BD4883" s="155" t="s">
        <v>33</v>
      </c>
    </row>
    <row r="4884" spans="39:56" ht="27" customHeight="1" x14ac:dyDescent="0.25">
      <c r="AM4884" s="11">
        <v>24018</v>
      </c>
      <c r="AN4884" s="152" t="s">
        <v>113</v>
      </c>
      <c r="AO4884" s="153" t="s">
        <v>15</v>
      </c>
      <c r="AP4884" s="171">
        <v>9.2857142857142865</v>
      </c>
      <c r="AQ4884" s="11">
        <v>10</v>
      </c>
      <c r="AR4884" s="11">
        <v>10</v>
      </c>
      <c r="AS4884" s="11">
        <v>8</v>
      </c>
      <c r="AT4884" s="11">
        <v>8</v>
      </c>
      <c r="AV4884" s="11">
        <v>9</v>
      </c>
      <c r="AY4884" s="11">
        <v>10</v>
      </c>
      <c r="AZ4884" s="11">
        <v>10</v>
      </c>
      <c r="BA4884" s="11" t="s">
        <v>508</v>
      </c>
      <c r="BB4884" s="11">
        <v>4</v>
      </c>
      <c r="BC4884" s="154">
        <v>45335</v>
      </c>
      <c r="BD4884" s="155" t="s">
        <v>33</v>
      </c>
    </row>
    <row r="4885" spans="39:56" ht="27" customHeight="1" x14ac:dyDescent="0.25">
      <c r="AM4885" s="11">
        <v>24019</v>
      </c>
      <c r="AN4885" s="152" t="s">
        <v>117</v>
      </c>
      <c r="AO4885" s="153" t="s">
        <v>15</v>
      </c>
      <c r="AP4885" s="171">
        <v>9.5714285714285712</v>
      </c>
      <c r="AQ4885" s="11">
        <v>10</v>
      </c>
      <c r="AR4885" s="11">
        <v>10</v>
      </c>
      <c r="AS4885" s="11">
        <v>9</v>
      </c>
      <c r="AT4885" s="11">
        <v>8</v>
      </c>
      <c r="AV4885" s="11">
        <v>10</v>
      </c>
      <c r="AY4885" s="11">
        <v>10</v>
      </c>
      <c r="AZ4885" s="11">
        <v>10</v>
      </c>
      <c r="BA4885" s="11" t="s">
        <v>508</v>
      </c>
      <c r="BB4885" s="11">
        <v>4</v>
      </c>
      <c r="BC4885" s="154">
        <v>45335</v>
      </c>
      <c r="BD4885" s="155" t="s">
        <v>33</v>
      </c>
    </row>
    <row r="4886" spans="39:56" ht="27" customHeight="1" x14ac:dyDescent="0.25">
      <c r="AM4886" s="11">
        <v>24020</v>
      </c>
      <c r="AN4886" s="152" t="s">
        <v>121</v>
      </c>
      <c r="AO4886" s="153" t="s">
        <v>15</v>
      </c>
      <c r="AP4886" s="171">
        <v>9.1428571428571423</v>
      </c>
      <c r="AQ4886" s="11">
        <v>10</v>
      </c>
      <c r="AR4886" s="11">
        <v>10</v>
      </c>
      <c r="AS4886" s="11">
        <v>9</v>
      </c>
      <c r="AT4886" s="11">
        <v>8</v>
      </c>
      <c r="AV4886" s="11">
        <v>8</v>
      </c>
      <c r="AY4886" s="11">
        <v>10</v>
      </c>
      <c r="AZ4886" s="11">
        <v>9</v>
      </c>
      <c r="BA4886" s="11" t="s">
        <v>508</v>
      </c>
      <c r="BB4886" s="11">
        <v>4</v>
      </c>
      <c r="BC4886" s="154">
        <v>45335</v>
      </c>
      <c r="BD4886" s="155" t="s">
        <v>33</v>
      </c>
    </row>
    <row r="4887" spans="39:56" ht="27" customHeight="1" x14ac:dyDescent="0.25">
      <c r="AM4887" s="11">
        <v>23005</v>
      </c>
      <c r="AN4887" s="152" t="s">
        <v>206</v>
      </c>
      <c r="AO4887" s="153" t="s">
        <v>207</v>
      </c>
      <c r="AP4887" s="171">
        <v>9.7142857142857135</v>
      </c>
      <c r="AQ4887" s="11">
        <v>10</v>
      </c>
      <c r="AR4887" s="11">
        <v>10</v>
      </c>
      <c r="AS4887" s="11">
        <v>10</v>
      </c>
      <c r="AT4887" s="11">
        <v>8</v>
      </c>
      <c r="AU4887" s="11">
        <v>10</v>
      </c>
      <c r="AV4887" s="11">
        <v>10</v>
      </c>
      <c r="AW4887" s="11">
        <v>10</v>
      </c>
      <c r="BA4887" s="11" t="s">
        <v>251</v>
      </c>
      <c r="BB4887" s="11">
        <v>4</v>
      </c>
      <c r="BC4887" s="154">
        <v>45335</v>
      </c>
      <c r="BD4887" s="155" t="s">
        <v>35</v>
      </c>
    </row>
    <row r="4888" spans="39:56" ht="27" customHeight="1" x14ac:dyDescent="0.25">
      <c r="AM4888" s="11">
        <v>23021</v>
      </c>
      <c r="AN4888" s="152" t="s">
        <v>209</v>
      </c>
      <c r="AO4888" s="153" t="s">
        <v>207</v>
      </c>
      <c r="AP4888" s="171">
        <v>9.7142857142857135</v>
      </c>
      <c r="AQ4888" s="11">
        <v>10</v>
      </c>
      <c r="AR4888" s="11">
        <v>10</v>
      </c>
      <c r="AS4888" s="11">
        <v>10</v>
      </c>
      <c r="AT4888" s="11">
        <v>8</v>
      </c>
      <c r="AU4888" s="11">
        <v>10</v>
      </c>
      <c r="AV4888" s="11">
        <v>10</v>
      </c>
      <c r="AW4888" s="11">
        <v>10</v>
      </c>
      <c r="BA4888" s="11" t="s">
        <v>251</v>
      </c>
      <c r="BB4888" s="11">
        <v>4</v>
      </c>
      <c r="BC4888" s="154">
        <v>45335</v>
      </c>
      <c r="BD4888" s="155" t="s">
        <v>35</v>
      </c>
    </row>
    <row r="4889" spans="39:56" ht="27" customHeight="1" x14ac:dyDescent="0.25">
      <c r="AM4889" s="11">
        <v>23035</v>
      </c>
      <c r="AN4889" s="152" t="s">
        <v>211</v>
      </c>
      <c r="AO4889" s="153" t="s">
        <v>207</v>
      </c>
      <c r="AP4889" s="171">
        <v>9.7142857142857135</v>
      </c>
      <c r="AQ4889" s="11">
        <v>10</v>
      </c>
      <c r="AR4889" s="11">
        <v>10</v>
      </c>
      <c r="AS4889" s="11">
        <v>10</v>
      </c>
      <c r="AT4889" s="11">
        <v>8</v>
      </c>
      <c r="AU4889" s="11">
        <v>10</v>
      </c>
      <c r="AV4889" s="11">
        <v>10</v>
      </c>
      <c r="AW4889" s="11">
        <v>10</v>
      </c>
      <c r="BA4889" s="11" t="s">
        <v>251</v>
      </c>
      <c r="BB4889" s="11">
        <v>4</v>
      </c>
      <c r="BC4889" s="154">
        <v>45335</v>
      </c>
      <c r="BD4889" s="155" t="s">
        <v>35</v>
      </c>
    </row>
    <row r="4890" spans="39:56" ht="27" customHeight="1" x14ac:dyDescent="0.25">
      <c r="AM4890" s="11">
        <v>23016</v>
      </c>
      <c r="AN4890" s="152" t="s">
        <v>212</v>
      </c>
      <c r="AO4890" s="153" t="s">
        <v>207</v>
      </c>
      <c r="AP4890" s="171">
        <v>9.7142857142857135</v>
      </c>
      <c r="AQ4890" s="11">
        <v>10</v>
      </c>
      <c r="AR4890" s="11">
        <v>10</v>
      </c>
      <c r="AS4890" s="11">
        <v>10</v>
      </c>
      <c r="AT4890" s="11">
        <v>8</v>
      </c>
      <c r="AU4890" s="11">
        <v>10</v>
      </c>
      <c r="AV4890" s="11">
        <v>10</v>
      </c>
      <c r="AW4890" s="11">
        <v>10</v>
      </c>
      <c r="BA4890" s="11" t="s">
        <v>251</v>
      </c>
      <c r="BB4890" s="11">
        <v>4</v>
      </c>
      <c r="BC4890" s="154">
        <v>45335</v>
      </c>
      <c r="BD4890" s="155" t="s">
        <v>35</v>
      </c>
    </row>
    <row r="4891" spans="39:56" ht="27" customHeight="1" x14ac:dyDescent="0.25">
      <c r="AM4891" s="11">
        <v>23006</v>
      </c>
      <c r="AN4891" s="152" t="s">
        <v>213</v>
      </c>
      <c r="AO4891" s="153" t="s">
        <v>207</v>
      </c>
      <c r="AP4891" s="171">
        <v>9.7142857142857135</v>
      </c>
      <c r="AQ4891" s="11">
        <v>10</v>
      </c>
      <c r="AR4891" s="11">
        <v>10</v>
      </c>
      <c r="AS4891" s="11">
        <v>10</v>
      </c>
      <c r="AT4891" s="11">
        <v>8</v>
      </c>
      <c r="AU4891" s="11">
        <v>10</v>
      </c>
      <c r="AV4891" s="11">
        <v>10</v>
      </c>
      <c r="AW4891" s="11">
        <v>10</v>
      </c>
      <c r="BA4891" s="11" t="s">
        <v>251</v>
      </c>
      <c r="BB4891" s="11">
        <v>4</v>
      </c>
      <c r="BC4891" s="154">
        <v>45335</v>
      </c>
      <c r="BD4891" s="155" t="s">
        <v>35</v>
      </c>
    </row>
    <row r="4892" spans="39:56" ht="27" customHeight="1" x14ac:dyDescent="0.25">
      <c r="AM4892" s="11">
        <v>23020</v>
      </c>
      <c r="AN4892" s="152" t="s">
        <v>214</v>
      </c>
      <c r="AO4892" s="153" t="s">
        <v>207</v>
      </c>
      <c r="AP4892" s="171">
        <v>9.7142857142857135</v>
      </c>
      <c r="AQ4892" s="11">
        <v>10</v>
      </c>
      <c r="AR4892" s="11">
        <v>10</v>
      </c>
      <c r="AS4892" s="11">
        <v>10</v>
      </c>
      <c r="AT4892" s="11">
        <v>8</v>
      </c>
      <c r="AU4892" s="11">
        <v>10</v>
      </c>
      <c r="AV4892" s="11">
        <v>10</v>
      </c>
      <c r="AW4892" s="11">
        <v>10</v>
      </c>
      <c r="BA4892" s="11" t="s">
        <v>251</v>
      </c>
      <c r="BB4892" s="11">
        <v>4</v>
      </c>
      <c r="BC4892" s="154">
        <v>45335</v>
      </c>
      <c r="BD4892" s="155" t="s">
        <v>35</v>
      </c>
    </row>
    <row r="4893" spans="39:56" ht="27" customHeight="1" x14ac:dyDescent="0.25">
      <c r="AM4893" s="11">
        <v>23043</v>
      </c>
      <c r="AN4893" s="152" t="s">
        <v>215</v>
      </c>
      <c r="AO4893" s="153" t="s">
        <v>207</v>
      </c>
      <c r="AP4893" s="171">
        <v>9.7142857142857135</v>
      </c>
      <c r="AQ4893" s="11">
        <v>10</v>
      </c>
      <c r="AR4893" s="11">
        <v>10</v>
      </c>
      <c r="AS4893" s="11">
        <v>10</v>
      </c>
      <c r="AT4893" s="11">
        <v>8</v>
      </c>
      <c r="AU4893" s="11">
        <v>10</v>
      </c>
      <c r="AV4893" s="11">
        <v>10</v>
      </c>
      <c r="AW4893" s="11">
        <v>10</v>
      </c>
      <c r="BA4893" s="11" t="s">
        <v>251</v>
      </c>
      <c r="BB4893" s="11">
        <v>4</v>
      </c>
      <c r="BC4893" s="154">
        <v>45335</v>
      </c>
      <c r="BD4893" s="155" t="s">
        <v>35</v>
      </c>
    </row>
    <row r="4894" spans="39:56" ht="27" customHeight="1" x14ac:dyDescent="0.25">
      <c r="AM4894" s="11">
        <v>23015</v>
      </c>
      <c r="AN4894" s="152" t="s">
        <v>216</v>
      </c>
      <c r="AO4894" s="153" t="s">
        <v>207</v>
      </c>
      <c r="AP4894" s="171">
        <v>9.7142857142857135</v>
      </c>
      <c r="AQ4894" s="11">
        <v>10</v>
      </c>
      <c r="AR4894" s="11">
        <v>10</v>
      </c>
      <c r="AS4894" s="11">
        <v>10</v>
      </c>
      <c r="AT4894" s="11">
        <v>8</v>
      </c>
      <c r="AU4894" s="11">
        <v>10</v>
      </c>
      <c r="AV4894" s="11">
        <v>10</v>
      </c>
      <c r="AW4894" s="11">
        <v>10</v>
      </c>
      <c r="BA4894" s="11" t="s">
        <v>251</v>
      </c>
      <c r="BB4894" s="11">
        <v>4</v>
      </c>
      <c r="BC4894" s="154">
        <v>45335</v>
      </c>
      <c r="BD4894" s="155" t="s">
        <v>35</v>
      </c>
    </row>
    <row r="4895" spans="39:56" ht="27" customHeight="1" x14ac:dyDescent="0.25">
      <c r="AM4895" s="11">
        <v>23007</v>
      </c>
      <c r="AN4895" s="152" t="s">
        <v>217</v>
      </c>
      <c r="AO4895" s="153" t="s">
        <v>207</v>
      </c>
      <c r="AP4895" s="171">
        <v>9.7142857142857135</v>
      </c>
      <c r="AQ4895" s="11">
        <v>10</v>
      </c>
      <c r="AR4895" s="11">
        <v>10</v>
      </c>
      <c r="AS4895" s="11">
        <v>10</v>
      </c>
      <c r="AT4895" s="11">
        <v>8</v>
      </c>
      <c r="AU4895" s="11">
        <v>10</v>
      </c>
      <c r="AV4895" s="11">
        <v>10</v>
      </c>
      <c r="AW4895" s="11">
        <v>10</v>
      </c>
      <c r="BA4895" s="11" t="s">
        <v>251</v>
      </c>
      <c r="BB4895" s="11">
        <v>4</v>
      </c>
      <c r="BC4895" s="154">
        <v>45335</v>
      </c>
      <c r="BD4895" s="155" t="s">
        <v>35</v>
      </c>
    </row>
    <row r="4896" spans="39:56" ht="27" customHeight="1" x14ac:dyDescent="0.25">
      <c r="AM4896" s="11">
        <v>23008</v>
      </c>
      <c r="AN4896" s="152" t="s">
        <v>218</v>
      </c>
      <c r="AO4896" s="153" t="s">
        <v>207</v>
      </c>
      <c r="AP4896" s="171">
        <v>9.7142857142857135</v>
      </c>
      <c r="AQ4896" s="11">
        <v>10</v>
      </c>
      <c r="AR4896" s="11">
        <v>10</v>
      </c>
      <c r="AS4896" s="11">
        <v>10</v>
      </c>
      <c r="AT4896" s="11">
        <v>8</v>
      </c>
      <c r="AU4896" s="11">
        <v>10</v>
      </c>
      <c r="AV4896" s="11">
        <v>10</v>
      </c>
      <c r="AW4896" s="11">
        <v>10</v>
      </c>
      <c r="BA4896" s="11" t="s">
        <v>251</v>
      </c>
      <c r="BB4896" s="11">
        <v>4</v>
      </c>
      <c r="BC4896" s="154">
        <v>45335</v>
      </c>
      <c r="BD4896" s="155" t="s">
        <v>35</v>
      </c>
    </row>
    <row r="4897" spans="39:56" ht="27" customHeight="1" x14ac:dyDescent="0.25">
      <c r="AM4897" s="11">
        <v>23012</v>
      </c>
      <c r="AN4897" s="152" t="s">
        <v>219</v>
      </c>
      <c r="AO4897" s="153" t="s">
        <v>207</v>
      </c>
      <c r="AP4897" s="171">
        <v>9.7142857142857135</v>
      </c>
      <c r="AQ4897" s="11">
        <v>10</v>
      </c>
      <c r="AR4897" s="11">
        <v>10</v>
      </c>
      <c r="AS4897" s="11">
        <v>10</v>
      </c>
      <c r="AT4897" s="11">
        <v>8</v>
      </c>
      <c r="AU4897" s="11">
        <v>10</v>
      </c>
      <c r="AV4897" s="11">
        <v>10</v>
      </c>
      <c r="AW4897" s="11">
        <v>10</v>
      </c>
      <c r="BA4897" s="11" t="s">
        <v>251</v>
      </c>
      <c r="BB4897" s="11">
        <v>4</v>
      </c>
      <c r="BC4897" s="154">
        <v>45335</v>
      </c>
      <c r="BD4897" s="155" t="s">
        <v>35</v>
      </c>
    </row>
    <row r="4898" spans="39:56" ht="27" customHeight="1" x14ac:dyDescent="0.25">
      <c r="AM4898" s="11">
        <v>23032</v>
      </c>
      <c r="AN4898" s="152" t="s">
        <v>220</v>
      </c>
      <c r="AO4898" s="153" t="s">
        <v>207</v>
      </c>
      <c r="AP4898" s="171">
        <v>9.7142857142857135</v>
      </c>
      <c r="AQ4898" s="11">
        <v>10</v>
      </c>
      <c r="AR4898" s="11">
        <v>10</v>
      </c>
      <c r="AS4898" s="11">
        <v>10</v>
      </c>
      <c r="AT4898" s="11">
        <v>8</v>
      </c>
      <c r="AU4898" s="11">
        <v>10</v>
      </c>
      <c r="AV4898" s="11">
        <v>10</v>
      </c>
      <c r="AW4898" s="11">
        <v>10</v>
      </c>
      <c r="BA4898" s="11" t="s">
        <v>251</v>
      </c>
      <c r="BB4898" s="11">
        <v>4</v>
      </c>
      <c r="BC4898" s="154">
        <v>45335</v>
      </c>
      <c r="BD4898" s="155" t="s">
        <v>35</v>
      </c>
    </row>
    <row r="4899" spans="39:56" ht="27" customHeight="1" x14ac:dyDescent="0.25">
      <c r="AM4899" s="11">
        <v>23031</v>
      </c>
      <c r="AN4899" s="152" t="s">
        <v>221</v>
      </c>
      <c r="AO4899" s="153" t="s">
        <v>207</v>
      </c>
      <c r="AP4899" s="171">
        <v>9.7142857142857135</v>
      </c>
      <c r="AQ4899" s="11">
        <v>10</v>
      </c>
      <c r="AR4899" s="11">
        <v>10</v>
      </c>
      <c r="AS4899" s="11">
        <v>10</v>
      </c>
      <c r="AT4899" s="11">
        <v>8</v>
      </c>
      <c r="AU4899" s="11">
        <v>10</v>
      </c>
      <c r="AV4899" s="11">
        <v>10</v>
      </c>
      <c r="AW4899" s="11">
        <v>10</v>
      </c>
      <c r="BA4899" s="11" t="s">
        <v>251</v>
      </c>
      <c r="BB4899" s="11">
        <v>4</v>
      </c>
      <c r="BC4899" s="154">
        <v>45335</v>
      </c>
      <c r="BD4899" s="155" t="s">
        <v>35</v>
      </c>
    </row>
    <row r="4900" spans="39:56" ht="27" customHeight="1" x14ac:dyDescent="0.25">
      <c r="AM4900" s="11">
        <v>23042</v>
      </c>
      <c r="AN4900" s="152" t="s">
        <v>222</v>
      </c>
      <c r="AO4900" s="153" t="s">
        <v>207</v>
      </c>
      <c r="AP4900" s="171">
        <v>9.7142857142857135</v>
      </c>
      <c r="AQ4900" s="11">
        <v>10</v>
      </c>
      <c r="AR4900" s="11">
        <v>10</v>
      </c>
      <c r="AS4900" s="11">
        <v>10</v>
      </c>
      <c r="AT4900" s="11">
        <v>8</v>
      </c>
      <c r="AU4900" s="11">
        <v>10</v>
      </c>
      <c r="AV4900" s="11">
        <v>10</v>
      </c>
      <c r="AW4900" s="11">
        <v>10</v>
      </c>
      <c r="BA4900" s="11" t="s">
        <v>251</v>
      </c>
      <c r="BB4900" s="11">
        <v>4</v>
      </c>
      <c r="BC4900" s="154">
        <v>45335</v>
      </c>
      <c r="BD4900" s="155" t="s">
        <v>35</v>
      </c>
    </row>
    <row r="4901" spans="39:56" ht="27" customHeight="1" x14ac:dyDescent="0.25">
      <c r="AM4901" s="11">
        <v>23061</v>
      </c>
      <c r="AN4901" s="152" t="s">
        <v>223</v>
      </c>
      <c r="AO4901" s="153" t="s">
        <v>207</v>
      </c>
      <c r="AP4901" s="171">
        <v>9.7142857142857135</v>
      </c>
      <c r="AQ4901" s="11">
        <v>10</v>
      </c>
      <c r="AR4901" s="11">
        <v>10</v>
      </c>
      <c r="AS4901" s="11">
        <v>10</v>
      </c>
      <c r="AT4901" s="11">
        <v>8</v>
      </c>
      <c r="AU4901" s="11">
        <v>10</v>
      </c>
      <c r="AV4901" s="11">
        <v>10</v>
      </c>
      <c r="AW4901" s="11">
        <v>10</v>
      </c>
      <c r="BA4901" s="11" t="s">
        <v>251</v>
      </c>
      <c r="BB4901" s="11">
        <v>4</v>
      </c>
      <c r="BC4901" s="154">
        <v>45335</v>
      </c>
      <c r="BD4901" s="155" t="s">
        <v>35</v>
      </c>
    </row>
    <row r="4902" spans="39:56" ht="27" customHeight="1" x14ac:dyDescent="0.25">
      <c r="AM4902" s="11">
        <v>23054</v>
      </c>
      <c r="AN4902" s="152" t="s">
        <v>224</v>
      </c>
      <c r="AO4902" s="153" t="s">
        <v>207</v>
      </c>
      <c r="AP4902" s="171">
        <v>9.4285714285714288</v>
      </c>
      <c r="AQ4902" s="11">
        <v>10</v>
      </c>
      <c r="AR4902" s="11">
        <v>10</v>
      </c>
      <c r="AS4902" s="11">
        <v>10</v>
      </c>
      <c r="AT4902" s="11">
        <v>8</v>
      </c>
      <c r="AU4902" s="11">
        <v>10</v>
      </c>
      <c r="AV4902" s="11">
        <v>10</v>
      </c>
      <c r="AW4902" s="11">
        <v>8</v>
      </c>
      <c r="BA4902" s="11" t="s">
        <v>251</v>
      </c>
      <c r="BB4902" s="11">
        <v>4</v>
      </c>
      <c r="BC4902" s="154">
        <v>45335</v>
      </c>
      <c r="BD4902" s="155" t="s">
        <v>35</v>
      </c>
    </row>
    <row r="4903" spans="39:56" ht="27" customHeight="1" x14ac:dyDescent="0.25">
      <c r="AM4903" s="11">
        <v>23063</v>
      </c>
      <c r="AN4903" s="152" t="s">
        <v>225</v>
      </c>
      <c r="AO4903" s="153" t="s">
        <v>207</v>
      </c>
      <c r="AP4903" s="171">
        <v>9.7142857142857135</v>
      </c>
      <c r="AQ4903" s="11">
        <v>10</v>
      </c>
      <c r="AR4903" s="11">
        <v>10</v>
      </c>
      <c r="AS4903" s="11">
        <v>10</v>
      </c>
      <c r="AT4903" s="11">
        <v>8</v>
      </c>
      <c r="AU4903" s="11">
        <v>10</v>
      </c>
      <c r="AV4903" s="11">
        <v>10</v>
      </c>
      <c r="AW4903" s="11">
        <v>10</v>
      </c>
      <c r="BA4903" s="11" t="s">
        <v>251</v>
      </c>
      <c r="BB4903" s="11">
        <v>4</v>
      </c>
      <c r="BC4903" s="154">
        <v>45335</v>
      </c>
      <c r="BD4903" s="155" t="s">
        <v>35</v>
      </c>
    </row>
    <row r="4904" spans="39:56" ht="27" customHeight="1" x14ac:dyDescent="0.25">
      <c r="AM4904" s="11">
        <v>23037</v>
      </c>
      <c r="AN4904" s="152" t="s">
        <v>226</v>
      </c>
      <c r="AO4904" s="153" t="s">
        <v>207</v>
      </c>
      <c r="AP4904" s="171">
        <v>9.7142857142857135</v>
      </c>
      <c r="AQ4904" s="11">
        <v>10</v>
      </c>
      <c r="AR4904" s="11">
        <v>10</v>
      </c>
      <c r="AS4904" s="11">
        <v>10</v>
      </c>
      <c r="AT4904" s="11">
        <v>8</v>
      </c>
      <c r="AU4904" s="11">
        <v>10</v>
      </c>
      <c r="AV4904" s="11">
        <v>10</v>
      </c>
      <c r="AW4904" s="11">
        <v>10</v>
      </c>
      <c r="BA4904" s="11" t="s">
        <v>251</v>
      </c>
      <c r="BB4904" s="11">
        <v>4</v>
      </c>
      <c r="BC4904" s="154">
        <v>45335</v>
      </c>
      <c r="BD4904" s="155" t="s">
        <v>35</v>
      </c>
    </row>
    <row r="4905" spans="39:56" ht="27" customHeight="1" x14ac:dyDescent="0.25">
      <c r="AM4905" s="11">
        <v>23026</v>
      </c>
      <c r="AN4905" s="152" t="s">
        <v>227</v>
      </c>
      <c r="AO4905" s="153" t="s">
        <v>207</v>
      </c>
      <c r="AP4905" s="171">
        <v>9.7142857142857135</v>
      </c>
      <c r="AQ4905" s="11">
        <v>10</v>
      </c>
      <c r="AR4905" s="11">
        <v>10</v>
      </c>
      <c r="AS4905" s="11">
        <v>10</v>
      </c>
      <c r="AT4905" s="11">
        <v>8</v>
      </c>
      <c r="AU4905" s="11">
        <v>10</v>
      </c>
      <c r="AV4905" s="11">
        <v>10</v>
      </c>
      <c r="AW4905" s="11">
        <v>10</v>
      </c>
      <c r="BA4905" s="11" t="s">
        <v>251</v>
      </c>
      <c r="BB4905" s="11">
        <v>4</v>
      </c>
      <c r="BC4905" s="154">
        <v>45335</v>
      </c>
      <c r="BD4905" s="155" t="s">
        <v>35</v>
      </c>
    </row>
    <row r="4906" spans="39:56" ht="27" customHeight="1" x14ac:dyDescent="0.25">
      <c r="AM4906" s="11">
        <v>23058</v>
      </c>
      <c r="AN4906" s="152" t="s">
        <v>228</v>
      </c>
      <c r="AO4906" s="153" t="s">
        <v>207</v>
      </c>
      <c r="AP4906" s="171">
        <v>9.7142857142857135</v>
      </c>
      <c r="AQ4906" s="11">
        <v>10</v>
      </c>
      <c r="AR4906" s="11">
        <v>10</v>
      </c>
      <c r="AS4906" s="11">
        <v>10</v>
      </c>
      <c r="AT4906" s="11">
        <v>8</v>
      </c>
      <c r="AU4906" s="11">
        <v>10</v>
      </c>
      <c r="AV4906" s="11">
        <v>10</v>
      </c>
      <c r="AW4906" s="11">
        <v>10</v>
      </c>
      <c r="BA4906" s="11" t="s">
        <v>251</v>
      </c>
      <c r="BB4906" s="11">
        <v>4</v>
      </c>
      <c r="BC4906" s="154">
        <v>45335</v>
      </c>
      <c r="BD4906" s="155" t="s">
        <v>35</v>
      </c>
    </row>
    <row r="4907" spans="39:56" ht="27" customHeight="1" x14ac:dyDescent="0.25">
      <c r="AM4907" s="11">
        <v>23044</v>
      </c>
      <c r="AN4907" s="152" t="s">
        <v>230</v>
      </c>
      <c r="AO4907" s="153" t="s">
        <v>207</v>
      </c>
      <c r="AP4907" s="171">
        <v>9.7142857142857135</v>
      </c>
      <c r="AQ4907" s="11">
        <v>10</v>
      </c>
      <c r="AR4907" s="11">
        <v>10</v>
      </c>
      <c r="AS4907" s="11">
        <v>10</v>
      </c>
      <c r="AT4907" s="11">
        <v>8</v>
      </c>
      <c r="AU4907" s="11">
        <v>10</v>
      </c>
      <c r="AV4907" s="11">
        <v>10</v>
      </c>
      <c r="AW4907" s="11">
        <v>10</v>
      </c>
      <c r="BA4907" s="11" t="s">
        <v>251</v>
      </c>
      <c r="BB4907" s="11">
        <v>4</v>
      </c>
      <c r="BC4907" s="154">
        <v>45335</v>
      </c>
      <c r="BD4907" s="155" t="s">
        <v>35</v>
      </c>
    </row>
    <row r="4908" spans="39:56" ht="27" customHeight="1" x14ac:dyDescent="0.25">
      <c r="AM4908" s="11">
        <v>23066</v>
      </c>
      <c r="AN4908" s="152" t="s">
        <v>232</v>
      </c>
      <c r="AO4908" s="153" t="s">
        <v>207</v>
      </c>
      <c r="AP4908" s="171">
        <v>9.7142857142857135</v>
      </c>
      <c r="AQ4908" s="11">
        <v>10</v>
      </c>
      <c r="AR4908" s="11">
        <v>10</v>
      </c>
      <c r="AS4908" s="11">
        <v>10</v>
      </c>
      <c r="AT4908" s="11">
        <v>8</v>
      </c>
      <c r="AU4908" s="11">
        <v>10</v>
      </c>
      <c r="AV4908" s="11">
        <v>10</v>
      </c>
      <c r="AW4908" s="11">
        <v>10</v>
      </c>
      <c r="BA4908" s="11" t="s">
        <v>251</v>
      </c>
      <c r="BB4908" s="11">
        <v>4</v>
      </c>
      <c r="BC4908" s="154">
        <v>45335</v>
      </c>
      <c r="BD4908" s="155" t="s">
        <v>35</v>
      </c>
    </row>
    <row r="4909" spans="39:56" ht="27" customHeight="1" x14ac:dyDescent="0.25">
      <c r="AM4909" s="11">
        <v>23011</v>
      </c>
      <c r="AN4909" s="152" t="s">
        <v>46</v>
      </c>
      <c r="AO4909" s="153" t="s">
        <v>47</v>
      </c>
      <c r="AP4909" s="171">
        <v>9.8000000000000007</v>
      </c>
      <c r="AQ4909" s="11">
        <v>10</v>
      </c>
      <c r="AR4909" s="11">
        <v>10</v>
      </c>
      <c r="AS4909" s="11">
        <v>10</v>
      </c>
      <c r="AT4909" s="11">
        <v>9</v>
      </c>
      <c r="AU4909" s="11">
        <v>10</v>
      </c>
      <c r="BA4909" s="11" t="s">
        <v>509</v>
      </c>
      <c r="BB4909" s="11">
        <v>3</v>
      </c>
      <c r="BC4909" s="154">
        <v>45335</v>
      </c>
      <c r="BD4909" s="155" t="s">
        <v>36</v>
      </c>
    </row>
    <row r="4910" spans="39:56" ht="27" customHeight="1" x14ac:dyDescent="0.25">
      <c r="AM4910" s="11">
        <v>23059</v>
      </c>
      <c r="AN4910" s="152" t="s">
        <v>55</v>
      </c>
      <c r="AO4910" s="153" t="s">
        <v>47</v>
      </c>
      <c r="AP4910" s="171">
        <v>9.8000000000000007</v>
      </c>
      <c r="AQ4910" s="11">
        <v>10</v>
      </c>
      <c r="AR4910" s="11">
        <v>10</v>
      </c>
      <c r="AS4910" s="11">
        <v>10</v>
      </c>
      <c r="AT4910" s="11">
        <v>9</v>
      </c>
      <c r="AU4910" s="11">
        <v>10</v>
      </c>
      <c r="BA4910" s="11" t="s">
        <v>509</v>
      </c>
      <c r="BB4910" s="11">
        <v>3</v>
      </c>
      <c r="BC4910" s="154">
        <v>45335</v>
      </c>
      <c r="BD4910" s="155" t="s">
        <v>36</v>
      </c>
    </row>
    <row r="4911" spans="39:56" ht="27" customHeight="1" x14ac:dyDescent="0.25">
      <c r="AM4911" s="11">
        <v>23004</v>
      </c>
      <c r="AN4911" s="152" t="s">
        <v>58</v>
      </c>
      <c r="AO4911" s="153" t="s">
        <v>47</v>
      </c>
      <c r="AP4911" s="171">
        <v>9.8000000000000007</v>
      </c>
      <c r="AQ4911" s="11">
        <v>10</v>
      </c>
      <c r="AR4911" s="11">
        <v>10</v>
      </c>
      <c r="AS4911" s="11">
        <v>10</v>
      </c>
      <c r="AT4911" s="11">
        <v>9</v>
      </c>
      <c r="AU4911" s="11">
        <v>10</v>
      </c>
      <c r="BA4911" s="11" t="s">
        <v>509</v>
      </c>
      <c r="BB4911" s="11">
        <v>3</v>
      </c>
      <c r="BC4911" s="154">
        <v>45335</v>
      </c>
      <c r="BD4911" s="155" t="s">
        <v>36</v>
      </c>
    </row>
    <row r="4912" spans="39:56" ht="27" customHeight="1" x14ac:dyDescent="0.25">
      <c r="AM4912" s="11">
        <v>23027</v>
      </c>
      <c r="AN4912" s="152" t="s">
        <v>237</v>
      </c>
      <c r="AO4912" s="153" t="s">
        <v>47</v>
      </c>
      <c r="AP4912" s="171">
        <v>9.8000000000000007</v>
      </c>
      <c r="AQ4912" s="11">
        <v>10</v>
      </c>
      <c r="AR4912" s="11">
        <v>10</v>
      </c>
      <c r="AS4912" s="11">
        <v>10</v>
      </c>
      <c r="AT4912" s="11">
        <v>9</v>
      </c>
      <c r="AU4912" s="11">
        <v>10</v>
      </c>
      <c r="BA4912" s="11" t="s">
        <v>509</v>
      </c>
      <c r="BB4912" s="11">
        <v>3</v>
      </c>
      <c r="BC4912" s="154">
        <v>45335</v>
      </c>
      <c r="BD4912" s="155" t="s">
        <v>36</v>
      </c>
    </row>
    <row r="4913" spans="39:56" ht="27" customHeight="1" x14ac:dyDescent="0.25">
      <c r="AM4913" s="11">
        <v>23047</v>
      </c>
      <c r="AN4913" s="152" t="s">
        <v>62</v>
      </c>
      <c r="AO4913" s="153" t="s">
        <v>47</v>
      </c>
      <c r="AP4913" s="171">
        <v>9.8000000000000007</v>
      </c>
      <c r="AQ4913" s="11">
        <v>10</v>
      </c>
      <c r="AR4913" s="11">
        <v>10</v>
      </c>
      <c r="AS4913" s="11">
        <v>10</v>
      </c>
      <c r="AT4913" s="11">
        <v>9</v>
      </c>
      <c r="AU4913" s="11">
        <v>10</v>
      </c>
      <c r="BA4913" s="11" t="s">
        <v>509</v>
      </c>
      <c r="BB4913" s="11">
        <v>3</v>
      </c>
      <c r="BC4913" s="154">
        <v>45335</v>
      </c>
      <c r="BD4913" s="155" t="s">
        <v>36</v>
      </c>
    </row>
    <row r="4914" spans="39:56" ht="27" customHeight="1" x14ac:dyDescent="0.25">
      <c r="AM4914" s="11">
        <v>23014</v>
      </c>
      <c r="AN4914" s="152" t="s">
        <v>66</v>
      </c>
      <c r="AO4914" s="153" t="s">
        <v>47</v>
      </c>
      <c r="AP4914" s="171">
        <v>9.8000000000000007</v>
      </c>
      <c r="AQ4914" s="11">
        <v>10</v>
      </c>
      <c r="AR4914" s="11">
        <v>10</v>
      </c>
      <c r="AS4914" s="11">
        <v>10</v>
      </c>
      <c r="AT4914" s="11">
        <v>9</v>
      </c>
      <c r="AU4914" s="11">
        <v>10</v>
      </c>
      <c r="BA4914" s="11" t="s">
        <v>509</v>
      </c>
      <c r="BB4914" s="11">
        <v>3</v>
      </c>
      <c r="BC4914" s="154">
        <v>45335</v>
      </c>
      <c r="BD4914" s="155" t="s">
        <v>36</v>
      </c>
    </row>
    <row r="4915" spans="39:56" ht="27" customHeight="1" x14ac:dyDescent="0.25">
      <c r="AM4915" s="11">
        <v>23029</v>
      </c>
      <c r="AN4915" s="152" t="s">
        <v>70</v>
      </c>
      <c r="AO4915" s="153" t="s">
        <v>47</v>
      </c>
      <c r="AP4915" s="171">
        <v>9.8000000000000007</v>
      </c>
      <c r="AQ4915" s="11">
        <v>10</v>
      </c>
      <c r="AR4915" s="11">
        <v>10</v>
      </c>
      <c r="AS4915" s="11">
        <v>10</v>
      </c>
      <c r="AT4915" s="11">
        <v>9</v>
      </c>
      <c r="AU4915" s="11">
        <v>10</v>
      </c>
      <c r="BA4915" s="11" t="s">
        <v>509</v>
      </c>
      <c r="BB4915" s="11">
        <v>3</v>
      </c>
      <c r="BC4915" s="154">
        <v>45335</v>
      </c>
      <c r="BD4915" s="155" t="s">
        <v>36</v>
      </c>
    </row>
    <row r="4916" spans="39:56" ht="27" customHeight="1" x14ac:dyDescent="0.25">
      <c r="AM4916" s="11">
        <v>23060</v>
      </c>
      <c r="AN4916" s="152" t="s">
        <v>74</v>
      </c>
      <c r="AO4916" s="153" t="s">
        <v>47</v>
      </c>
      <c r="AP4916" s="171">
        <v>9.8000000000000007</v>
      </c>
      <c r="AQ4916" s="11">
        <v>10</v>
      </c>
      <c r="AR4916" s="11">
        <v>10</v>
      </c>
      <c r="AS4916" s="11">
        <v>10</v>
      </c>
      <c r="AT4916" s="11">
        <v>9</v>
      </c>
      <c r="AU4916" s="11">
        <v>10</v>
      </c>
      <c r="BA4916" s="11" t="s">
        <v>509</v>
      </c>
      <c r="BB4916" s="11">
        <v>3</v>
      </c>
      <c r="BC4916" s="154">
        <v>45335</v>
      </c>
      <c r="BD4916" s="155" t="s">
        <v>36</v>
      </c>
    </row>
    <row r="4917" spans="39:56" ht="27" customHeight="1" x14ac:dyDescent="0.25">
      <c r="AM4917" s="11">
        <v>23045</v>
      </c>
      <c r="AN4917" s="152" t="s">
        <v>78</v>
      </c>
      <c r="AO4917" s="153" t="s">
        <v>47</v>
      </c>
      <c r="AP4917" s="171">
        <v>9.8000000000000007</v>
      </c>
      <c r="AQ4917" s="11">
        <v>10</v>
      </c>
      <c r="AR4917" s="11">
        <v>10</v>
      </c>
      <c r="AS4917" s="11">
        <v>10</v>
      </c>
      <c r="AT4917" s="11">
        <v>9</v>
      </c>
      <c r="AU4917" s="11">
        <v>10</v>
      </c>
      <c r="BA4917" s="11" t="s">
        <v>509</v>
      </c>
      <c r="BB4917" s="11">
        <v>3</v>
      </c>
      <c r="BC4917" s="154">
        <v>45335</v>
      </c>
      <c r="BD4917" s="155" t="s">
        <v>36</v>
      </c>
    </row>
    <row r="4918" spans="39:56" ht="27" customHeight="1" x14ac:dyDescent="0.25">
      <c r="AM4918" s="11">
        <v>23001</v>
      </c>
      <c r="AN4918" s="152" t="s">
        <v>82</v>
      </c>
      <c r="AO4918" s="153" t="s">
        <v>47</v>
      </c>
      <c r="AP4918" s="171">
        <v>9.8000000000000007</v>
      </c>
      <c r="AQ4918" s="11">
        <v>10</v>
      </c>
      <c r="AR4918" s="11">
        <v>10</v>
      </c>
      <c r="AS4918" s="11">
        <v>10</v>
      </c>
      <c r="AT4918" s="11">
        <v>9</v>
      </c>
      <c r="AU4918" s="11">
        <v>10</v>
      </c>
      <c r="BA4918" s="11" t="s">
        <v>509</v>
      </c>
      <c r="BB4918" s="11">
        <v>3</v>
      </c>
      <c r="BC4918" s="154">
        <v>45335</v>
      </c>
      <c r="BD4918" s="155" t="s">
        <v>36</v>
      </c>
    </row>
    <row r="4919" spans="39:56" ht="27" customHeight="1" x14ac:dyDescent="0.25">
      <c r="AM4919" s="11">
        <v>23034</v>
      </c>
      <c r="AN4919" s="152" t="s">
        <v>86</v>
      </c>
      <c r="AO4919" s="153" t="s">
        <v>47</v>
      </c>
      <c r="AP4919" s="171">
        <v>9.8000000000000007</v>
      </c>
      <c r="AQ4919" s="11">
        <v>10</v>
      </c>
      <c r="AR4919" s="11">
        <v>10</v>
      </c>
      <c r="AS4919" s="11">
        <v>10</v>
      </c>
      <c r="AT4919" s="11">
        <v>9</v>
      </c>
      <c r="AU4919" s="11">
        <v>10</v>
      </c>
      <c r="BA4919" s="11" t="s">
        <v>509</v>
      </c>
      <c r="BB4919" s="11">
        <v>3</v>
      </c>
      <c r="BC4919" s="154">
        <v>45335</v>
      </c>
      <c r="BD4919" s="155" t="s">
        <v>36</v>
      </c>
    </row>
    <row r="4920" spans="39:56" ht="27" customHeight="1" x14ac:dyDescent="0.25">
      <c r="AM4920" s="11">
        <v>23003</v>
      </c>
      <c r="AN4920" s="152" t="s">
        <v>90</v>
      </c>
      <c r="AO4920" s="153" t="s">
        <v>47</v>
      </c>
      <c r="AP4920" s="171">
        <v>9.8000000000000007</v>
      </c>
      <c r="AQ4920" s="11">
        <v>10</v>
      </c>
      <c r="AR4920" s="11">
        <v>10</v>
      </c>
      <c r="AS4920" s="11">
        <v>10</v>
      </c>
      <c r="AT4920" s="11">
        <v>9</v>
      </c>
      <c r="AU4920" s="11">
        <v>10</v>
      </c>
      <c r="BA4920" s="11" t="s">
        <v>509</v>
      </c>
      <c r="BB4920" s="11">
        <v>3</v>
      </c>
      <c r="BC4920" s="154">
        <v>45335</v>
      </c>
      <c r="BD4920" s="155" t="s">
        <v>36</v>
      </c>
    </row>
    <row r="4921" spans="39:56" ht="27" customHeight="1" x14ac:dyDescent="0.25">
      <c r="AM4921" s="11">
        <v>23030</v>
      </c>
      <c r="AN4921" s="152" t="s">
        <v>94</v>
      </c>
      <c r="AO4921" s="153" t="s">
        <v>47</v>
      </c>
      <c r="AP4921" s="171">
        <v>9.8000000000000007</v>
      </c>
      <c r="AQ4921" s="11">
        <v>10</v>
      </c>
      <c r="AR4921" s="11">
        <v>10</v>
      </c>
      <c r="AS4921" s="11">
        <v>10</v>
      </c>
      <c r="AT4921" s="11">
        <v>9</v>
      </c>
      <c r="AU4921" s="11">
        <v>10</v>
      </c>
      <c r="BA4921" s="11" t="s">
        <v>509</v>
      </c>
      <c r="BB4921" s="11">
        <v>3</v>
      </c>
      <c r="BC4921" s="154">
        <v>45335</v>
      </c>
      <c r="BD4921" s="155" t="s">
        <v>36</v>
      </c>
    </row>
    <row r="4922" spans="39:56" ht="27" customHeight="1" x14ac:dyDescent="0.25">
      <c r="AM4922" s="11">
        <v>23040</v>
      </c>
      <c r="AN4922" s="152" t="s">
        <v>98</v>
      </c>
      <c r="AO4922" s="153" t="s">
        <v>47</v>
      </c>
      <c r="AP4922" s="171">
        <v>9.8000000000000007</v>
      </c>
      <c r="AQ4922" s="11">
        <v>10</v>
      </c>
      <c r="AR4922" s="11">
        <v>10</v>
      </c>
      <c r="AS4922" s="11">
        <v>10</v>
      </c>
      <c r="AT4922" s="11">
        <v>9</v>
      </c>
      <c r="AU4922" s="11">
        <v>10</v>
      </c>
      <c r="BA4922" s="11" t="s">
        <v>509</v>
      </c>
      <c r="BB4922" s="11">
        <v>3</v>
      </c>
      <c r="BC4922" s="154">
        <v>45335</v>
      </c>
      <c r="BD4922" s="155" t="s">
        <v>36</v>
      </c>
    </row>
    <row r="4923" spans="39:56" ht="27" customHeight="1" x14ac:dyDescent="0.25">
      <c r="AM4923" s="11">
        <v>23064</v>
      </c>
      <c r="AN4923" s="152" t="s">
        <v>238</v>
      </c>
      <c r="AO4923" s="153" t="s">
        <v>47</v>
      </c>
      <c r="AP4923" s="171">
        <v>9.8000000000000007</v>
      </c>
      <c r="AQ4923" s="11">
        <v>10</v>
      </c>
      <c r="AR4923" s="11">
        <v>10</v>
      </c>
      <c r="AS4923" s="11">
        <v>10</v>
      </c>
      <c r="AT4923" s="11">
        <v>9</v>
      </c>
      <c r="AU4923" s="11">
        <v>10</v>
      </c>
      <c r="BA4923" s="11" t="s">
        <v>509</v>
      </c>
      <c r="BB4923" s="11">
        <v>3</v>
      </c>
      <c r="BC4923" s="154">
        <v>45335</v>
      </c>
      <c r="BD4923" s="155" t="s">
        <v>36</v>
      </c>
    </row>
    <row r="4924" spans="39:56" ht="27" customHeight="1" x14ac:dyDescent="0.25">
      <c r="AM4924" s="11">
        <v>23050</v>
      </c>
      <c r="AN4924" s="152" t="s">
        <v>102</v>
      </c>
      <c r="AO4924" s="153" t="s">
        <v>47</v>
      </c>
      <c r="AP4924" s="171">
        <v>9.8000000000000007</v>
      </c>
      <c r="AQ4924" s="11">
        <v>10</v>
      </c>
      <c r="AR4924" s="11">
        <v>10</v>
      </c>
      <c r="AS4924" s="11">
        <v>10</v>
      </c>
      <c r="AT4924" s="11">
        <v>9</v>
      </c>
      <c r="AU4924" s="11">
        <v>10</v>
      </c>
      <c r="BA4924" s="11" t="s">
        <v>509</v>
      </c>
      <c r="BB4924" s="11">
        <v>3</v>
      </c>
      <c r="BC4924" s="154">
        <v>45335</v>
      </c>
      <c r="BD4924" s="155" t="s">
        <v>36</v>
      </c>
    </row>
    <row r="4925" spans="39:56" ht="27" customHeight="1" x14ac:dyDescent="0.25">
      <c r="AM4925" s="11">
        <v>23062</v>
      </c>
      <c r="AN4925" s="152" t="s">
        <v>106</v>
      </c>
      <c r="AO4925" s="153" t="s">
        <v>47</v>
      </c>
      <c r="AP4925" s="171">
        <v>9.8000000000000007</v>
      </c>
      <c r="AQ4925" s="11">
        <v>10</v>
      </c>
      <c r="AR4925" s="11">
        <v>10</v>
      </c>
      <c r="AS4925" s="11">
        <v>10</v>
      </c>
      <c r="AT4925" s="11">
        <v>9</v>
      </c>
      <c r="AU4925" s="11">
        <v>10</v>
      </c>
      <c r="BA4925" s="11" t="s">
        <v>509</v>
      </c>
      <c r="BB4925" s="11">
        <v>3</v>
      </c>
      <c r="BC4925" s="154">
        <v>45335</v>
      </c>
      <c r="BD4925" s="155" t="s">
        <v>36</v>
      </c>
    </row>
    <row r="4926" spans="39:56" ht="27" customHeight="1" x14ac:dyDescent="0.25">
      <c r="AM4926" s="11">
        <v>23057</v>
      </c>
      <c r="AN4926" s="152" t="s">
        <v>239</v>
      </c>
      <c r="AO4926" s="153" t="s">
        <v>47</v>
      </c>
      <c r="AP4926" s="171">
        <v>9.8000000000000007</v>
      </c>
      <c r="AQ4926" s="11">
        <v>10</v>
      </c>
      <c r="AR4926" s="11">
        <v>10</v>
      </c>
      <c r="AS4926" s="11">
        <v>10</v>
      </c>
      <c r="AT4926" s="11">
        <v>9</v>
      </c>
      <c r="AU4926" s="11">
        <v>10</v>
      </c>
      <c r="BA4926" s="11" t="s">
        <v>509</v>
      </c>
      <c r="BB4926" s="11">
        <v>3</v>
      </c>
      <c r="BC4926" s="154">
        <v>45335</v>
      </c>
      <c r="BD4926" s="155" t="s">
        <v>36</v>
      </c>
    </row>
    <row r="4927" spans="39:56" ht="27" customHeight="1" x14ac:dyDescent="0.25">
      <c r="AM4927" s="11">
        <v>23048</v>
      </c>
      <c r="AN4927" s="152" t="s">
        <v>110</v>
      </c>
      <c r="AO4927" s="153" t="s">
        <v>47</v>
      </c>
      <c r="AP4927" s="171">
        <v>9.8000000000000007</v>
      </c>
      <c r="AQ4927" s="11">
        <v>10</v>
      </c>
      <c r="AR4927" s="11">
        <v>10</v>
      </c>
      <c r="AS4927" s="11">
        <v>10</v>
      </c>
      <c r="AT4927" s="11">
        <v>9</v>
      </c>
      <c r="AU4927" s="11">
        <v>10</v>
      </c>
      <c r="BA4927" s="11" t="s">
        <v>509</v>
      </c>
      <c r="BB4927" s="11">
        <v>3</v>
      </c>
      <c r="BC4927" s="154">
        <v>45335</v>
      </c>
      <c r="BD4927" s="155" t="s">
        <v>36</v>
      </c>
    </row>
    <row r="4928" spans="39:56" ht="27" customHeight="1" x14ac:dyDescent="0.25">
      <c r="AM4928" s="11">
        <v>23051</v>
      </c>
      <c r="AN4928" s="152" t="s">
        <v>114</v>
      </c>
      <c r="AO4928" s="153" t="s">
        <v>47</v>
      </c>
      <c r="AP4928" s="171">
        <v>9.8000000000000007</v>
      </c>
      <c r="AQ4928" s="11">
        <v>10</v>
      </c>
      <c r="AR4928" s="11">
        <v>10</v>
      </c>
      <c r="AS4928" s="11">
        <v>10</v>
      </c>
      <c r="AT4928" s="11">
        <v>9</v>
      </c>
      <c r="AU4928" s="11">
        <v>10</v>
      </c>
      <c r="BA4928" s="11" t="s">
        <v>509</v>
      </c>
      <c r="BB4928" s="11">
        <v>3</v>
      </c>
      <c r="BC4928" s="154">
        <v>45335</v>
      </c>
      <c r="BD4928" s="155" t="s">
        <v>36</v>
      </c>
    </row>
    <row r="4929" spans="39:56" ht="27" customHeight="1" x14ac:dyDescent="0.25">
      <c r="AM4929" s="11">
        <v>22023</v>
      </c>
      <c r="AN4929" s="152" t="s">
        <v>118</v>
      </c>
      <c r="AO4929" s="153" t="s">
        <v>47</v>
      </c>
      <c r="AP4929" s="171">
        <v>9.8000000000000007</v>
      </c>
      <c r="AQ4929" s="11">
        <v>10</v>
      </c>
      <c r="AR4929" s="11">
        <v>10</v>
      </c>
      <c r="AS4929" s="11">
        <v>10</v>
      </c>
      <c r="AT4929" s="11">
        <v>9</v>
      </c>
      <c r="AU4929" s="11">
        <v>10</v>
      </c>
      <c r="BA4929" s="11" t="s">
        <v>509</v>
      </c>
      <c r="BB4929" s="11">
        <v>3</v>
      </c>
      <c r="BC4929" s="154">
        <v>45335</v>
      </c>
      <c r="BD4929" s="155" t="s">
        <v>36</v>
      </c>
    </row>
    <row r="4930" spans="39:56" ht="27" customHeight="1" x14ac:dyDescent="0.25">
      <c r="AM4930" s="11">
        <v>23011</v>
      </c>
      <c r="AN4930" s="152" t="s">
        <v>46</v>
      </c>
      <c r="AO4930" s="153" t="s">
        <v>47</v>
      </c>
      <c r="AP4930" s="171">
        <v>8.8571428571428577</v>
      </c>
      <c r="AQ4930" s="11">
        <v>10</v>
      </c>
      <c r="AR4930" s="11">
        <v>10</v>
      </c>
      <c r="AS4930" s="11">
        <v>8</v>
      </c>
      <c r="AT4930" s="11">
        <v>8</v>
      </c>
      <c r="AU4930" s="11">
        <v>8</v>
      </c>
      <c r="AV4930" s="11">
        <v>8</v>
      </c>
      <c r="AW4930" s="11">
        <v>10</v>
      </c>
      <c r="BA4930" s="11" t="s">
        <v>251</v>
      </c>
      <c r="BB4930" s="11">
        <v>4</v>
      </c>
      <c r="BC4930" s="154">
        <v>45335</v>
      </c>
      <c r="BD4930" s="155" t="s">
        <v>17</v>
      </c>
    </row>
    <row r="4931" spans="39:56" ht="27" customHeight="1" x14ac:dyDescent="0.25">
      <c r="AM4931" s="11">
        <v>23059</v>
      </c>
      <c r="AN4931" s="152" t="s">
        <v>55</v>
      </c>
      <c r="AO4931" s="153" t="s">
        <v>47</v>
      </c>
      <c r="AP4931" s="171">
        <v>9.1428571428571423</v>
      </c>
      <c r="AQ4931" s="11">
        <v>10</v>
      </c>
      <c r="AR4931" s="11">
        <v>10</v>
      </c>
      <c r="AS4931" s="11">
        <v>8</v>
      </c>
      <c r="AT4931" s="11">
        <v>8</v>
      </c>
      <c r="AU4931" s="11">
        <v>8</v>
      </c>
      <c r="AV4931" s="11">
        <v>10</v>
      </c>
      <c r="AW4931" s="11">
        <v>10</v>
      </c>
      <c r="BA4931" s="11" t="s">
        <v>251</v>
      </c>
      <c r="BB4931" s="11">
        <v>4</v>
      </c>
      <c r="BC4931" s="154">
        <v>45335</v>
      </c>
      <c r="BD4931" s="155" t="s">
        <v>17</v>
      </c>
    </row>
    <row r="4932" spans="39:56" ht="27" customHeight="1" x14ac:dyDescent="0.25">
      <c r="AM4932" s="11">
        <v>23004</v>
      </c>
      <c r="AN4932" s="152" t="s">
        <v>58</v>
      </c>
      <c r="AO4932" s="153" t="s">
        <v>47</v>
      </c>
      <c r="AP4932" s="171">
        <v>9.4285714285714288</v>
      </c>
      <c r="AQ4932" s="11">
        <v>10</v>
      </c>
      <c r="AR4932" s="11">
        <v>10</v>
      </c>
      <c r="AS4932" s="11">
        <v>10</v>
      </c>
      <c r="AT4932" s="11">
        <v>10</v>
      </c>
      <c r="AU4932" s="11">
        <v>10</v>
      </c>
      <c r="AV4932" s="11">
        <v>8</v>
      </c>
      <c r="AW4932" s="11">
        <v>8</v>
      </c>
      <c r="BA4932" s="11" t="s">
        <v>251</v>
      </c>
      <c r="BB4932" s="11">
        <v>4</v>
      </c>
      <c r="BC4932" s="154">
        <v>45335</v>
      </c>
      <c r="BD4932" s="155" t="s">
        <v>17</v>
      </c>
    </row>
    <row r="4933" spans="39:56" ht="27" customHeight="1" x14ac:dyDescent="0.25">
      <c r="AM4933" s="11">
        <v>23027</v>
      </c>
      <c r="AN4933" s="152" t="s">
        <v>237</v>
      </c>
      <c r="AO4933" s="153" t="s">
        <v>47</v>
      </c>
      <c r="AP4933" s="171">
        <v>9.5714285714285712</v>
      </c>
      <c r="AQ4933" s="11">
        <v>10</v>
      </c>
      <c r="AR4933" s="11">
        <v>10</v>
      </c>
      <c r="AS4933" s="11">
        <v>9</v>
      </c>
      <c r="AT4933" s="11">
        <v>9</v>
      </c>
      <c r="AU4933" s="11">
        <v>9</v>
      </c>
      <c r="AV4933" s="11">
        <v>10</v>
      </c>
      <c r="AW4933" s="11">
        <v>10</v>
      </c>
      <c r="BA4933" s="11" t="s">
        <v>251</v>
      </c>
      <c r="BB4933" s="11">
        <v>4</v>
      </c>
      <c r="BC4933" s="154">
        <v>45335</v>
      </c>
      <c r="BD4933" s="155" t="s">
        <v>17</v>
      </c>
    </row>
    <row r="4934" spans="39:56" ht="27" customHeight="1" x14ac:dyDescent="0.25">
      <c r="AM4934" s="11">
        <v>23047</v>
      </c>
      <c r="AN4934" s="152" t="s">
        <v>62</v>
      </c>
      <c r="AO4934" s="153" t="s">
        <v>47</v>
      </c>
      <c r="AP4934" s="171">
        <v>9.4285714285714288</v>
      </c>
      <c r="AQ4934" s="11">
        <v>10</v>
      </c>
      <c r="AR4934" s="11">
        <v>10</v>
      </c>
      <c r="AS4934" s="11">
        <v>9</v>
      </c>
      <c r="AT4934" s="11">
        <v>9</v>
      </c>
      <c r="AU4934" s="11">
        <v>9</v>
      </c>
      <c r="AV4934" s="11">
        <v>9</v>
      </c>
      <c r="AW4934" s="11">
        <v>10</v>
      </c>
      <c r="BA4934" s="11" t="s">
        <v>251</v>
      </c>
      <c r="BB4934" s="11">
        <v>4</v>
      </c>
      <c r="BC4934" s="154">
        <v>45335</v>
      </c>
      <c r="BD4934" s="155" t="s">
        <v>17</v>
      </c>
    </row>
    <row r="4935" spans="39:56" ht="27" customHeight="1" x14ac:dyDescent="0.25">
      <c r="AM4935" s="11">
        <v>23014</v>
      </c>
      <c r="AN4935" s="152" t="s">
        <v>66</v>
      </c>
      <c r="AO4935" s="153" t="s">
        <v>47</v>
      </c>
      <c r="AP4935" s="171">
        <v>9.4285714285714288</v>
      </c>
      <c r="AQ4935" s="11">
        <v>10</v>
      </c>
      <c r="AR4935" s="11">
        <v>10</v>
      </c>
      <c r="AS4935" s="11">
        <v>9</v>
      </c>
      <c r="AT4935" s="11">
        <v>9</v>
      </c>
      <c r="AU4935" s="11">
        <v>9</v>
      </c>
      <c r="AV4935" s="11">
        <v>9</v>
      </c>
      <c r="AW4935" s="11">
        <v>10</v>
      </c>
      <c r="BA4935" s="11" t="s">
        <v>251</v>
      </c>
      <c r="BB4935" s="11">
        <v>4</v>
      </c>
      <c r="BC4935" s="154">
        <v>45335</v>
      </c>
      <c r="BD4935" s="155" t="s">
        <v>17</v>
      </c>
    </row>
    <row r="4936" spans="39:56" ht="27" customHeight="1" x14ac:dyDescent="0.25">
      <c r="AM4936" s="11">
        <v>23029</v>
      </c>
      <c r="AN4936" s="152" t="s">
        <v>70</v>
      </c>
      <c r="AO4936" s="153" t="s">
        <v>47</v>
      </c>
      <c r="AP4936" s="171">
        <v>7.5714285714285712</v>
      </c>
      <c r="AQ4936" s="11">
        <v>10</v>
      </c>
      <c r="AR4936" s="11">
        <v>10</v>
      </c>
      <c r="AS4936" s="11">
        <v>7</v>
      </c>
      <c r="AT4936" s="11">
        <v>7</v>
      </c>
      <c r="AU4936" s="11">
        <v>7</v>
      </c>
      <c r="AV4936" s="11">
        <v>7</v>
      </c>
      <c r="AW4936" s="11">
        <v>5</v>
      </c>
      <c r="BA4936" s="11" t="s">
        <v>251</v>
      </c>
      <c r="BB4936" s="11">
        <v>4</v>
      </c>
      <c r="BC4936" s="154">
        <v>45335</v>
      </c>
      <c r="BD4936" s="155" t="s">
        <v>17</v>
      </c>
    </row>
    <row r="4937" spans="39:56" ht="27" customHeight="1" x14ac:dyDescent="0.25">
      <c r="AM4937" s="11">
        <v>23060</v>
      </c>
      <c r="AN4937" s="152" t="s">
        <v>74</v>
      </c>
      <c r="AO4937" s="153" t="s">
        <v>47</v>
      </c>
      <c r="AP4937" s="171">
        <v>8.8571428571428577</v>
      </c>
      <c r="AQ4937" s="11">
        <v>10</v>
      </c>
      <c r="AR4937" s="11">
        <v>10</v>
      </c>
      <c r="AS4937" s="11">
        <v>8</v>
      </c>
      <c r="AT4937" s="11">
        <v>8</v>
      </c>
      <c r="AU4937" s="11">
        <v>8</v>
      </c>
      <c r="AV4937" s="11">
        <v>8</v>
      </c>
      <c r="AW4937" s="11">
        <v>10</v>
      </c>
      <c r="BA4937" s="11" t="s">
        <v>251</v>
      </c>
      <c r="BB4937" s="11">
        <v>4</v>
      </c>
      <c r="BC4937" s="154">
        <v>45335</v>
      </c>
      <c r="BD4937" s="155" t="s">
        <v>17</v>
      </c>
    </row>
    <row r="4938" spans="39:56" ht="27" customHeight="1" x14ac:dyDescent="0.25">
      <c r="AM4938" s="11">
        <v>23045</v>
      </c>
      <c r="AN4938" s="152" t="s">
        <v>78</v>
      </c>
      <c r="AO4938" s="153" t="s">
        <v>47</v>
      </c>
      <c r="AP4938" s="171">
        <v>9</v>
      </c>
      <c r="AQ4938" s="11">
        <v>10</v>
      </c>
      <c r="AR4938" s="11">
        <v>10</v>
      </c>
      <c r="AS4938" s="11">
        <v>8</v>
      </c>
      <c r="AT4938" s="11">
        <v>8</v>
      </c>
      <c r="AU4938" s="11">
        <v>8</v>
      </c>
      <c r="AV4938" s="11">
        <v>9</v>
      </c>
      <c r="AW4938" s="11">
        <v>10</v>
      </c>
      <c r="BA4938" s="11" t="s">
        <v>251</v>
      </c>
      <c r="BB4938" s="11">
        <v>4</v>
      </c>
      <c r="BC4938" s="154">
        <v>45335</v>
      </c>
      <c r="BD4938" s="155" t="s">
        <v>17</v>
      </c>
    </row>
    <row r="4939" spans="39:56" ht="27" customHeight="1" x14ac:dyDescent="0.25">
      <c r="AM4939" s="11">
        <v>23001</v>
      </c>
      <c r="AN4939" s="152" t="s">
        <v>82</v>
      </c>
      <c r="AO4939" s="153" t="s">
        <v>47</v>
      </c>
      <c r="AP4939" s="171">
        <v>8.5714285714285712</v>
      </c>
      <c r="AQ4939" s="11">
        <v>10</v>
      </c>
      <c r="AR4939" s="11">
        <v>10</v>
      </c>
      <c r="AS4939" s="11">
        <v>8</v>
      </c>
      <c r="AT4939" s="11">
        <v>8</v>
      </c>
      <c r="AU4939" s="11">
        <v>8</v>
      </c>
      <c r="AV4939" s="11">
        <v>8</v>
      </c>
      <c r="AW4939" s="11">
        <v>8</v>
      </c>
      <c r="BA4939" s="11" t="s">
        <v>251</v>
      </c>
      <c r="BB4939" s="11">
        <v>4</v>
      </c>
      <c r="BC4939" s="154">
        <v>45335</v>
      </c>
      <c r="BD4939" s="155" t="s">
        <v>17</v>
      </c>
    </row>
    <row r="4940" spans="39:56" ht="27" customHeight="1" x14ac:dyDescent="0.25">
      <c r="AM4940" s="11">
        <v>23034</v>
      </c>
      <c r="AN4940" s="152" t="s">
        <v>86</v>
      </c>
      <c r="AO4940" s="153" t="s">
        <v>47</v>
      </c>
      <c r="AP4940" s="171">
        <v>8.8571428571428577</v>
      </c>
      <c r="AQ4940" s="11">
        <v>10</v>
      </c>
      <c r="AR4940" s="11">
        <v>10</v>
      </c>
      <c r="AS4940" s="11">
        <v>8</v>
      </c>
      <c r="AT4940" s="11">
        <v>8</v>
      </c>
      <c r="AU4940" s="11">
        <v>8</v>
      </c>
      <c r="AV4940" s="11">
        <v>8</v>
      </c>
      <c r="AW4940" s="11">
        <v>10</v>
      </c>
      <c r="BA4940" s="11" t="s">
        <v>251</v>
      </c>
      <c r="BB4940" s="11">
        <v>4</v>
      </c>
      <c r="BC4940" s="154">
        <v>45335</v>
      </c>
      <c r="BD4940" s="155" t="s">
        <v>17</v>
      </c>
    </row>
    <row r="4941" spans="39:56" ht="27" customHeight="1" x14ac:dyDescent="0.25">
      <c r="AM4941" s="11">
        <v>23003</v>
      </c>
      <c r="AN4941" s="152" t="s">
        <v>90</v>
      </c>
      <c r="AO4941" s="153" t="s">
        <v>47</v>
      </c>
      <c r="AP4941" s="171">
        <v>9.7142857142857135</v>
      </c>
      <c r="AQ4941" s="11">
        <v>10</v>
      </c>
      <c r="AR4941" s="11">
        <v>10</v>
      </c>
      <c r="AS4941" s="11">
        <v>10</v>
      </c>
      <c r="AT4941" s="11">
        <v>10</v>
      </c>
      <c r="AU4941" s="11">
        <v>10</v>
      </c>
      <c r="AV4941" s="11">
        <v>10</v>
      </c>
      <c r="AW4941" s="11">
        <v>8</v>
      </c>
      <c r="BA4941" s="11" t="s">
        <v>251</v>
      </c>
      <c r="BB4941" s="11">
        <v>4</v>
      </c>
      <c r="BC4941" s="154">
        <v>45335</v>
      </c>
      <c r="BD4941" s="155" t="s">
        <v>17</v>
      </c>
    </row>
    <row r="4942" spans="39:56" ht="27" customHeight="1" x14ac:dyDescent="0.25">
      <c r="AM4942" s="11">
        <v>23030</v>
      </c>
      <c r="AN4942" s="152" t="s">
        <v>94</v>
      </c>
      <c r="AO4942" s="153" t="s">
        <v>47</v>
      </c>
      <c r="AP4942" s="171">
        <v>9.1428571428571423</v>
      </c>
      <c r="AQ4942" s="11">
        <v>10</v>
      </c>
      <c r="AR4942" s="11">
        <v>10</v>
      </c>
      <c r="AS4942" s="11">
        <v>8</v>
      </c>
      <c r="AT4942" s="11">
        <v>8</v>
      </c>
      <c r="AU4942" s="11">
        <v>8</v>
      </c>
      <c r="AV4942" s="11">
        <v>10</v>
      </c>
      <c r="AW4942" s="11">
        <v>10</v>
      </c>
      <c r="BA4942" s="11" t="s">
        <v>251</v>
      </c>
      <c r="BB4942" s="11">
        <v>4</v>
      </c>
      <c r="BC4942" s="154">
        <v>45335</v>
      </c>
      <c r="BD4942" s="155" t="s">
        <v>17</v>
      </c>
    </row>
    <row r="4943" spans="39:56" ht="27" customHeight="1" x14ac:dyDescent="0.25">
      <c r="AM4943" s="11">
        <v>23040</v>
      </c>
      <c r="AN4943" s="152" t="s">
        <v>98</v>
      </c>
      <c r="AO4943" s="153" t="s">
        <v>47</v>
      </c>
      <c r="AP4943" s="171">
        <v>9.1428571428571423</v>
      </c>
      <c r="AQ4943" s="11">
        <v>10</v>
      </c>
      <c r="AR4943" s="11">
        <v>10</v>
      </c>
      <c r="AS4943" s="11">
        <v>8</v>
      </c>
      <c r="AT4943" s="11">
        <v>8</v>
      </c>
      <c r="AU4943" s="11">
        <v>8</v>
      </c>
      <c r="AV4943" s="11">
        <v>10</v>
      </c>
      <c r="AW4943" s="11">
        <v>10</v>
      </c>
      <c r="BA4943" s="11" t="s">
        <v>251</v>
      </c>
      <c r="BB4943" s="11">
        <v>4</v>
      </c>
      <c r="BC4943" s="154">
        <v>45335</v>
      </c>
      <c r="BD4943" s="155" t="s">
        <v>17</v>
      </c>
    </row>
    <row r="4944" spans="39:56" ht="27" customHeight="1" x14ac:dyDescent="0.25">
      <c r="AM4944" s="11">
        <v>23064</v>
      </c>
      <c r="AN4944" s="152" t="s">
        <v>238</v>
      </c>
      <c r="AO4944" s="153" t="s">
        <v>47</v>
      </c>
      <c r="AP4944" s="171">
        <v>9.1428571428571423</v>
      </c>
      <c r="AQ4944" s="11">
        <v>10</v>
      </c>
      <c r="AR4944" s="11">
        <v>10</v>
      </c>
      <c r="AS4944" s="11">
        <v>8</v>
      </c>
      <c r="AT4944" s="11">
        <v>8</v>
      </c>
      <c r="AU4944" s="11">
        <v>8</v>
      </c>
      <c r="AV4944" s="11">
        <v>10</v>
      </c>
      <c r="AW4944" s="11">
        <v>10</v>
      </c>
      <c r="BA4944" s="11" t="s">
        <v>251</v>
      </c>
      <c r="BB4944" s="11">
        <v>4</v>
      </c>
      <c r="BC4944" s="154">
        <v>45335</v>
      </c>
      <c r="BD4944" s="155" t="s">
        <v>17</v>
      </c>
    </row>
    <row r="4945" spans="39:56" ht="27" customHeight="1" x14ac:dyDescent="0.25">
      <c r="AM4945" s="11">
        <v>23050</v>
      </c>
      <c r="AN4945" s="152" t="s">
        <v>102</v>
      </c>
      <c r="AO4945" s="153" t="s">
        <v>47</v>
      </c>
      <c r="AP4945" s="171">
        <v>9.1428571428571423</v>
      </c>
      <c r="AQ4945" s="11">
        <v>10</v>
      </c>
      <c r="AR4945" s="11">
        <v>10</v>
      </c>
      <c r="AS4945" s="11">
        <v>8</v>
      </c>
      <c r="AT4945" s="11">
        <v>8</v>
      </c>
      <c r="AU4945" s="11">
        <v>8</v>
      </c>
      <c r="AV4945" s="11">
        <v>10</v>
      </c>
      <c r="AW4945" s="11">
        <v>10</v>
      </c>
      <c r="BA4945" s="11" t="s">
        <v>251</v>
      </c>
      <c r="BB4945" s="11">
        <v>4</v>
      </c>
      <c r="BC4945" s="154">
        <v>45335</v>
      </c>
      <c r="BD4945" s="155" t="s">
        <v>17</v>
      </c>
    </row>
    <row r="4946" spans="39:56" ht="27" customHeight="1" x14ac:dyDescent="0.25">
      <c r="AM4946" s="11">
        <v>23062</v>
      </c>
      <c r="AN4946" s="152" t="s">
        <v>106</v>
      </c>
      <c r="AO4946" s="153" t="s">
        <v>47</v>
      </c>
      <c r="AP4946" s="171">
        <v>9.1428571428571423</v>
      </c>
      <c r="AQ4946" s="11">
        <v>10</v>
      </c>
      <c r="AR4946" s="11">
        <v>10</v>
      </c>
      <c r="AS4946" s="11">
        <v>8</v>
      </c>
      <c r="AT4946" s="11">
        <v>8</v>
      </c>
      <c r="AU4946" s="11">
        <v>8</v>
      </c>
      <c r="AV4946" s="11">
        <v>10</v>
      </c>
      <c r="AW4946" s="11">
        <v>10</v>
      </c>
      <c r="BA4946" s="11" t="s">
        <v>251</v>
      </c>
      <c r="BB4946" s="11">
        <v>4</v>
      </c>
      <c r="BC4946" s="154">
        <v>45335</v>
      </c>
      <c r="BD4946" s="155" t="s">
        <v>17</v>
      </c>
    </row>
    <row r="4947" spans="39:56" ht="27" customHeight="1" x14ac:dyDescent="0.25">
      <c r="AM4947" s="11">
        <v>23057</v>
      </c>
      <c r="AN4947" s="152" t="s">
        <v>239</v>
      </c>
      <c r="AO4947" s="153" t="s">
        <v>47</v>
      </c>
      <c r="AP4947" s="171">
        <v>9.1428571428571423</v>
      </c>
      <c r="AQ4947" s="11">
        <v>10</v>
      </c>
      <c r="AR4947" s="11">
        <v>10</v>
      </c>
      <c r="AS4947" s="11">
        <v>8</v>
      </c>
      <c r="AT4947" s="11">
        <v>8</v>
      </c>
      <c r="AU4947" s="11">
        <v>8</v>
      </c>
      <c r="AV4947" s="11">
        <v>10</v>
      </c>
      <c r="AW4947" s="11">
        <v>10</v>
      </c>
      <c r="BA4947" s="11" t="s">
        <v>251</v>
      </c>
      <c r="BB4947" s="11">
        <v>4</v>
      </c>
      <c r="BC4947" s="154">
        <v>45335</v>
      </c>
      <c r="BD4947" s="155" t="s">
        <v>17</v>
      </c>
    </row>
    <row r="4948" spans="39:56" ht="27" customHeight="1" x14ac:dyDescent="0.25">
      <c r="AM4948" s="11">
        <v>23048</v>
      </c>
      <c r="AN4948" s="152" t="s">
        <v>110</v>
      </c>
      <c r="AO4948" s="153" t="s">
        <v>47</v>
      </c>
      <c r="AP4948" s="171">
        <v>9.1428571428571423</v>
      </c>
      <c r="AQ4948" s="11">
        <v>10</v>
      </c>
      <c r="AR4948" s="11">
        <v>10</v>
      </c>
      <c r="AS4948" s="11">
        <v>8</v>
      </c>
      <c r="AT4948" s="11">
        <v>8</v>
      </c>
      <c r="AU4948" s="11">
        <v>8</v>
      </c>
      <c r="AV4948" s="11">
        <v>10</v>
      </c>
      <c r="AW4948" s="11">
        <v>10</v>
      </c>
      <c r="BA4948" s="11" t="s">
        <v>251</v>
      </c>
      <c r="BB4948" s="11">
        <v>4</v>
      </c>
      <c r="BC4948" s="154">
        <v>45335</v>
      </c>
      <c r="BD4948" s="155" t="s">
        <v>17</v>
      </c>
    </row>
    <row r="4949" spans="39:56" ht="27" customHeight="1" x14ac:dyDescent="0.25">
      <c r="AM4949" s="11">
        <v>23051</v>
      </c>
      <c r="AN4949" s="152" t="s">
        <v>114</v>
      </c>
      <c r="AO4949" s="153" t="s">
        <v>47</v>
      </c>
      <c r="AP4949" s="171">
        <v>9.1428571428571423</v>
      </c>
      <c r="AQ4949" s="11">
        <v>10</v>
      </c>
      <c r="AR4949" s="11">
        <v>10</v>
      </c>
      <c r="AS4949" s="11">
        <v>8</v>
      </c>
      <c r="AT4949" s="11">
        <v>8</v>
      </c>
      <c r="AU4949" s="11">
        <v>8</v>
      </c>
      <c r="AV4949" s="11">
        <v>10</v>
      </c>
      <c r="AW4949" s="11">
        <v>10</v>
      </c>
      <c r="BA4949" s="11" t="s">
        <v>251</v>
      </c>
      <c r="BB4949" s="11">
        <v>4</v>
      </c>
      <c r="BC4949" s="154">
        <v>45335</v>
      </c>
      <c r="BD4949" s="155" t="s">
        <v>17</v>
      </c>
    </row>
    <row r="4950" spans="39:56" ht="27" customHeight="1" x14ac:dyDescent="0.25">
      <c r="AM4950" s="11">
        <v>22023</v>
      </c>
      <c r="AN4950" s="152" t="s">
        <v>118</v>
      </c>
      <c r="AO4950" s="153" t="s">
        <v>47</v>
      </c>
      <c r="AP4950" s="171">
        <v>10</v>
      </c>
      <c r="AQ4950" s="11">
        <v>10</v>
      </c>
      <c r="AR4950" s="11">
        <v>10</v>
      </c>
      <c r="AS4950" s="11">
        <v>10</v>
      </c>
      <c r="AT4950" s="11">
        <v>10</v>
      </c>
      <c r="AU4950" s="11">
        <v>10</v>
      </c>
      <c r="AV4950" s="11">
        <v>10</v>
      </c>
      <c r="AW4950" s="11">
        <v>10</v>
      </c>
      <c r="BA4950" s="11" t="s">
        <v>251</v>
      </c>
      <c r="BB4950" s="11">
        <v>4</v>
      </c>
      <c r="BC4950" s="154">
        <v>45335</v>
      </c>
      <c r="BD4950" s="155" t="s">
        <v>17</v>
      </c>
    </row>
    <row r="4951" spans="39:56" ht="27" customHeight="1" x14ac:dyDescent="0.25">
      <c r="AM4951" s="11">
        <v>24021</v>
      </c>
      <c r="AN4951" s="152" t="s">
        <v>125</v>
      </c>
      <c r="AO4951" s="153" t="s">
        <v>126</v>
      </c>
      <c r="AP4951" s="171">
        <v>9</v>
      </c>
      <c r="AQ4951" s="11">
        <v>10</v>
      </c>
      <c r="AR4951" s="11">
        <v>10</v>
      </c>
      <c r="AS4951" s="11">
        <v>8</v>
      </c>
      <c r="AT4951" s="11">
        <v>8</v>
      </c>
      <c r="AU4951" s="11">
        <v>8</v>
      </c>
      <c r="AV4951" s="11">
        <v>9</v>
      </c>
      <c r="AW4951" s="11">
        <v>10</v>
      </c>
      <c r="BA4951" s="11" t="s">
        <v>476</v>
      </c>
      <c r="BB4951" s="11">
        <v>7</v>
      </c>
      <c r="BC4951" s="154">
        <v>45343</v>
      </c>
      <c r="BD4951" s="155" t="s">
        <v>17</v>
      </c>
    </row>
    <row r="4952" spans="39:56" ht="27" customHeight="1" x14ac:dyDescent="0.25">
      <c r="AM4952" s="11">
        <v>24022</v>
      </c>
      <c r="AN4952" s="152" t="s">
        <v>130</v>
      </c>
      <c r="AO4952" s="153" t="s">
        <v>126</v>
      </c>
      <c r="AP4952" s="171">
        <v>9</v>
      </c>
      <c r="AQ4952" s="11">
        <v>10</v>
      </c>
      <c r="AR4952" s="11">
        <v>10</v>
      </c>
      <c r="AS4952" s="11">
        <v>8</v>
      </c>
      <c r="AT4952" s="11">
        <v>8</v>
      </c>
      <c r="AU4952" s="11">
        <v>8</v>
      </c>
      <c r="AV4952" s="11">
        <v>9</v>
      </c>
      <c r="AW4952" s="11">
        <v>10</v>
      </c>
      <c r="BA4952" s="11" t="s">
        <v>476</v>
      </c>
      <c r="BB4952" s="11">
        <v>7</v>
      </c>
      <c r="BC4952" s="154">
        <v>45343</v>
      </c>
      <c r="BD4952" s="155" t="s">
        <v>17</v>
      </c>
    </row>
    <row r="4953" spans="39:56" ht="27" customHeight="1" x14ac:dyDescent="0.25">
      <c r="AM4953" s="11">
        <v>24023</v>
      </c>
      <c r="AN4953" s="152" t="s">
        <v>132</v>
      </c>
      <c r="AO4953" s="153" t="s">
        <v>126</v>
      </c>
      <c r="AP4953" s="171">
        <v>9</v>
      </c>
      <c r="AQ4953" s="11">
        <v>10</v>
      </c>
      <c r="AR4953" s="11">
        <v>10</v>
      </c>
      <c r="AS4953" s="11">
        <v>8</v>
      </c>
      <c r="AT4953" s="11">
        <v>8</v>
      </c>
      <c r="AU4953" s="11">
        <v>8</v>
      </c>
      <c r="AV4953" s="11">
        <v>9</v>
      </c>
      <c r="AW4953" s="11">
        <v>10</v>
      </c>
      <c r="BA4953" s="11" t="s">
        <v>476</v>
      </c>
      <c r="BB4953" s="11">
        <v>7</v>
      </c>
      <c r="BC4953" s="154">
        <v>45343</v>
      </c>
      <c r="BD4953" s="155" t="s">
        <v>17</v>
      </c>
    </row>
    <row r="4954" spans="39:56" ht="27" customHeight="1" x14ac:dyDescent="0.25">
      <c r="AM4954" s="11">
        <v>24024</v>
      </c>
      <c r="AN4954" s="152" t="s">
        <v>134</v>
      </c>
      <c r="AO4954" s="153" t="s">
        <v>126</v>
      </c>
      <c r="AP4954" s="171">
        <v>9</v>
      </c>
      <c r="AQ4954" s="11">
        <v>10</v>
      </c>
      <c r="AR4954" s="11">
        <v>10</v>
      </c>
      <c r="AS4954" s="11">
        <v>8</v>
      </c>
      <c r="AT4954" s="11">
        <v>8</v>
      </c>
      <c r="AU4954" s="11">
        <v>8</v>
      </c>
      <c r="AV4954" s="11">
        <v>9</v>
      </c>
      <c r="AW4954" s="11">
        <v>10</v>
      </c>
      <c r="BA4954" s="11" t="s">
        <v>476</v>
      </c>
      <c r="BB4954" s="11">
        <v>7</v>
      </c>
      <c r="BC4954" s="154">
        <v>45343</v>
      </c>
      <c r="BD4954" s="155" t="s">
        <v>17</v>
      </c>
    </row>
    <row r="4955" spans="39:56" ht="27" customHeight="1" x14ac:dyDescent="0.25">
      <c r="AM4955" s="11">
        <v>24025</v>
      </c>
      <c r="AN4955" s="152" t="s">
        <v>136</v>
      </c>
      <c r="AO4955" s="153" t="s">
        <v>126</v>
      </c>
      <c r="AP4955" s="171">
        <v>9</v>
      </c>
      <c r="AQ4955" s="11">
        <v>10</v>
      </c>
      <c r="AR4955" s="11">
        <v>10</v>
      </c>
      <c r="AS4955" s="11">
        <v>8</v>
      </c>
      <c r="AT4955" s="11">
        <v>8</v>
      </c>
      <c r="AU4955" s="11">
        <v>8</v>
      </c>
      <c r="AV4955" s="11">
        <v>9</v>
      </c>
      <c r="AW4955" s="11">
        <v>10</v>
      </c>
      <c r="BA4955" s="11" t="s">
        <v>476</v>
      </c>
      <c r="BB4955" s="11">
        <v>7</v>
      </c>
      <c r="BC4955" s="154">
        <v>45343</v>
      </c>
      <c r="BD4955" s="155" t="s">
        <v>17</v>
      </c>
    </row>
    <row r="4956" spans="39:56" ht="27" customHeight="1" x14ac:dyDescent="0.25">
      <c r="AM4956" s="11">
        <v>24026</v>
      </c>
      <c r="AN4956" s="152" t="s">
        <v>138</v>
      </c>
      <c r="AO4956" s="153" t="s">
        <v>126</v>
      </c>
      <c r="AP4956" s="171">
        <v>9</v>
      </c>
      <c r="AQ4956" s="11">
        <v>10</v>
      </c>
      <c r="AR4956" s="11">
        <v>10</v>
      </c>
      <c r="AS4956" s="11">
        <v>8</v>
      </c>
      <c r="AT4956" s="11">
        <v>8</v>
      </c>
      <c r="AU4956" s="11">
        <v>8</v>
      </c>
      <c r="AV4956" s="11">
        <v>9</v>
      </c>
      <c r="AW4956" s="11">
        <v>10</v>
      </c>
      <c r="BA4956" s="11" t="s">
        <v>476</v>
      </c>
      <c r="BB4956" s="11">
        <v>7</v>
      </c>
      <c r="BC4956" s="154">
        <v>45343</v>
      </c>
      <c r="BD4956" s="155" t="s">
        <v>17</v>
      </c>
    </row>
    <row r="4957" spans="39:56" ht="27" customHeight="1" x14ac:dyDescent="0.25">
      <c r="AM4957" s="11">
        <v>24027</v>
      </c>
      <c r="AN4957" s="152" t="s">
        <v>141</v>
      </c>
      <c r="AO4957" s="153" t="s">
        <v>126</v>
      </c>
      <c r="AP4957" s="171">
        <v>9</v>
      </c>
      <c r="AQ4957" s="11">
        <v>10</v>
      </c>
      <c r="AR4957" s="11">
        <v>10</v>
      </c>
      <c r="AS4957" s="11">
        <v>8</v>
      </c>
      <c r="AT4957" s="11">
        <v>8</v>
      </c>
      <c r="AU4957" s="11">
        <v>8</v>
      </c>
      <c r="AV4957" s="11">
        <v>9</v>
      </c>
      <c r="AW4957" s="11">
        <v>10</v>
      </c>
      <c r="BA4957" s="11" t="s">
        <v>476</v>
      </c>
      <c r="BB4957" s="11">
        <v>7</v>
      </c>
      <c r="BC4957" s="154">
        <v>45343</v>
      </c>
      <c r="BD4957" s="155" t="s">
        <v>17</v>
      </c>
    </row>
    <row r="4958" spans="39:56" ht="27" customHeight="1" x14ac:dyDescent="0.25">
      <c r="AM4958" s="11">
        <v>24028</v>
      </c>
      <c r="AN4958" s="152" t="s">
        <v>143</v>
      </c>
      <c r="AO4958" s="153" t="s">
        <v>126</v>
      </c>
      <c r="AP4958" s="171">
        <v>9</v>
      </c>
      <c r="AQ4958" s="11">
        <v>10</v>
      </c>
      <c r="AR4958" s="11">
        <v>10</v>
      </c>
      <c r="AS4958" s="11">
        <v>8</v>
      </c>
      <c r="AT4958" s="11">
        <v>8</v>
      </c>
      <c r="AU4958" s="11">
        <v>8</v>
      </c>
      <c r="AV4958" s="11">
        <v>9</v>
      </c>
      <c r="AW4958" s="11">
        <v>10</v>
      </c>
      <c r="BA4958" s="11" t="s">
        <v>476</v>
      </c>
      <c r="BB4958" s="11">
        <v>7</v>
      </c>
      <c r="BC4958" s="154">
        <v>45343</v>
      </c>
      <c r="BD4958" s="155" t="s">
        <v>17</v>
      </c>
    </row>
    <row r="4959" spans="39:56" ht="27" customHeight="1" x14ac:dyDescent="0.25">
      <c r="AM4959" s="11">
        <v>24058</v>
      </c>
      <c r="AN4959" s="152" t="s">
        <v>144</v>
      </c>
      <c r="AO4959" s="153" t="s">
        <v>126</v>
      </c>
      <c r="AP4959" s="171">
        <v>9</v>
      </c>
      <c r="AQ4959" s="11">
        <v>10</v>
      </c>
      <c r="AR4959" s="11">
        <v>10</v>
      </c>
      <c r="AS4959" s="11">
        <v>8</v>
      </c>
      <c r="AT4959" s="11">
        <v>8</v>
      </c>
      <c r="AU4959" s="11">
        <v>8</v>
      </c>
      <c r="AV4959" s="11">
        <v>9</v>
      </c>
      <c r="AW4959" s="11">
        <v>10</v>
      </c>
      <c r="BA4959" s="11" t="s">
        <v>476</v>
      </c>
      <c r="BB4959" s="11">
        <v>7</v>
      </c>
      <c r="BC4959" s="154">
        <v>45343</v>
      </c>
      <c r="BD4959" s="155" t="s">
        <v>17</v>
      </c>
    </row>
    <row r="4960" spans="39:56" ht="27" customHeight="1" x14ac:dyDescent="0.25">
      <c r="AM4960" s="11">
        <v>24029</v>
      </c>
      <c r="AN4960" s="152" t="s">
        <v>146</v>
      </c>
      <c r="AO4960" s="153" t="s">
        <v>126</v>
      </c>
      <c r="AP4960" s="171">
        <v>9</v>
      </c>
      <c r="AQ4960" s="11">
        <v>10</v>
      </c>
      <c r="AR4960" s="11">
        <v>10</v>
      </c>
      <c r="AS4960" s="11">
        <v>8</v>
      </c>
      <c r="AT4960" s="11">
        <v>8</v>
      </c>
      <c r="AU4960" s="11">
        <v>8</v>
      </c>
      <c r="AV4960" s="11">
        <v>9</v>
      </c>
      <c r="AW4960" s="11">
        <v>10</v>
      </c>
      <c r="BA4960" s="11" t="s">
        <v>476</v>
      </c>
      <c r="BB4960" s="11">
        <v>7</v>
      </c>
      <c r="BC4960" s="154">
        <v>45343</v>
      </c>
      <c r="BD4960" s="155" t="s">
        <v>17</v>
      </c>
    </row>
    <row r="4961" spans="39:56" ht="27" customHeight="1" x14ac:dyDescent="0.25">
      <c r="AM4961" s="11">
        <v>24030</v>
      </c>
      <c r="AN4961" s="152" t="s">
        <v>148</v>
      </c>
      <c r="AO4961" s="153" t="s">
        <v>126</v>
      </c>
      <c r="AP4961" s="171">
        <v>9</v>
      </c>
      <c r="AQ4961" s="11">
        <v>10</v>
      </c>
      <c r="AR4961" s="11">
        <v>10</v>
      </c>
      <c r="AS4961" s="11">
        <v>8</v>
      </c>
      <c r="AT4961" s="11">
        <v>8</v>
      </c>
      <c r="AU4961" s="11">
        <v>8</v>
      </c>
      <c r="AV4961" s="11">
        <v>9</v>
      </c>
      <c r="AW4961" s="11">
        <v>10</v>
      </c>
      <c r="BA4961" s="11" t="s">
        <v>476</v>
      </c>
      <c r="BB4961" s="11">
        <v>7</v>
      </c>
      <c r="BC4961" s="154">
        <v>45343</v>
      </c>
      <c r="BD4961" s="155" t="s">
        <v>17</v>
      </c>
    </row>
    <row r="4962" spans="39:56" ht="27" customHeight="1" x14ac:dyDescent="0.25">
      <c r="AM4962" s="11">
        <v>24031</v>
      </c>
      <c r="AN4962" s="152" t="s">
        <v>150</v>
      </c>
      <c r="AO4962" s="153" t="s">
        <v>126</v>
      </c>
      <c r="AP4962" s="171">
        <v>9</v>
      </c>
      <c r="AQ4962" s="11">
        <v>10</v>
      </c>
      <c r="AR4962" s="11">
        <v>10</v>
      </c>
      <c r="AS4962" s="11">
        <v>8</v>
      </c>
      <c r="AT4962" s="11">
        <v>8</v>
      </c>
      <c r="AU4962" s="11">
        <v>8</v>
      </c>
      <c r="AV4962" s="11">
        <v>9</v>
      </c>
      <c r="AW4962" s="11">
        <v>10</v>
      </c>
      <c r="BA4962" s="11" t="s">
        <v>476</v>
      </c>
      <c r="BB4962" s="11">
        <v>7</v>
      </c>
      <c r="BC4962" s="154">
        <v>45343</v>
      </c>
      <c r="BD4962" s="155" t="s">
        <v>17</v>
      </c>
    </row>
    <row r="4963" spans="39:56" ht="27" customHeight="1" x14ac:dyDescent="0.25">
      <c r="AM4963" s="11">
        <v>24032</v>
      </c>
      <c r="AN4963" s="152" t="s">
        <v>152</v>
      </c>
      <c r="AO4963" s="153" t="s">
        <v>126</v>
      </c>
      <c r="AP4963" s="171">
        <v>9</v>
      </c>
      <c r="AQ4963" s="11">
        <v>10</v>
      </c>
      <c r="AR4963" s="11">
        <v>10</v>
      </c>
      <c r="AS4963" s="11">
        <v>8</v>
      </c>
      <c r="AT4963" s="11">
        <v>8</v>
      </c>
      <c r="AU4963" s="11">
        <v>8</v>
      </c>
      <c r="AV4963" s="11">
        <v>9</v>
      </c>
      <c r="AW4963" s="11">
        <v>10</v>
      </c>
      <c r="BA4963" s="11" t="s">
        <v>476</v>
      </c>
      <c r="BB4963" s="11">
        <v>7</v>
      </c>
      <c r="BC4963" s="154">
        <v>45343</v>
      </c>
      <c r="BD4963" s="155" t="s">
        <v>17</v>
      </c>
    </row>
    <row r="4964" spans="39:56" ht="27" customHeight="1" x14ac:dyDescent="0.25">
      <c r="AM4964" s="11">
        <v>24033</v>
      </c>
      <c r="AN4964" s="152" t="s">
        <v>154</v>
      </c>
      <c r="AO4964" s="153" t="s">
        <v>126</v>
      </c>
      <c r="AP4964" s="171">
        <v>9</v>
      </c>
      <c r="AQ4964" s="11">
        <v>10</v>
      </c>
      <c r="AR4964" s="11">
        <v>10</v>
      </c>
      <c r="AS4964" s="11">
        <v>8</v>
      </c>
      <c r="AT4964" s="11">
        <v>8</v>
      </c>
      <c r="AU4964" s="11">
        <v>8</v>
      </c>
      <c r="AV4964" s="11">
        <v>9</v>
      </c>
      <c r="AW4964" s="11">
        <v>10</v>
      </c>
      <c r="BA4964" s="11" t="s">
        <v>476</v>
      </c>
      <c r="BB4964" s="11">
        <v>7</v>
      </c>
      <c r="BC4964" s="154">
        <v>45343</v>
      </c>
      <c r="BD4964" s="155" t="s">
        <v>17</v>
      </c>
    </row>
    <row r="4965" spans="39:56" ht="27" customHeight="1" x14ac:dyDescent="0.25">
      <c r="AM4965" s="11">
        <v>24034</v>
      </c>
      <c r="AN4965" s="152" t="s">
        <v>156</v>
      </c>
      <c r="AO4965" s="153" t="s">
        <v>126</v>
      </c>
      <c r="AP4965" s="171">
        <v>9</v>
      </c>
      <c r="AQ4965" s="11">
        <v>10</v>
      </c>
      <c r="AR4965" s="11">
        <v>10</v>
      </c>
      <c r="AS4965" s="11">
        <v>8</v>
      </c>
      <c r="AT4965" s="11">
        <v>8</v>
      </c>
      <c r="AU4965" s="11">
        <v>8</v>
      </c>
      <c r="AV4965" s="11">
        <v>9</v>
      </c>
      <c r="AW4965" s="11">
        <v>10</v>
      </c>
      <c r="BA4965" s="11" t="s">
        <v>476</v>
      </c>
      <c r="BB4965" s="11">
        <v>7</v>
      </c>
      <c r="BC4965" s="154">
        <v>45343</v>
      </c>
      <c r="BD4965" s="155" t="s">
        <v>17</v>
      </c>
    </row>
    <row r="4966" spans="39:56" ht="27" customHeight="1" x14ac:dyDescent="0.25">
      <c r="AM4966" s="11">
        <v>24035</v>
      </c>
      <c r="AN4966" s="152" t="s">
        <v>158</v>
      </c>
      <c r="AO4966" s="153" t="s">
        <v>126</v>
      </c>
      <c r="AP4966" s="171">
        <v>9</v>
      </c>
      <c r="AQ4966" s="11">
        <v>10</v>
      </c>
      <c r="AR4966" s="11">
        <v>10</v>
      </c>
      <c r="AS4966" s="11">
        <v>8</v>
      </c>
      <c r="AT4966" s="11">
        <v>8</v>
      </c>
      <c r="AU4966" s="11">
        <v>8</v>
      </c>
      <c r="AV4966" s="11">
        <v>9</v>
      </c>
      <c r="AW4966" s="11">
        <v>10</v>
      </c>
      <c r="BA4966" s="11" t="s">
        <v>476</v>
      </c>
      <c r="BB4966" s="11">
        <v>7</v>
      </c>
      <c r="BC4966" s="154">
        <v>45343</v>
      </c>
      <c r="BD4966" s="155" t="s">
        <v>17</v>
      </c>
    </row>
    <row r="4967" spans="39:56" ht="27" customHeight="1" x14ac:dyDescent="0.25">
      <c r="AM4967" s="11">
        <v>24036</v>
      </c>
      <c r="AN4967" s="152" t="s">
        <v>160</v>
      </c>
      <c r="AO4967" s="153" t="s">
        <v>126</v>
      </c>
      <c r="AP4967" s="171">
        <v>9</v>
      </c>
      <c r="AQ4967" s="11">
        <v>10</v>
      </c>
      <c r="AR4967" s="11">
        <v>10</v>
      </c>
      <c r="AS4967" s="11">
        <v>8</v>
      </c>
      <c r="AT4967" s="11">
        <v>8</v>
      </c>
      <c r="AU4967" s="11">
        <v>8</v>
      </c>
      <c r="AV4967" s="11">
        <v>9</v>
      </c>
      <c r="AW4967" s="11">
        <v>10</v>
      </c>
      <c r="BA4967" s="11" t="s">
        <v>476</v>
      </c>
      <c r="BB4967" s="11">
        <v>7</v>
      </c>
      <c r="BC4967" s="154">
        <v>45343</v>
      </c>
      <c r="BD4967" s="155" t="s">
        <v>17</v>
      </c>
    </row>
    <row r="4968" spans="39:56" ht="27" customHeight="1" x14ac:dyDescent="0.25">
      <c r="AM4968" s="11">
        <v>24037</v>
      </c>
      <c r="AN4968" s="152" t="s">
        <v>162</v>
      </c>
      <c r="AO4968" s="153" t="s">
        <v>126</v>
      </c>
      <c r="AP4968" s="171">
        <v>9</v>
      </c>
      <c r="AQ4968" s="11">
        <v>10</v>
      </c>
      <c r="AR4968" s="11">
        <v>10</v>
      </c>
      <c r="AS4968" s="11">
        <v>8</v>
      </c>
      <c r="AT4968" s="11">
        <v>8</v>
      </c>
      <c r="AU4968" s="11">
        <v>8</v>
      </c>
      <c r="AV4968" s="11">
        <v>9</v>
      </c>
      <c r="AW4968" s="11">
        <v>10</v>
      </c>
      <c r="BA4968" s="11" t="s">
        <v>476</v>
      </c>
      <c r="BB4968" s="11">
        <v>7</v>
      </c>
      <c r="BC4968" s="154">
        <v>45343</v>
      </c>
      <c r="BD4968" s="155" t="s">
        <v>17</v>
      </c>
    </row>
    <row r="4969" spans="39:56" ht="27" customHeight="1" x14ac:dyDescent="0.25">
      <c r="AM4969" s="11">
        <v>24038</v>
      </c>
      <c r="AN4969" s="152" t="s">
        <v>164</v>
      </c>
      <c r="AO4969" s="153" t="s">
        <v>126</v>
      </c>
      <c r="AP4969" s="171">
        <v>9</v>
      </c>
      <c r="AQ4969" s="11">
        <v>10</v>
      </c>
      <c r="AR4969" s="11">
        <v>10</v>
      </c>
      <c r="AS4969" s="11">
        <v>8</v>
      </c>
      <c r="AT4969" s="11">
        <v>8</v>
      </c>
      <c r="AU4969" s="11">
        <v>8</v>
      </c>
      <c r="AV4969" s="11">
        <v>9</v>
      </c>
      <c r="AW4969" s="11">
        <v>10</v>
      </c>
      <c r="BA4969" s="11" t="s">
        <v>476</v>
      </c>
      <c r="BB4969" s="11">
        <v>7</v>
      </c>
      <c r="BC4969" s="154">
        <v>45343</v>
      </c>
      <c r="BD4969" s="155" t="s">
        <v>17</v>
      </c>
    </row>
    <row r="4970" spans="39:56" ht="27" customHeight="1" x14ac:dyDescent="0.25">
      <c r="AM4970" s="11">
        <v>23018</v>
      </c>
      <c r="AN4970" s="152" t="s">
        <v>28</v>
      </c>
      <c r="AO4970" s="153" t="s">
        <v>29</v>
      </c>
      <c r="AP4970" s="171">
        <v>9.6</v>
      </c>
      <c r="AQ4970" s="11">
        <v>10</v>
      </c>
      <c r="AR4970" s="11">
        <v>10</v>
      </c>
      <c r="AS4970" s="11">
        <v>9</v>
      </c>
      <c r="AT4970" s="11">
        <v>9</v>
      </c>
      <c r="AU4970" s="11">
        <v>10</v>
      </c>
      <c r="BA4970" s="11" t="s">
        <v>510</v>
      </c>
      <c r="BB4970" s="11">
        <v>3</v>
      </c>
      <c r="BC4970" s="154">
        <v>45343</v>
      </c>
      <c r="BD4970" s="155" t="s">
        <v>36</v>
      </c>
    </row>
    <row r="4971" spans="39:56" ht="27" customHeight="1" x14ac:dyDescent="0.25">
      <c r="AM4971" s="11">
        <v>23009</v>
      </c>
      <c r="AN4971" s="152" t="s">
        <v>50</v>
      </c>
      <c r="AO4971" s="153" t="s">
        <v>29</v>
      </c>
      <c r="AP4971" s="171">
        <v>9.6</v>
      </c>
      <c r="AQ4971" s="11">
        <v>10</v>
      </c>
      <c r="AR4971" s="11">
        <v>10</v>
      </c>
      <c r="AS4971" s="11">
        <v>9</v>
      </c>
      <c r="AT4971" s="11">
        <v>9</v>
      </c>
      <c r="AU4971" s="11">
        <v>10</v>
      </c>
      <c r="BA4971" s="11" t="s">
        <v>510</v>
      </c>
      <c r="BB4971" s="11">
        <v>3</v>
      </c>
      <c r="BC4971" s="154">
        <v>45343</v>
      </c>
      <c r="BD4971" s="155" t="s">
        <v>36</v>
      </c>
    </row>
    <row r="4972" spans="39:56" ht="27" customHeight="1" x14ac:dyDescent="0.25">
      <c r="AM4972" s="11">
        <v>23019</v>
      </c>
      <c r="AN4972" s="152" t="s">
        <v>53</v>
      </c>
      <c r="AO4972" s="153" t="s">
        <v>29</v>
      </c>
      <c r="AP4972" s="171">
        <v>9.6</v>
      </c>
      <c r="AQ4972" s="11">
        <v>10</v>
      </c>
      <c r="AR4972" s="11">
        <v>10</v>
      </c>
      <c r="AS4972" s="11">
        <v>9</v>
      </c>
      <c r="AT4972" s="11">
        <v>9</v>
      </c>
      <c r="AU4972" s="11">
        <v>10</v>
      </c>
      <c r="BA4972" s="11" t="s">
        <v>510</v>
      </c>
      <c r="BB4972" s="11">
        <v>3</v>
      </c>
      <c r="BC4972" s="154">
        <v>45343</v>
      </c>
      <c r="BD4972" s="155" t="s">
        <v>36</v>
      </c>
    </row>
    <row r="4973" spans="39:56" ht="27" customHeight="1" x14ac:dyDescent="0.25">
      <c r="AM4973" s="11">
        <v>23028</v>
      </c>
      <c r="AN4973" s="152" t="s">
        <v>56</v>
      </c>
      <c r="AO4973" s="153" t="s">
        <v>29</v>
      </c>
      <c r="AP4973" s="171">
        <v>9.6</v>
      </c>
      <c r="AQ4973" s="11">
        <v>10</v>
      </c>
      <c r="AR4973" s="11">
        <v>10</v>
      </c>
      <c r="AS4973" s="11">
        <v>9</v>
      </c>
      <c r="AT4973" s="11">
        <v>9</v>
      </c>
      <c r="AU4973" s="11">
        <v>10</v>
      </c>
      <c r="BA4973" s="11" t="s">
        <v>510</v>
      </c>
      <c r="BB4973" s="11">
        <v>3</v>
      </c>
      <c r="BC4973" s="154">
        <v>45343</v>
      </c>
      <c r="BD4973" s="155" t="s">
        <v>36</v>
      </c>
    </row>
    <row r="4974" spans="39:56" ht="27" customHeight="1" x14ac:dyDescent="0.25">
      <c r="AM4974" s="11">
        <v>23013</v>
      </c>
      <c r="AN4974" s="152" t="s">
        <v>59</v>
      </c>
      <c r="AO4974" s="153" t="s">
        <v>29</v>
      </c>
      <c r="AP4974" s="171">
        <v>9.6</v>
      </c>
      <c r="AQ4974" s="11">
        <v>10</v>
      </c>
      <c r="AR4974" s="11">
        <v>10</v>
      </c>
      <c r="AS4974" s="11">
        <v>9</v>
      </c>
      <c r="AT4974" s="11">
        <v>9</v>
      </c>
      <c r="AU4974" s="11">
        <v>10</v>
      </c>
      <c r="BA4974" s="11" t="s">
        <v>510</v>
      </c>
      <c r="BB4974" s="11">
        <v>3</v>
      </c>
      <c r="BC4974" s="154">
        <v>45343</v>
      </c>
      <c r="BD4974" s="155" t="s">
        <v>36</v>
      </c>
    </row>
    <row r="4975" spans="39:56" ht="27" customHeight="1" x14ac:dyDescent="0.25">
      <c r="AM4975" s="11">
        <v>23036</v>
      </c>
      <c r="AN4975" s="152" t="s">
        <v>63</v>
      </c>
      <c r="AO4975" s="153" t="s">
        <v>29</v>
      </c>
      <c r="AP4975" s="171">
        <v>9.6</v>
      </c>
      <c r="AQ4975" s="11">
        <v>10</v>
      </c>
      <c r="AR4975" s="11">
        <v>10</v>
      </c>
      <c r="AS4975" s="11">
        <v>9</v>
      </c>
      <c r="AT4975" s="11">
        <v>9</v>
      </c>
      <c r="AU4975" s="11">
        <v>10</v>
      </c>
      <c r="BA4975" s="11" t="s">
        <v>510</v>
      </c>
      <c r="BB4975" s="11">
        <v>3</v>
      </c>
      <c r="BC4975" s="154">
        <v>45343</v>
      </c>
      <c r="BD4975" s="155" t="s">
        <v>36</v>
      </c>
    </row>
    <row r="4976" spans="39:56" ht="27" customHeight="1" x14ac:dyDescent="0.25">
      <c r="AM4976" s="11">
        <v>23065</v>
      </c>
      <c r="AN4976" s="152" t="s">
        <v>67</v>
      </c>
      <c r="AO4976" s="153" t="s">
        <v>29</v>
      </c>
      <c r="AP4976" s="171">
        <v>9.8000000000000007</v>
      </c>
      <c r="AQ4976" s="11">
        <v>10</v>
      </c>
      <c r="AR4976" s="11">
        <v>10</v>
      </c>
      <c r="AS4976" s="11">
        <v>9</v>
      </c>
      <c r="AT4976" s="11">
        <v>10</v>
      </c>
      <c r="AU4976" s="11">
        <v>10</v>
      </c>
      <c r="BA4976" s="11" t="s">
        <v>510</v>
      </c>
      <c r="BB4976" s="11">
        <v>3</v>
      </c>
      <c r="BC4976" s="154">
        <v>45343</v>
      </c>
      <c r="BD4976" s="155" t="s">
        <v>36</v>
      </c>
    </row>
    <row r="4977" spans="39:56" ht="27" customHeight="1" x14ac:dyDescent="0.25">
      <c r="AM4977" s="11">
        <v>23039</v>
      </c>
      <c r="AN4977" s="152" t="s">
        <v>71</v>
      </c>
      <c r="AO4977" s="153" t="s">
        <v>29</v>
      </c>
      <c r="AP4977" s="171">
        <v>9.8000000000000007</v>
      </c>
      <c r="AQ4977" s="11">
        <v>10</v>
      </c>
      <c r="AR4977" s="11">
        <v>10</v>
      </c>
      <c r="AS4977" s="11">
        <v>9</v>
      </c>
      <c r="AT4977" s="11">
        <v>10</v>
      </c>
      <c r="AU4977" s="11">
        <v>10</v>
      </c>
      <c r="BA4977" s="11" t="s">
        <v>510</v>
      </c>
      <c r="BB4977" s="11">
        <v>3</v>
      </c>
      <c r="BC4977" s="154">
        <v>45343</v>
      </c>
      <c r="BD4977" s="155" t="s">
        <v>36</v>
      </c>
    </row>
    <row r="4978" spans="39:56" ht="27" customHeight="1" x14ac:dyDescent="0.25">
      <c r="AM4978" s="11">
        <v>23024</v>
      </c>
      <c r="AN4978" s="152" t="s">
        <v>75</v>
      </c>
      <c r="AO4978" s="153" t="s">
        <v>29</v>
      </c>
      <c r="AP4978" s="171">
        <v>9.8000000000000007</v>
      </c>
      <c r="AQ4978" s="11">
        <v>10</v>
      </c>
      <c r="AR4978" s="11">
        <v>10</v>
      </c>
      <c r="AS4978" s="11">
        <v>10</v>
      </c>
      <c r="AT4978" s="11">
        <v>9</v>
      </c>
      <c r="AU4978" s="11">
        <v>10</v>
      </c>
      <c r="BA4978" s="11" t="s">
        <v>510</v>
      </c>
      <c r="BB4978" s="11">
        <v>3</v>
      </c>
      <c r="BC4978" s="154">
        <v>45343</v>
      </c>
      <c r="BD4978" s="155" t="s">
        <v>36</v>
      </c>
    </row>
    <row r="4979" spans="39:56" ht="27" customHeight="1" x14ac:dyDescent="0.25">
      <c r="AM4979" s="11">
        <v>23041</v>
      </c>
      <c r="AN4979" s="152" t="s">
        <v>79</v>
      </c>
      <c r="AO4979" s="153" t="s">
        <v>29</v>
      </c>
      <c r="AP4979" s="171">
        <v>9.6</v>
      </c>
      <c r="AQ4979" s="11">
        <v>10</v>
      </c>
      <c r="AR4979" s="11">
        <v>10</v>
      </c>
      <c r="AS4979" s="11">
        <v>9</v>
      </c>
      <c r="AT4979" s="11">
        <v>9</v>
      </c>
      <c r="AU4979" s="11">
        <v>10</v>
      </c>
      <c r="BA4979" s="11" t="s">
        <v>510</v>
      </c>
      <c r="BB4979" s="11">
        <v>3</v>
      </c>
      <c r="BC4979" s="154">
        <v>45343</v>
      </c>
      <c r="BD4979" s="155" t="s">
        <v>36</v>
      </c>
    </row>
    <row r="4980" spans="39:56" ht="27" customHeight="1" x14ac:dyDescent="0.25">
      <c r="AM4980" s="11">
        <v>23022</v>
      </c>
      <c r="AN4980" s="152" t="s">
        <v>83</v>
      </c>
      <c r="AO4980" s="153" t="s">
        <v>29</v>
      </c>
      <c r="AP4980" s="171">
        <v>9.6</v>
      </c>
      <c r="AQ4980" s="11">
        <v>10</v>
      </c>
      <c r="AR4980" s="11">
        <v>10</v>
      </c>
      <c r="AS4980" s="11">
        <v>9</v>
      </c>
      <c r="AT4980" s="11">
        <v>9</v>
      </c>
      <c r="AU4980" s="11">
        <v>10</v>
      </c>
      <c r="BA4980" s="11" t="s">
        <v>510</v>
      </c>
      <c r="BB4980" s="11">
        <v>3</v>
      </c>
      <c r="BC4980" s="154">
        <v>45343</v>
      </c>
      <c r="BD4980" s="155" t="s">
        <v>36</v>
      </c>
    </row>
    <row r="4981" spans="39:56" ht="27" customHeight="1" x14ac:dyDescent="0.25">
      <c r="AM4981" s="11">
        <v>23025</v>
      </c>
      <c r="AN4981" s="152" t="s">
        <v>87</v>
      </c>
      <c r="AO4981" s="153" t="s">
        <v>29</v>
      </c>
      <c r="AP4981" s="171">
        <v>9.8000000000000007</v>
      </c>
      <c r="AQ4981" s="11">
        <v>10</v>
      </c>
      <c r="AR4981" s="11">
        <v>10</v>
      </c>
      <c r="AS4981" s="11">
        <v>10</v>
      </c>
      <c r="AT4981" s="11">
        <v>9</v>
      </c>
      <c r="AU4981" s="11">
        <v>10</v>
      </c>
      <c r="BA4981" s="11" t="s">
        <v>510</v>
      </c>
      <c r="BB4981" s="11">
        <v>3</v>
      </c>
      <c r="BC4981" s="154">
        <v>45343</v>
      </c>
      <c r="BD4981" s="155" t="s">
        <v>36</v>
      </c>
    </row>
    <row r="4982" spans="39:56" ht="27" customHeight="1" x14ac:dyDescent="0.25">
      <c r="AM4982" s="11">
        <v>23052</v>
      </c>
      <c r="AN4982" s="152" t="s">
        <v>95</v>
      </c>
      <c r="AO4982" s="153" t="s">
        <v>29</v>
      </c>
      <c r="AP4982" s="171">
        <v>10</v>
      </c>
      <c r="AQ4982" s="11">
        <v>10</v>
      </c>
      <c r="AR4982" s="11">
        <v>10</v>
      </c>
      <c r="AS4982" s="11">
        <v>10</v>
      </c>
      <c r="AT4982" s="11">
        <v>10</v>
      </c>
      <c r="AU4982" s="11">
        <v>10</v>
      </c>
      <c r="BA4982" s="11" t="s">
        <v>510</v>
      </c>
      <c r="BB4982" s="11">
        <v>3</v>
      </c>
      <c r="BC4982" s="154">
        <v>45343</v>
      </c>
      <c r="BD4982" s="155" t="s">
        <v>36</v>
      </c>
    </row>
    <row r="4983" spans="39:56" ht="27" customHeight="1" x14ac:dyDescent="0.25">
      <c r="AM4983" s="11">
        <v>23038</v>
      </c>
      <c r="AN4983" s="152" t="s">
        <v>99</v>
      </c>
      <c r="AO4983" s="153" t="s">
        <v>29</v>
      </c>
      <c r="AP4983" s="171">
        <v>9.6</v>
      </c>
      <c r="AQ4983" s="11">
        <v>10</v>
      </c>
      <c r="AR4983" s="11">
        <v>10</v>
      </c>
      <c r="AS4983" s="11">
        <v>9</v>
      </c>
      <c r="AT4983" s="11">
        <v>9</v>
      </c>
      <c r="AU4983" s="11">
        <v>10</v>
      </c>
      <c r="BA4983" s="11" t="s">
        <v>510</v>
      </c>
      <c r="BB4983" s="11">
        <v>3</v>
      </c>
      <c r="BC4983" s="154">
        <v>45343</v>
      </c>
      <c r="BD4983" s="155" t="s">
        <v>36</v>
      </c>
    </row>
    <row r="4984" spans="39:56" ht="27" customHeight="1" x14ac:dyDescent="0.25">
      <c r="AM4984" s="11">
        <v>23033</v>
      </c>
      <c r="AN4984" s="152" t="s">
        <v>103</v>
      </c>
      <c r="AO4984" s="153" t="s">
        <v>29</v>
      </c>
      <c r="AP4984" s="171">
        <v>9.8000000000000007</v>
      </c>
      <c r="AQ4984" s="11">
        <v>10</v>
      </c>
      <c r="AR4984" s="11">
        <v>10</v>
      </c>
      <c r="AS4984" s="11">
        <v>10</v>
      </c>
      <c r="AT4984" s="11">
        <v>9</v>
      </c>
      <c r="AU4984" s="11">
        <v>10</v>
      </c>
      <c r="BA4984" s="11" t="s">
        <v>510</v>
      </c>
      <c r="BB4984" s="11">
        <v>3</v>
      </c>
      <c r="BC4984" s="154">
        <v>45343</v>
      </c>
      <c r="BD4984" s="155" t="s">
        <v>36</v>
      </c>
    </row>
    <row r="4985" spans="39:56" ht="27" customHeight="1" x14ac:dyDescent="0.25">
      <c r="AM4985" s="11">
        <v>23056</v>
      </c>
      <c r="AN4985" s="152" t="s">
        <v>107</v>
      </c>
      <c r="AO4985" s="153" t="s">
        <v>29</v>
      </c>
      <c r="AP4985" s="171">
        <v>9.8000000000000007</v>
      </c>
      <c r="AQ4985" s="11">
        <v>10</v>
      </c>
      <c r="AR4985" s="11">
        <v>10</v>
      </c>
      <c r="AS4985" s="11">
        <v>10</v>
      </c>
      <c r="AT4985" s="11">
        <v>9</v>
      </c>
      <c r="AU4985" s="11">
        <v>10</v>
      </c>
      <c r="BA4985" s="11" t="s">
        <v>510</v>
      </c>
      <c r="BB4985" s="11">
        <v>3</v>
      </c>
      <c r="BC4985" s="154">
        <v>45343</v>
      </c>
      <c r="BD4985" s="155" t="s">
        <v>36</v>
      </c>
    </row>
    <row r="4986" spans="39:56" ht="27" customHeight="1" x14ac:dyDescent="0.25">
      <c r="AM4986" s="11">
        <v>23046</v>
      </c>
      <c r="AN4986" s="152" t="s">
        <v>111</v>
      </c>
      <c r="AO4986" s="153" t="s">
        <v>29</v>
      </c>
      <c r="AP4986" s="171">
        <v>9.8000000000000007</v>
      </c>
      <c r="AQ4986" s="11">
        <v>10</v>
      </c>
      <c r="AR4986" s="11">
        <v>10</v>
      </c>
      <c r="AS4986" s="11">
        <v>9</v>
      </c>
      <c r="AT4986" s="11">
        <v>10</v>
      </c>
      <c r="AU4986" s="11">
        <v>10</v>
      </c>
      <c r="BA4986" s="11" t="s">
        <v>510</v>
      </c>
      <c r="BB4986" s="11">
        <v>3</v>
      </c>
      <c r="BC4986" s="154">
        <v>45343</v>
      </c>
      <c r="BD4986" s="155" t="s">
        <v>36</v>
      </c>
    </row>
    <row r="4987" spans="39:56" ht="27" customHeight="1" x14ac:dyDescent="0.25">
      <c r="AM4987" s="11">
        <v>23023</v>
      </c>
      <c r="AN4987" s="152" t="s">
        <v>115</v>
      </c>
      <c r="AO4987" s="153" t="s">
        <v>29</v>
      </c>
      <c r="AP4987" s="171">
        <v>9.8000000000000007</v>
      </c>
      <c r="AQ4987" s="11">
        <v>10</v>
      </c>
      <c r="AR4987" s="11">
        <v>10</v>
      </c>
      <c r="AS4987" s="11">
        <v>9</v>
      </c>
      <c r="AT4987" s="11">
        <v>10</v>
      </c>
      <c r="AU4987" s="11">
        <v>10</v>
      </c>
      <c r="BA4987" s="11" t="s">
        <v>510</v>
      </c>
      <c r="BB4987" s="11">
        <v>3</v>
      </c>
      <c r="BC4987" s="154">
        <v>45343</v>
      </c>
      <c r="BD4987" s="155" t="s">
        <v>36</v>
      </c>
    </row>
    <row r="4988" spans="39:56" ht="27" customHeight="1" x14ac:dyDescent="0.25">
      <c r="AM4988" s="11">
        <v>23053</v>
      </c>
      <c r="AN4988" s="152" t="s">
        <v>119</v>
      </c>
      <c r="AO4988" s="153" t="s">
        <v>29</v>
      </c>
      <c r="AP4988" s="171">
        <v>9.8000000000000007</v>
      </c>
      <c r="AQ4988" s="11">
        <v>10</v>
      </c>
      <c r="AR4988" s="11">
        <v>10</v>
      </c>
      <c r="AS4988" s="11">
        <v>10</v>
      </c>
      <c r="AT4988" s="11">
        <v>9</v>
      </c>
      <c r="AU4988" s="11">
        <v>10</v>
      </c>
      <c r="BA4988" s="11" t="s">
        <v>510</v>
      </c>
      <c r="BB4988" s="11">
        <v>3</v>
      </c>
      <c r="BC4988" s="154">
        <v>45343</v>
      </c>
      <c r="BD4988" s="155" t="s">
        <v>36</v>
      </c>
    </row>
    <row r="4989" spans="39:56" ht="27" customHeight="1" x14ac:dyDescent="0.25">
      <c r="AM4989" s="11">
        <v>23049</v>
      </c>
      <c r="AN4989" s="152" t="s">
        <v>123</v>
      </c>
      <c r="AO4989" s="153" t="s">
        <v>29</v>
      </c>
      <c r="AP4989" s="171">
        <v>10</v>
      </c>
      <c r="AQ4989" s="11">
        <v>10</v>
      </c>
      <c r="AR4989" s="11">
        <v>10</v>
      </c>
      <c r="AS4989" s="11">
        <v>10</v>
      </c>
      <c r="AT4989" s="11">
        <v>10</v>
      </c>
      <c r="AU4989" s="11">
        <v>10</v>
      </c>
      <c r="BA4989" s="11" t="s">
        <v>510</v>
      </c>
      <c r="BB4989" s="11">
        <v>3</v>
      </c>
      <c r="BC4989" s="154">
        <v>45343</v>
      </c>
      <c r="BD4989" s="155" t="s">
        <v>36</v>
      </c>
    </row>
    <row r="4990" spans="39:56" ht="27" customHeight="1" x14ac:dyDescent="0.25">
      <c r="AM4990" s="11">
        <v>23005</v>
      </c>
      <c r="AN4990" s="152" t="s">
        <v>206</v>
      </c>
      <c r="AO4990" s="153" t="s">
        <v>207</v>
      </c>
      <c r="AP4990" s="171">
        <v>9.8000000000000007</v>
      </c>
      <c r="AQ4990" s="11">
        <v>10</v>
      </c>
      <c r="AR4990" s="11">
        <v>10</v>
      </c>
      <c r="AS4990" s="11">
        <v>9</v>
      </c>
      <c r="AT4990" s="11">
        <v>10</v>
      </c>
      <c r="AU4990" s="11">
        <v>10</v>
      </c>
      <c r="BA4990" s="11" t="s">
        <v>511</v>
      </c>
      <c r="BB4990" s="11">
        <v>3</v>
      </c>
      <c r="BC4990" s="154">
        <v>45343</v>
      </c>
      <c r="BD4990" s="155" t="s">
        <v>36</v>
      </c>
    </row>
    <row r="4991" spans="39:56" ht="27" customHeight="1" x14ac:dyDescent="0.25">
      <c r="AM4991" s="11">
        <v>23021</v>
      </c>
      <c r="AN4991" s="152" t="s">
        <v>209</v>
      </c>
      <c r="AO4991" s="153" t="s">
        <v>207</v>
      </c>
      <c r="AP4991" s="171">
        <v>9.8000000000000007</v>
      </c>
      <c r="AQ4991" s="11">
        <v>10</v>
      </c>
      <c r="AR4991" s="11">
        <v>10</v>
      </c>
      <c r="AS4991" s="11">
        <v>9</v>
      </c>
      <c r="AT4991" s="11">
        <v>10</v>
      </c>
      <c r="AU4991" s="11">
        <v>10</v>
      </c>
      <c r="BA4991" s="11" t="s">
        <v>511</v>
      </c>
      <c r="BB4991" s="11">
        <v>3</v>
      </c>
      <c r="BC4991" s="154">
        <v>45343</v>
      </c>
      <c r="BD4991" s="155" t="s">
        <v>36</v>
      </c>
    </row>
    <row r="4992" spans="39:56" ht="27" customHeight="1" x14ac:dyDescent="0.25">
      <c r="AM4992" s="11">
        <v>23035</v>
      </c>
      <c r="AN4992" s="152" t="s">
        <v>211</v>
      </c>
      <c r="AO4992" s="153" t="s">
        <v>207</v>
      </c>
      <c r="AP4992" s="171">
        <v>9.8000000000000007</v>
      </c>
      <c r="AQ4992" s="11">
        <v>10</v>
      </c>
      <c r="AR4992" s="11">
        <v>10</v>
      </c>
      <c r="AS4992" s="11">
        <v>9</v>
      </c>
      <c r="AT4992" s="11">
        <v>10</v>
      </c>
      <c r="AU4992" s="11">
        <v>10</v>
      </c>
      <c r="BA4992" s="11" t="s">
        <v>511</v>
      </c>
      <c r="BB4992" s="11">
        <v>3</v>
      </c>
      <c r="BC4992" s="154">
        <v>45343</v>
      </c>
      <c r="BD4992" s="155" t="s">
        <v>36</v>
      </c>
    </row>
    <row r="4993" spans="39:56" ht="27" customHeight="1" x14ac:dyDescent="0.25">
      <c r="AM4993" s="11">
        <v>23016</v>
      </c>
      <c r="AN4993" s="152" t="s">
        <v>212</v>
      </c>
      <c r="AO4993" s="153" t="s">
        <v>207</v>
      </c>
      <c r="AP4993" s="171">
        <v>9.8000000000000007</v>
      </c>
      <c r="AQ4993" s="11">
        <v>10</v>
      </c>
      <c r="AR4993" s="11">
        <v>10</v>
      </c>
      <c r="AS4993" s="11">
        <v>9</v>
      </c>
      <c r="AT4993" s="11">
        <v>10</v>
      </c>
      <c r="AU4993" s="11">
        <v>10</v>
      </c>
      <c r="BA4993" s="11" t="s">
        <v>511</v>
      </c>
      <c r="BB4993" s="11">
        <v>3</v>
      </c>
      <c r="BC4993" s="154">
        <v>45343</v>
      </c>
      <c r="BD4993" s="155" t="s">
        <v>36</v>
      </c>
    </row>
    <row r="4994" spans="39:56" ht="27" customHeight="1" x14ac:dyDescent="0.25">
      <c r="AM4994" s="11">
        <v>23006</v>
      </c>
      <c r="AN4994" s="152" t="s">
        <v>213</v>
      </c>
      <c r="AO4994" s="153" t="s">
        <v>207</v>
      </c>
      <c r="AP4994" s="171">
        <v>10</v>
      </c>
      <c r="AQ4994" s="11">
        <v>10</v>
      </c>
      <c r="AR4994" s="11">
        <v>10</v>
      </c>
      <c r="AS4994" s="11">
        <v>10</v>
      </c>
      <c r="AT4994" s="11">
        <v>10</v>
      </c>
      <c r="AU4994" s="11">
        <v>10</v>
      </c>
      <c r="BA4994" s="11" t="s">
        <v>511</v>
      </c>
      <c r="BB4994" s="11">
        <v>3</v>
      </c>
      <c r="BC4994" s="154">
        <v>45343</v>
      </c>
      <c r="BD4994" s="155" t="s">
        <v>36</v>
      </c>
    </row>
    <row r="4995" spans="39:56" ht="27" customHeight="1" x14ac:dyDescent="0.25">
      <c r="AM4995" s="11">
        <v>23020</v>
      </c>
      <c r="AN4995" s="152" t="s">
        <v>214</v>
      </c>
      <c r="AO4995" s="153" t="s">
        <v>207</v>
      </c>
      <c r="AP4995" s="171">
        <v>10</v>
      </c>
      <c r="AQ4995" s="11">
        <v>10</v>
      </c>
      <c r="AR4995" s="11">
        <v>10</v>
      </c>
      <c r="AS4995" s="11">
        <v>10</v>
      </c>
      <c r="AT4995" s="11">
        <v>10</v>
      </c>
      <c r="AU4995" s="11">
        <v>10</v>
      </c>
      <c r="BA4995" s="11" t="s">
        <v>511</v>
      </c>
      <c r="BB4995" s="11">
        <v>3</v>
      </c>
      <c r="BC4995" s="154">
        <v>45343</v>
      </c>
      <c r="BD4995" s="155" t="s">
        <v>36</v>
      </c>
    </row>
    <row r="4996" spans="39:56" ht="27" customHeight="1" x14ac:dyDescent="0.25">
      <c r="AM4996" s="11">
        <v>23043</v>
      </c>
      <c r="AN4996" s="152" t="s">
        <v>215</v>
      </c>
      <c r="AO4996" s="153" t="s">
        <v>207</v>
      </c>
      <c r="AP4996" s="171">
        <v>10</v>
      </c>
      <c r="AQ4996" s="11">
        <v>10</v>
      </c>
      <c r="AR4996" s="11">
        <v>10</v>
      </c>
      <c r="AS4996" s="11">
        <v>10</v>
      </c>
      <c r="AT4996" s="11">
        <v>10</v>
      </c>
      <c r="AU4996" s="11">
        <v>10</v>
      </c>
      <c r="BA4996" s="11" t="s">
        <v>511</v>
      </c>
      <c r="BB4996" s="11">
        <v>3</v>
      </c>
      <c r="BC4996" s="154">
        <v>45343</v>
      </c>
      <c r="BD4996" s="155" t="s">
        <v>36</v>
      </c>
    </row>
    <row r="4997" spans="39:56" ht="27" customHeight="1" x14ac:dyDescent="0.25">
      <c r="AM4997" s="11">
        <v>23015</v>
      </c>
      <c r="AN4997" s="152" t="s">
        <v>216</v>
      </c>
      <c r="AO4997" s="153" t="s">
        <v>207</v>
      </c>
      <c r="AP4997" s="171">
        <v>10</v>
      </c>
      <c r="AQ4997" s="11">
        <v>10</v>
      </c>
      <c r="AR4997" s="11">
        <v>10</v>
      </c>
      <c r="AS4997" s="11">
        <v>10</v>
      </c>
      <c r="AT4997" s="11">
        <v>10</v>
      </c>
      <c r="AU4997" s="11">
        <v>10</v>
      </c>
      <c r="BA4997" s="11" t="s">
        <v>511</v>
      </c>
      <c r="BB4997" s="11">
        <v>3</v>
      </c>
      <c r="BC4997" s="154">
        <v>45343</v>
      </c>
      <c r="BD4997" s="155" t="s">
        <v>36</v>
      </c>
    </row>
    <row r="4998" spans="39:56" ht="27" customHeight="1" x14ac:dyDescent="0.25">
      <c r="AM4998" s="11">
        <v>23008</v>
      </c>
      <c r="AN4998" s="152" t="s">
        <v>218</v>
      </c>
      <c r="AO4998" s="153" t="s">
        <v>207</v>
      </c>
      <c r="AP4998" s="171">
        <v>9.6</v>
      </c>
      <c r="AQ4998" s="11">
        <v>10</v>
      </c>
      <c r="AR4998" s="11">
        <v>9</v>
      </c>
      <c r="AS4998" s="11">
        <v>9</v>
      </c>
      <c r="AT4998" s="11">
        <v>10</v>
      </c>
      <c r="AU4998" s="11">
        <v>10</v>
      </c>
      <c r="BA4998" s="11" t="s">
        <v>511</v>
      </c>
      <c r="BB4998" s="11">
        <v>3</v>
      </c>
      <c r="BC4998" s="154">
        <v>45343</v>
      </c>
      <c r="BD4998" s="155" t="s">
        <v>36</v>
      </c>
    </row>
    <row r="4999" spans="39:56" ht="27" customHeight="1" x14ac:dyDescent="0.25">
      <c r="AM4999" s="11">
        <v>23012</v>
      </c>
      <c r="AN4999" s="152" t="s">
        <v>219</v>
      </c>
      <c r="AO4999" s="153" t="s">
        <v>207</v>
      </c>
      <c r="AP4999" s="171">
        <v>9.8000000000000007</v>
      </c>
      <c r="AQ4999" s="11">
        <v>10</v>
      </c>
      <c r="AR4999" s="11">
        <v>10</v>
      </c>
      <c r="AS4999" s="11">
        <v>9</v>
      </c>
      <c r="AT4999" s="11">
        <v>10</v>
      </c>
      <c r="AU4999" s="11">
        <v>10</v>
      </c>
      <c r="BA4999" s="11" t="s">
        <v>511</v>
      </c>
      <c r="BB4999" s="11">
        <v>3</v>
      </c>
      <c r="BC4999" s="154">
        <v>45343</v>
      </c>
      <c r="BD4999" s="155" t="s">
        <v>36</v>
      </c>
    </row>
    <row r="5000" spans="39:56" ht="27" customHeight="1" x14ac:dyDescent="0.25">
      <c r="AM5000" s="11">
        <v>23032</v>
      </c>
      <c r="AN5000" s="152" t="s">
        <v>220</v>
      </c>
      <c r="AO5000" s="153" t="s">
        <v>207</v>
      </c>
      <c r="AP5000" s="171">
        <v>10</v>
      </c>
      <c r="AQ5000" s="11">
        <v>10</v>
      </c>
      <c r="AR5000" s="11">
        <v>10</v>
      </c>
      <c r="AS5000" s="11">
        <v>10</v>
      </c>
      <c r="AT5000" s="11">
        <v>10</v>
      </c>
      <c r="AU5000" s="11">
        <v>10</v>
      </c>
      <c r="BA5000" s="11" t="s">
        <v>511</v>
      </c>
      <c r="BB5000" s="11">
        <v>3</v>
      </c>
      <c r="BC5000" s="154">
        <v>45343</v>
      </c>
      <c r="BD5000" s="155" t="s">
        <v>36</v>
      </c>
    </row>
    <row r="5001" spans="39:56" ht="27" customHeight="1" x14ac:dyDescent="0.25">
      <c r="AM5001" s="11">
        <v>23031</v>
      </c>
      <c r="AN5001" s="152" t="s">
        <v>221</v>
      </c>
      <c r="AO5001" s="153" t="s">
        <v>207</v>
      </c>
      <c r="AP5001" s="171">
        <v>10</v>
      </c>
      <c r="AQ5001" s="11">
        <v>10</v>
      </c>
      <c r="AR5001" s="11">
        <v>10</v>
      </c>
      <c r="AS5001" s="11">
        <v>10</v>
      </c>
      <c r="AT5001" s="11">
        <v>10</v>
      </c>
      <c r="AU5001" s="11">
        <v>10</v>
      </c>
      <c r="BA5001" s="11" t="s">
        <v>511</v>
      </c>
      <c r="BB5001" s="11">
        <v>3</v>
      </c>
      <c r="BC5001" s="154">
        <v>45343</v>
      </c>
      <c r="BD5001" s="155" t="s">
        <v>36</v>
      </c>
    </row>
    <row r="5002" spans="39:56" ht="27" customHeight="1" x14ac:dyDescent="0.25">
      <c r="AM5002" s="11">
        <v>23042</v>
      </c>
      <c r="AN5002" s="152" t="s">
        <v>222</v>
      </c>
      <c r="AO5002" s="153" t="s">
        <v>207</v>
      </c>
      <c r="AP5002" s="171">
        <v>9.8000000000000007</v>
      </c>
      <c r="AQ5002" s="11">
        <v>10</v>
      </c>
      <c r="AR5002" s="11">
        <v>10</v>
      </c>
      <c r="AS5002" s="11">
        <v>9</v>
      </c>
      <c r="AT5002" s="11">
        <v>10</v>
      </c>
      <c r="AU5002" s="11">
        <v>10</v>
      </c>
      <c r="BA5002" s="11" t="s">
        <v>511</v>
      </c>
      <c r="BB5002" s="11">
        <v>3</v>
      </c>
      <c r="BC5002" s="154">
        <v>45343</v>
      </c>
      <c r="BD5002" s="155" t="s">
        <v>36</v>
      </c>
    </row>
    <row r="5003" spans="39:56" ht="27" customHeight="1" x14ac:dyDescent="0.25">
      <c r="AM5003" s="11">
        <v>23061</v>
      </c>
      <c r="AN5003" s="152" t="s">
        <v>223</v>
      </c>
      <c r="AO5003" s="153" t="s">
        <v>207</v>
      </c>
      <c r="AP5003" s="171">
        <v>10</v>
      </c>
      <c r="AQ5003" s="11">
        <v>10</v>
      </c>
      <c r="AR5003" s="11">
        <v>10</v>
      </c>
      <c r="AS5003" s="11">
        <v>10</v>
      </c>
      <c r="AT5003" s="11">
        <v>10</v>
      </c>
      <c r="AU5003" s="11">
        <v>10</v>
      </c>
      <c r="BA5003" s="11" t="s">
        <v>511</v>
      </c>
      <c r="BB5003" s="11">
        <v>3</v>
      </c>
      <c r="BC5003" s="154">
        <v>45343</v>
      </c>
      <c r="BD5003" s="155" t="s">
        <v>36</v>
      </c>
    </row>
    <row r="5004" spans="39:56" ht="27" customHeight="1" x14ac:dyDescent="0.25">
      <c r="AM5004" s="11">
        <v>23054</v>
      </c>
      <c r="AN5004" s="152" t="s">
        <v>224</v>
      </c>
      <c r="AO5004" s="153" t="s">
        <v>207</v>
      </c>
      <c r="AP5004" s="171">
        <v>10</v>
      </c>
      <c r="AQ5004" s="11">
        <v>10</v>
      </c>
      <c r="AR5004" s="11">
        <v>10</v>
      </c>
      <c r="AS5004" s="11">
        <v>10</v>
      </c>
      <c r="AT5004" s="11">
        <v>10</v>
      </c>
      <c r="AU5004" s="11">
        <v>10</v>
      </c>
      <c r="BA5004" s="11" t="s">
        <v>511</v>
      </c>
      <c r="BB5004" s="11">
        <v>3</v>
      </c>
      <c r="BC5004" s="154">
        <v>45343</v>
      </c>
      <c r="BD5004" s="155" t="s">
        <v>36</v>
      </c>
    </row>
    <row r="5005" spans="39:56" ht="27" customHeight="1" x14ac:dyDescent="0.25">
      <c r="AM5005" s="11">
        <v>23037</v>
      </c>
      <c r="AN5005" s="152" t="s">
        <v>226</v>
      </c>
      <c r="AO5005" s="153" t="s">
        <v>207</v>
      </c>
      <c r="AP5005" s="171">
        <v>9.8000000000000007</v>
      </c>
      <c r="AQ5005" s="11">
        <v>10</v>
      </c>
      <c r="AR5005" s="11">
        <v>10</v>
      </c>
      <c r="AS5005" s="11">
        <v>9</v>
      </c>
      <c r="AT5005" s="11">
        <v>10</v>
      </c>
      <c r="AU5005" s="11">
        <v>10</v>
      </c>
      <c r="BA5005" s="11" t="s">
        <v>511</v>
      </c>
      <c r="BB5005" s="11">
        <v>3</v>
      </c>
      <c r="BC5005" s="154">
        <v>45343</v>
      </c>
      <c r="BD5005" s="155" t="s">
        <v>36</v>
      </c>
    </row>
    <row r="5006" spans="39:56" ht="27" customHeight="1" x14ac:dyDescent="0.25">
      <c r="AM5006" s="11">
        <v>23026</v>
      </c>
      <c r="AN5006" s="152" t="s">
        <v>227</v>
      </c>
      <c r="AO5006" s="153" t="s">
        <v>207</v>
      </c>
      <c r="AP5006" s="171">
        <v>10</v>
      </c>
      <c r="AQ5006" s="11">
        <v>10</v>
      </c>
      <c r="AR5006" s="11">
        <v>10</v>
      </c>
      <c r="AS5006" s="11">
        <v>10</v>
      </c>
      <c r="AT5006" s="11">
        <v>10</v>
      </c>
      <c r="AU5006" s="11">
        <v>10</v>
      </c>
      <c r="BA5006" s="11" t="s">
        <v>511</v>
      </c>
      <c r="BB5006" s="11">
        <v>3</v>
      </c>
      <c r="BC5006" s="154">
        <v>45343</v>
      </c>
      <c r="BD5006" s="155" t="s">
        <v>36</v>
      </c>
    </row>
    <row r="5007" spans="39:56" ht="27" customHeight="1" x14ac:dyDescent="0.25">
      <c r="AM5007" s="11">
        <v>23058</v>
      </c>
      <c r="AN5007" s="152" t="s">
        <v>228</v>
      </c>
      <c r="AO5007" s="153" t="s">
        <v>207</v>
      </c>
      <c r="AP5007" s="171">
        <v>10</v>
      </c>
      <c r="AQ5007" s="11">
        <v>10</v>
      </c>
      <c r="AR5007" s="11">
        <v>10</v>
      </c>
      <c r="AS5007" s="11">
        <v>10</v>
      </c>
      <c r="AT5007" s="11">
        <v>10</v>
      </c>
      <c r="AU5007" s="11">
        <v>10</v>
      </c>
      <c r="BA5007" s="11" t="s">
        <v>511</v>
      </c>
      <c r="BB5007" s="11">
        <v>3</v>
      </c>
      <c r="BC5007" s="154">
        <v>45343</v>
      </c>
      <c r="BD5007" s="155" t="s">
        <v>36</v>
      </c>
    </row>
    <row r="5008" spans="39:56" ht="27" customHeight="1" x14ac:dyDescent="0.25">
      <c r="AM5008" s="11">
        <v>23044</v>
      </c>
      <c r="AN5008" s="152" t="s">
        <v>230</v>
      </c>
      <c r="AO5008" s="153" t="s">
        <v>207</v>
      </c>
      <c r="AP5008" s="171">
        <v>10</v>
      </c>
      <c r="AQ5008" s="11">
        <v>10</v>
      </c>
      <c r="AR5008" s="11">
        <v>10</v>
      </c>
      <c r="AS5008" s="11">
        <v>10</v>
      </c>
      <c r="AT5008" s="11">
        <v>10</v>
      </c>
      <c r="AU5008" s="11">
        <v>10</v>
      </c>
      <c r="BA5008" s="11" t="s">
        <v>511</v>
      </c>
      <c r="BB5008" s="11">
        <v>3</v>
      </c>
      <c r="BC5008" s="154">
        <v>45343</v>
      </c>
      <c r="BD5008" s="155" t="s">
        <v>36</v>
      </c>
    </row>
    <row r="5009" spans="39:56" ht="27" customHeight="1" x14ac:dyDescent="0.25">
      <c r="AM5009" s="11">
        <v>23066</v>
      </c>
      <c r="AN5009" s="152" t="s">
        <v>232</v>
      </c>
      <c r="AO5009" s="153" t="s">
        <v>207</v>
      </c>
      <c r="AP5009" s="171">
        <v>9.8000000000000007</v>
      </c>
      <c r="AQ5009" s="11">
        <v>10</v>
      </c>
      <c r="AR5009" s="11">
        <v>10</v>
      </c>
      <c r="AS5009" s="11">
        <v>9</v>
      </c>
      <c r="AT5009" s="11">
        <v>10</v>
      </c>
      <c r="AU5009" s="11">
        <v>10</v>
      </c>
      <c r="BA5009" s="11" t="s">
        <v>511</v>
      </c>
      <c r="BB5009" s="11">
        <v>3</v>
      </c>
      <c r="BC5009" s="154">
        <v>45343</v>
      </c>
      <c r="BD5009" s="155" t="s">
        <v>36</v>
      </c>
    </row>
    <row r="5010" spans="39:56" ht="27" customHeight="1" x14ac:dyDescent="0.25">
      <c r="AM5010" s="11">
        <v>23018</v>
      </c>
      <c r="AN5010" s="152" t="s">
        <v>28</v>
      </c>
      <c r="AO5010" s="153" t="s">
        <v>29</v>
      </c>
      <c r="AP5010" s="171">
        <v>9.6</v>
      </c>
      <c r="AQ5010" s="11">
        <v>10</v>
      </c>
      <c r="AR5010" s="11">
        <v>10</v>
      </c>
      <c r="AS5010" s="11">
        <v>8</v>
      </c>
      <c r="AY5010" s="11">
        <v>10</v>
      </c>
      <c r="AZ5010" s="11">
        <v>10</v>
      </c>
      <c r="BA5010" s="11" t="s">
        <v>512</v>
      </c>
      <c r="BB5010" s="11">
        <v>4</v>
      </c>
      <c r="BC5010" s="154">
        <v>45343</v>
      </c>
      <c r="BD5010" s="155" t="s">
        <v>6</v>
      </c>
    </row>
    <row r="5011" spans="39:56" ht="27" customHeight="1" x14ac:dyDescent="0.25">
      <c r="AM5011" s="11">
        <v>23009</v>
      </c>
      <c r="AN5011" s="152" t="s">
        <v>50</v>
      </c>
      <c r="AO5011" s="153" t="s">
        <v>29</v>
      </c>
      <c r="AP5011" s="171">
        <v>10</v>
      </c>
      <c r="AQ5011" s="11">
        <v>10</v>
      </c>
      <c r="AR5011" s="11">
        <v>10</v>
      </c>
      <c r="AS5011" s="11">
        <v>10</v>
      </c>
      <c r="AY5011" s="11">
        <v>10</v>
      </c>
      <c r="AZ5011" s="11">
        <v>10</v>
      </c>
      <c r="BA5011" s="11" t="s">
        <v>512</v>
      </c>
      <c r="BB5011" s="11">
        <v>4</v>
      </c>
      <c r="BC5011" s="154">
        <v>45343</v>
      </c>
      <c r="BD5011" s="155" t="s">
        <v>6</v>
      </c>
    </row>
    <row r="5012" spans="39:56" ht="27" customHeight="1" x14ac:dyDescent="0.25">
      <c r="AM5012" s="11">
        <v>23019</v>
      </c>
      <c r="AN5012" s="152" t="s">
        <v>53</v>
      </c>
      <c r="AO5012" s="153" t="s">
        <v>29</v>
      </c>
      <c r="AP5012" s="171">
        <v>10</v>
      </c>
      <c r="AQ5012" s="11">
        <v>10</v>
      </c>
      <c r="AR5012" s="11">
        <v>10</v>
      </c>
      <c r="AS5012" s="11">
        <v>10</v>
      </c>
      <c r="AY5012" s="11">
        <v>10</v>
      </c>
      <c r="AZ5012" s="11">
        <v>10</v>
      </c>
      <c r="BA5012" s="11" t="s">
        <v>512</v>
      </c>
      <c r="BB5012" s="11">
        <v>4</v>
      </c>
      <c r="BC5012" s="154">
        <v>45343</v>
      </c>
      <c r="BD5012" s="155" t="s">
        <v>6</v>
      </c>
    </row>
    <row r="5013" spans="39:56" ht="27" customHeight="1" x14ac:dyDescent="0.25">
      <c r="AM5013" s="11">
        <v>23028</v>
      </c>
      <c r="AN5013" s="152" t="s">
        <v>56</v>
      </c>
      <c r="AO5013" s="153" t="s">
        <v>29</v>
      </c>
      <c r="AP5013" s="171">
        <v>10</v>
      </c>
      <c r="AQ5013" s="11">
        <v>10</v>
      </c>
      <c r="AR5013" s="11">
        <v>10</v>
      </c>
      <c r="AS5013" s="11">
        <v>10</v>
      </c>
      <c r="AY5013" s="11">
        <v>10</v>
      </c>
      <c r="AZ5013" s="11">
        <v>10</v>
      </c>
      <c r="BA5013" s="11" t="s">
        <v>512</v>
      </c>
      <c r="BB5013" s="11">
        <v>4</v>
      </c>
      <c r="BC5013" s="154">
        <v>45343</v>
      </c>
      <c r="BD5013" s="155" t="s">
        <v>6</v>
      </c>
    </row>
    <row r="5014" spans="39:56" ht="27" customHeight="1" x14ac:dyDescent="0.25">
      <c r="AM5014" s="11">
        <v>23013</v>
      </c>
      <c r="AN5014" s="152" t="s">
        <v>59</v>
      </c>
      <c r="AO5014" s="153" t="s">
        <v>29</v>
      </c>
      <c r="AP5014" s="171">
        <v>9.6</v>
      </c>
      <c r="AQ5014" s="11">
        <v>10</v>
      </c>
      <c r="AR5014" s="11">
        <v>10</v>
      </c>
      <c r="AS5014" s="11">
        <v>8</v>
      </c>
      <c r="AY5014" s="11">
        <v>10</v>
      </c>
      <c r="AZ5014" s="11">
        <v>10</v>
      </c>
      <c r="BA5014" s="11" t="s">
        <v>512</v>
      </c>
      <c r="BB5014" s="11">
        <v>4</v>
      </c>
      <c r="BC5014" s="154">
        <v>45343</v>
      </c>
      <c r="BD5014" s="155" t="s">
        <v>6</v>
      </c>
    </row>
    <row r="5015" spans="39:56" ht="27" customHeight="1" x14ac:dyDescent="0.25">
      <c r="AM5015" s="11">
        <v>23036</v>
      </c>
      <c r="AN5015" s="152" t="s">
        <v>63</v>
      </c>
      <c r="AO5015" s="153" t="s">
        <v>29</v>
      </c>
      <c r="AP5015" s="171">
        <v>10</v>
      </c>
      <c r="AQ5015" s="11">
        <v>10</v>
      </c>
      <c r="AR5015" s="11">
        <v>10</v>
      </c>
      <c r="AS5015" s="11">
        <v>10</v>
      </c>
      <c r="AY5015" s="11">
        <v>10</v>
      </c>
      <c r="AZ5015" s="11">
        <v>10</v>
      </c>
      <c r="BA5015" s="11" t="s">
        <v>512</v>
      </c>
      <c r="BB5015" s="11">
        <v>4</v>
      </c>
      <c r="BC5015" s="154">
        <v>45343</v>
      </c>
      <c r="BD5015" s="155" t="s">
        <v>6</v>
      </c>
    </row>
    <row r="5016" spans="39:56" ht="27" customHeight="1" x14ac:dyDescent="0.25">
      <c r="AM5016" s="11">
        <v>23065</v>
      </c>
      <c r="AN5016" s="152" t="s">
        <v>67</v>
      </c>
      <c r="AO5016" s="153" t="s">
        <v>29</v>
      </c>
      <c r="AP5016" s="171">
        <v>10</v>
      </c>
      <c r="AQ5016" s="11">
        <v>10</v>
      </c>
      <c r="AR5016" s="11">
        <v>10</v>
      </c>
      <c r="AS5016" s="11">
        <v>10</v>
      </c>
      <c r="AY5016" s="11">
        <v>10</v>
      </c>
      <c r="AZ5016" s="11">
        <v>10</v>
      </c>
      <c r="BA5016" s="11" t="s">
        <v>512</v>
      </c>
      <c r="BB5016" s="11">
        <v>4</v>
      </c>
      <c r="BC5016" s="154">
        <v>45343</v>
      </c>
      <c r="BD5016" s="155" t="s">
        <v>6</v>
      </c>
    </row>
    <row r="5017" spans="39:56" ht="27" customHeight="1" x14ac:dyDescent="0.25">
      <c r="AM5017" s="11">
        <v>23039</v>
      </c>
      <c r="AN5017" s="152" t="s">
        <v>71</v>
      </c>
      <c r="AO5017" s="153" t="s">
        <v>29</v>
      </c>
      <c r="AP5017" s="171">
        <v>9.8000000000000007</v>
      </c>
      <c r="AQ5017" s="11">
        <v>10</v>
      </c>
      <c r="AR5017" s="11">
        <v>10</v>
      </c>
      <c r="AS5017" s="11">
        <v>9</v>
      </c>
      <c r="AY5017" s="11">
        <v>10</v>
      </c>
      <c r="AZ5017" s="11">
        <v>10</v>
      </c>
      <c r="BA5017" s="11" t="s">
        <v>512</v>
      </c>
      <c r="BB5017" s="11">
        <v>4</v>
      </c>
      <c r="BC5017" s="154">
        <v>45343</v>
      </c>
      <c r="BD5017" s="155" t="s">
        <v>6</v>
      </c>
    </row>
    <row r="5018" spans="39:56" ht="27" customHeight="1" x14ac:dyDescent="0.25">
      <c r="AM5018" s="11">
        <v>23024</v>
      </c>
      <c r="AN5018" s="152" t="s">
        <v>75</v>
      </c>
      <c r="AO5018" s="153" t="s">
        <v>29</v>
      </c>
      <c r="AP5018" s="171">
        <v>9.4</v>
      </c>
      <c r="AQ5018" s="11">
        <v>10</v>
      </c>
      <c r="AR5018" s="11">
        <v>10</v>
      </c>
      <c r="AS5018" s="11">
        <v>7</v>
      </c>
      <c r="AY5018" s="11">
        <v>10</v>
      </c>
      <c r="AZ5018" s="11">
        <v>10</v>
      </c>
      <c r="BA5018" s="11" t="s">
        <v>512</v>
      </c>
      <c r="BB5018" s="11">
        <v>4</v>
      </c>
      <c r="BC5018" s="154">
        <v>45343</v>
      </c>
      <c r="BD5018" s="155" t="s">
        <v>6</v>
      </c>
    </row>
    <row r="5019" spans="39:56" ht="27" customHeight="1" x14ac:dyDescent="0.25">
      <c r="AM5019" s="11">
        <v>23041</v>
      </c>
      <c r="AN5019" s="152" t="s">
        <v>79</v>
      </c>
      <c r="AO5019" s="153" t="s">
        <v>29</v>
      </c>
      <c r="AP5019" s="171">
        <v>9.6</v>
      </c>
      <c r="AQ5019" s="11">
        <v>10</v>
      </c>
      <c r="AR5019" s="11">
        <v>10</v>
      </c>
      <c r="AS5019" s="11">
        <v>8</v>
      </c>
      <c r="AY5019" s="11">
        <v>10</v>
      </c>
      <c r="AZ5019" s="11">
        <v>10</v>
      </c>
      <c r="BA5019" s="11" t="s">
        <v>512</v>
      </c>
      <c r="BB5019" s="11">
        <v>4</v>
      </c>
      <c r="BC5019" s="154">
        <v>45343</v>
      </c>
      <c r="BD5019" s="155" t="s">
        <v>6</v>
      </c>
    </row>
    <row r="5020" spans="39:56" ht="27" customHeight="1" x14ac:dyDescent="0.25">
      <c r="AM5020" s="11">
        <v>23022</v>
      </c>
      <c r="AN5020" s="152" t="s">
        <v>83</v>
      </c>
      <c r="AO5020" s="153" t="s">
        <v>29</v>
      </c>
      <c r="AP5020" s="171">
        <v>9.6</v>
      </c>
      <c r="AQ5020" s="11">
        <v>10</v>
      </c>
      <c r="AR5020" s="11">
        <v>10</v>
      </c>
      <c r="AS5020" s="11">
        <v>8</v>
      </c>
      <c r="AY5020" s="11">
        <v>10</v>
      </c>
      <c r="AZ5020" s="11">
        <v>10</v>
      </c>
      <c r="BA5020" s="11" t="s">
        <v>512</v>
      </c>
      <c r="BB5020" s="11">
        <v>4</v>
      </c>
      <c r="BC5020" s="154">
        <v>45343</v>
      </c>
      <c r="BD5020" s="155" t="s">
        <v>6</v>
      </c>
    </row>
    <row r="5021" spans="39:56" ht="27" customHeight="1" x14ac:dyDescent="0.25">
      <c r="AM5021" s="11">
        <v>23025</v>
      </c>
      <c r="AN5021" s="152" t="s">
        <v>87</v>
      </c>
      <c r="AO5021" s="153" t="s">
        <v>29</v>
      </c>
      <c r="AP5021" s="171">
        <v>9.4</v>
      </c>
      <c r="AQ5021" s="11">
        <v>10</v>
      </c>
      <c r="AR5021" s="11">
        <v>10</v>
      </c>
      <c r="AS5021" s="11">
        <v>7</v>
      </c>
      <c r="AY5021" s="11">
        <v>10</v>
      </c>
      <c r="AZ5021" s="11">
        <v>10</v>
      </c>
      <c r="BA5021" s="11" t="s">
        <v>512</v>
      </c>
      <c r="BB5021" s="11">
        <v>4</v>
      </c>
      <c r="BC5021" s="154">
        <v>45343</v>
      </c>
      <c r="BD5021" s="155" t="s">
        <v>6</v>
      </c>
    </row>
    <row r="5022" spans="39:56" ht="27" customHeight="1" x14ac:dyDescent="0.25">
      <c r="AM5022" s="11">
        <v>23052</v>
      </c>
      <c r="AN5022" s="152" t="s">
        <v>95</v>
      </c>
      <c r="AO5022" s="153" t="s">
        <v>29</v>
      </c>
      <c r="AP5022" s="171">
        <v>9.4</v>
      </c>
      <c r="AQ5022" s="11">
        <v>10</v>
      </c>
      <c r="AR5022" s="11">
        <v>10</v>
      </c>
      <c r="AS5022" s="11">
        <v>7</v>
      </c>
      <c r="AY5022" s="11">
        <v>10</v>
      </c>
      <c r="AZ5022" s="11">
        <v>10</v>
      </c>
      <c r="BA5022" s="11" t="s">
        <v>512</v>
      </c>
      <c r="BB5022" s="11">
        <v>4</v>
      </c>
      <c r="BC5022" s="154">
        <v>45343</v>
      </c>
      <c r="BD5022" s="155" t="s">
        <v>6</v>
      </c>
    </row>
    <row r="5023" spans="39:56" ht="27" customHeight="1" x14ac:dyDescent="0.25">
      <c r="AM5023" s="11">
        <v>23038</v>
      </c>
      <c r="AN5023" s="152" t="s">
        <v>99</v>
      </c>
      <c r="AO5023" s="153" t="s">
        <v>29</v>
      </c>
      <c r="AP5023" s="171">
        <v>9.8000000000000007</v>
      </c>
      <c r="AQ5023" s="11">
        <v>10</v>
      </c>
      <c r="AR5023" s="11">
        <v>10</v>
      </c>
      <c r="AS5023" s="11">
        <v>9</v>
      </c>
      <c r="AY5023" s="11">
        <v>10</v>
      </c>
      <c r="AZ5023" s="11">
        <v>10</v>
      </c>
      <c r="BA5023" s="11" t="s">
        <v>512</v>
      </c>
      <c r="BB5023" s="11">
        <v>4</v>
      </c>
      <c r="BC5023" s="154">
        <v>45343</v>
      </c>
      <c r="BD5023" s="155" t="s">
        <v>6</v>
      </c>
    </row>
    <row r="5024" spans="39:56" ht="27" customHeight="1" x14ac:dyDescent="0.25">
      <c r="AM5024" s="11">
        <v>23033</v>
      </c>
      <c r="AN5024" s="152" t="s">
        <v>103</v>
      </c>
      <c r="AO5024" s="153" t="s">
        <v>29</v>
      </c>
      <c r="AP5024" s="171">
        <v>9.8000000000000007</v>
      </c>
      <c r="AQ5024" s="11">
        <v>10</v>
      </c>
      <c r="AR5024" s="11">
        <v>10</v>
      </c>
      <c r="AS5024" s="11">
        <v>9</v>
      </c>
      <c r="AY5024" s="11">
        <v>10</v>
      </c>
      <c r="AZ5024" s="11">
        <v>10</v>
      </c>
      <c r="BA5024" s="11" t="s">
        <v>512</v>
      </c>
      <c r="BB5024" s="11">
        <v>4</v>
      </c>
      <c r="BC5024" s="154">
        <v>45343</v>
      </c>
      <c r="BD5024" s="155" t="s">
        <v>6</v>
      </c>
    </row>
    <row r="5025" spans="39:56" ht="27" customHeight="1" x14ac:dyDescent="0.25">
      <c r="AM5025" s="11">
        <v>23056</v>
      </c>
      <c r="AN5025" s="152" t="s">
        <v>107</v>
      </c>
      <c r="AO5025" s="153" t="s">
        <v>29</v>
      </c>
      <c r="AP5025" s="171">
        <v>8.4</v>
      </c>
      <c r="AQ5025" s="11">
        <v>10</v>
      </c>
      <c r="AR5025" s="11">
        <v>10</v>
      </c>
      <c r="AS5025" s="11">
        <v>7</v>
      </c>
      <c r="AY5025" s="11">
        <v>10</v>
      </c>
      <c r="AZ5025" s="11">
        <v>5</v>
      </c>
      <c r="BA5025" s="11" t="s">
        <v>512</v>
      </c>
      <c r="BB5025" s="11">
        <v>4</v>
      </c>
      <c r="BC5025" s="154">
        <v>45343</v>
      </c>
      <c r="BD5025" s="155" t="s">
        <v>6</v>
      </c>
    </row>
    <row r="5026" spans="39:56" ht="27" customHeight="1" x14ac:dyDescent="0.25">
      <c r="AM5026" s="11">
        <v>23046</v>
      </c>
      <c r="AN5026" s="152" t="s">
        <v>111</v>
      </c>
      <c r="AO5026" s="153" t="s">
        <v>29</v>
      </c>
      <c r="AP5026" s="171">
        <v>9.8000000000000007</v>
      </c>
      <c r="AQ5026" s="11">
        <v>10</v>
      </c>
      <c r="AR5026" s="11">
        <v>10</v>
      </c>
      <c r="AS5026" s="11">
        <v>9</v>
      </c>
      <c r="AY5026" s="11">
        <v>10</v>
      </c>
      <c r="AZ5026" s="11">
        <v>10</v>
      </c>
      <c r="BA5026" s="11" t="s">
        <v>512</v>
      </c>
      <c r="BB5026" s="11">
        <v>4</v>
      </c>
      <c r="BC5026" s="154">
        <v>45343</v>
      </c>
      <c r="BD5026" s="155" t="s">
        <v>6</v>
      </c>
    </row>
    <row r="5027" spans="39:56" ht="27" customHeight="1" x14ac:dyDescent="0.25">
      <c r="AM5027" s="11">
        <v>23023</v>
      </c>
      <c r="AN5027" s="152" t="s">
        <v>115</v>
      </c>
      <c r="AO5027" s="153" t="s">
        <v>29</v>
      </c>
      <c r="AP5027" s="171">
        <v>9.6</v>
      </c>
      <c r="AQ5027" s="11">
        <v>10</v>
      </c>
      <c r="AR5027" s="11">
        <v>10</v>
      </c>
      <c r="AS5027" s="11">
        <v>8</v>
      </c>
      <c r="AY5027" s="11">
        <v>10</v>
      </c>
      <c r="AZ5027" s="11">
        <v>10</v>
      </c>
      <c r="BA5027" s="11" t="s">
        <v>512</v>
      </c>
      <c r="BB5027" s="11">
        <v>4</v>
      </c>
      <c r="BC5027" s="154">
        <v>45343</v>
      </c>
      <c r="BD5027" s="155" t="s">
        <v>6</v>
      </c>
    </row>
    <row r="5028" spans="39:56" ht="27" customHeight="1" x14ac:dyDescent="0.25">
      <c r="AM5028" s="11">
        <v>23053</v>
      </c>
      <c r="AN5028" s="152" t="s">
        <v>119</v>
      </c>
      <c r="AO5028" s="153" t="s">
        <v>29</v>
      </c>
      <c r="AP5028" s="171">
        <v>10</v>
      </c>
      <c r="AQ5028" s="11">
        <v>10</v>
      </c>
      <c r="AR5028" s="11">
        <v>10</v>
      </c>
      <c r="AS5028" s="11">
        <v>10</v>
      </c>
      <c r="AY5028" s="11">
        <v>10</v>
      </c>
      <c r="AZ5028" s="11">
        <v>10</v>
      </c>
      <c r="BA5028" s="11" t="s">
        <v>512</v>
      </c>
      <c r="BB5028" s="11">
        <v>4</v>
      </c>
      <c r="BC5028" s="154">
        <v>45343</v>
      </c>
      <c r="BD5028" s="155" t="s">
        <v>6</v>
      </c>
    </row>
    <row r="5029" spans="39:56" ht="27" customHeight="1" x14ac:dyDescent="0.25">
      <c r="AM5029" s="11">
        <v>23049</v>
      </c>
      <c r="AN5029" s="152" t="s">
        <v>123</v>
      </c>
      <c r="AO5029" s="153" t="s">
        <v>29</v>
      </c>
      <c r="AP5029" s="171">
        <v>8.6</v>
      </c>
      <c r="AQ5029" s="11">
        <v>10</v>
      </c>
      <c r="AR5029" s="11">
        <v>10</v>
      </c>
      <c r="AS5029" s="11">
        <v>8</v>
      </c>
      <c r="AY5029" s="11">
        <v>10</v>
      </c>
      <c r="AZ5029" s="11">
        <v>5</v>
      </c>
      <c r="BA5029" s="11" t="s">
        <v>512</v>
      </c>
      <c r="BB5029" s="11">
        <v>4</v>
      </c>
      <c r="BC5029" s="154">
        <v>45343</v>
      </c>
      <c r="BD5029" s="155" t="s">
        <v>6</v>
      </c>
    </row>
    <row r="5030" spans="39:56" ht="27" customHeight="1" x14ac:dyDescent="0.25">
      <c r="AM5030" s="11">
        <v>24039</v>
      </c>
      <c r="AN5030" s="152" t="s">
        <v>166</v>
      </c>
      <c r="AO5030" s="153" t="s">
        <v>167</v>
      </c>
      <c r="AP5030" s="171">
        <v>9.6666666666666661</v>
      </c>
      <c r="AQ5030" s="11">
        <v>10</v>
      </c>
      <c r="AR5030" s="11">
        <v>10</v>
      </c>
      <c r="AS5030" s="11">
        <v>10</v>
      </c>
      <c r="AT5030" s="11">
        <v>10</v>
      </c>
      <c r="AV5030" s="11">
        <v>9</v>
      </c>
      <c r="AZ5030" s="11">
        <v>9</v>
      </c>
      <c r="BA5030" s="11" t="s">
        <v>513</v>
      </c>
      <c r="BB5030" s="11">
        <v>4</v>
      </c>
      <c r="BC5030" s="154">
        <v>45343</v>
      </c>
      <c r="BD5030" s="155" t="s">
        <v>33</v>
      </c>
    </row>
    <row r="5031" spans="39:56" ht="27" customHeight="1" x14ac:dyDescent="0.25">
      <c r="AM5031" s="11">
        <v>24040</v>
      </c>
      <c r="AN5031" s="152" t="s">
        <v>169</v>
      </c>
      <c r="AO5031" s="153" t="s">
        <v>167</v>
      </c>
      <c r="AP5031" s="171">
        <v>9.6666666666666661</v>
      </c>
      <c r="AQ5031" s="11">
        <v>10</v>
      </c>
      <c r="AR5031" s="11">
        <v>10</v>
      </c>
      <c r="AS5031" s="11">
        <v>10</v>
      </c>
      <c r="AT5031" s="11">
        <v>10</v>
      </c>
      <c r="AV5031" s="11">
        <v>9</v>
      </c>
      <c r="AZ5031" s="11">
        <v>9</v>
      </c>
      <c r="BA5031" s="11" t="s">
        <v>513</v>
      </c>
      <c r="BB5031" s="11">
        <v>4</v>
      </c>
      <c r="BC5031" s="154">
        <v>45343</v>
      </c>
      <c r="BD5031" s="155" t="s">
        <v>33</v>
      </c>
    </row>
    <row r="5032" spans="39:56" ht="27" customHeight="1" x14ac:dyDescent="0.25">
      <c r="AM5032" s="11">
        <v>24042</v>
      </c>
      <c r="AN5032" s="152" t="s">
        <v>175</v>
      </c>
      <c r="AO5032" s="153" t="s">
        <v>167</v>
      </c>
      <c r="AP5032" s="171">
        <v>9.6666666666666661</v>
      </c>
      <c r="AQ5032" s="11">
        <v>10</v>
      </c>
      <c r="AR5032" s="11">
        <v>10</v>
      </c>
      <c r="AS5032" s="11">
        <v>10</v>
      </c>
      <c r="AT5032" s="11">
        <v>10</v>
      </c>
      <c r="AV5032" s="11">
        <v>9</v>
      </c>
      <c r="AZ5032" s="11">
        <v>9</v>
      </c>
      <c r="BA5032" s="11" t="s">
        <v>513</v>
      </c>
      <c r="BB5032" s="11">
        <v>4</v>
      </c>
      <c r="BC5032" s="154">
        <v>45343</v>
      </c>
      <c r="BD5032" s="155" t="s">
        <v>33</v>
      </c>
    </row>
    <row r="5033" spans="39:56" ht="27" customHeight="1" x14ac:dyDescent="0.25">
      <c r="AM5033" s="11">
        <v>24043</v>
      </c>
      <c r="AN5033" s="152" t="s">
        <v>177</v>
      </c>
      <c r="AO5033" s="153" t="s">
        <v>167</v>
      </c>
      <c r="AP5033" s="171">
        <v>9.3333333333333339</v>
      </c>
      <c r="AQ5033" s="11">
        <v>10</v>
      </c>
      <c r="AR5033" s="11">
        <v>10</v>
      </c>
      <c r="AS5033" s="11">
        <v>10</v>
      </c>
      <c r="AT5033" s="11">
        <v>10</v>
      </c>
      <c r="AV5033" s="11">
        <v>7</v>
      </c>
      <c r="AZ5033" s="11">
        <v>9</v>
      </c>
      <c r="BA5033" s="11" t="s">
        <v>513</v>
      </c>
      <c r="BB5033" s="11">
        <v>4</v>
      </c>
      <c r="BC5033" s="154">
        <v>45343</v>
      </c>
      <c r="BD5033" s="155" t="s">
        <v>33</v>
      </c>
    </row>
    <row r="5034" spans="39:56" ht="27" customHeight="1" x14ac:dyDescent="0.25">
      <c r="AM5034" s="11">
        <v>24044</v>
      </c>
      <c r="AN5034" s="152" t="s">
        <v>179</v>
      </c>
      <c r="AO5034" s="153" t="s">
        <v>167</v>
      </c>
      <c r="AP5034" s="171">
        <v>9.6666666666666661</v>
      </c>
      <c r="AQ5034" s="11">
        <v>10</v>
      </c>
      <c r="AR5034" s="11">
        <v>10</v>
      </c>
      <c r="AS5034" s="11">
        <v>10</v>
      </c>
      <c r="AT5034" s="11">
        <v>10</v>
      </c>
      <c r="AV5034" s="11">
        <v>9</v>
      </c>
      <c r="AZ5034" s="11">
        <v>9</v>
      </c>
      <c r="BA5034" s="11" t="s">
        <v>513</v>
      </c>
      <c r="BB5034" s="11">
        <v>4</v>
      </c>
      <c r="BC5034" s="154">
        <v>45343</v>
      </c>
      <c r="BD5034" s="155" t="s">
        <v>33</v>
      </c>
    </row>
    <row r="5035" spans="39:56" ht="27" customHeight="1" x14ac:dyDescent="0.25">
      <c r="AM5035" s="11">
        <v>24045</v>
      </c>
      <c r="AN5035" s="152" t="s">
        <v>181</v>
      </c>
      <c r="AO5035" s="153" t="s">
        <v>167</v>
      </c>
      <c r="AP5035" s="171">
        <v>9.6666666666666661</v>
      </c>
      <c r="AQ5035" s="11">
        <v>10</v>
      </c>
      <c r="AR5035" s="11">
        <v>10</v>
      </c>
      <c r="AS5035" s="11">
        <v>10</v>
      </c>
      <c r="AT5035" s="11">
        <v>10</v>
      </c>
      <c r="AV5035" s="11">
        <v>9</v>
      </c>
      <c r="AZ5035" s="11">
        <v>9</v>
      </c>
      <c r="BA5035" s="11" t="s">
        <v>513</v>
      </c>
      <c r="BB5035" s="11">
        <v>4</v>
      </c>
      <c r="BC5035" s="154">
        <v>45343</v>
      </c>
      <c r="BD5035" s="155" t="s">
        <v>33</v>
      </c>
    </row>
    <row r="5036" spans="39:56" ht="27" customHeight="1" x14ac:dyDescent="0.25">
      <c r="AM5036" s="11">
        <v>24046</v>
      </c>
      <c r="AN5036" s="152" t="s">
        <v>183</v>
      </c>
      <c r="AO5036" s="153" t="s">
        <v>167</v>
      </c>
      <c r="AP5036" s="171">
        <v>10</v>
      </c>
      <c r="AQ5036" s="11">
        <v>10</v>
      </c>
      <c r="AR5036" s="11">
        <v>10</v>
      </c>
      <c r="AS5036" s="11">
        <v>10</v>
      </c>
      <c r="AT5036" s="11">
        <v>10</v>
      </c>
      <c r="AV5036" s="11">
        <v>10</v>
      </c>
      <c r="AZ5036" s="11">
        <v>10</v>
      </c>
      <c r="BA5036" s="11" t="s">
        <v>513</v>
      </c>
      <c r="BB5036" s="11">
        <v>4</v>
      </c>
      <c r="BC5036" s="154">
        <v>45343</v>
      </c>
      <c r="BD5036" s="155" t="s">
        <v>33</v>
      </c>
    </row>
    <row r="5037" spans="39:56" ht="27" customHeight="1" x14ac:dyDescent="0.25">
      <c r="AM5037" s="11">
        <v>24047</v>
      </c>
      <c r="AN5037" s="152" t="s">
        <v>185</v>
      </c>
      <c r="AO5037" s="153" t="s">
        <v>167</v>
      </c>
      <c r="AP5037" s="171">
        <v>9.6666666666666661</v>
      </c>
      <c r="AQ5037" s="11">
        <v>10</v>
      </c>
      <c r="AR5037" s="11">
        <v>10</v>
      </c>
      <c r="AS5037" s="11">
        <v>10</v>
      </c>
      <c r="AT5037" s="11">
        <v>10</v>
      </c>
      <c r="AV5037" s="11">
        <v>9</v>
      </c>
      <c r="AZ5037" s="11">
        <v>9</v>
      </c>
      <c r="BA5037" s="11" t="s">
        <v>513</v>
      </c>
      <c r="BB5037" s="11">
        <v>4</v>
      </c>
      <c r="BC5037" s="154">
        <v>45343</v>
      </c>
      <c r="BD5037" s="155" t="s">
        <v>33</v>
      </c>
    </row>
    <row r="5038" spans="39:56" ht="27" customHeight="1" x14ac:dyDescent="0.25">
      <c r="AM5038" s="11">
        <v>24048</v>
      </c>
      <c r="AN5038" s="152" t="s">
        <v>187</v>
      </c>
      <c r="AO5038" s="153" t="s">
        <v>167</v>
      </c>
      <c r="AP5038" s="171">
        <v>9.6666666666666661</v>
      </c>
      <c r="AQ5038" s="11">
        <v>10</v>
      </c>
      <c r="AR5038" s="11">
        <v>10</v>
      </c>
      <c r="AS5038" s="11">
        <v>10</v>
      </c>
      <c r="AT5038" s="11">
        <v>10</v>
      </c>
      <c r="AV5038" s="11">
        <v>9</v>
      </c>
      <c r="AZ5038" s="11">
        <v>9</v>
      </c>
      <c r="BA5038" s="11" t="s">
        <v>513</v>
      </c>
      <c r="BB5038" s="11">
        <v>4</v>
      </c>
      <c r="BC5038" s="154">
        <v>45343</v>
      </c>
      <c r="BD5038" s="155" t="s">
        <v>33</v>
      </c>
    </row>
    <row r="5039" spans="39:56" ht="27" customHeight="1" x14ac:dyDescent="0.25">
      <c r="AM5039" s="11">
        <v>24049</v>
      </c>
      <c r="AN5039" s="152" t="s">
        <v>189</v>
      </c>
      <c r="AO5039" s="153" t="s">
        <v>167</v>
      </c>
      <c r="AP5039" s="171">
        <v>9.6666666666666661</v>
      </c>
      <c r="AQ5039" s="11">
        <v>10</v>
      </c>
      <c r="AR5039" s="11">
        <v>10</v>
      </c>
      <c r="AS5039" s="11">
        <v>10</v>
      </c>
      <c r="AT5039" s="11">
        <v>10</v>
      </c>
      <c r="AV5039" s="11">
        <v>9</v>
      </c>
      <c r="AZ5039" s="11">
        <v>9</v>
      </c>
      <c r="BA5039" s="11" t="s">
        <v>513</v>
      </c>
      <c r="BB5039" s="11">
        <v>4</v>
      </c>
      <c r="BC5039" s="154">
        <v>45343</v>
      </c>
      <c r="BD5039" s="155" t="s">
        <v>33</v>
      </c>
    </row>
    <row r="5040" spans="39:56" ht="27" customHeight="1" x14ac:dyDescent="0.25">
      <c r="AM5040" s="11">
        <v>24050</v>
      </c>
      <c r="AN5040" s="152" t="s">
        <v>191</v>
      </c>
      <c r="AO5040" s="153" t="s">
        <v>167</v>
      </c>
      <c r="AP5040" s="171">
        <v>9.5</v>
      </c>
      <c r="AQ5040" s="11">
        <v>10</v>
      </c>
      <c r="AR5040" s="11">
        <v>10</v>
      </c>
      <c r="AS5040" s="11">
        <v>10</v>
      </c>
      <c r="AT5040" s="11">
        <v>10</v>
      </c>
      <c r="AV5040" s="11">
        <v>8</v>
      </c>
      <c r="AZ5040" s="11">
        <v>9</v>
      </c>
      <c r="BA5040" s="11" t="s">
        <v>513</v>
      </c>
      <c r="BB5040" s="11">
        <v>4</v>
      </c>
      <c r="BC5040" s="154">
        <v>45343</v>
      </c>
      <c r="BD5040" s="155" t="s">
        <v>33</v>
      </c>
    </row>
    <row r="5041" spans="39:56" ht="27" customHeight="1" x14ac:dyDescent="0.25">
      <c r="AM5041" s="11">
        <v>24051</v>
      </c>
      <c r="AN5041" s="152" t="s">
        <v>193</v>
      </c>
      <c r="AO5041" s="153" t="s">
        <v>167</v>
      </c>
      <c r="AP5041" s="171">
        <v>9.6666666666666661</v>
      </c>
      <c r="AQ5041" s="11">
        <v>10</v>
      </c>
      <c r="AR5041" s="11">
        <v>10</v>
      </c>
      <c r="AS5041" s="11">
        <v>10</v>
      </c>
      <c r="AT5041" s="11">
        <v>10</v>
      </c>
      <c r="AV5041" s="11">
        <v>9</v>
      </c>
      <c r="AZ5041" s="11">
        <v>9</v>
      </c>
      <c r="BA5041" s="11" t="s">
        <v>513</v>
      </c>
      <c r="BB5041" s="11">
        <v>4</v>
      </c>
      <c r="BC5041" s="154">
        <v>45343</v>
      </c>
      <c r="BD5041" s="155" t="s">
        <v>33</v>
      </c>
    </row>
    <row r="5042" spans="39:56" ht="27" customHeight="1" x14ac:dyDescent="0.25">
      <c r="AM5042" s="11">
        <v>24052</v>
      </c>
      <c r="AN5042" s="152" t="s">
        <v>195</v>
      </c>
      <c r="AO5042" s="153" t="s">
        <v>167</v>
      </c>
      <c r="AP5042" s="171">
        <v>9.6666666666666661</v>
      </c>
      <c r="AQ5042" s="11">
        <v>10</v>
      </c>
      <c r="AR5042" s="11">
        <v>10</v>
      </c>
      <c r="AS5042" s="11">
        <v>10</v>
      </c>
      <c r="AT5042" s="11">
        <v>10</v>
      </c>
      <c r="AV5042" s="11">
        <v>9</v>
      </c>
      <c r="AZ5042" s="11">
        <v>9</v>
      </c>
      <c r="BA5042" s="11" t="s">
        <v>513</v>
      </c>
      <c r="BB5042" s="11">
        <v>4</v>
      </c>
      <c r="BC5042" s="154">
        <v>45343</v>
      </c>
      <c r="BD5042" s="155" t="s">
        <v>33</v>
      </c>
    </row>
    <row r="5043" spans="39:56" ht="27" customHeight="1" x14ac:dyDescent="0.25">
      <c r="AM5043" s="11">
        <v>24053</v>
      </c>
      <c r="AN5043" s="152" t="s">
        <v>197</v>
      </c>
      <c r="AO5043" s="153" t="s">
        <v>167</v>
      </c>
      <c r="AP5043" s="171">
        <v>9.6666666666666661</v>
      </c>
      <c r="AQ5043" s="11">
        <v>10</v>
      </c>
      <c r="AR5043" s="11">
        <v>10</v>
      </c>
      <c r="AS5043" s="11">
        <v>10</v>
      </c>
      <c r="AT5043" s="11">
        <v>10</v>
      </c>
      <c r="AV5043" s="11">
        <v>9</v>
      </c>
      <c r="AZ5043" s="11">
        <v>9</v>
      </c>
      <c r="BA5043" s="11" t="s">
        <v>513</v>
      </c>
      <c r="BB5043" s="11">
        <v>4</v>
      </c>
      <c r="BC5043" s="154">
        <v>45343</v>
      </c>
      <c r="BD5043" s="155" t="s">
        <v>33</v>
      </c>
    </row>
    <row r="5044" spans="39:56" ht="27" customHeight="1" x14ac:dyDescent="0.25">
      <c r="AM5044" s="11">
        <v>24054</v>
      </c>
      <c r="AN5044" s="152" t="s">
        <v>199</v>
      </c>
      <c r="AO5044" s="153" t="s">
        <v>167</v>
      </c>
      <c r="AP5044" s="171">
        <v>9.8333333333333339</v>
      </c>
      <c r="AQ5044" s="11">
        <v>10</v>
      </c>
      <c r="AR5044" s="11">
        <v>10</v>
      </c>
      <c r="AS5044" s="11">
        <v>10</v>
      </c>
      <c r="AT5044" s="11">
        <v>10</v>
      </c>
      <c r="AV5044" s="11">
        <v>10</v>
      </c>
      <c r="AZ5044" s="11">
        <v>9</v>
      </c>
      <c r="BA5044" s="11" t="s">
        <v>513</v>
      </c>
      <c r="BB5044" s="11">
        <v>4</v>
      </c>
      <c r="BC5044" s="154">
        <v>45343</v>
      </c>
      <c r="BD5044" s="155" t="s">
        <v>33</v>
      </c>
    </row>
    <row r="5045" spans="39:56" ht="27" customHeight="1" x14ac:dyDescent="0.25">
      <c r="AM5045" s="11">
        <v>24055</v>
      </c>
      <c r="AN5045" s="152" t="s">
        <v>201</v>
      </c>
      <c r="AO5045" s="153" t="s">
        <v>167</v>
      </c>
      <c r="AP5045" s="171">
        <v>9.6666666666666661</v>
      </c>
      <c r="AQ5045" s="11">
        <v>10</v>
      </c>
      <c r="AR5045" s="11">
        <v>10</v>
      </c>
      <c r="AS5045" s="11">
        <v>10</v>
      </c>
      <c r="AT5045" s="11">
        <v>10</v>
      </c>
      <c r="AV5045" s="11">
        <v>9</v>
      </c>
      <c r="AZ5045" s="11">
        <v>9</v>
      </c>
      <c r="BA5045" s="11" t="s">
        <v>513</v>
      </c>
      <c r="BB5045" s="11">
        <v>4</v>
      </c>
      <c r="BC5045" s="154">
        <v>45343</v>
      </c>
      <c r="BD5045" s="155" t="s">
        <v>33</v>
      </c>
    </row>
    <row r="5046" spans="39:56" ht="27" customHeight="1" x14ac:dyDescent="0.25">
      <c r="AM5046" s="11">
        <v>24056</v>
      </c>
      <c r="AN5046" s="152" t="s">
        <v>203</v>
      </c>
      <c r="AO5046" s="153" t="s">
        <v>167</v>
      </c>
      <c r="AP5046" s="171">
        <v>9.6666666666666661</v>
      </c>
      <c r="AQ5046" s="11">
        <v>10</v>
      </c>
      <c r="AR5046" s="11">
        <v>10</v>
      </c>
      <c r="AS5046" s="11">
        <v>10</v>
      </c>
      <c r="AT5046" s="11">
        <v>10</v>
      </c>
      <c r="AV5046" s="11">
        <v>9</v>
      </c>
      <c r="AZ5046" s="11">
        <v>9</v>
      </c>
      <c r="BA5046" s="11" t="s">
        <v>513</v>
      </c>
      <c r="BB5046" s="11">
        <v>4</v>
      </c>
      <c r="BC5046" s="154">
        <v>45343</v>
      </c>
      <c r="BD5046" s="155" t="s">
        <v>33</v>
      </c>
    </row>
    <row r="5047" spans="39:56" ht="27" customHeight="1" x14ac:dyDescent="0.25">
      <c r="AM5047" s="11">
        <v>24057</v>
      </c>
      <c r="AN5047" s="152" t="s">
        <v>205</v>
      </c>
      <c r="AO5047" s="153" t="s">
        <v>167</v>
      </c>
      <c r="AP5047" s="171">
        <v>9.6666666666666661</v>
      </c>
      <c r="AQ5047" s="11">
        <v>10</v>
      </c>
      <c r="AR5047" s="11">
        <v>10</v>
      </c>
      <c r="AS5047" s="11">
        <v>10</v>
      </c>
      <c r="AT5047" s="11">
        <v>10</v>
      </c>
      <c r="AV5047" s="11">
        <v>9</v>
      </c>
      <c r="AZ5047" s="11">
        <v>9</v>
      </c>
      <c r="BA5047" s="11" t="s">
        <v>513</v>
      </c>
      <c r="BB5047" s="11">
        <v>4</v>
      </c>
      <c r="BC5047" s="154">
        <v>45343</v>
      </c>
      <c r="BD5047" s="155" t="s">
        <v>33</v>
      </c>
    </row>
    <row r="5048" spans="39:56" ht="27" customHeight="1" x14ac:dyDescent="0.25">
      <c r="AM5048" s="11">
        <v>24021</v>
      </c>
      <c r="AN5048" s="152" t="s">
        <v>125</v>
      </c>
      <c r="AO5048" s="153" t="s">
        <v>126</v>
      </c>
      <c r="AP5048" s="171">
        <v>9.8571428571428577</v>
      </c>
      <c r="AQ5048" s="11">
        <v>10</v>
      </c>
      <c r="AR5048" s="11">
        <v>10</v>
      </c>
      <c r="AS5048" s="11">
        <v>10</v>
      </c>
      <c r="AT5048" s="11">
        <v>10</v>
      </c>
      <c r="AU5048" s="11">
        <v>9</v>
      </c>
      <c r="AV5048" s="11">
        <v>10</v>
      </c>
      <c r="AW5048" s="11">
        <v>10</v>
      </c>
      <c r="BA5048" s="11" t="s">
        <v>514</v>
      </c>
      <c r="BB5048" s="11">
        <v>4</v>
      </c>
      <c r="BC5048" s="154">
        <v>45343</v>
      </c>
      <c r="BD5048" s="155" t="s">
        <v>17</v>
      </c>
    </row>
    <row r="5049" spans="39:56" ht="27" customHeight="1" x14ac:dyDescent="0.25">
      <c r="AM5049" s="11">
        <v>24022</v>
      </c>
      <c r="AN5049" s="152" t="s">
        <v>130</v>
      </c>
      <c r="AO5049" s="153" t="s">
        <v>126</v>
      </c>
      <c r="AP5049" s="171">
        <v>10</v>
      </c>
      <c r="AQ5049" s="11">
        <v>10</v>
      </c>
      <c r="AR5049" s="11">
        <v>10</v>
      </c>
      <c r="AS5049" s="11">
        <v>10</v>
      </c>
      <c r="AT5049" s="11">
        <v>10</v>
      </c>
      <c r="AU5049" s="11">
        <v>10</v>
      </c>
      <c r="AV5049" s="11">
        <v>10</v>
      </c>
      <c r="AW5049" s="11">
        <v>10</v>
      </c>
      <c r="BA5049" s="11" t="s">
        <v>514</v>
      </c>
      <c r="BB5049" s="11">
        <v>4</v>
      </c>
      <c r="BC5049" s="154">
        <v>45343</v>
      </c>
      <c r="BD5049" s="155" t="s">
        <v>17</v>
      </c>
    </row>
    <row r="5050" spans="39:56" ht="27" customHeight="1" x14ac:dyDescent="0.25">
      <c r="AM5050" s="11">
        <v>24023</v>
      </c>
      <c r="AN5050" s="152" t="s">
        <v>132</v>
      </c>
      <c r="AO5050" s="153" t="s">
        <v>126</v>
      </c>
      <c r="AP5050" s="171">
        <v>10</v>
      </c>
      <c r="AQ5050" s="11">
        <v>10</v>
      </c>
      <c r="AR5050" s="11">
        <v>10</v>
      </c>
      <c r="AS5050" s="11">
        <v>10</v>
      </c>
      <c r="AT5050" s="11">
        <v>10</v>
      </c>
      <c r="AU5050" s="11">
        <v>10</v>
      </c>
      <c r="AV5050" s="11">
        <v>10</v>
      </c>
      <c r="AW5050" s="11">
        <v>10</v>
      </c>
      <c r="BA5050" s="11" t="s">
        <v>514</v>
      </c>
      <c r="BB5050" s="11">
        <v>4</v>
      </c>
      <c r="BC5050" s="154">
        <v>45343</v>
      </c>
      <c r="BD5050" s="155" t="s">
        <v>17</v>
      </c>
    </row>
    <row r="5051" spans="39:56" ht="27" customHeight="1" x14ac:dyDescent="0.25">
      <c r="AM5051" s="11">
        <v>24024</v>
      </c>
      <c r="AN5051" s="152" t="s">
        <v>134</v>
      </c>
      <c r="AO5051" s="153" t="s">
        <v>126</v>
      </c>
      <c r="AP5051" s="171">
        <v>9.4285714285714288</v>
      </c>
      <c r="AQ5051" s="11">
        <v>10</v>
      </c>
      <c r="AR5051" s="11">
        <v>10</v>
      </c>
      <c r="AS5051" s="11">
        <v>10</v>
      </c>
      <c r="AT5051" s="11">
        <v>8</v>
      </c>
      <c r="AU5051" s="11">
        <v>10</v>
      </c>
      <c r="AV5051" s="11">
        <v>8</v>
      </c>
      <c r="AW5051" s="11">
        <v>10</v>
      </c>
      <c r="BA5051" s="11" t="s">
        <v>514</v>
      </c>
      <c r="BB5051" s="11">
        <v>4</v>
      </c>
      <c r="BC5051" s="154">
        <v>45343</v>
      </c>
      <c r="BD5051" s="155" t="s">
        <v>17</v>
      </c>
    </row>
    <row r="5052" spans="39:56" ht="27" customHeight="1" x14ac:dyDescent="0.25">
      <c r="AM5052" s="11">
        <v>24025</v>
      </c>
      <c r="AN5052" s="152" t="s">
        <v>136</v>
      </c>
      <c r="AO5052" s="153" t="s">
        <v>126</v>
      </c>
      <c r="AP5052" s="171">
        <v>9.4285714285714288</v>
      </c>
      <c r="AQ5052" s="11">
        <v>10</v>
      </c>
      <c r="AR5052" s="11">
        <v>10</v>
      </c>
      <c r="AS5052" s="11">
        <v>10</v>
      </c>
      <c r="AT5052" s="11">
        <v>8</v>
      </c>
      <c r="AU5052" s="11">
        <v>9</v>
      </c>
      <c r="AV5052" s="11">
        <v>9</v>
      </c>
      <c r="AW5052" s="11">
        <v>10</v>
      </c>
      <c r="BA5052" s="11" t="s">
        <v>514</v>
      </c>
      <c r="BB5052" s="11">
        <v>4</v>
      </c>
      <c r="BC5052" s="154">
        <v>45343</v>
      </c>
      <c r="BD5052" s="155" t="s">
        <v>17</v>
      </c>
    </row>
    <row r="5053" spans="39:56" ht="27" customHeight="1" x14ac:dyDescent="0.25">
      <c r="AM5053" s="11">
        <v>24027</v>
      </c>
      <c r="AN5053" s="152" t="s">
        <v>141</v>
      </c>
      <c r="AO5053" s="153" t="s">
        <v>126</v>
      </c>
      <c r="AP5053" s="171">
        <v>10</v>
      </c>
      <c r="AQ5053" s="11">
        <v>10</v>
      </c>
      <c r="AR5053" s="11">
        <v>10</v>
      </c>
      <c r="AS5053" s="11">
        <v>10</v>
      </c>
      <c r="AT5053" s="11">
        <v>10</v>
      </c>
      <c r="AU5053" s="11">
        <v>10</v>
      </c>
      <c r="AV5053" s="11">
        <v>10</v>
      </c>
      <c r="AW5053" s="11">
        <v>10</v>
      </c>
      <c r="BA5053" s="11" t="s">
        <v>514</v>
      </c>
      <c r="BB5053" s="11">
        <v>4</v>
      </c>
      <c r="BC5053" s="154">
        <v>45343</v>
      </c>
      <c r="BD5053" s="155" t="s">
        <v>17</v>
      </c>
    </row>
    <row r="5054" spans="39:56" ht="27" customHeight="1" x14ac:dyDescent="0.25">
      <c r="AM5054" s="11">
        <v>24028</v>
      </c>
      <c r="AN5054" s="152" t="s">
        <v>143</v>
      </c>
      <c r="AO5054" s="153" t="s">
        <v>126</v>
      </c>
      <c r="AP5054" s="171">
        <v>10</v>
      </c>
      <c r="AQ5054" s="11">
        <v>10</v>
      </c>
      <c r="AR5054" s="11">
        <v>10</v>
      </c>
      <c r="AS5054" s="11">
        <v>10</v>
      </c>
      <c r="AT5054" s="11">
        <v>10</v>
      </c>
      <c r="AU5054" s="11">
        <v>10</v>
      </c>
      <c r="AV5054" s="11">
        <v>10</v>
      </c>
      <c r="AW5054" s="11">
        <v>10</v>
      </c>
      <c r="BA5054" s="11" t="s">
        <v>514</v>
      </c>
      <c r="BB5054" s="11">
        <v>4</v>
      </c>
      <c r="BC5054" s="154">
        <v>45343</v>
      </c>
      <c r="BD5054" s="155" t="s">
        <v>17</v>
      </c>
    </row>
    <row r="5055" spans="39:56" ht="27" customHeight="1" x14ac:dyDescent="0.25">
      <c r="AM5055" s="11">
        <v>24058</v>
      </c>
      <c r="AN5055" s="152" t="s">
        <v>144</v>
      </c>
      <c r="AO5055" s="153" t="s">
        <v>126</v>
      </c>
      <c r="AP5055" s="171">
        <v>10</v>
      </c>
      <c r="AQ5055" s="11">
        <v>10</v>
      </c>
      <c r="AR5055" s="11">
        <v>10</v>
      </c>
      <c r="AS5055" s="11">
        <v>10</v>
      </c>
      <c r="AT5055" s="11">
        <v>10</v>
      </c>
      <c r="AU5055" s="11">
        <v>10</v>
      </c>
      <c r="AV5055" s="11">
        <v>10</v>
      </c>
      <c r="AW5055" s="11">
        <v>10</v>
      </c>
      <c r="BA5055" s="11" t="s">
        <v>514</v>
      </c>
      <c r="BB5055" s="11">
        <v>4</v>
      </c>
      <c r="BC5055" s="154">
        <v>45343</v>
      </c>
      <c r="BD5055" s="155" t="s">
        <v>17</v>
      </c>
    </row>
    <row r="5056" spans="39:56" ht="27" customHeight="1" x14ac:dyDescent="0.25">
      <c r="AM5056" s="11">
        <v>24029</v>
      </c>
      <c r="AN5056" s="152" t="s">
        <v>146</v>
      </c>
      <c r="AO5056" s="153" t="s">
        <v>126</v>
      </c>
      <c r="AP5056" s="171">
        <v>10</v>
      </c>
      <c r="AQ5056" s="11">
        <v>10</v>
      </c>
      <c r="AR5056" s="11">
        <v>10</v>
      </c>
      <c r="AS5056" s="11">
        <v>10</v>
      </c>
      <c r="AT5056" s="11">
        <v>10</v>
      </c>
      <c r="AU5056" s="11">
        <v>10</v>
      </c>
      <c r="AV5056" s="11">
        <v>10</v>
      </c>
      <c r="AW5056" s="11">
        <v>10</v>
      </c>
      <c r="BA5056" s="11" t="s">
        <v>514</v>
      </c>
      <c r="BB5056" s="11">
        <v>4</v>
      </c>
      <c r="BC5056" s="154">
        <v>45343</v>
      </c>
      <c r="BD5056" s="155" t="s">
        <v>17</v>
      </c>
    </row>
    <row r="5057" spans="39:56" ht="27" customHeight="1" x14ac:dyDescent="0.25">
      <c r="AM5057" s="11">
        <v>24030</v>
      </c>
      <c r="AN5057" s="152" t="s">
        <v>148</v>
      </c>
      <c r="AO5057" s="153" t="s">
        <v>126</v>
      </c>
      <c r="AP5057" s="171">
        <v>9.7142857142857135</v>
      </c>
      <c r="AQ5057" s="11">
        <v>10</v>
      </c>
      <c r="AR5057" s="11">
        <v>10</v>
      </c>
      <c r="AS5057" s="11">
        <v>10</v>
      </c>
      <c r="AT5057" s="11">
        <v>10</v>
      </c>
      <c r="AU5057" s="11">
        <v>8</v>
      </c>
      <c r="AV5057" s="11">
        <v>10</v>
      </c>
      <c r="AW5057" s="11">
        <v>10</v>
      </c>
      <c r="BA5057" s="11" t="s">
        <v>514</v>
      </c>
      <c r="BB5057" s="11">
        <v>4</v>
      </c>
      <c r="BC5057" s="154">
        <v>45343</v>
      </c>
      <c r="BD5057" s="155" t="s">
        <v>17</v>
      </c>
    </row>
    <row r="5058" spans="39:56" ht="27" customHeight="1" x14ac:dyDescent="0.25">
      <c r="AM5058" s="11">
        <v>24031</v>
      </c>
      <c r="AN5058" s="152" t="s">
        <v>150</v>
      </c>
      <c r="AO5058" s="153" t="s">
        <v>126</v>
      </c>
      <c r="AP5058" s="171">
        <v>10</v>
      </c>
      <c r="AQ5058" s="11">
        <v>10</v>
      </c>
      <c r="AR5058" s="11">
        <v>10</v>
      </c>
      <c r="AS5058" s="11">
        <v>10</v>
      </c>
      <c r="AT5058" s="11">
        <v>10</v>
      </c>
      <c r="AU5058" s="11">
        <v>10</v>
      </c>
      <c r="AV5058" s="11">
        <v>10</v>
      </c>
      <c r="AW5058" s="11">
        <v>10</v>
      </c>
      <c r="BA5058" s="11" t="s">
        <v>514</v>
      </c>
      <c r="BB5058" s="11">
        <v>4</v>
      </c>
      <c r="BC5058" s="154">
        <v>45343</v>
      </c>
      <c r="BD5058" s="155" t="s">
        <v>17</v>
      </c>
    </row>
    <row r="5059" spans="39:56" ht="27" customHeight="1" x14ac:dyDescent="0.25">
      <c r="AM5059" s="11">
        <v>24032</v>
      </c>
      <c r="AN5059" s="152" t="s">
        <v>152</v>
      </c>
      <c r="AO5059" s="153" t="s">
        <v>126</v>
      </c>
      <c r="AP5059" s="171">
        <v>10</v>
      </c>
      <c r="AQ5059" s="11">
        <v>10</v>
      </c>
      <c r="AR5059" s="11">
        <v>10</v>
      </c>
      <c r="AS5059" s="11">
        <v>10</v>
      </c>
      <c r="AT5059" s="11">
        <v>10</v>
      </c>
      <c r="AU5059" s="11">
        <v>10</v>
      </c>
      <c r="AV5059" s="11">
        <v>10</v>
      </c>
      <c r="AW5059" s="11">
        <v>10</v>
      </c>
      <c r="BA5059" s="11" t="s">
        <v>514</v>
      </c>
      <c r="BB5059" s="11">
        <v>4</v>
      </c>
      <c r="BC5059" s="154">
        <v>45343</v>
      </c>
      <c r="BD5059" s="155" t="s">
        <v>17</v>
      </c>
    </row>
    <row r="5060" spans="39:56" ht="27" customHeight="1" x14ac:dyDescent="0.25">
      <c r="AM5060" s="11">
        <v>24033</v>
      </c>
      <c r="AN5060" s="152" t="s">
        <v>154</v>
      </c>
      <c r="AO5060" s="153" t="s">
        <v>126</v>
      </c>
      <c r="AP5060" s="171">
        <v>9.8571428571428577</v>
      </c>
      <c r="AQ5060" s="11">
        <v>10</v>
      </c>
      <c r="AR5060" s="11">
        <v>10</v>
      </c>
      <c r="AS5060" s="11">
        <v>10</v>
      </c>
      <c r="AT5060" s="11">
        <v>10</v>
      </c>
      <c r="AU5060" s="11">
        <v>10</v>
      </c>
      <c r="AV5060" s="11">
        <v>9</v>
      </c>
      <c r="AW5060" s="11">
        <v>10</v>
      </c>
      <c r="BA5060" s="11" t="s">
        <v>514</v>
      </c>
      <c r="BB5060" s="11">
        <v>4</v>
      </c>
      <c r="BC5060" s="154">
        <v>45343</v>
      </c>
      <c r="BD5060" s="155" t="s">
        <v>17</v>
      </c>
    </row>
    <row r="5061" spans="39:56" ht="27" customHeight="1" x14ac:dyDescent="0.25">
      <c r="AM5061" s="11">
        <v>24034</v>
      </c>
      <c r="AN5061" s="152" t="s">
        <v>156</v>
      </c>
      <c r="AO5061" s="153" t="s">
        <v>126</v>
      </c>
      <c r="AP5061" s="171">
        <v>10</v>
      </c>
      <c r="AQ5061" s="11">
        <v>10</v>
      </c>
      <c r="AR5061" s="11">
        <v>10</v>
      </c>
      <c r="AS5061" s="11">
        <v>10</v>
      </c>
      <c r="AT5061" s="11">
        <v>10</v>
      </c>
      <c r="AU5061" s="11">
        <v>10</v>
      </c>
      <c r="AV5061" s="11">
        <v>10</v>
      </c>
      <c r="AW5061" s="11">
        <v>10</v>
      </c>
      <c r="BA5061" s="11" t="s">
        <v>514</v>
      </c>
      <c r="BB5061" s="11">
        <v>4</v>
      </c>
      <c r="BC5061" s="154">
        <v>45343</v>
      </c>
      <c r="BD5061" s="155" t="s">
        <v>17</v>
      </c>
    </row>
    <row r="5062" spans="39:56" ht="27" customHeight="1" x14ac:dyDescent="0.25">
      <c r="AM5062" s="11">
        <v>24035</v>
      </c>
      <c r="AN5062" s="152" t="s">
        <v>158</v>
      </c>
      <c r="AO5062" s="153" t="s">
        <v>126</v>
      </c>
      <c r="AP5062" s="171">
        <v>10</v>
      </c>
      <c r="AQ5062" s="11">
        <v>10</v>
      </c>
      <c r="AR5062" s="11">
        <v>10</v>
      </c>
      <c r="AS5062" s="11">
        <v>10</v>
      </c>
      <c r="AT5062" s="11">
        <v>10</v>
      </c>
      <c r="AU5062" s="11">
        <v>10</v>
      </c>
      <c r="AV5062" s="11">
        <v>10</v>
      </c>
      <c r="AW5062" s="11">
        <v>10</v>
      </c>
      <c r="BA5062" s="11" t="s">
        <v>514</v>
      </c>
      <c r="BB5062" s="11">
        <v>4</v>
      </c>
      <c r="BC5062" s="154">
        <v>45343</v>
      </c>
      <c r="BD5062" s="155" t="s">
        <v>17</v>
      </c>
    </row>
    <row r="5063" spans="39:56" ht="27" customHeight="1" x14ac:dyDescent="0.25">
      <c r="AM5063" s="11">
        <v>24036</v>
      </c>
      <c r="AN5063" s="152" t="s">
        <v>160</v>
      </c>
      <c r="AO5063" s="153" t="s">
        <v>126</v>
      </c>
      <c r="AP5063" s="171">
        <v>9.8571428571428577</v>
      </c>
      <c r="AQ5063" s="11">
        <v>10</v>
      </c>
      <c r="AR5063" s="11">
        <v>10</v>
      </c>
      <c r="AS5063" s="11">
        <v>10</v>
      </c>
      <c r="AT5063" s="11">
        <v>10</v>
      </c>
      <c r="AU5063" s="11">
        <v>10</v>
      </c>
      <c r="AV5063" s="11">
        <v>9</v>
      </c>
      <c r="AW5063" s="11">
        <v>10</v>
      </c>
      <c r="BA5063" s="11" t="s">
        <v>514</v>
      </c>
      <c r="BB5063" s="11">
        <v>4</v>
      </c>
      <c r="BC5063" s="154">
        <v>45343</v>
      </c>
      <c r="BD5063" s="155" t="s">
        <v>17</v>
      </c>
    </row>
    <row r="5064" spans="39:56" ht="27" customHeight="1" x14ac:dyDescent="0.25">
      <c r="AM5064" s="11">
        <v>24037</v>
      </c>
      <c r="AN5064" s="152" t="s">
        <v>162</v>
      </c>
      <c r="AO5064" s="153" t="s">
        <v>126</v>
      </c>
      <c r="AP5064" s="171">
        <v>10</v>
      </c>
      <c r="AQ5064" s="11">
        <v>10</v>
      </c>
      <c r="AR5064" s="11">
        <v>10</v>
      </c>
      <c r="AS5064" s="11">
        <v>10</v>
      </c>
      <c r="AT5064" s="11">
        <v>10</v>
      </c>
      <c r="AU5064" s="11">
        <v>10</v>
      </c>
      <c r="AV5064" s="11">
        <v>10</v>
      </c>
      <c r="AW5064" s="11">
        <v>10</v>
      </c>
      <c r="BA5064" s="11" t="s">
        <v>514</v>
      </c>
      <c r="BB5064" s="11">
        <v>4</v>
      </c>
      <c r="BC5064" s="154">
        <v>45343</v>
      </c>
      <c r="BD5064" s="155" t="s">
        <v>17</v>
      </c>
    </row>
    <row r="5065" spans="39:56" ht="27" customHeight="1" x14ac:dyDescent="0.25">
      <c r="AM5065" s="11">
        <v>24038</v>
      </c>
      <c r="AN5065" s="152" t="s">
        <v>164</v>
      </c>
      <c r="AO5065" s="153" t="s">
        <v>126</v>
      </c>
      <c r="AP5065" s="171">
        <v>10</v>
      </c>
      <c r="AQ5065" s="11">
        <v>10</v>
      </c>
      <c r="AR5065" s="11">
        <v>10</v>
      </c>
      <c r="AS5065" s="11">
        <v>10</v>
      </c>
      <c r="AT5065" s="11">
        <v>10</v>
      </c>
      <c r="AU5065" s="11">
        <v>10</v>
      </c>
      <c r="AV5065" s="11">
        <v>10</v>
      </c>
      <c r="AW5065" s="11">
        <v>10</v>
      </c>
      <c r="BA5065" s="11" t="s">
        <v>514</v>
      </c>
      <c r="BB5065" s="11">
        <v>4</v>
      </c>
      <c r="BC5065" s="154">
        <v>45343</v>
      </c>
      <c r="BD5065" s="155" t="s">
        <v>17</v>
      </c>
    </row>
    <row r="5066" spans="39:56" ht="27" customHeight="1" x14ac:dyDescent="0.25">
      <c r="AM5066" s="11">
        <v>23005</v>
      </c>
      <c r="AN5066" s="152" t="s">
        <v>206</v>
      </c>
      <c r="AO5066" s="153" t="s">
        <v>207</v>
      </c>
      <c r="AP5066" s="171">
        <v>10</v>
      </c>
      <c r="AQ5066" s="11">
        <v>10</v>
      </c>
      <c r="AR5066" s="11">
        <v>10</v>
      </c>
      <c r="AS5066" s="11">
        <v>10</v>
      </c>
      <c r="AT5066" s="11">
        <v>10</v>
      </c>
      <c r="AY5066" s="11">
        <v>10</v>
      </c>
      <c r="AZ5066" s="11">
        <v>10</v>
      </c>
      <c r="BA5066" s="11" t="s">
        <v>515</v>
      </c>
      <c r="BB5066" s="11">
        <v>4</v>
      </c>
      <c r="BC5066" s="154">
        <v>45343</v>
      </c>
      <c r="BD5066" s="155" t="s">
        <v>6</v>
      </c>
    </row>
    <row r="5067" spans="39:56" ht="27" customHeight="1" x14ac:dyDescent="0.25">
      <c r="AM5067" s="11">
        <v>23021</v>
      </c>
      <c r="AN5067" s="152" t="s">
        <v>209</v>
      </c>
      <c r="AO5067" s="153" t="s">
        <v>207</v>
      </c>
      <c r="AP5067" s="171">
        <v>10</v>
      </c>
      <c r="AQ5067" s="11">
        <v>10</v>
      </c>
      <c r="AR5067" s="11">
        <v>10</v>
      </c>
      <c r="AS5067" s="11">
        <v>10</v>
      </c>
      <c r="AT5067" s="11">
        <v>10</v>
      </c>
      <c r="AY5067" s="11">
        <v>10</v>
      </c>
      <c r="AZ5067" s="11">
        <v>10</v>
      </c>
      <c r="BA5067" s="11" t="s">
        <v>515</v>
      </c>
      <c r="BB5067" s="11">
        <v>4</v>
      </c>
      <c r="BC5067" s="154">
        <v>45343</v>
      </c>
      <c r="BD5067" s="155" t="s">
        <v>6</v>
      </c>
    </row>
    <row r="5068" spans="39:56" ht="27" customHeight="1" x14ac:dyDescent="0.25">
      <c r="AM5068" s="11">
        <v>23035</v>
      </c>
      <c r="AN5068" s="152" t="s">
        <v>211</v>
      </c>
      <c r="AO5068" s="153" t="s">
        <v>207</v>
      </c>
      <c r="AP5068" s="171">
        <v>10</v>
      </c>
      <c r="AQ5068" s="11">
        <v>10</v>
      </c>
      <c r="AR5068" s="11">
        <v>10</v>
      </c>
      <c r="AS5068" s="11">
        <v>10</v>
      </c>
      <c r="AT5068" s="11">
        <v>10</v>
      </c>
      <c r="AY5068" s="11">
        <v>10</v>
      </c>
      <c r="AZ5068" s="11">
        <v>10</v>
      </c>
      <c r="BA5068" s="11" t="s">
        <v>515</v>
      </c>
      <c r="BB5068" s="11">
        <v>4</v>
      </c>
      <c r="BC5068" s="154">
        <v>45343</v>
      </c>
      <c r="BD5068" s="155" t="s">
        <v>6</v>
      </c>
    </row>
    <row r="5069" spans="39:56" ht="27" customHeight="1" x14ac:dyDescent="0.25">
      <c r="AM5069" s="11">
        <v>23016</v>
      </c>
      <c r="AN5069" s="152" t="s">
        <v>212</v>
      </c>
      <c r="AO5069" s="153" t="s">
        <v>207</v>
      </c>
      <c r="AP5069" s="171">
        <v>9.6666666666666661</v>
      </c>
      <c r="AQ5069" s="11">
        <v>10</v>
      </c>
      <c r="AR5069" s="11">
        <v>10</v>
      </c>
      <c r="AS5069" s="11">
        <v>9</v>
      </c>
      <c r="AT5069" s="11">
        <v>9</v>
      </c>
      <c r="AY5069" s="11">
        <v>10</v>
      </c>
      <c r="AZ5069" s="11">
        <v>10</v>
      </c>
      <c r="BA5069" s="11" t="s">
        <v>515</v>
      </c>
      <c r="BB5069" s="11">
        <v>4</v>
      </c>
      <c r="BC5069" s="154">
        <v>45343</v>
      </c>
      <c r="BD5069" s="155" t="s">
        <v>6</v>
      </c>
    </row>
    <row r="5070" spans="39:56" ht="27" customHeight="1" x14ac:dyDescent="0.25">
      <c r="AM5070" s="11">
        <v>23006</v>
      </c>
      <c r="AN5070" s="152" t="s">
        <v>213</v>
      </c>
      <c r="AO5070" s="153" t="s">
        <v>207</v>
      </c>
      <c r="AP5070" s="171">
        <v>10</v>
      </c>
      <c r="AQ5070" s="11">
        <v>10</v>
      </c>
      <c r="AR5070" s="11">
        <v>10</v>
      </c>
      <c r="AS5070" s="11">
        <v>10</v>
      </c>
      <c r="AT5070" s="11">
        <v>10</v>
      </c>
      <c r="AY5070" s="11">
        <v>10</v>
      </c>
      <c r="AZ5070" s="11">
        <v>10</v>
      </c>
      <c r="BA5070" s="11" t="s">
        <v>515</v>
      </c>
      <c r="BB5070" s="11">
        <v>4</v>
      </c>
      <c r="BC5070" s="154">
        <v>45343</v>
      </c>
      <c r="BD5070" s="155" t="s">
        <v>6</v>
      </c>
    </row>
    <row r="5071" spans="39:56" ht="27" customHeight="1" x14ac:dyDescent="0.25">
      <c r="AM5071" s="11">
        <v>23020</v>
      </c>
      <c r="AN5071" s="152" t="s">
        <v>214</v>
      </c>
      <c r="AO5071" s="153" t="s">
        <v>207</v>
      </c>
      <c r="AP5071" s="171">
        <v>10</v>
      </c>
      <c r="AQ5071" s="11">
        <v>10</v>
      </c>
      <c r="AR5071" s="11">
        <v>10</v>
      </c>
      <c r="AS5071" s="11">
        <v>10</v>
      </c>
      <c r="AT5071" s="11">
        <v>10</v>
      </c>
      <c r="AY5071" s="11">
        <v>10</v>
      </c>
      <c r="AZ5071" s="11">
        <v>10</v>
      </c>
      <c r="BA5071" s="11" t="s">
        <v>515</v>
      </c>
      <c r="BB5071" s="11">
        <v>4</v>
      </c>
      <c r="BC5071" s="154">
        <v>45343</v>
      </c>
      <c r="BD5071" s="155" t="s">
        <v>6</v>
      </c>
    </row>
    <row r="5072" spans="39:56" ht="27" customHeight="1" x14ac:dyDescent="0.25">
      <c r="AM5072" s="11">
        <v>23043</v>
      </c>
      <c r="AN5072" s="152" t="s">
        <v>215</v>
      </c>
      <c r="AO5072" s="153" t="s">
        <v>207</v>
      </c>
      <c r="AP5072" s="171">
        <v>10</v>
      </c>
      <c r="AQ5072" s="11">
        <v>10</v>
      </c>
      <c r="AR5072" s="11">
        <v>10</v>
      </c>
      <c r="AS5072" s="11">
        <v>10</v>
      </c>
      <c r="AT5072" s="11">
        <v>10</v>
      </c>
      <c r="AY5072" s="11">
        <v>10</v>
      </c>
      <c r="AZ5072" s="11">
        <v>10</v>
      </c>
      <c r="BA5072" s="11" t="s">
        <v>515</v>
      </c>
      <c r="BB5072" s="11">
        <v>4</v>
      </c>
      <c r="BC5072" s="154">
        <v>45343</v>
      </c>
      <c r="BD5072" s="155" t="s">
        <v>6</v>
      </c>
    </row>
    <row r="5073" spans="39:56" ht="27" customHeight="1" x14ac:dyDescent="0.25">
      <c r="AM5073" s="11">
        <v>23015</v>
      </c>
      <c r="AN5073" s="152" t="s">
        <v>216</v>
      </c>
      <c r="AO5073" s="153" t="s">
        <v>207</v>
      </c>
      <c r="AP5073" s="171">
        <v>10</v>
      </c>
      <c r="AQ5073" s="11">
        <v>10</v>
      </c>
      <c r="AR5073" s="11">
        <v>10</v>
      </c>
      <c r="AS5073" s="11">
        <v>10</v>
      </c>
      <c r="AT5073" s="11">
        <v>10</v>
      </c>
      <c r="AY5073" s="11">
        <v>10</v>
      </c>
      <c r="AZ5073" s="11">
        <v>10</v>
      </c>
      <c r="BA5073" s="11" t="s">
        <v>515</v>
      </c>
      <c r="BB5073" s="11">
        <v>4</v>
      </c>
      <c r="BC5073" s="154">
        <v>45343</v>
      </c>
      <c r="BD5073" s="155" t="s">
        <v>6</v>
      </c>
    </row>
    <row r="5074" spans="39:56" ht="27" customHeight="1" x14ac:dyDescent="0.25">
      <c r="AM5074" s="11">
        <v>23007</v>
      </c>
      <c r="AN5074" s="152" t="s">
        <v>217</v>
      </c>
      <c r="AO5074" s="153" t="s">
        <v>207</v>
      </c>
      <c r="AP5074" s="171">
        <v>9.6666666666666661</v>
      </c>
      <c r="AQ5074" s="11">
        <v>10</v>
      </c>
      <c r="AR5074" s="11">
        <v>10</v>
      </c>
      <c r="AS5074" s="11">
        <v>9</v>
      </c>
      <c r="AT5074" s="11">
        <v>9</v>
      </c>
      <c r="AY5074" s="11">
        <v>10</v>
      </c>
      <c r="AZ5074" s="11">
        <v>10</v>
      </c>
      <c r="BA5074" s="11" t="s">
        <v>515</v>
      </c>
      <c r="BB5074" s="11">
        <v>4</v>
      </c>
      <c r="BC5074" s="154">
        <v>45343</v>
      </c>
      <c r="BD5074" s="155" t="s">
        <v>6</v>
      </c>
    </row>
    <row r="5075" spans="39:56" ht="27" customHeight="1" x14ac:dyDescent="0.25">
      <c r="AM5075" s="11">
        <v>23008</v>
      </c>
      <c r="AN5075" s="152" t="s">
        <v>218</v>
      </c>
      <c r="AO5075" s="153" t="s">
        <v>207</v>
      </c>
      <c r="AP5075" s="171">
        <v>10</v>
      </c>
      <c r="AQ5075" s="11">
        <v>10</v>
      </c>
      <c r="AR5075" s="11">
        <v>10</v>
      </c>
      <c r="AS5075" s="11">
        <v>10</v>
      </c>
      <c r="AT5075" s="11">
        <v>10</v>
      </c>
      <c r="AY5075" s="11">
        <v>10</v>
      </c>
      <c r="AZ5075" s="11">
        <v>10</v>
      </c>
      <c r="BA5075" s="11" t="s">
        <v>515</v>
      </c>
      <c r="BB5075" s="11">
        <v>4</v>
      </c>
      <c r="BC5075" s="154">
        <v>45343</v>
      </c>
      <c r="BD5075" s="155" t="s">
        <v>6</v>
      </c>
    </row>
    <row r="5076" spans="39:56" ht="27" customHeight="1" x14ac:dyDescent="0.25">
      <c r="AM5076" s="11">
        <v>23012</v>
      </c>
      <c r="AN5076" s="152" t="s">
        <v>219</v>
      </c>
      <c r="AO5076" s="153" t="s">
        <v>207</v>
      </c>
      <c r="AP5076" s="171">
        <v>9.6666666666666661</v>
      </c>
      <c r="AQ5076" s="11">
        <v>10</v>
      </c>
      <c r="AR5076" s="11">
        <v>10</v>
      </c>
      <c r="AS5076" s="11">
        <v>9</v>
      </c>
      <c r="AT5076" s="11">
        <v>9</v>
      </c>
      <c r="AY5076" s="11">
        <v>10</v>
      </c>
      <c r="AZ5076" s="11">
        <v>10</v>
      </c>
      <c r="BA5076" s="11" t="s">
        <v>515</v>
      </c>
      <c r="BB5076" s="11">
        <v>4</v>
      </c>
      <c r="BC5076" s="154">
        <v>45343</v>
      </c>
      <c r="BD5076" s="155" t="s">
        <v>6</v>
      </c>
    </row>
    <row r="5077" spans="39:56" ht="27" customHeight="1" x14ac:dyDescent="0.25">
      <c r="AM5077" s="11">
        <v>23032</v>
      </c>
      <c r="AN5077" s="152" t="s">
        <v>220</v>
      </c>
      <c r="AO5077" s="153" t="s">
        <v>207</v>
      </c>
      <c r="AP5077" s="171">
        <v>10</v>
      </c>
      <c r="AQ5077" s="11">
        <v>10</v>
      </c>
      <c r="AR5077" s="11">
        <v>10</v>
      </c>
      <c r="AS5077" s="11">
        <v>10</v>
      </c>
      <c r="AT5077" s="11">
        <v>10</v>
      </c>
      <c r="AY5077" s="11">
        <v>10</v>
      </c>
      <c r="AZ5077" s="11">
        <v>10</v>
      </c>
      <c r="BA5077" s="11" t="s">
        <v>515</v>
      </c>
      <c r="BB5077" s="11">
        <v>4</v>
      </c>
      <c r="BC5077" s="154">
        <v>45343</v>
      </c>
      <c r="BD5077" s="155" t="s">
        <v>6</v>
      </c>
    </row>
    <row r="5078" spans="39:56" ht="27" customHeight="1" x14ac:dyDescent="0.25">
      <c r="AM5078" s="11">
        <v>23031</v>
      </c>
      <c r="AN5078" s="152" t="s">
        <v>221</v>
      </c>
      <c r="AO5078" s="153" t="s">
        <v>207</v>
      </c>
      <c r="AP5078" s="171">
        <v>9.3333333333333339</v>
      </c>
      <c r="AQ5078" s="11">
        <v>10</v>
      </c>
      <c r="AR5078" s="11">
        <v>10</v>
      </c>
      <c r="AS5078" s="11">
        <v>8</v>
      </c>
      <c r="AT5078" s="11">
        <v>8</v>
      </c>
      <c r="AY5078" s="11">
        <v>10</v>
      </c>
      <c r="AZ5078" s="11">
        <v>10</v>
      </c>
      <c r="BA5078" s="11" t="s">
        <v>515</v>
      </c>
      <c r="BB5078" s="11">
        <v>4</v>
      </c>
      <c r="BC5078" s="154">
        <v>45343</v>
      </c>
      <c r="BD5078" s="155" t="s">
        <v>6</v>
      </c>
    </row>
    <row r="5079" spans="39:56" ht="27" customHeight="1" x14ac:dyDescent="0.25">
      <c r="AM5079" s="11">
        <v>23042</v>
      </c>
      <c r="AN5079" s="152" t="s">
        <v>222</v>
      </c>
      <c r="AO5079" s="153" t="s">
        <v>207</v>
      </c>
      <c r="AP5079" s="171">
        <v>10</v>
      </c>
      <c r="AQ5079" s="11">
        <v>10</v>
      </c>
      <c r="AR5079" s="11">
        <v>10</v>
      </c>
      <c r="AS5079" s="11">
        <v>10</v>
      </c>
      <c r="AT5079" s="11">
        <v>10</v>
      </c>
      <c r="AY5079" s="11">
        <v>10</v>
      </c>
      <c r="AZ5079" s="11">
        <v>10</v>
      </c>
      <c r="BA5079" s="11" t="s">
        <v>515</v>
      </c>
      <c r="BB5079" s="11">
        <v>4</v>
      </c>
      <c r="BC5079" s="154">
        <v>45343</v>
      </c>
      <c r="BD5079" s="155" t="s">
        <v>6</v>
      </c>
    </row>
    <row r="5080" spans="39:56" ht="27" customHeight="1" x14ac:dyDescent="0.25">
      <c r="AM5080" s="11">
        <v>23061</v>
      </c>
      <c r="AN5080" s="152" t="s">
        <v>223</v>
      </c>
      <c r="AO5080" s="153" t="s">
        <v>207</v>
      </c>
      <c r="AP5080" s="171">
        <v>9.5</v>
      </c>
      <c r="AQ5080" s="11">
        <v>10</v>
      </c>
      <c r="AR5080" s="11">
        <v>10</v>
      </c>
      <c r="AS5080" s="11">
        <v>9</v>
      </c>
      <c r="AT5080" s="11">
        <v>8</v>
      </c>
      <c r="AY5080" s="11">
        <v>10</v>
      </c>
      <c r="AZ5080" s="11">
        <v>10</v>
      </c>
      <c r="BA5080" s="11" t="s">
        <v>515</v>
      </c>
      <c r="BB5080" s="11">
        <v>4</v>
      </c>
      <c r="BC5080" s="154">
        <v>45343</v>
      </c>
      <c r="BD5080" s="155" t="s">
        <v>6</v>
      </c>
    </row>
    <row r="5081" spans="39:56" ht="27" customHeight="1" x14ac:dyDescent="0.25">
      <c r="AM5081" s="11">
        <v>23054</v>
      </c>
      <c r="AN5081" s="152" t="s">
        <v>224</v>
      </c>
      <c r="AO5081" s="153" t="s">
        <v>207</v>
      </c>
      <c r="AP5081" s="171">
        <v>9.5</v>
      </c>
      <c r="AQ5081" s="11">
        <v>10</v>
      </c>
      <c r="AR5081" s="11">
        <v>10</v>
      </c>
      <c r="AS5081" s="11">
        <v>9</v>
      </c>
      <c r="AT5081" s="11">
        <v>8</v>
      </c>
      <c r="AY5081" s="11">
        <v>10</v>
      </c>
      <c r="AZ5081" s="11">
        <v>10</v>
      </c>
      <c r="BA5081" s="11" t="s">
        <v>515</v>
      </c>
      <c r="BB5081" s="11">
        <v>4</v>
      </c>
      <c r="BC5081" s="154">
        <v>45343</v>
      </c>
      <c r="BD5081" s="155" t="s">
        <v>6</v>
      </c>
    </row>
    <row r="5082" spans="39:56" ht="27" customHeight="1" x14ac:dyDescent="0.25">
      <c r="AM5082" s="11">
        <v>23063</v>
      </c>
      <c r="AN5082" s="152" t="s">
        <v>225</v>
      </c>
      <c r="AO5082" s="153" t="s">
        <v>207</v>
      </c>
      <c r="AP5082" s="171">
        <v>9.6666666666666661</v>
      </c>
      <c r="AQ5082" s="11">
        <v>10</v>
      </c>
      <c r="AR5082" s="11">
        <v>10</v>
      </c>
      <c r="AS5082" s="11">
        <v>9</v>
      </c>
      <c r="AT5082" s="11">
        <v>9</v>
      </c>
      <c r="AY5082" s="11">
        <v>10</v>
      </c>
      <c r="AZ5082" s="11">
        <v>10</v>
      </c>
      <c r="BA5082" s="11" t="s">
        <v>515</v>
      </c>
      <c r="BB5082" s="11">
        <v>4</v>
      </c>
      <c r="BC5082" s="154">
        <v>45343</v>
      </c>
      <c r="BD5082" s="155" t="s">
        <v>6</v>
      </c>
    </row>
    <row r="5083" spans="39:56" ht="27" customHeight="1" x14ac:dyDescent="0.25">
      <c r="AM5083" s="11">
        <v>23037</v>
      </c>
      <c r="AN5083" s="152" t="s">
        <v>226</v>
      </c>
      <c r="AO5083" s="153" t="s">
        <v>207</v>
      </c>
      <c r="AP5083" s="171">
        <v>10</v>
      </c>
      <c r="AQ5083" s="11">
        <v>10</v>
      </c>
      <c r="AR5083" s="11">
        <v>10</v>
      </c>
      <c r="AS5083" s="11">
        <v>10</v>
      </c>
      <c r="AT5083" s="11">
        <v>10</v>
      </c>
      <c r="AY5083" s="11">
        <v>10</v>
      </c>
      <c r="AZ5083" s="11">
        <v>10</v>
      </c>
      <c r="BA5083" s="11" t="s">
        <v>515</v>
      </c>
      <c r="BB5083" s="11">
        <v>4</v>
      </c>
      <c r="BC5083" s="154">
        <v>45343</v>
      </c>
      <c r="BD5083" s="155" t="s">
        <v>6</v>
      </c>
    </row>
    <row r="5084" spans="39:56" ht="27" customHeight="1" x14ac:dyDescent="0.25">
      <c r="AM5084" s="11">
        <v>23026</v>
      </c>
      <c r="AN5084" s="152" t="s">
        <v>227</v>
      </c>
      <c r="AO5084" s="153" t="s">
        <v>207</v>
      </c>
      <c r="AP5084" s="171">
        <v>10</v>
      </c>
      <c r="AQ5084" s="11">
        <v>10</v>
      </c>
      <c r="AR5084" s="11">
        <v>10</v>
      </c>
      <c r="AS5084" s="11">
        <v>10</v>
      </c>
      <c r="AT5084" s="11">
        <v>10</v>
      </c>
      <c r="AY5084" s="11">
        <v>10</v>
      </c>
      <c r="AZ5084" s="11">
        <v>10</v>
      </c>
      <c r="BA5084" s="11" t="s">
        <v>515</v>
      </c>
      <c r="BB5084" s="11">
        <v>4</v>
      </c>
      <c r="BC5084" s="154">
        <v>45343</v>
      </c>
      <c r="BD5084" s="155" t="s">
        <v>6</v>
      </c>
    </row>
    <row r="5085" spans="39:56" ht="27" customHeight="1" x14ac:dyDescent="0.25">
      <c r="AM5085" s="11">
        <v>23058</v>
      </c>
      <c r="AN5085" s="152" t="s">
        <v>228</v>
      </c>
      <c r="AO5085" s="153" t="s">
        <v>207</v>
      </c>
      <c r="AP5085" s="171">
        <v>10</v>
      </c>
      <c r="AQ5085" s="11">
        <v>10</v>
      </c>
      <c r="AR5085" s="11">
        <v>10</v>
      </c>
      <c r="AS5085" s="11">
        <v>10</v>
      </c>
      <c r="AT5085" s="11">
        <v>10</v>
      </c>
      <c r="AY5085" s="11">
        <v>10</v>
      </c>
      <c r="AZ5085" s="11">
        <v>10</v>
      </c>
      <c r="BA5085" s="11" t="s">
        <v>515</v>
      </c>
      <c r="BB5085" s="11">
        <v>4</v>
      </c>
      <c r="BC5085" s="154">
        <v>45343</v>
      </c>
      <c r="BD5085" s="155" t="s">
        <v>6</v>
      </c>
    </row>
    <row r="5086" spans="39:56" ht="27" customHeight="1" x14ac:dyDescent="0.25">
      <c r="AM5086" s="11">
        <v>23044</v>
      </c>
      <c r="AN5086" s="152" t="s">
        <v>230</v>
      </c>
      <c r="AO5086" s="153" t="s">
        <v>207</v>
      </c>
      <c r="AP5086" s="171">
        <v>9.5</v>
      </c>
      <c r="AQ5086" s="11">
        <v>10</v>
      </c>
      <c r="AR5086" s="11">
        <v>10</v>
      </c>
      <c r="AS5086" s="11">
        <v>9</v>
      </c>
      <c r="AT5086" s="11">
        <v>8</v>
      </c>
      <c r="AY5086" s="11">
        <v>10</v>
      </c>
      <c r="AZ5086" s="11">
        <v>10</v>
      </c>
      <c r="BA5086" s="11" t="s">
        <v>515</v>
      </c>
      <c r="BB5086" s="11">
        <v>4</v>
      </c>
      <c r="BC5086" s="154">
        <v>45343</v>
      </c>
      <c r="BD5086" s="155" t="s">
        <v>6</v>
      </c>
    </row>
    <row r="5087" spans="39:56" ht="27" customHeight="1" x14ac:dyDescent="0.25">
      <c r="AM5087" s="11">
        <v>23066</v>
      </c>
      <c r="AN5087" s="152" t="s">
        <v>232</v>
      </c>
      <c r="AO5087" s="153" t="s">
        <v>207</v>
      </c>
      <c r="AP5087" s="171">
        <v>9.5</v>
      </c>
      <c r="AQ5087" s="11">
        <v>10</v>
      </c>
      <c r="AR5087" s="11">
        <v>10</v>
      </c>
      <c r="AS5087" s="11">
        <v>8</v>
      </c>
      <c r="AT5087" s="11">
        <v>9</v>
      </c>
      <c r="AY5087" s="11">
        <v>10</v>
      </c>
      <c r="AZ5087" s="11">
        <v>10</v>
      </c>
      <c r="BA5087" s="11" t="s">
        <v>515</v>
      </c>
      <c r="BB5087" s="11">
        <v>4</v>
      </c>
      <c r="BC5087" s="154">
        <v>45343</v>
      </c>
      <c r="BD5087" s="155" t="s">
        <v>6</v>
      </c>
    </row>
    <row r="5088" spans="39:56" ht="27" customHeight="1" x14ac:dyDescent="0.25">
      <c r="AM5088" s="11">
        <v>23018</v>
      </c>
      <c r="AN5088" s="152" t="s">
        <v>28</v>
      </c>
      <c r="AO5088" s="153" t="s">
        <v>29</v>
      </c>
      <c r="AP5088" s="171">
        <v>10</v>
      </c>
      <c r="AQ5088" s="11">
        <v>10</v>
      </c>
      <c r="AR5088" s="11">
        <v>10</v>
      </c>
      <c r="AS5088" s="11">
        <v>10</v>
      </c>
      <c r="AT5088" s="11">
        <v>10</v>
      </c>
      <c r="AU5088" s="11">
        <v>10</v>
      </c>
      <c r="AV5088" s="11">
        <v>10</v>
      </c>
      <c r="AW5088" s="11">
        <v>10</v>
      </c>
      <c r="BA5088" s="11" t="s">
        <v>251</v>
      </c>
      <c r="BB5088" s="11">
        <v>4</v>
      </c>
      <c r="BC5088" s="154">
        <v>45343</v>
      </c>
      <c r="BD5088" s="155" t="s">
        <v>35</v>
      </c>
    </row>
    <row r="5089" spans="39:56" ht="27" customHeight="1" x14ac:dyDescent="0.25">
      <c r="AM5089" s="11">
        <v>23009</v>
      </c>
      <c r="AN5089" s="152" t="s">
        <v>50</v>
      </c>
      <c r="AO5089" s="153" t="s">
        <v>29</v>
      </c>
      <c r="AP5089" s="171">
        <v>10</v>
      </c>
      <c r="AQ5089" s="11">
        <v>10</v>
      </c>
      <c r="AR5089" s="11">
        <v>10</v>
      </c>
      <c r="AS5089" s="11">
        <v>10</v>
      </c>
      <c r="AT5089" s="11">
        <v>10</v>
      </c>
      <c r="AU5089" s="11">
        <v>10</v>
      </c>
      <c r="AV5089" s="11">
        <v>10</v>
      </c>
      <c r="AW5089" s="11">
        <v>10</v>
      </c>
      <c r="BA5089" s="11" t="s">
        <v>251</v>
      </c>
      <c r="BB5089" s="11">
        <v>4</v>
      </c>
      <c r="BC5089" s="154">
        <v>45343</v>
      </c>
      <c r="BD5089" s="155" t="s">
        <v>35</v>
      </c>
    </row>
    <row r="5090" spans="39:56" ht="27" customHeight="1" x14ac:dyDescent="0.25">
      <c r="AM5090" s="11">
        <v>23028</v>
      </c>
      <c r="AN5090" s="152" t="s">
        <v>56</v>
      </c>
      <c r="AO5090" s="153" t="s">
        <v>29</v>
      </c>
      <c r="AP5090" s="171">
        <v>10</v>
      </c>
      <c r="AQ5090" s="11">
        <v>10</v>
      </c>
      <c r="AR5090" s="11">
        <v>10</v>
      </c>
      <c r="AS5090" s="11">
        <v>10</v>
      </c>
      <c r="AT5090" s="11">
        <v>10</v>
      </c>
      <c r="AU5090" s="11">
        <v>10</v>
      </c>
      <c r="AV5090" s="11">
        <v>10</v>
      </c>
      <c r="AW5090" s="11">
        <v>10</v>
      </c>
      <c r="BA5090" s="11" t="s">
        <v>251</v>
      </c>
      <c r="BB5090" s="11">
        <v>4</v>
      </c>
      <c r="BC5090" s="154">
        <v>45343</v>
      </c>
      <c r="BD5090" s="155" t="s">
        <v>35</v>
      </c>
    </row>
    <row r="5091" spans="39:56" ht="27" customHeight="1" x14ac:dyDescent="0.25">
      <c r="AM5091" s="11">
        <v>23013</v>
      </c>
      <c r="AN5091" s="152" t="s">
        <v>59</v>
      </c>
      <c r="AO5091" s="153" t="s">
        <v>29</v>
      </c>
      <c r="AP5091" s="171">
        <v>10</v>
      </c>
      <c r="AQ5091" s="11">
        <v>10</v>
      </c>
      <c r="AR5091" s="11">
        <v>10</v>
      </c>
      <c r="AS5091" s="11">
        <v>10</v>
      </c>
      <c r="AT5091" s="11">
        <v>10</v>
      </c>
      <c r="AU5091" s="11">
        <v>10</v>
      </c>
      <c r="AV5091" s="11">
        <v>10</v>
      </c>
      <c r="AW5091" s="11">
        <v>10</v>
      </c>
      <c r="BA5091" s="11" t="s">
        <v>251</v>
      </c>
      <c r="BB5091" s="11">
        <v>4</v>
      </c>
      <c r="BC5091" s="154">
        <v>45343</v>
      </c>
      <c r="BD5091" s="155" t="s">
        <v>35</v>
      </c>
    </row>
    <row r="5092" spans="39:56" ht="27" customHeight="1" x14ac:dyDescent="0.25">
      <c r="AM5092" s="11">
        <v>23036</v>
      </c>
      <c r="AN5092" s="152" t="s">
        <v>63</v>
      </c>
      <c r="AO5092" s="153" t="s">
        <v>29</v>
      </c>
      <c r="AP5092" s="171">
        <v>10</v>
      </c>
      <c r="AQ5092" s="11">
        <v>10</v>
      </c>
      <c r="AR5092" s="11">
        <v>10</v>
      </c>
      <c r="AS5092" s="11">
        <v>10</v>
      </c>
      <c r="AT5092" s="11">
        <v>10</v>
      </c>
      <c r="AU5092" s="11">
        <v>10</v>
      </c>
      <c r="AV5092" s="11">
        <v>10</v>
      </c>
      <c r="AW5092" s="11">
        <v>10</v>
      </c>
      <c r="BA5092" s="11" t="s">
        <v>251</v>
      </c>
      <c r="BB5092" s="11">
        <v>4</v>
      </c>
      <c r="BC5092" s="154">
        <v>45343</v>
      </c>
      <c r="BD5092" s="155" t="s">
        <v>35</v>
      </c>
    </row>
    <row r="5093" spans="39:56" ht="27" customHeight="1" x14ac:dyDescent="0.25">
      <c r="AM5093" s="11">
        <v>23065</v>
      </c>
      <c r="AN5093" s="152" t="s">
        <v>67</v>
      </c>
      <c r="AO5093" s="153" t="s">
        <v>29</v>
      </c>
      <c r="AP5093" s="171">
        <v>10</v>
      </c>
      <c r="AQ5093" s="11">
        <v>10</v>
      </c>
      <c r="AR5093" s="11">
        <v>10</v>
      </c>
      <c r="AS5093" s="11">
        <v>10</v>
      </c>
      <c r="AT5093" s="11">
        <v>10</v>
      </c>
      <c r="AU5093" s="11">
        <v>10</v>
      </c>
      <c r="AV5093" s="11">
        <v>10</v>
      </c>
      <c r="AW5093" s="11">
        <v>10</v>
      </c>
      <c r="BA5093" s="11" t="s">
        <v>251</v>
      </c>
      <c r="BB5093" s="11">
        <v>4</v>
      </c>
      <c r="BC5093" s="154">
        <v>45343</v>
      </c>
      <c r="BD5093" s="155" t="s">
        <v>35</v>
      </c>
    </row>
    <row r="5094" spans="39:56" ht="27" customHeight="1" x14ac:dyDescent="0.25">
      <c r="AM5094" s="11">
        <v>23024</v>
      </c>
      <c r="AN5094" s="152" t="s">
        <v>75</v>
      </c>
      <c r="AO5094" s="153" t="s">
        <v>29</v>
      </c>
      <c r="AP5094" s="171">
        <v>9.5714285714285712</v>
      </c>
      <c r="AQ5094" s="11">
        <v>10</v>
      </c>
      <c r="AR5094" s="11">
        <v>10</v>
      </c>
      <c r="AS5094" s="11">
        <v>10</v>
      </c>
      <c r="AT5094" s="11">
        <v>10</v>
      </c>
      <c r="AU5094" s="11">
        <v>10</v>
      </c>
      <c r="AV5094" s="11">
        <v>10</v>
      </c>
      <c r="AW5094" s="11">
        <v>7</v>
      </c>
      <c r="BA5094" s="11" t="s">
        <v>251</v>
      </c>
      <c r="BB5094" s="11">
        <v>4</v>
      </c>
      <c r="BC5094" s="154">
        <v>45343</v>
      </c>
      <c r="BD5094" s="155" t="s">
        <v>35</v>
      </c>
    </row>
    <row r="5095" spans="39:56" ht="27" customHeight="1" x14ac:dyDescent="0.25">
      <c r="AM5095" s="11">
        <v>23041</v>
      </c>
      <c r="AN5095" s="152" t="s">
        <v>79</v>
      </c>
      <c r="AO5095" s="153" t="s">
        <v>29</v>
      </c>
      <c r="AP5095" s="171">
        <v>10</v>
      </c>
      <c r="AQ5095" s="11">
        <v>10</v>
      </c>
      <c r="AR5095" s="11">
        <v>10</v>
      </c>
      <c r="AS5095" s="11">
        <v>10</v>
      </c>
      <c r="AT5095" s="11">
        <v>10</v>
      </c>
      <c r="AU5095" s="11">
        <v>10</v>
      </c>
      <c r="AV5095" s="11">
        <v>10</v>
      </c>
      <c r="AW5095" s="11">
        <v>10</v>
      </c>
      <c r="BA5095" s="11" t="s">
        <v>251</v>
      </c>
      <c r="BB5095" s="11">
        <v>4</v>
      </c>
      <c r="BC5095" s="154">
        <v>45343</v>
      </c>
      <c r="BD5095" s="155" t="s">
        <v>35</v>
      </c>
    </row>
    <row r="5096" spans="39:56" ht="27" customHeight="1" x14ac:dyDescent="0.25">
      <c r="AM5096" s="11">
        <v>23022</v>
      </c>
      <c r="AN5096" s="152" t="s">
        <v>83</v>
      </c>
      <c r="AO5096" s="153" t="s">
        <v>29</v>
      </c>
      <c r="AP5096" s="171">
        <v>10</v>
      </c>
      <c r="AQ5096" s="11">
        <v>10</v>
      </c>
      <c r="AR5096" s="11">
        <v>10</v>
      </c>
      <c r="AS5096" s="11">
        <v>10</v>
      </c>
      <c r="AT5096" s="11">
        <v>10</v>
      </c>
      <c r="AU5096" s="11">
        <v>10</v>
      </c>
      <c r="AV5096" s="11">
        <v>10</v>
      </c>
      <c r="AW5096" s="11">
        <v>10</v>
      </c>
      <c r="BA5096" s="11" t="s">
        <v>251</v>
      </c>
      <c r="BB5096" s="11">
        <v>4</v>
      </c>
      <c r="BC5096" s="154">
        <v>45343</v>
      </c>
      <c r="BD5096" s="155" t="s">
        <v>35</v>
      </c>
    </row>
    <row r="5097" spans="39:56" ht="27" customHeight="1" x14ac:dyDescent="0.25">
      <c r="AM5097" s="11">
        <v>23025</v>
      </c>
      <c r="AN5097" s="152" t="s">
        <v>87</v>
      </c>
      <c r="AO5097" s="153" t="s">
        <v>29</v>
      </c>
      <c r="AP5097" s="171">
        <v>10</v>
      </c>
      <c r="AQ5097" s="11">
        <v>10</v>
      </c>
      <c r="AR5097" s="11">
        <v>10</v>
      </c>
      <c r="AS5097" s="11">
        <v>10</v>
      </c>
      <c r="AT5097" s="11">
        <v>10</v>
      </c>
      <c r="AU5097" s="11">
        <v>10</v>
      </c>
      <c r="AV5097" s="11">
        <v>10</v>
      </c>
      <c r="AW5097" s="11">
        <v>10</v>
      </c>
      <c r="BA5097" s="11" t="s">
        <v>251</v>
      </c>
      <c r="BB5097" s="11">
        <v>4</v>
      </c>
      <c r="BC5097" s="154">
        <v>45343</v>
      </c>
      <c r="BD5097" s="155" t="s">
        <v>35</v>
      </c>
    </row>
    <row r="5098" spans="39:56" ht="27" customHeight="1" x14ac:dyDescent="0.25">
      <c r="AM5098" s="11">
        <v>23010</v>
      </c>
      <c r="AN5098" s="152" t="s">
        <v>91</v>
      </c>
      <c r="AO5098" s="153" t="s">
        <v>29</v>
      </c>
      <c r="AP5098" s="171">
        <v>10</v>
      </c>
      <c r="AQ5098" s="11">
        <v>10</v>
      </c>
      <c r="AR5098" s="11">
        <v>10</v>
      </c>
      <c r="AS5098" s="11">
        <v>10</v>
      </c>
      <c r="AT5098" s="11">
        <v>10</v>
      </c>
      <c r="AU5098" s="11">
        <v>10</v>
      </c>
      <c r="AV5098" s="11">
        <v>10</v>
      </c>
      <c r="AW5098" s="11">
        <v>10</v>
      </c>
      <c r="BA5098" s="11" t="s">
        <v>251</v>
      </c>
      <c r="BB5098" s="11">
        <v>4</v>
      </c>
      <c r="BC5098" s="154">
        <v>45343</v>
      </c>
      <c r="BD5098" s="155" t="s">
        <v>35</v>
      </c>
    </row>
    <row r="5099" spans="39:56" ht="27" customHeight="1" x14ac:dyDescent="0.25">
      <c r="AM5099" s="11">
        <v>23052</v>
      </c>
      <c r="AN5099" s="152" t="s">
        <v>95</v>
      </c>
      <c r="AO5099" s="153" t="s">
        <v>29</v>
      </c>
      <c r="AP5099" s="171">
        <v>10</v>
      </c>
      <c r="AQ5099" s="11">
        <v>10</v>
      </c>
      <c r="AR5099" s="11">
        <v>10</v>
      </c>
      <c r="AS5099" s="11">
        <v>10</v>
      </c>
      <c r="AT5099" s="11">
        <v>10</v>
      </c>
      <c r="AU5099" s="11">
        <v>10</v>
      </c>
      <c r="AV5099" s="11">
        <v>10</v>
      </c>
      <c r="AW5099" s="11">
        <v>10</v>
      </c>
      <c r="BA5099" s="11" t="s">
        <v>251</v>
      </c>
      <c r="BB5099" s="11">
        <v>4</v>
      </c>
      <c r="BC5099" s="154">
        <v>45343</v>
      </c>
      <c r="BD5099" s="155" t="s">
        <v>35</v>
      </c>
    </row>
    <row r="5100" spans="39:56" ht="27" customHeight="1" x14ac:dyDescent="0.25">
      <c r="AM5100" s="11">
        <v>23033</v>
      </c>
      <c r="AN5100" s="152" t="s">
        <v>103</v>
      </c>
      <c r="AO5100" s="153" t="s">
        <v>29</v>
      </c>
      <c r="AP5100" s="171">
        <v>8.5714285714285712</v>
      </c>
      <c r="AQ5100" s="11">
        <v>10</v>
      </c>
      <c r="AR5100" s="11">
        <v>10</v>
      </c>
      <c r="AS5100" s="11">
        <v>10</v>
      </c>
      <c r="AT5100" s="11">
        <v>10</v>
      </c>
      <c r="AU5100" s="11">
        <v>10</v>
      </c>
      <c r="AV5100" s="11">
        <v>10</v>
      </c>
      <c r="AW5100" s="11">
        <v>0</v>
      </c>
      <c r="BA5100" s="11" t="s">
        <v>251</v>
      </c>
      <c r="BB5100" s="11">
        <v>4</v>
      </c>
      <c r="BC5100" s="154">
        <v>45343</v>
      </c>
      <c r="BD5100" s="155" t="s">
        <v>35</v>
      </c>
    </row>
    <row r="5101" spans="39:56" ht="27" customHeight="1" x14ac:dyDescent="0.25">
      <c r="AM5101" s="11">
        <v>23056</v>
      </c>
      <c r="AN5101" s="152" t="s">
        <v>107</v>
      </c>
      <c r="AO5101" s="153" t="s">
        <v>29</v>
      </c>
      <c r="AP5101" s="171">
        <v>8.5714285714285712</v>
      </c>
      <c r="AQ5101" s="11">
        <v>10</v>
      </c>
      <c r="AR5101" s="11">
        <v>10</v>
      </c>
      <c r="AS5101" s="11">
        <v>10</v>
      </c>
      <c r="AT5101" s="11">
        <v>10</v>
      </c>
      <c r="AU5101" s="11">
        <v>10</v>
      </c>
      <c r="AV5101" s="11">
        <v>10</v>
      </c>
      <c r="AW5101" s="11">
        <v>0</v>
      </c>
      <c r="BA5101" s="11" t="s">
        <v>251</v>
      </c>
      <c r="BB5101" s="11">
        <v>4</v>
      </c>
      <c r="BC5101" s="154">
        <v>45343</v>
      </c>
      <c r="BD5101" s="155" t="s">
        <v>35</v>
      </c>
    </row>
    <row r="5102" spans="39:56" ht="27" customHeight="1" x14ac:dyDescent="0.25">
      <c r="AM5102" s="11">
        <v>23046</v>
      </c>
      <c r="AN5102" s="152" t="s">
        <v>111</v>
      </c>
      <c r="AO5102" s="153" t="s">
        <v>29</v>
      </c>
      <c r="AP5102" s="171">
        <v>10</v>
      </c>
      <c r="AQ5102" s="11">
        <v>10</v>
      </c>
      <c r="AR5102" s="11">
        <v>10</v>
      </c>
      <c r="AS5102" s="11">
        <v>10</v>
      </c>
      <c r="AT5102" s="11">
        <v>10</v>
      </c>
      <c r="AU5102" s="11">
        <v>10</v>
      </c>
      <c r="AV5102" s="11">
        <v>10</v>
      </c>
      <c r="AW5102" s="11">
        <v>10</v>
      </c>
      <c r="BA5102" s="11" t="s">
        <v>251</v>
      </c>
      <c r="BB5102" s="11">
        <v>4</v>
      </c>
      <c r="BC5102" s="154">
        <v>45343</v>
      </c>
      <c r="BD5102" s="155" t="s">
        <v>35</v>
      </c>
    </row>
    <row r="5103" spans="39:56" ht="27" customHeight="1" x14ac:dyDescent="0.25">
      <c r="AM5103" s="11">
        <v>23023</v>
      </c>
      <c r="AN5103" s="152" t="s">
        <v>115</v>
      </c>
      <c r="AO5103" s="153" t="s">
        <v>29</v>
      </c>
      <c r="AP5103" s="171">
        <v>9.7142857142857135</v>
      </c>
      <c r="AQ5103" s="11">
        <v>10</v>
      </c>
      <c r="AR5103" s="11">
        <v>10</v>
      </c>
      <c r="AS5103" s="11">
        <v>10</v>
      </c>
      <c r="AT5103" s="11">
        <v>10</v>
      </c>
      <c r="AU5103" s="11">
        <v>10</v>
      </c>
      <c r="AV5103" s="11">
        <v>10</v>
      </c>
      <c r="AW5103" s="11">
        <v>8</v>
      </c>
      <c r="BA5103" s="11" t="s">
        <v>251</v>
      </c>
      <c r="BB5103" s="11">
        <v>4</v>
      </c>
      <c r="BC5103" s="154">
        <v>45343</v>
      </c>
      <c r="BD5103" s="155" t="s">
        <v>35</v>
      </c>
    </row>
    <row r="5104" spans="39:56" ht="27" customHeight="1" x14ac:dyDescent="0.25">
      <c r="AM5104" s="11">
        <v>23053</v>
      </c>
      <c r="AN5104" s="152" t="s">
        <v>119</v>
      </c>
      <c r="AO5104" s="153" t="s">
        <v>29</v>
      </c>
      <c r="AP5104" s="171">
        <v>10</v>
      </c>
      <c r="AQ5104" s="11">
        <v>10</v>
      </c>
      <c r="AR5104" s="11">
        <v>10</v>
      </c>
      <c r="AS5104" s="11">
        <v>10</v>
      </c>
      <c r="AT5104" s="11">
        <v>10</v>
      </c>
      <c r="AU5104" s="11">
        <v>10</v>
      </c>
      <c r="AV5104" s="11">
        <v>10</v>
      </c>
      <c r="AW5104" s="11">
        <v>10</v>
      </c>
      <c r="BA5104" s="11" t="s">
        <v>251</v>
      </c>
      <c r="BB5104" s="11">
        <v>4</v>
      </c>
      <c r="BC5104" s="154">
        <v>45343</v>
      </c>
      <c r="BD5104" s="155" t="s">
        <v>35</v>
      </c>
    </row>
    <row r="5105" spans="39:56" ht="27" customHeight="1" x14ac:dyDescent="0.25">
      <c r="AM5105" s="11">
        <v>23049</v>
      </c>
      <c r="AN5105" s="152" t="s">
        <v>123</v>
      </c>
      <c r="AO5105" s="153" t="s">
        <v>29</v>
      </c>
      <c r="AP5105" s="171">
        <v>10</v>
      </c>
      <c r="AQ5105" s="11">
        <v>10</v>
      </c>
      <c r="AR5105" s="11">
        <v>10</v>
      </c>
      <c r="AS5105" s="11">
        <v>10</v>
      </c>
      <c r="AT5105" s="11">
        <v>10</v>
      </c>
      <c r="AU5105" s="11">
        <v>10</v>
      </c>
      <c r="AV5105" s="11">
        <v>10</v>
      </c>
      <c r="AW5105" s="11">
        <v>10</v>
      </c>
      <c r="BA5105" s="11" t="s">
        <v>251</v>
      </c>
      <c r="BB5105" s="11">
        <v>4</v>
      </c>
      <c r="BC5105" s="154">
        <v>45343</v>
      </c>
      <c r="BD5105" s="155" t="s">
        <v>35</v>
      </c>
    </row>
    <row r="5106" spans="39:56" ht="27" customHeight="1" x14ac:dyDescent="0.25">
      <c r="AM5106" s="11">
        <v>23005</v>
      </c>
      <c r="AN5106" s="152" t="s">
        <v>206</v>
      </c>
      <c r="AO5106" s="153" t="s">
        <v>207</v>
      </c>
      <c r="AP5106" s="171">
        <v>9.8000000000000007</v>
      </c>
      <c r="AQ5106" s="11">
        <v>10</v>
      </c>
      <c r="AR5106" s="11">
        <v>10</v>
      </c>
      <c r="AS5106" s="11">
        <v>9</v>
      </c>
      <c r="AT5106" s="11">
        <v>10</v>
      </c>
      <c r="AU5106" s="11">
        <v>10</v>
      </c>
      <c r="BA5106" s="11" t="s">
        <v>492</v>
      </c>
      <c r="BB5106" s="11">
        <v>3</v>
      </c>
      <c r="BC5106" s="154">
        <v>45343</v>
      </c>
      <c r="BD5106" s="155" t="s">
        <v>36</v>
      </c>
    </row>
    <row r="5107" spans="39:56" ht="27" customHeight="1" x14ac:dyDescent="0.25">
      <c r="AM5107" s="11">
        <v>23021</v>
      </c>
      <c r="AN5107" s="152" t="s">
        <v>209</v>
      </c>
      <c r="AO5107" s="153" t="s">
        <v>207</v>
      </c>
      <c r="AP5107" s="171">
        <v>9.8000000000000007</v>
      </c>
      <c r="AQ5107" s="11">
        <v>10</v>
      </c>
      <c r="AR5107" s="11">
        <v>10</v>
      </c>
      <c r="AS5107" s="11">
        <v>9</v>
      </c>
      <c r="AT5107" s="11">
        <v>10</v>
      </c>
      <c r="AU5107" s="11">
        <v>10</v>
      </c>
      <c r="BA5107" s="11" t="s">
        <v>492</v>
      </c>
      <c r="BB5107" s="11">
        <v>3</v>
      </c>
      <c r="BC5107" s="154">
        <v>45343</v>
      </c>
      <c r="BD5107" s="155" t="s">
        <v>36</v>
      </c>
    </row>
    <row r="5108" spans="39:56" ht="27" customHeight="1" x14ac:dyDescent="0.25">
      <c r="AM5108" s="11">
        <v>23035</v>
      </c>
      <c r="AN5108" s="152" t="s">
        <v>211</v>
      </c>
      <c r="AO5108" s="153" t="s">
        <v>207</v>
      </c>
      <c r="AP5108" s="171">
        <v>9.8000000000000007</v>
      </c>
      <c r="AQ5108" s="11">
        <v>10</v>
      </c>
      <c r="AR5108" s="11">
        <v>10</v>
      </c>
      <c r="AS5108" s="11">
        <v>9</v>
      </c>
      <c r="AT5108" s="11">
        <v>10</v>
      </c>
      <c r="AU5108" s="11">
        <v>10</v>
      </c>
      <c r="BA5108" s="11" t="s">
        <v>492</v>
      </c>
      <c r="BB5108" s="11">
        <v>3</v>
      </c>
      <c r="BC5108" s="154">
        <v>45343</v>
      </c>
      <c r="BD5108" s="155" t="s">
        <v>36</v>
      </c>
    </row>
    <row r="5109" spans="39:56" ht="27" customHeight="1" x14ac:dyDescent="0.25">
      <c r="AM5109" s="11">
        <v>23016</v>
      </c>
      <c r="AN5109" s="152" t="s">
        <v>212</v>
      </c>
      <c r="AO5109" s="153" t="s">
        <v>207</v>
      </c>
      <c r="AP5109" s="171">
        <v>9.8000000000000007</v>
      </c>
      <c r="AQ5109" s="11">
        <v>10</v>
      </c>
      <c r="AR5109" s="11">
        <v>10</v>
      </c>
      <c r="AS5109" s="11">
        <v>9</v>
      </c>
      <c r="AT5109" s="11">
        <v>10</v>
      </c>
      <c r="AU5109" s="11">
        <v>10</v>
      </c>
      <c r="BA5109" s="11" t="s">
        <v>492</v>
      </c>
      <c r="BB5109" s="11">
        <v>3</v>
      </c>
      <c r="BC5109" s="154">
        <v>45343</v>
      </c>
      <c r="BD5109" s="155" t="s">
        <v>36</v>
      </c>
    </row>
    <row r="5110" spans="39:56" ht="27" customHeight="1" x14ac:dyDescent="0.25">
      <c r="AM5110" s="11">
        <v>23006</v>
      </c>
      <c r="AN5110" s="152" t="s">
        <v>213</v>
      </c>
      <c r="AO5110" s="153" t="s">
        <v>207</v>
      </c>
      <c r="AP5110" s="171">
        <v>9.8000000000000007</v>
      </c>
      <c r="AQ5110" s="11">
        <v>10</v>
      </c>
      <c r="AR5110" s="11">
        <v>10</v>
      </c>
      <c r="AS5110" s="11">
        <v>9</v>
      </c>
      <c r="AT5110" s="11">
        <v>10</v>
      </c>
      <c r="AU5110" s="11">
        <v>10</v>
      </c>
      <c r="BA5110" s="11" t="s">
        <v>492</v>
      </c>
      <c r="BB5110" s="11">
        <v>3</v>
      </c>
      <c r="BC5110" s="154">
        <v>45343</v>
      </c>
      <c r="BD5110" s="155" t="s">
        <v>36</v>
      </c>
    </row>
    <row r="5111" spans="39:56" ht="27" customHeight="1" x14ac:dyDescent="0.25">
      <c r="AM5111" s="11">
        <v>23020</v>
      </c>
      <c r="AN5111" s="152" t="s">
        <v>214</v>
      </c>
      <c r="AO5111" s="153" t="s">
        <v>207</v>
      </c>
      <c r="AP5111" s="171">
        <v>9.8000000000000007</v>
      </c>
      <c r="AQ5111" s="11">
        <v>10</v>
      </c>
      <c r="AR5111" s="11">
        <v>10</v>
      </c>
      <c r="AS5111" s="11">
        <v>9</v>
      </c>
      <c r="AT5111" s="11">
        <v>10</v>
      </c>
      <c r="AU5111" s="11">
        <v>10</v>
      </c>
      <c r="BA5111" s="11" t="s">
        <v>492</v>
      </c>
      <c r="BB5111" s="11">
        <v>3</v>
      </c>
      <c r="BC5111" s="154">
        <v>45343</v>
      </c>
      <c r="BD5111" s="155" t="s">
        <v>36</v>
      </c>
    </row>
    <row r="5112" spans="39:56" ht="27" customHeight="1" x14ac:dyDescent="0.25">
      <c r="AM5112" s="11">
        <v>23043</v>
      </c>
      <c r="AN5112" s="152" t="s">
        <v>215</v>
      </c>
      <c r="AO5112" s="153" t="s">
        <v>207</v>
      </c>
      <c r="AP5112" s="171">
        <v>9.8000000000000007</v>
      </c>
      <c r="AQ5112" s="11">
        <v>10</v>
      </c>
      <c r="AR5112" s="11">
        <v>10</v>
      </c>
      <c r="AS5112" s="11">
        <v>9</v>
      </c>
      <c r="AT5112" s="11">
        <v>10</v>
      </c>
      <c r="AU5112" s="11">
        <v>10</v>
      </c>
      <c r="BA5112" s="11" t="s">
        <v>492</v>
      </c>
      <c r="BB5112" s="11">
        <v>3</v>
      </c>
      <c r="BC5112" s="154">
        <v>45343</v>
      </c>
      <c r="BD5112" s="155" t="s">
        <v>36</v>
      </c>
    </row>
    <row r="5113" spans="39:56" ht="27" customHeight="1" x14ac:dyDescent="0.25">
      <c r="AM5113" s="11">
        <v>23015</v>
      </c>
      <c r="AN5113" s="152" t="s">
        <v>216</v>
      </c>
      <c r="AO5113" s="153" t="s">
        <v>207</v>
      </c>
      <c r="AP5113" s="171">
        <v>9.8000000000000007</v>
      </c>
      <c r="AQ5113" s="11">
        <v>10</v>
      </c>
      <c r="AR5113" s="11">
        <v>10</v>
      </c>
      <c r="AS5113" s="11">
        <v>9</v>
      </c>
      <c r="AT5113" s="11">
        <v>10</v>
      </c>
      <c r="AU5113" s="11">
        <v>10</v>
      </c>
      <c r="BA5113" s="11" t="s">
        <v>492</v>
      </c>
      <c r="BB5113" s="11">
        <v>3</v>
      </c>
      <c r="BC5113" s="154">
        <v>45343</v>
      </c>
      <c r="BD5113" s="155" t="s">
        <v>36</v>
      </c>
    </row>
    <row r="5114" spans="39:56" ht="27" customHeight="1" x14ac:dyDescent="0.25">
      <c r="AM5114" s="11">
        <v>23007</v>
      </c>
      <c r="AN5114" s="152" t="s">
        <v>217</v>
      </c>
      <c r="AO5114" s="153" t="s">
        <v>207</v>
      </c>
      <c r="AP5114" s="171">
        <v>9.8000000000000007</v>
      </c>
      <c r="AQ5114" s="11">
        <v>10</v>
      </c>
      <c r="AR5114" s="11">
        <v>10</v>
      </c>
      <c r="AS5114" s="11">
        <v>9</v>
      </c>
      <c r="AT5114" s="11">
        <v>10</v>
      </c>
      <c r="AU5114" s="11">
        <v>10</v>
      </c>
      <c r="BA5114" s="11" t="s">
        <v>492</v>
      </c>
      <c r="BB5114" s="11">
        <v>3</v>
      </c>
      <c r="BC5114" s="154">
        <v>45343</v>
      </c>
      <c r="BD5114" s="155" t="s">
        <v>36</v>
      </c>
    </row>
    <row r="5115" spans="39:56" ht="27" customHeight="1" x14ac:dyDescent="0.25">
      <c r="AM5115" s="11">
        <v>23008</v>
      </c>
      <c r="AN5115" s="152" t="s">
        <v>218</v>
      </c>
      <c r="AO5115" s="153" t="s">
        <v>207</v>
      </c>
      <c r="AP5115" s="171">
        <v>9.8000000000000007</v>
      </c>
      <c r="AQ5115" s="11">
        <v>10</v>
      </c>
      <c r="AR5115" s="11">
        <v>10</v>
      </c>
      <c r="AS5115" s="11">
        <v>9</v>
      </c>
      <c r="AT5115" s="11">
        <v>10</v>
      </c>
      <c r="AU5115" s="11">
        <v>10</v>
      </c>
      <c r="BA5115" s="11" t="s">
        <v>492</v>
      </c>
      <c r="BB5115" s="11">
        <v>3</v>
      </c>
      <c r="BC5115" s="154">
        <v>45343</v>
      </c>
      <c r="BD5115" s="155" t="s">
        <v>36</v>
      </c>
    </row>
    <row r="5116" spans="39:56" ht="27" customHeight="1" x14ac:dyDescent="0.25">
      <c r="AM5116" s="11">
        <v>23012</v>
      </c>
      <c r="AN5116" s="152" t="s">
        <v>219</v>
      </c>
      <c r="AO5116" s="153" t="s">
        <v>207</v>
      </c>
      <c r="AP5116" s="171">
        <v>9.8000000000000007</v>
      </c>
      <c r="AQ5116" s="11">
        <v>10</v>
      </c>
      <c r="AR5116" s="11">
        <v>10</v>
      </c>
      <c r="AS5116" s="11">
        <v>9</v>
      </c>
      <c r="AT5116" s="11">
        <v>10</v>
      </c>
      <c r="AU5116" s="11">
        <v>10</v>
      </c>
      <c r="BA5116" s="11" t="s">
        <v>492</v>
      </c>
      <c r="BB5116" s="11">
        <v>3</v>
      </c>
      <c r="BC5116" s="154">
        <v>45343</v>
      </c>
      <c r="BD5116" s="155" t="s">
        <v>36</v>
      </c>
    </row>
    <row r="5117" spans="39:56" ht="27" customHeight="1" x14ac:dyDescent="0.25">
      <c r="AM5117" s="11">
        <v>23032</v>
      </c>
      <c r="AN5117" s="152" t="s">
        <v>220</v>
      </c>
      <c r="AO5117" s="153" t="s">
        <v>207</v>
      </c>
      <c r="AP5117" s="171">
        <v>9.8000000000000007</v>
      </c>
      <c r="AQ5117" s="11">
        <v>10</v>
      </c>
      <c r="AR5117" s="11">
        <v>10</v>
      </c>
      <c r="AS5117" s="11">
        <v>9</v>
      </c>
      <c r="AT5117" s="11">
        <v>10</v>
      </c>
      <c r="AU5117" s="11">
        <v>10</v>
      </c>
      <c r="BA5117" s="11" t="s">
        <v>492</v>
      </c>
      <c r="BB5117" s="11">
        <v>3</v>
      </c>
      <c r="BC5117" s="154">
        <v>45343</v>
      </c>
      <c r="BD5117" s="155" t="s">
        <v>36</v>
      </c>
    </row>
    <row r="5118" spans="39:56" ht="27" customHeight="1" x14ac:dyDescent="0.25">
      <c r="AM5118" s="11">
        <v>23031</v>
      </c>
      <c r="AN5118" s="152" t="s">
        <v>221</v>
      </c>
      <c r="AO5118" s="153" t="s">
        <v>207</v>
      </c>
      <c r="AP5118" s="171">
        <v>9.8000000000000007</v>
      </c>
      <c r="AQ5118" s="11">
        <v>10</v>
      </c>
      <c r="AR5118" s="11">
        <v>10</v>
      </c>
      <c r="AS5118" s="11">
        <v>9</v>
      </c>
      <c r="AT5118" s="11">
        <v>10</v>
      </c>
      <c r="AU5118" s="11">
        <v>10</v>
      </c>
      <c r="BA5118" s="11" t="s">
        <v>492</v>
      </c>
      <c r="BB5118" s="11">
        <v>3</v>
      </c>
      <c r="BC5118" s="154">
        <v>45343</v>
      </c>
      <c r="BD5118" s="155" t="s">
        <v>36</v>
      </c>
    </row>
    <row r="5119" spans="39:56" ht="27" customHeight="1" x14ac:dyDescent="0.25">
      <c r="AM5119" s="11">
        <v>23042</v>
      </c>
      <c r="AN5119" s="152" t="s">
        <v>222</v>
      </c>
      <c r="AO5119" s="153" t="s">
        <v>207</v>
      </c>
      <c r="AP5119" s="171">
        <v>9.8000000000000007</v>
      </c>
      <c r="AQ5119" s="11">
        <v>10</v>
      </c>
      <c r="AR5119" s="11">
        <v>10</v>
      </c>
      <c r="AS5119" s="11">
        <v>9</v>
      </c>
      <c r="AT5119" s="11">
        <v>10</v>
      </c>
      <c r="AU5119" s="11">
        <v>10</v>
      </c>
      <c r="BA5119" s="11" t="s">
        <v>492</v>
      </c>
      <c r="BB5119" s="11">
        <v>3</v>
      </c>
      <c r="BC5119" s="154">
        <v>45343</v>
      </c>
      <c r="BD5119" s="155" t="s">
        <v>36</v>
      </c>
    </row>
    <row r="5120" spans="39:56" ht="27" customHeight="1" x14ac:dyDescent="0.25">
      <c r="AM5120" s="11">
        <v>23061</v>
      </c>
      <c r="AN5120" s="152" t="s">
        <v>223</v>
      </c>
      <c r="AO5120" s="153" t="s">
        <v>207</v>
      </c>
      <c r="AP5120" s="171">
        <v>9.8000000000000007</v>
      </c>
      <c r="AQ5120" s="11">
        <v>10</v>
      </c>
      <c r="AR5120" s="11">
        <v>10</v>
      </c>
      <c r="AS5120" s="11">
        <v>9</v>
      </c>
      <c r="AT5120" s="11">
        <v>10</v>
      </c>
      <c r="AU5120" s="11">
        <v>10</v>
      </c>
      <c r="BA5120" s="11" t="s">
        <v>492</v>
      </c>
      <c r="BB5120" s="11">
        <v>3</v>
      </c>
      <c r="BC5120" s="154">
        <v>45343</v>
      </c>
      <c r="BD5120" s="155" t="s">
        <v>36</v>
      </c>
    </row>
    <row r="5121" spans="39:56" ht="27" customHeight="1" x14ac:dyDescent="0.25">
      <c r="AM5121" s="11">
        <v>23054</v>
      </c>
      <c r="AN5121" s="152" t="s">
        <v>224</v>
      </c>
      <c r="AO5121" s="153" t="s">
        <v>207</v>
      </c>
      <c r="AP5121" s="171">
        <v>9.8000000000000007</v>
      </c>
      <c r="AQ5121" s="11">
        <v>10</v>
      </c>
      <c r="AR5121" s="11">
        <v>10</v>
      </c>
      <c r="AS5121" s="11">
        <v>9</v>
      </c>
      <c r="AT5121" s="11">
        <v>10</v>
      </c>
      <c r="AU5121" s="11">
        <v>10</v>
      </c>
      <c r="BA5121" s="11" t="s">
        <v>492</v>
      </c>
      <c r="BB5121" s="11">
        <v>3</v>
      </c>
      <c r="BC5121" s="154">
        <v>45343</v>
      </c>
      <c r="BD5121" s="155" t="s">
        <v>36</v>
      </c>
    </row>
    <row r="5122" spans="39:56" ht="27" customHeight="1" x14ac:dyDescent="0.25">
      <c r="AM5122" s="11">
        <v>23063</v>
      </c>
      <c r="AN5122" s="152" t="s">
        <v>225</v>
      </c>
      <c r="AO5122" s="153" t="s">
        <v>207</v>
      </c>
      <c r="AP5122" s="171">
        <v>9.8000000000000007</v>
      </c>
      <c r="AQ5122" s="11">
        <v>10</v>
      </c>
      <c r="AR5122" s="11">
        <v>10</v>
      </c>
      <c r="AS5122" s="11">
        <v>9</v>
      </c>
      <c r="AT5122" s="11">
        <v>10</v>
      </c>
      <c r="AU5122" s="11">
        <v>10</v>
      </c>
      <c r="BA5122" s="11" t="s">
        <v>492</v>
      </c>
      <c r="BB5122" s="11">
        <v>3</v>
      </c>
      <c r="BC5122" s="154">
        <v>45343</v>
      </c>
      <c r="BD5122" s="155" t="s">
        <v>36</v>
      </c>
    </row>
    <row r="5123" spans="39:56" ht="27" customHeight="1" x14ac:dyDescent="0.25">
      <c r="AM5123" s="11">
        <v>23037</v>
      </c>
      <c r="AN5123" s="152" t="s">
        <v>226</v>
      </c>
      <c r="AO5123" s="153" t="s">
        <v>207</v>
      </c>
      <c r="AP5123" s="171">
        <v>9.8000000000000007</v>
      </c>
      <c r="AQ5123" s="11">
        <v>10</v>
      </c>
      <c r="AR5123" s="11">
        <v>10</v>
      </c>
      <c r="AS5123" s="11">
        <v>9</v>
      </c>
      <c r="AT5123" s="11">
        <v>10</v>
      </c>
      <c r="AU5123" s="11">
        <v>10</v>
      </c>
      <c r="BA5123" s="11" t="s">
        <v>492</v>
      </c>
      <c r="BB5123" s="11">
        <v>3</v>
      </c>
      <c r="BC5123" s="154">
        <v>45343</v>
      </c>
      <c r="BD5123" s="155" t="s">
        <v>36</v>
      </c>
    </row>
    <row r="5124" spans="39:56" ht="27" customHeight="1" x14ac:dyDescent="0.25">
      <c r="AM5124" s="11">
        <v>23026</v>
      </c>
      <c r="AN5124" s="152" t="s">
        <v>227</v>
      </c>
      <c r="AO5124" s="153" t="s">
        <v>207</v>
      </c>
      <c r="AP5124" s="171">
        <v>9.8000000000000007</v>
      </c>
      <c r="AQ5124" s="11">
        <v>10</v>
      </c>
      <c r="AR5124" s="11">
        <v>10</v>
      </c>
      <c r="AS5124" s="11">
        <v>9</v>
      </c>
      <c r="AT5124" s="11">
        <v>10</v>
      </c>
      <c r="AU5124" s="11">
        <v>10</v>
      </c>
      <c r="BA5124" s="11" t="s">
        <v>492</v>
      </c>
      <c r="BB5124" s="11">
        <v>3</v>
      </c>
      <c r="BC5124" s="154">
        <v>45343</v>
      </c>
      <c r="BD5124" s="155" t="s">
        <v>36</v>
      </c>
    </row>
    <row r="5125" spans="39:56" ht="27" customHeight="1" x14ac:dyDescent="0.25">
      <c r="AM5125" s="11">
        <v>23058</v>
      </c>
      <c r="AN5125" s="152" t="s">
        <v>228</v>
      </c>
      <c r="AO5125" s="153" t="s">
        <v>207</v>
      </c>
      <c r="AP5125" s="171">
        <v>9.8000000000000007</v>
      </c>
      <c r="AQ5125" s="11">
        <v>10</v>
      </c>
      <c r="AR5125" s="11">
        <v>10</v>
      </c>
      <c r="AS5125" s="11">
        <v>9</v>
      </c>
      <c r="AT5125" s="11">
        <v>10</v>
      </c>
      <c r="AU5125" s="11">
        <v>10</v>
      </c>
      <c r="BA5125" s="11" t="s">
        <v>492</v>
      </c>
      <c r="BB5125" s="11">
        <v>3</v>
      </c>
      <c r="BC5125" s="154">
        <v>45343</v>
      </c>
      <c r="BD5125" s="155" t="s">
        <v>36</v>
      </c>
    </row>
    <row r="5126" spans="39:56" ht="27" customHeight="1" x14ac:dyDescent="0.25">
      <c r="AM5126" s="11">
        <v>23044</v>
      </c>
      <c r="AN5126" s="152" t="s">
        <v>230</v>
      </c>
      <c r="AO5126" s="153" t="s">
        <v>207</v>
      </c>
      <c r="AP5126" s="171">
        <v>9.8000000000000007</v>
      </c>
      <c r="AQ5126" s="11">
        <v>10</v>
      </c>
      <c r="AR5126" s="11">
        <v>10</v>
      </c>
      <c r="AS5126" s="11">
        <v>9</v>
      </c>
      <c r="AT5126" s="11">
        <v>10</v>
      </c>
      <c r="AU5126" s="11">
        <v>10</v>
      </c>
      <c r="BA5126" s="11" t="s">
        <v>492</v>
      </c>
      <c r="BB5126" s="11">
        <v>3</v>
      </c>
      <c r="BC5126" s="154">
        <v>45343</v>
      </c>
      <c r="BD5126" s="155" t="s">
        <v>36</v>
      </c>
    </row>
    <row r="5127" spans="39:56" ht="27" customHeight="1" x14ac:dyDescent="0.25">
      <c r="AM5127" s="11">
        <v>23066</v>
      </c>
      <c r="AN5127" s="152" t="s">
        <v>232</v>
      </c>
      <c r="AO5127" s="153" t="s">
        <v>207</v>
      </c>
      <c r="AP5127" s="171">
        <v>9.8000000000000007</v>
      </c>
      <c r="AQ5127" s="11">
        <v>10</v>
      </c>
      <c r="AR5127" s="11">
        <v>10</v>
      </c>
      <c r="AS5127" s="11">
        <v>9</v>
      </c>
      <c r="AT5127" s="11">
        <v>10</v>
      </c>
      <c r="AU5127" s="11">
        <v>10</v>
      </c>
      <c r="BA5127" s="11" t="s">
        <v>492</v>
      </c>
      <c r="BB5127" s="11">
        <v>3</v>
      </c>
      <c r="BC5127" s="154">
        <v>45343</v>
      </c>
      <c r="BD5127" s="155" t="s">
        <v>36</v>
      </c>
    </row>
    <row r="5128" spans="39:56" ht="27" customHeight="1" x14ac:dyDescent="0.25">
      <c r="AM5128" s="11">
        <v>23018</v>
      </c>
      <c r="AN5128" s="152" t="s">
        <v>28</v>
      </c>
      <c r="AO5128" s="153" t="s">
        <v>29</v>
      </c>
      <c r="AP5128" s="171">
        <v>9.4</v>
      </c>
      <c r="AQ5128" s="11">
        <v>10</v>
      </c>
      <c r="AR5128" s="11">
        <v>9</v>
      </c>
      <c r="AS5128" s="11">
        <v>9</v>
      </c>
      <c r="AT5128" s="11">
        <v>9</v>
      </c>
      <c r="AU5128" s="11">
        <v>10</v>
      </c>
      <c r="BA5128" s="11" t="s">
        <v>510</v>
      </c>
      <c r="BB5128" s="11">
        <v>4</v>
      </c>
      <c r="BC5128" s="154">
        <v>45343</v>
      </c>
      <c r="BD5128" s="155" t="s">
        <v>36</v>
      </c>
    </row>
    <row r="5129" spans="39:56" ht="27" customHeight="1" x14ac:dyDescent="0.25">
      <c r="AM5129" s="11">
        <v>23009</v>
      </c>
      <c r="AN5129" s="152" t="s">
        <v>50</v>
      </c>
      <c r="AO5129" s="153" t="s">
        <v>29</v>
      </c>
      <c r="AP5129" s="171">
        <v>9.4</v>
      </c>
      <c r="AQ5129" s="11">
        <v>10</v>
      </c>
      <c r="AR5129" s="11">
        <v>9</v>
      </c>
      <c r="AS5129" s="11">
        <v>9</v>
      </c>
      <c r="AT5129" s="11">
        <v>9</v>
      </c>
      <c r="AU5129" s="11">
        <v>10</v>
      </c>
      <c r="BA5129" s="11" t="s">
        <v>510</v>
      </c>
      <c r="BB5129" s="11">
        <v>4</v>
      </c>
      <c r="BC5129" s="154">
        <v>45343</v>
      </c>
      <c r="BD5129" s="155" t="s">
        <v>36</v>
      </c>
    </row>
    <row r="5130" spans="39:56" ht="27" customHeight="1" x14ac:dyDescent="0.25">
      <c r="AM5130" s="11">
        <v>23028</v>
      </c>
      <c r="AN5130" s="152" t="s">
        <v>56</v>
      </c>
      <c r="AO5130" s="153" t="s">
        <v>29</v>
      </c>
      <c r="AP5130" s="171">
        <v>9.8000000000000007</v>
      </c>
      <c r="AQ5130" s="11">
        <v>10</v>
      </c>
      <c r="AR5130" s="11">
        <v>10</v>
      </c>
      <c r="AS5130" s="11">
        <v>9</v>
      </c>
      <c r="AT5130" s="11">
        <v>10</v>
      </c>
      <c r="AU5130" s="11">
        <v>10</v>
      </c>
      <c r="BA5130" s="11" t="s">
        <v>510</v>
      </c>
      <c r="BB5130" s="11">
        <v>4</v>
      </c>
      <c r="BC5130" s="154">
        <v>45343</v>
      </c>
      <c r="BD5130" s="155" t="s">
        <v>36</v>
      </c>
    </row>
    <row r="5131" spans="39:56" ht="27" customHeight="1" x14ac:dyDescent="0.25">
      <c r="AM5131" s="11">
        <v>23013</v>
      </c>
      <c r="AN5131" s="152" t="s">
        <v>59</v>
      </c>
      <c r="AO5131" s="153" t="s">
        <v>29</v>
      </c>
      <c r="AP5131" s="171">
        <v>9.6</v>
      </c>
      <c r="AQ5131" s="11">
        <v>10</v>
      </c>
      <c r="AR5131" s="11">
        <v>10</v>
      </c>
      <c r="AS5131" s="11">
        <v>9</v>
      </c>
      <c r="AT5131" s="11">
        <v>9</v>
      </c>
      <c r="AU5131" s="11">
        <v>10</v>
      </c>
      <c r="BA5131" s="11" t="s">
        <v>510</v>
      </c>
      <c r="BB5131" s="11">
        <v>4</v>
      </c>
      <c r="BC5131" s="154">
        <v>45343</v>
      </c>
      <c r="BD5131" s="155" t="s">
        <v>36</v>
      </c>
    </row>
    <row r="5132" spans="39:56" ht="27" customHeight="1" x14ac:dyDescent="0.25">
      <c r="AM5132" s="11">
        <v>23036</v>
      </c>
      <c r="AN5132" s="152" t="s">
        <v>63</v>
      </c>
      <c r="AO5132" s="153" t="s">
        <v>29</v>
      </c>
      <c r="AP5132" s="171">
        <v>9.6</v>
      </c>
      <c r="AQ5132" s="11">
        <v>10</v>
      </c>
      <c r="AR5132" s="11">
        <v>10</v>
      </c>
      <c r="AS5132" s="11">
        <v>9</v>
      </c>
      <c r="AT5132" s="11">
        <v>9</v>
      </c>
      <c r="AU5132" s="11">
        <v>10</v>
      </c>
      <c r="BA5132" s="11" t="s">
        <v>510</v>
      </c>
      <c r="BB5132" s="11">
        <v>4</v>
      </c>
      <c r="BC5132" s="154">
        <v>45343</v>
      </c>
      <c r="BD5132" s="155" t="s">
        <v>36</v>
      </c>
    </row>
    <row r="5133" spans="39:56" ht="27" customHeight="1" x14ac:dyDescent="0.25">
      <c r="AM5133" s="11">
        <v>23065</v>
      </c>
      <c r="AN5133" s="152" t="s">
        <v>67</v>
      </c>
      <c r="AO5133" s="153" t="s">
        <v>29</v>
      </c>
      <c r="AP5133" s="171">
        <v>9.8000000000000007</v>
      </c>
      <c r="AQ5133" s="11">
        <v>10</v>
      </c>
      <c r="AR5133" s="11">
        <v>10</v>
      </c>
      <c r="AS5133" s="11">
        <v>9</v>
      </c>
      <c r="AT5133" s="11">
        <v>10</v>
      </c>
      <c r="AU5133" s="11">
        <v>10</v>
      </c>
      <c r="BA5133" s="11" t="s">
        <v>510</v>
      </c>
      <c r="BB5133" s="11">
        <v>4</v>
      </c>
      <c r="BC5133" s="154">
        <v>45343</v>
      </c>
      <c r="BD5133" s="155" t="s">
        <v>36</v>
      </c>
    </row>
    <row r="5134" spans="39:56" ht="27" customHeight="1" x14ac:dyDescent="0.25">
      <c r="AM5134" s="11">
        <v>23024</v>
      </c>
      <c r="AN5134" s="152" t="s">
        <v>75</v>
      </c>
      <c r="AO5134" s="153" t="s">
        <v>29</v>
      </c>
      <c r="AP5134" s="171">
        <v>9.8000000000000007</v>
      </c>
      <c r="AQ5134" s="11">
        <v>10</v>
      </c>
      <c r="AR5134" s="11">
        <v>10</v>
      </c>
      <c r="AS5134" s="11">
        <v>10</v>
      </c>
      <c r="AT5134" s="11">
        <v>9</v>
      </c>
      <c r="AU5134" s="11">
        <v>10</v>
      </c>
      <c r="BA5134" s="11" t="s">
        <v>510</v>
      </c>
      <c r="BB5134" s="11">
        <v>4</v>
      </c>
      <c r="BC5134" s="154">
        <v>45343</v>
      </c>
      <c r="BD5134" s="155" t="s">
        <v>36</v>
      </c>
    </row>
    <row r="5135" spans="39:56" ht="27" customHeight="1" x14ac:dyDescent="0.25">
      <c r="AM5135" s="11">
        <v>23041</v>
      </c>
      <c r="AN5135" s="152" t="s">
        <v>79</v>
      </c>
      <c r="AO5135" s="153" t="s">
        <v>29</v>
      </c>
      <c r="AP5135" s="171">
        <v>9.6</v>
      </c>
      <c r="AQ5135" s="11">
        <v>10</v>
      </c>
      <c r="AR5135" s="11">
        <v>10</v>
      </c>
      <c r="AS5135" s="11">
        <v>9</v>
      </c>
      <c r="AT5135" s="11">
        <v>9</v>
      </c>
      <c r="AU5135" s="11">
        <v>10</v>
      </c>
      <c r="BA5135" s="11" t="s">
        <v>510</v>
      </c>
      <c r="BB5135" s="11">
        <v>4</v>
      </c>
      <c r="BC5135" s="154">
        <v>45343</v>
      </c>
      <c r="BD5135" s="155" t="s">
        <v>36</v>
      </c>
    </row>
    <row r="5136" spans="39:56" ht="27" customHeight="1" x14ac:dyDescent="0.25">
      <c r="AM5136" s="11">
        <v>23022</v>
      </c>
      <c r="AN5136" s="152" t="s">
        <v>83</v>
      </c>
      <c r="AO5136" s="153" t="s">
        <v>29</v>
      </c>
      <c r="AP5136" s="171">
        <v>9.6</v>
      </c>
      <c r="AQ5136" s="11">
        <v>10</v>
      </c>
      <c r="AR5136" s="11">
        <v>10</v>
      </c>
      <c r="AS5136" s="11">
        <v>9</v>
      </c>
      <c r="AT5136" s="11">
        <v>9</v>
      </c>
      <c r="AU5136" s="11">
        <v>10</v>
      </c>
      <c r="BA5136" s="11" t="s">
        <v>510</v>
      </c>
      <c r="BB5136" s="11">
        <v>4</v>
      </c>
      <c r="BC5136" s="154">
        <v>45343</v>
      </c>
      <c r="BD5136" s="155" t="s">
        <v>36</v>
      </c>
    </row>
    <row r="5137" spans="39:56" ht="27" customHeight="1" x14ac:dyDescent="0.25">
      <c r="AM5137" s="11">
        <v>23025</v>
      </c>
      <c r="AN5137" s="152" t="s">
        <v>87</v>
      </c>
      <c r="AO5137" s="153" t="s">
        <v>29</v>
      </c>
      <c r="AP5137" s="171">
        <v>9.8000000000000007</v>
      </c>
      <c r="AQ5137" s="11">
        <v>10</v>
      </c>
      <c r="AR5137" s="11">
        <v>10</v>
      </c>
      <c r="AS5137" s="11">
        <v>10</v>
      </c>
      <c r="AT5137" s="11">
        <v>9</v>
      </c>
      <c r="AU5137" s="11">
        <v>10</v>
      </c>
      <c r="BA5137" s="11" t="s">
        <v>510</v>
      </c>
      <c r="BB5137" s="11">
        <v>4</v>
      </c>
      <c r="BC5137" s="154">
        <v>45343</v>
      </c>
      <c r="BD5137" s="155" t="s">
        <v>36</v>
      </c>
    </row>
    <row r="5138" spans="39:56" ht="27" customHeight="1" x14ac:dyDescent="0.25">
      <c r="AM5138" s="11">
        <v>23010</v>
      </c>
      <c r="AN5138" s="152" t="s">
        <v>91</v>
      </c>
      <c r="AO5138" s="153" t="s">
        <v>29</v>
      </c>
      <c r="AP5138" s="171">
        <v>9.8000000000000007</v>
      </c>
      <c r="AQ5138" s="11">
        <v>10</v>
      </c>
      <c r="AR5138" s="11">
        <v>10</v>
      </c>
      <c r="AS5138" s="11">
        <v>9</v>
      </c>
      <c r="AT5138" s="11">
        <v>10</v>
      </c>
      <c r="AU5138" s="11">
        <v>10</v>
      </c>
      <c r="BA5138" s="11" t="s">
        <v>510</v>
      </c>
      <c r="BB5138" s="11">
        <v>4</v>
      </c>
      <c r="BC5138" s="154">
        <v>45343</v>
      </c>
      <c r="BD5138" s="155" t="s">
        <v>36</v>
      </c>
    </row>
    <row r="5139" spans="39:56" ht="27" customHeight="1" x14ac:dyDescent="0.25">
      <c r="AM5139" s="11">
        <v>23052</v>
      </c>
      <c r="AN5139" s="152" t="s">
        <v>95</v>
      </c>
      <c r="AO5139" s="153" t="s">
        <v>29</v>
      </c>
      <c r="AP5139" s="171">
        <v>9.8000000000000007</v>
      </c>
      <c r="AQ5139" s="11">
        <v>10</v>
      </c>
      <c r="AR5139" s="11">
        <v>10</v>
      </c>
      <c r="AS5139" s="11">
        <v>10</v>
      </c>
      <c r="AT5139" s="11">
        <v>9</v>
      </c>
      <c r="AU5139" s="11">
        <v>10</v>
      </c>
      <c r="BA5139" s="11" t="s">
        <v>510</v>
      </c>
      <c r="BB5139" s="11">
        <v>4</v>
      </c>
      <c r="BC5139" s="154">
        <v>45343</v>
      </c>
      <c r="BD5139" s="155" t="s">
        <v>36</v>
      </c>
    </row>
    <row r="5140" spans="39:56" ht="27" customHeight="1" x14ac:dyDescent="0.25">
      <c r="AM5140" s="11">
        <v>23033</v>
      </c>
      <c r="AN5140" s="152" t="s">
        <v>103</v>
      </c>
      <c r="AO5140" s="153" t="s">
        <v>29</v>
      </c>
      <c r="AP5140" s="171">
        <v>9.8000000000000007</v>
      </c>
      <c r="AQ5140" s="11">
        <v>10</v>
      </c>
      <c r="AR5140" s="11">
        <v>10</v>
      </c>
      <c r="AS5140" s="11">
        <v>9</v>
      </c>
      <c r="AT5140" s="11">
        <v>10</v>
      </c>
      <c r="AU5140" s="11">
        <v>10</v>
      </c>
      <c r="BA5140" s="11" t="s">
        <v>510</v>
      </c>
      <c r="BB5140" s="11">
        <v>4</v>
      </c>
      <c r="BC5140" s="154">
        <v>45343</v>
      </c>
      <c r="BD5140" s="155" t="s">
        <v>36</v>
      </c>
    </row>
    <row r="5141" spans="39:56" ht="27" customHeight="1" x14ac:dyDescent="0.25">
      <c r="AM5141" s="11">
        <v>23056</v>
      </c>
      <c r="AN5141" s="152" t="s">
        <v>107</v>
      </c>
      <c r="AO5141" s="153" t="s">
        <v>29</v>
      </c>
      <c r="AP5141" s="171">
        <v>9.8000000000000007</v>
      </c>
      <c r="AQ5141" s="11">
        <v>10</v>
      </c>
      <c r="AR5141" s="11">
        <v>10</v>
      </c>
      <c r="AS5141" s="11">
        <v>9</v>
      </c>
      <c r="AT5141" s="11">
        <v>10</v>
      </c>
      <c r="AU5141" s="11">
        <v>10</v>
      </c>
      <c r="BA5141" s="11" t="s">
        <v>510</v>
      </c>
      <c r="BB5141" s="11">
        <v>4</v>
      </c>
      <c r="BC5141" s="154">
        <v>45343</v>
      </c>
      <c r="BD5141" s="155" t="s">
        <v>36</v>
      </c>
    </row>
    <row r="5142" spans="39:56" ht="27" customHeight="1" x14ac:dyDescent="0.25">
      <c r="AM5142" s="11">
        <v>23046</v>
      </c>
      <c r="AN5142" s="152" t="s">
        <v>111</v>
      </c>
      <c r="AO5142" s="153" t="s">
        <v>29</v>
      </c>
      <c r="AP5142" s="171">
        <v>10</v>
      </c>
      <c r="AQ5142" s="11">
        <v>10</v>
      </c>
      <c r="AR5142" s="11">
        <v>10</v>
      </c>
      <c r="AS5142" s="11">
        <v>10</v>
      </c>
      <c r="AT5142" s="11">
        <v>10</v>
      </c>
      <c r="AU5142" s="11">
        <v>10</v>
      </c>
      <c r="BA5142" s="11" t="s">
        <v>510</v>
      </c>
      <c r="BB5142" s="11">
        <v>4</v>
      </c>
      <c r="BC5142" s="154">
        <v>45343</v>
      </c>
      <c r="BD5142" s="155" t="s">
        <v>36</v>
      </c>
    </row>
    <row r="5143" spans="39:56" ht="27" customHeight="1" x14ac:dyDescent="0.25">
      <c r="AM5143" s="11">
        <v>23023</v>
      </c>
      <c r="AN5143" s="152" t="s">
        <v>115</v>
      </c>
      <c r="AO5143" s="153" t="s">
        <v>29</v>
      </c>
      <c r="AP5143" s="171">
        <v>7.8</v>
      </c>
      <c r="AQ5143" s="11">
        <v>10</v>
      </c>
      <c r="AR5143" s="11">
        <v>8</v>
      </c>
      <c r="AS5143" s="11">
        <v>8</v>
      </c>
      <c r="AT5143" s="11">
        <v>8</v>
      </c>
      <c r="AU5143" s="11">
        <v>5</v>
      </c>
      <c r="BA5143" s="11" t="s">
        <v>510</v>
      </c>
      <c r="BB5143" s="11">
        <v>4</v>
      </c>
      <c r="BC5143" s="154">
        <v>45343</v>
      </c>
      <c r="BD5143" s="155" t="s">
        <v>36</v>
      </c>
    </row>
    <row r="5144" spans="39:56" ht="27" customHeight="1" x14ac:dyDescent="0.25">
      <c r="AM5144" s="11">
        <v>23053</v>
      </c>
      <c r="AN5144" s="152" t="s">
        <v>119</v>
      </c>
      <c r="AO5144" s="153" t="s">
        <v>29</v>
      </c>
      <c r="AP5144" s="171">
        <v>9.8000000000000007</v>
      </c>
      <c r="AQ5144" s="11">
        <v>10</v>
      </c>
      <c r="AR5144" s="11">
        <v>10</v>
      </c>
      <c r="AS5144" s="11">
        <v>10</v>
      </c>
      <c r="AT5144" s="11">
        <v>9</v>
      </c>
      <c r="AU5144" s="11">
        <v>10</v>
      </c>
      <c r="BA5144" s="11" t="s">
        <v>510</v>
      </c>
      <c r="BB5144" s="11">
        <v>4</v>
      </c>
      <c r="BC5144" s="154">
        <v>45343</v>
      </c>
      <c r="BD5144" s="155" t="s">
        <v>36</v>
      </c>
    </row>
    <row r="5145" spans="39:56" ht="27" customHeight="1" x14ac:dyDescent="0.25">
      <c r="AM5145" s="11">
        <v>23049</v>
      </c>
      <c r="AN5145" s="152" t="s">
        <v>123</v>
      </c>
      <c r="AO5145" s="153" t="s">
        <v>29</v>
      </c>
      <c r="AP5145" s="171">
        <v>10</v>
      </c>
      <c r="AQ5145" s="11">
        <v>10</v>
      </c>
      <c r="AR5145" s="11">
        <v>10</v>
      </c>
      <c r="AS5145" s="11">
        <v>10</v>
      </c>
      <c r="AT5145" s="11">
        <v>10</v>
      </c>
      <c r="AU5145" s="11">
        <v>10</v>
      </c>
      <c r="BA5145" s="11" t="s">
        <v>510</v>
      </c>
      <c r="BB5145" s="11">
        <v>4</v>
      </c>
      <c r="BC5145" s="154">
        <v>45343</v>
      </c>
      <c r="BD5145" s="155" t="s">
        <v>36</v>
      </c>
    </row>
    <row r="5146" spans="39:56" ht="27" customHeight="1" x14ac:dyDescent="0.25">
      <c r="AM5146" s="11">
        <v>24039</v>
      </c>
      <c r="AN5146" s="152" t="s">
        <v>166</v>
      </c>
      <c r="AO5146" s="153" t="s">
        <v>167</v>
      </c>
      <c r="AP5146" s="171">
        <v>9.5</v>
      </c>
      <c r="AQ5146" s="11">
        <v>10</v>
      </c>
      <c r="AR5146" s="11">
        <v>10</v>
      </c>
      <c r="AS5146" s="11">
        <v>9</v>
      </c>
      <c r="AT5146" s="11">
        <v>8</v>
      </c>
      <c r="AY5146" s="11">
        <v>10</v>
      </c>
      <c r="AZ5146" s="11">
        <v>10</v>
      </c>
      <c r="BA5146" s="11" t="s">
        <v>516</v>
      </c>
      <c r="BB5146" s="11">
        <v>4</v>
      </c>
      <c r="BC5146" s="154">
        <v>45335</v>
      </c>
      <c r="BD5146" s="155" t="s">
        <v>6</v>
      </c>
    </row>
    <row r="5147" spans="39:56" ht="27" customHeight="1" x14ac:dyDescent="0.25">
      <c r="AM5147" s="11">
        <v>24040</v>
      </c>
      <c r="AN5147" s="152" t="s">
        <v>169</v>
      </c>
      <c r="AO5147" s="153" t="s">
        <v>167</v>
      </c>
      <c r="AP5147" s="171">
        <v>10</v>
      </c>
      <c r="AQ5147" s="11">
        <v>10</v>
      </c>
      <c r="AR5147" s="11">
        <v>10</v>
      </c>
      <c r="AS5147" s="11">
        <v>10</v>
      </c>
      <c r="AT5147" s="11">
        <v>10</v>
      </c>
      <c r="AY5147" s="11">
        <v>10</v>
      </c>
      <c r="AZ5147" s="11">
        <v>10</v>
      </c>
      <c r="BA5147" s="11" t="s">
        <v>516</v>
      </c>
      <c r="BB5147" s="11">
        <v>4</v>
      </c>
      <c r="BC5147" s="154">
        <v>45335</v>
      </c>
      <c r="BD5147" s="155" t="s">
        <v>6</v>
      </c>
    </row>
    <row r="5148" spans="39:56" ht="27" customHeight="1" x14ac:dyDescent="0.25">
      <c r="AM5148" s="11">
        <v>24041</v>
      </c>
      <c r="AN5148" s="152" t="s">
        <v>173</v>
      </c>
      <c r="AO5148" s="153" t="s">
        <v>167</v>
      </c>
      <c r="AP5148" s="171">
        <v>9.6666666666666661</v>
      </c>
      <c r="AQ5148" s="11">
        <v>10</v>
      </c>
      <c r="AR5148" s="11">
        <v>10</v>
      </c>
      <c r="AS5148" s="11">
        <v>9</v>
      </c>
      <c r="AT5148" s="11">
        <v>9</v>
      </c>
      <c r="AY5148" s="11">
        <v>10</v>
      </c>
      <c r="AZ5148" s="11">
        <v>10</v>
      </c>
      <c r="BA5148" s="11" t="s">
        <v>516</v>
      </c>
      <c r="BB5148" s="11">
        <v>4</v>
      </c>
      <c r="BC5148" s="154">
        <v>45335</v>
      </c>
      <c r="BD5148" s="155" t="s">
        <v>6</v>
      </c>
    </row>
    <row r="5149" spans="39:56" ht="27" customHeight="1" x14ac:dyDescent="0.25">
      <c r="AM5149" s="11">
        <v>24042</v>
      </c>
      <c r="AN5149" s="152" t="s">
        <v>175</v>
      </c>
      <c r="AO5149" s="153" t="s">
        <v>167</v>
      </c>
      <c r="AP5149" s="171">
        <v>9.5</v>
      </c>
      <c r="AQ5149" s="11">
        <v>10</v>
      </c>
      <c r="AR5149" s="11">
        <v>10</v>
      </c>
      <c r="AS5149" s="11">
        <v>9</v>
      </c>
      <c r="AT5149" s="11">
        <v>8</v>
      </c>
      <c r="AY5149" s="11">
        <v>10</v>
      </c>
      <c r="AZ5149" s="11">
        <v>10</v>
      </c>
      <c r="BA5149" s="11" t="s">
        <v>516</v>
      </c>
      <c r="BB5149" s="11">
        <v>4</v>
      </c>
      <c r="BC5149" s="154">
        <v>45335</v>
      </c>
      <c r="BD5149" s="155" t="s">
        <v>6</v>
      </c>
    </row>
    <row r="5150" spans="39:56" ht="27" customHeight="1" x14ac:dyDescent="0.25">
      <c r="AM5150" s="11">
        <v>24044</v>
      </c>
      <c r="AN5150" s="152" t="s">
        <v>179</v>
      </c>
      <c r="AO5150" s="153" t="s">
        <v>167</v>
      </c>
      <c r="AP5150" s="171">
        <v>10</v>
      </c>
      <c r="AQ5150" s="11">
        <v>10</v>
      </c>
      <c r="AR5150" s="11">
        <v>10</v>
      </c>
      <c r="AS5150" s="11">
        <v>10</v>
      </c>
      <c r="AT5150" s="11">
        <v>10</v>
      </c>
      <c r="AY5150" s="11">
        <v>10</v>
      </c>
      <c r="AZ5150" s="11">
        <v>10</v>
      </c>
      <c r="BA5150" s="11" t="s">
        <v>516</v>
      </c>
      <c r="BB5150" s="11">
        <v>4</v>
      </c>
      <c r="BC5150" s="154">
        <v>45335</v>
      </c>
      <c r="BD5150" s="155" t="s">
        <v>6</v>
      </c>
    </row>
    <row r="5151" spans="39:56" ht="27" customHeight="1" x14ac:dyDescent="0.25">
      <c r="AM5151" s="11">
        <v>24045</v>
      </c>
      <c r="AN5151" s="152" t="s">
        <v>181</v>
      </c>
      <c r="AO5151" s="153" t="s">
        <v>167</v>
      </c>
      <c r="AP5151" s="171">
        <v>10</v>
      </c>
      <c r="AQ5151" s="11">
        <v>10</v>
      </c>
      <c r="AR5151" s="11">
        <v>10</v>
      </c>
      <c r="AS5151" s="11">
        <v>10</v>
      </c>
      <c r="AT5151" s="11">
        <v>10</v>
      </c>
      <c r="AY5151" s="11">
        <v>10</v>
      </c>
      <c r="AZ5151" s="11">
        <v>10</v>
      </c>
      <c r="BA5151" s="11" t="s">
        <v>516</v>
      </c>
      <c r="BB5151" s="11">
        <v>4</v>
      </c>
      <c r="BC5151" s="154">
        <v>45335</v>
      </c>
      <c r="BD5151" s="155" t="s">
        <v>6</v>
      </c>
    </row>
    <row r="5152" spans="39:56" ht="27" customHeight="1" x14ac:dyDescent="0.25">
      <c r="AM5152" s="11">
        <v>24047</v>
      </c>
      <c r="AN5152" s="152" t="s">
        <v>185</v>
      </c>
      <c r="AO5152" s="153" t="s">
        <v>167</v>
      </c>
      <c r="AP5152" s="171">
        <v>10</v>
      </c>
      <c r="AQ5152" s="11">
        <v>10</v>
      </c>
      <c r="AR5152" s="11">
        <v>10</v>
      </c>
      <c r="AS5152" s="11">
        <v>10</v>
      </c>
      <c r="AT5152" s="11">
        <v>10</v>
      </c>
      <c r="AY5152" s="11">
        <v>10</v>
      </c>
      <c r="AZ5152" s="11">
        <v>10</v>
      </c>
      <c r="BA5152" s="11" t="s">
        <v>516</v>
      </c>
      <c r="BB5152" s="11">
        <v>4</v>
      </c>
      <c r="BC5152" s="154">
        <v>45335</v>
      </c>
      <c r="BD5152" s="155" t="s">
        <v>6</v>
      </c>
    </row>
    <row r="5153" spans="39:56" ht="27" customHeight="1" x14ac:dyDescent="0.25">
      <c r="AM5153" s="11">
        <v>24048</v>
      </c>
      <c r="AN5153" s="152" t="s">
        <v>187</v>
      </c>
      <c r="AO5153" s="153" t="s">
        <v>167</v>
      </c>
      <c r="AP5153" s="171">
        <v>10</v>
      </c>
      <c r="AQ5153" s="11">
        <v>10</v>
      </c>
      <c r="AR5153" s="11">
        <v>10</v>
      </c>
      <c r="AS5153" s="11">
        <v>10</v>
      </c>
      <c r="AT5153" s="11">
        <v>10</v>
      </c>
      <c r="AY5153" s="11">
        <v>10</v>
      </c>
      <c r="AZ5153" s="11">
        <v>10</v>
      </c>
      <c r="BA5153" s="11" t="s">
        <v>516</v>
      </c>
      <c r="BB5153" s="11">
        <v>4</v>
      </c>
      <c r="BC5153" s="154">
        <v>45335</v>
      </c>
      <c r="BD5153" s="155" t="s">
        <v>6</v>
      </c>
    </row>
    <row r="5154" spans="39:56" ht="27" customHeight="1" x14ac:dyDescent="0.25">
      <c r="AM5154" s="11">
        <v>24049</v>
      </c>
      <c r="AN5154" s="152" t="s">
        <v>189</v>
      </c>
      <c r="AO5154" s="153" t="s">
        <v>167</v>
      </c>
      <c r="AP5154" s="171">
        <v>10</v>
      </c>
      <c r="AQ5154" s="11">
        <v>10</v>
      </c>
      <c r="AR5154" s="11">
        <v>10</v>
      </c>
      <c r="AS5154" s="11">
        <v>10</v>
      </c>
      <c r="AT5154" s="11">
        <v>10</v>
      </c>
      <c r="AY5154" s="11">
        <v>10</v>
      </c>
      <c r="AZ5154" s="11">
        <v>10</v>
      </c>
      <c r="BA5154" s="11" t="s">
        <v>516</v>
      </c>
      <c r="BB5154" s="11">
        <v>4</v>
      </c>
      <c r="BC5154" s="154">
        <v>45335</v>
      </c>
      <c r="BD5154" s="155" t="s">
        <v>6</v>
      </c>
    </row>
    <row r="5155" spans="39:56" ht="27" customHeight="1" x14ac:dyDescent="0.25">
      <c r="AM5155" s="11">
        <v>24050</v>
      </c>
      <c r="AN5155" s="152" t="s">
        <v>191</v>
      </c>
      <c r="AO5155" s="153" t="s">
        <v>167</v>
      </c>
      <c r="AP5155" s="171">
        <v>10</v>
      </c>
      <c r="AQ5155" s="11">
        <v>10</v>
      </c>
      <c r="AR5155" s="11">
        <v>10</v>
      </c>
      <c r="AS5155" s="11">
        <v>10</v>
      </c>
      <c r="AT5155" s="11">
        <v>10</v>
      </c>
      <c r="AY5155" s="11">
        <v>10</v>
      </c>
      <c r="AZ5155" s="11">
        <v>10</v>
      </c>
      <c r="BA5155" s="11" t="s">
        <v>516</v>
      </c>
      <c r="BB5155" s="11">
        <v>4</v>
      </c>
      <c r="BC5155" s="154">
        <v>45335</v>
      </c>
      <c r="BD5155" s="155" t="s">
        <v>6</v>
      </c>
    </row>
    <row r="5156" spans="39:56" ht="27" customHeight="1" x14ac:dyDescent="0.25">
      <c r="AM5156" s="11">
        <v>24051</v>
      </c>
      <c r="AN5156" s="152" t="s">
        <v>193</v>
      </c>
      <c r="AO5156" s="153" t="s">
        <v>167</v>
      </c>
      <c r="AP5156" s="171">
        <v>9.6666666666666661</v>
      </c>
      <c r="AQ5156" s="11">
        <v>10</v>
      </c>
      <c r="AR5156" s="11">
        <v>10</v>
      </c>
      <c r="AS5156" s="11">
        <v>9</v>
      </c>
      <c r="AT5156" s="11">
        <v>9</v>
      </c>
      <c r="AY5156" s="11">
        <v>10</v>
      </c>
      <c r="AZ5156" s="11">
        <v>10</v>
      </c>
      <c r="BA5156" s="11" t="s">
        <v>516</v>
      </c>
      <c r="BB5156" s="11">
        <v>4</v>
      </c>
      <c r="BC5156" s="154">
        <v>45335</v>
      </c>
      <c r="BD5156" s="155" t="s">
        <v>6</v>
      </c>
    </row>
    <row r="5157" spans="39:56" ht="27" customHeight="1" x14ac:dyDescent="0.25">
      <c r="AM5157" s="11">
        <v>24052</v>
      </c>
      <c r="AN5157" s="152" t="s">
        <v>195</v>
      </c>
      <c r="AO5157" s="153" t="s">
        <v>167</v>
      </c>
      <c r="AP5157" s="171">
        <v>10</v>
      </c>
      <c r="AQ5157" s="11">
        <v>10</v>
      </c>
      <c r="AR5157" s="11">
        <v>10</v>
      </c>
      <c r="AS5157" s="11">
        <v>10</v>
      </c>
      <c r="AT5157" s="11">
        <v>10</v>
      </c>
      <c r="AY5157" s="11">
        <v>10</v>
      </c>
      <c r="AZ5157" s="11">
        <v>10</v>
      </c>
      <c r="BA5157" s="11" t="s">
        <v>516</v>
      </c>
      <c r="BB5157" s="11">
        <v>4</v>
      </c>
      <c r="BC5157" s="154">
        <v>45335</v>
      </c>
      <c r="BD5157" s="155" t="s">
        <v>6</v>
      </c>
    </row>
    <row r="5158" spans="39:56" ht="27" customHeight="1" x14ac:dyDescent="0.25">
      <c r="AM5158" s="11">
        <v>24053</v>
      </c>
      <c r="AN5158" s="152" t="s">
        <v>197</v>
      </c>
      <c r="AO5158" s="153" t="s">
        <v>167</v>
      </c>
      <c r="AP5158" s="171">
        <v>9.6666666666666661</v>
      </c>
      <c r="AQ5158" s="11">
        <v>10</v>
      </c>
      <c r="AR5158" s="11">
        <v>10</v>
      </c>
      <c r="AS5158" s="11">
        <v>9</v>
      </c>
      <c r="AT5158" s="11">
        <v>9</v>
      </c>
      <c r="AY5158" s="11">
        <v>10</v>
      </c>
      <c r="AZ5158" s="11">
        <v>10</v>
      </c>
      <c r="BA5158" s="11" t="s">
        <v>516</v>
      </c>
      <c r="BB5158" s="11">
        <v>4</v>
      </c>
      <c r="BC5158" s="154">
        <v>45335</v>
      </c>
      <c r="BD5158" s="155" t="s">
        <v>6</v>
      </c>
    </row>
    <row r="5159" spans="39:56" ht="27" customHeight="1" x14ac:dyDescent="0.25">
      <c r="AM5159" s="11">
        <v>24054</v>
      </c>
      <c r="AN5159" s="152" t="s">
        <v>199</v>
      </c>
      <c r="AO5159" s="153" t="s">
        <v>167</v>
      </c>
      <c r="AP5159" s="171">
        <v>10</v>
      </c>
      <c r="AQ5159" s="11">
        <v>10</v>
      </c>
      <c r="AR5159" s="11">
        <v>10</v>
      </c>
      <c r="AS5159" s="11">
        <v>10</v>
      </c>
      <c r="AT5159" s="11">
        <v>10</v>
      </c>
      <c r="AY5159" s="11">
        <v>10</v>
      </c>
      <c r="AZ5159" s="11">
        <v>10</v>
      </c>
      <c r="BA5159" s="11" t="s">
        <v>516</v>
      </c>
      <c r="BB5159" s="11">
        <v>4</v>
      </c>
      <c r="BC5159" s="154">
        <v>45335</v>
      </c>
      <c r="BD5159" s="155" t="s">
        <v>6</v>
      </c>
    </row>
    <row r="5160" spans="39:56" ht="27" customHeight="1" x14ac:dyDescent="0.25">
      <c r="AM5160" s="11">
        <v>24055</v>
      </c>
      <c r="AN5160" s="152" t="s">
        <v>201</v>
      </c>
      <c r="AO5160" s="153" t="s">
        <v>167</v>
      </c>
      <c r="AP5160" s="171">
        <v>9.6666666666666661</v>
      </c>
      <c r="AQ5160" s="11">
        <v>10</v>
      </c>
      <c r="AR5160" s="11">
        <v>10</v>
      </c>
      <c r="AS5160" s="11">
        <v>9</v>
      </c>
      <c r="AT5160" s="11">
        <v>9</v>
      </c>
      <c r="AY5160" s="11">
        <v>10</v>
      </c>
      <c r="AZ5160" s="11">
        <v>10</v>
      </c>
      <c r="BA5160" s="11" t="s">
        <v>516</v>
      </c>
      <c r="BB5160" s="11">
        <v>4</v>
      </c>
      <c r="BC5160" s="154">
        <v>45335</v>
      </c>
      <c r="BD5160" s="155" t="s">
        <v>6</v>
      </c>
    </row>
    <row r="5161" spans="39:56" ht="27" customHeight="1" x14ac:dyDescent="0.25">
      <c r="AM5161" s="11">
        <v>24056</v>
      </c>
      <c r="AN5161" s="152" t="s">
        <v>203</v>
      </c>
      <c r="AO5161" s="153" t="s">
        <v>167</v>
      </c>
      <c r="AP5161" s="171">
        <v>10</v>
      </c>
      <c r="AQ5161" s="11">
        <v>10</v>
      </c>
      <c r="AR5161" s="11">
        <v>10</v>
      </c>
      <c r="AS5161" s="11">
        <v>10</v>
      </c>
      <c r="AT5161" s="11">
        <v>10</v>
      </c>
      <c r="AY5161" s="11">
        <v>10</v>
      </c>
      <c r="AZ5161" s="11">
        <v>10</v>
      </c>
      <c r="BA5161" s="11" t="s">
        <v>516</v>
      </c>
      <c r="BB5161" s="11">
        <v>4</v>
      </c>
      <c r="BC5161" s="154">
        <v>45335</v>
      </c>
      <c r="BD5161" s="155" t="s">
        <v>6</v>
      </c>
    </row>
    <row r="5162" spans="39:56" ht="27" customHeight="1" x14ac:dyDescent="0.25">
      <c r="AM5162" s="11">
        <v>24057</v>
      </c>
      <c r="AN5162" s="152" t="s">
        <v>205</v>
      </c>
      <c r="AO5162" s="153" t="s">
        <v>167</v>
      </c>
      <c r="AP5162" s="171">
        <v>10</v>
      </c>
      <c r="AQ5162" s="11">
        <v>10</v>
      </c>
      <c r="AR5162" s="11">
        <v>10</v>
      </c>
      <c r="AS5162" s="11">
        <v>10</v>
      </c>
      <c r="AT5162" s="11">
        <v>10</v>
      </c>
      <c r="AY5162" s="11">
        <v>10</v>
      </c>
      <c r="AZ5162" s="11">
        <v>10</v>
      </c>
      <c r="BA5162" s="11" t="s">
        <v>516</v>
      </c>
      <c r="BB5162" s="11">
        <v>4</v>
      </c>
      <c r="BC5162" s="154">
        <v>45335</v>
      </c>
      <c r="BD5162" s="155" t="s">
        <v>6</v>
      </c>
    </row>
    <row r="5163" spans="39:56" ht="27" customHeight="1" x14ac:dyDescent="0.25">
      <c r="AM5163" s="11">
        <v>23018</v>
      </c>
      <c r="AN5163" s="152" t="s">
        <v>28</v>
      </c>
      <c r="AO5163" s="153" t="s">
        <v>29</v>
      </c>
      <c r="AP5163" s="171">
        <v>10</v>
      </c>
      <c r="AQ5163" s="11">
        <v>10</v>
      </c>
      <c r="AR5163" s="11">
        <v>10</v>
      </c>
      <c r="AS5163" s="11">
        <v>10</v>
      </c>
      <c r="AT5163" s="11">
        <v>10</v>
      </c>
      <c r="AY5163" s="11">
        <v>10</v>
      </c>
      <c r="AZ5163" s="11">
        <v>10</v>
      </c>
      <c r="BA5163" s="11" t="s">
        <v>517</v>
      </c>
      <c r="BB5163" s="11">
        <v>3</v>
      </c>
      <c r="BC5163" s="154">
        <v>45337</v>
      </c>
      <c r="BD5163" s="155" t="s">
        <v>6</v>
      </c>
    </row>
    <row r="5164" spans="39:56" ht="27" customHeight="1" x14ac:dyDescent="0.25">
      <c r="AM5164" s="11">
        <v>23009</v>
      </c>
      <c r="AN5164" s="152" t="s">
        <v>50</v>
      </c>
      <c r="AO5164" s="153" t="s">
        <v>29</v>
      </c>
      <c r="AP5164" s="171">
        <v>10</v>
      </c>
      <c r="AQ5164" s="11">
        <v>10</v>
      </c>
      <c r="AR5164" s="11">
        <v>10</v>
      </c>
      <c r="AS5164" s="11">
        <v>10</v>
      </c>
      <c r="AT5164" s="11">
        <v>10</v>
      </c>
      <c r="AY5164" s="11">
        <v>10</v>
      </c>
      <c r="AZ5164" s="11">
        <v>10</v>
      </c>
      <c r="BA5164" s="11" t="s">
        <v>517</v>
      </c>
      <c r="BB5164" s="11">
        <v>3</v>
      </c>
      <c r="BC5164" s="154">
        <v>45337</v>
      </c>
      <c r="BD5164" s="155" t="s">
        <v>6</v>
      </c>
    </row>
    <row r="5165" spans="39:56" ht="27" customHeight="1" x14ac:dyDescent="0.25">
      <c r="AM5165" s="11">
        <v>23019</v>
      </c>
      <c r="AN5165" s="152" t="s">
        <v>53</v>
      </c>
      <c r="AO5165" s="153" t="s">
        <v>29</v>
      </c>
      <c r="AP5165" s="171">
        <v>10</v>
      </c>
      <c r="AQ5165" s="11">
        <v>10</v>
      </c>
      <c r="AR5165" s="11">
        <v>10</v>
      </c>
      <c r="AS5165" s="11">
        <v>10</v>
      </c>
      <c r="AT5165" s="11">
        <v>10</v>
      </c>
      <c r="AY5165" s="11">
        <v>10</v>
      </c>
      <c r="AZ5165" s="11">
        <v>10</v>
      </c>
      <c r="BA5165" s="11" t="s">
        <v>517</v>
      </c>
      <c r="BB5165" s="11">
        <v>3</v>
      </c>
      <c r="BC5165" s="154">
        <v>45337</v>
      </c>
      <c r="BD5165" s="155" t="s">
        <v>6</v>
      </c>
    </row>
    <row r="5166" spans="39:56" ht="27" customHeight="1" x14ac:dyDescent="0.25">
      <c r="AM5166" s="11">
        <v>23028</v>
      </c>
      <c r="AN5166" s="152" t="s">
        <v>56</v>
      </c>
      <c r="AO5166" s="153" t="s">
        <v>29</v>
      </c>
      <c r="AP5166" s="171">
        <v>10</v>
      </c>
      <c r="AQ5166" s="11">
        <v>10</v>
      </c>
      <c r="AR5166" s="11">
        <v>10</v>
      </c>
      <c r="AS5166" s="11">
        <v>10</v>
      </c>
      <c r="AT5166" s="11">
        <v>10</v>
      </c>
      <c r="AY5166" s="11">
        <v>10</v>
      </c>
      <c r="AZ5166" s="11">
        <v>10</v>
      </c>
      <c r="BA5166" s="11" t="s">
        <v>517</v>
      </c>
      <c r="BB5166" s="11">
        <v>3</v>
      </c>
      <c r="BC5166" s="154">
        <v>45337</v>
      </c>
      <c r="BD5166" s="155" t="s">
        <v>6</v>
      </c>
    </row>
    <row r="5167" spans="39:56" ht="27" customHeight="1" x14ac:dyDescent="0.25">
      <c r="AM5167" s="11">
        <v>23013</v>
      </c>
      <c r="AN5167" s="152" t="s">
        <v>59</v>
      </c>
      <c r="AO5167" s="153" t="s">
        <v>29</v>
      </c>
      <c r="AP5167" s="171">
        <v>10</v>
      </c>
      <c r="AQ5167" s="11">
        <v>10</v>
      </c>
      <c r="AR5167" s="11">
        <v>10</v>
      </c>
      <c r="AS5167" s="11">
        <v>10</v>
      </c>
      <c r="AT5167" s="11">
        <v>10</v>
      </c>
      <c r="AY5167" s="11">
        <v>10</v>
      </c>
      <c r="AZ5167" s="11">
        <v>10</v>
      </c>
      <c r="BA5167" s="11" t="s">
        <v>517</v>
      </c>
      <c r="BB5167" s="11">
        <v>3</v>
      </c>
      <c r="BC5167" s="154">
        <v>45337</v>
      </c>
      <c r="BD5167" s="155" t="s">
        <v>6</v>
      </c>
    </row>
    <row r="5168" spans="39:56" ht="27" customHeight="1" x14ac:dyDescent="0.25">
      <c r="AM5168" s="11">
        <v>23002</v>
      </c>
      <c r="AN5168" s="152" t="s">
        <v>234</v>
      </c>
      <c r="AQ5168" s="11">
        <v>10</v>
      </c>
      <c r="AR5168" s="11">
        <v>10</v>
      </c>
      <c r="AS5168" s="11">
        <v>10</v>
      </c>
      <c r="AT5168" s="11">
        <v>10</v>
      </c>
      <c r="AY5168" s="11">
        <v>10</v>
      </c>
      <c r="AZ5168" s="11">
        <v>10</v>
      </c>
      <c r="BA5168" s="11" t="s">
        <v>517</v>
      </c>
      <c r="BB5168" s="11">
        <v>3</v>
      </c>
      <c r="BC5168" s="154">
        <v>45337</v>
      </c>
      <c r="BD5168" s="155" t="s">
        <v>6</v>
      </c>
    </row>
    <row r="5169" spans="39:56" ht="27" customHeight="1" x14ac:dyDescent="0.25">
      <c r="AM5169" s="11">
        <v>23036</v>
      </c>
      <c r="AN5169" s="152" t="s">
        <v>63</v>
      </c>
      <c r="AO5169" s="153" t="s">
        <v>29</v>
      </c>
      <c r="AP5169" s="171">
        <v>10</v>
      </c>
      <c r="AQ5169" s="11">
        <v>10</v>
      </c>
      <c r="AR5169" s="11">
        <v>10</v>
      </c>
      <c r="AS5169" s="11">
        <v>10</v>
      </c>
      <c r="AT5169" s="11">
        <v>10</v>
      </c>
      <c r="AY5169" s="11">
        <v>10</v>
      </c>
      <c r="AZ5169" s="11">
        <v>10</v>
      </c>
      <c r="BA5169" s="11" t="s">
        <v>517</v>
      </c>
      <c r="BB5169" s="11">
        <v>3</v>
      </c>
      <c r="BC5169" s="154">
        <v>45337</v>
      </c>
      <c r="BD5169" s="155" t="s">
        <v>6</v>
      </c>
    </row>
    <row r="5170" spans="39:56" ht="27" customHeight="1" x14ac:dyDescent="0.25">
      <c r="AM5170" s="11">
        <v>23065</v>
      </c>
      <c r="AN5170" s="152" t="s">
        <v>67</v>
      </c>
      <c r="AO5170" s="153" t="s">
        <v>29</v>
      </c>
      <c r="AP5170" s="171">
        <v>10</v>
      </c>
      <c r="AQ5170" s="11">
        <v>10</v>
      </c>
      <c r="AR5170" s="11">
        <v>10</v>
      </c>
      <c r="AS5170" s="11">
        <v>10</v>
      </c>
      <c r="AT5170" s="11">
        <v>10</v>
      </c>
      <c r="AY5170" s="11">
        <v>10</v>
      </c>
      <c r="AZ5170" s="11">
        <v>10</v>
      </c>
      <c r="BA5170" s="11" t="s">
        <v>517</v>
      </c>
      <c r="BB5170" s="11">
        <v>3</v>
      </c>
      <c r="BC5170" s="154">
        <v>45337</v>
      </c>
      <c r="BD5170" s="155" t="s">
        <v>6</v>
      </c>
    </row>
    <row r="5171" spans="39:56" ht="27" customHeight="1" x14ac:dyDescent="0.25">
      <c r="AM5171" s="11">
        <v>23039</v>
      </c>
      <c r="AN5171" s="152" t="s">
        <v>71</v>
      </c>
      <c r="AO5171" s="153" t="s">
        <v>29</v>
      </c>
      <c r="AP5171" s="171">
        <v>10</v>
      </c>
      <c r="AQ5171" s="11">
        <v>10</v>
      </c>
      <c r="AR5171" s="11">
        <v>10</v>
      </c>
      <c r="AS5171" s="11">
        <v>10</v>
      </c>
      <c r="AT5171" s="11">
        <v>10</v>
      </c>
      <c r="AY5171" s="11">
        <v>10</v>
      </c>
      <c r="AZ5171" s="11">
        <v>10</v>
      </c>
      <c r="BA5171" s="11" t="s">
        <v>517</v>
      </c>
      <c r="BB5171" s="11">
        <v>3</v>
      </c>
      <c r="BC5171" s="154">
        <v>45337</v>
      </c>
      <c r="BD5171" s="155" t="s">
        <v>6</v>
      </c>
    </row>
    <row r="5172" spans="39:56" ht="27" customHeight="1" x14ac:dyDescent="0.25">
      <c r="AM5172" s="11">
        <v>23024</v>
      </c>
      <c r="AN5172" s="152" t="s">
        <v>75</v>
      </c>
      <c r="AO5172" s="153" t="s">
        <v>29</v>
      </c>
      <c r="AP5172" s="171">
        <v>10</v>
      </c>
      <c r="AQ5172" s="11">
        <v>10</v>
      </c>
      <c r="AR5172" s="11">
        <v>10</v>
      </c>
      <c r="AS5172" s="11">
        <v>10</v>
      </c>
      <c r="AT5172" s="11">
        <v>10</v>
      </c>
      <c r="AY5172" s="11">
        <v>10</v>
      </c>
      <c r="AZ5172" s="11">
        <v>10</v>
      </c>
      <c r="BA5172" s="11" t="s">
        <v>517</v>
      </c>
      <c r="BB5172" s="11">
        <v>3</v>
      </c>
      <c r="BC5172" s="154">
        <v>45337</v>
      </c>
      <c r="BD5172" s="155" t="s">
        <v>6</v>
      </c>
    </row>
    <row r="5173" spans="39:56" ht="27" customHeight="1" x14ac:dyDescent="0.25">
      <c r="AM5173" s="11">
        <v>23041</v>
      </c>
      <c r="AN5173" s="152" t="s">
        <v>79</v>
      </c>
      <c r="AO5173" s="153" t="s">
        <v>29</v>
      </c>
      <c r="AP5173" s="171">
        <v>10</v>
      </c>
      <c r="AQ5173" s="11">
        <v>10</v>
      </c>
      <c r="AR5173" s="11">
        <v>10</v>
      </c>
      <c r="AS5173" s="11">
        <v>10</v>
      </c>
      <c r="AT5173" s="11">
        <v>10</v>
      </c>
      <c r="AY5173" s="11">
        <v>10</v>
      </c>
      <c r="AZ5173" s="11">
        <v>10</v>
      </c>
      <c r="BA5173" s="11" t="s">
        <v>517</v>
      </c>
      <c r="BB5173" s="11">
        <v>3</v>
      </c>
      <c r="BC5173" s="154">
        <v>45337</v>
      </c>
      <c r="BD5173" s="155" t="s">
        <v>6</v>
      </c>
    </row>
    <row r="5174" spans="39:56" ht="27" customHeight="1" x14ac:dyDescent="0.25">
      <c r="AM5174" s="11">
        <v>23022</v>
      </c>
      <c r="AN5174" s="152" t="s">
        <v>83</v>
      </c>
      <c r="AO5174" s="153" t="s">
        <v>29</v>
      </c>
      <c r="AP5174" s="171">
        <v>10</v>
      </c>
      <c r="AQ5174" s="11">
        <v>10</v>
      </c>
      <c r="AR5174" s="11">
        <v>10</v>
      </c>
      <c r="AS5174" s="11">
        <v>10</v>
      </c>
      <c r="AT5174" s="11">
        <v>10</v>
      </c>
      <c r="AY5174" s="11">
        <v>10</v>
      </c>
      <c r="AZ5174" s="11">
        <v>10</v>
      </c>
      <c r="BA5174" s="11" t="s">
        <v>517</v>
      </c>
      <c r="BB5174" s="11">
        <v>3</v>
      </c>
      <c r="BC5174" s="154">
        <v>45337</v>
      </c>
      <c r="BD5174" s="155" t="s">
        <v>6</v>
      </c>
    </row>
    <row r="5175" spans="39:56" ht="27" customHeight="1" x14ac:dyDescent="0.25">
      <c r="AM5175" s="11">
        <v>23025</v>
      </c>
      <c r="AN5175" s="152" t="s">
        <v>87</v>
      </c>
      <c r="AO5175" s="153" t="s">
        <v>29</v>
      </c>
      <c r="AP5175" s="171">
        <v>10</v>
      </c>
      <c r="AQ5175" s="11">
        <v>10</v>
      </c>
      <c r="AR5175" s="11">
        <v>10</v>
      </c>
      <c r="AS5175" s="11">
        <v>10</v>
      </c>
      <c r="AT5175" s="11">
        <v>10</v>
      </c>
      <c r="AY5175" s="11">
        <v>10</v>
      </c>
      <c r="AZ5175" s="11">
        <v>10</v>
      </c>
      <c r="BA5175" s="11" t="s">
        <v>517</v>
      </c>
      <c r="BB5175" s="11">
        <v>3</v>
      </c>
      <c r="BC5175" s="154">
        <v>45337</v>
      </c>
      <c r="BD5175" s="155" t="s">
        <v>6</v>
      </c>
    </row>
    <row r="5176" spans="39:56" ht="27" customHeight="1" x14ac:dyDescent="0.25">
      <c r="AM5176" s="11">
        <v>23052</v>
      </c>
      <c r="AN5176" s="152" t="s">
        <v>95</v>
      </c>
      <c r="AO5176" s="153" t="s">
        <v>29</v>
      </c>
      <c r="AP5176" s="171">
        <v>9.5</v>
      </c>
      <c r="AQ5176" s="11">
        <v>10</v>
      </c>
      <c r="AR5176" s="11">
        <v>10</v>
      </c>
      <c r="AS5176" s="11">
        <v>9</v>
      </c>
      <c r="AT5176" s="11">
        <v>8</v>
      </c>
      <c r="AY5176" s="11">
        <v>10</v>
      </c>
      <c r="AZ5176" s="11">
        <v>10</v>
      </c>
      <c r="BA5176" s="11" t="s">
        <v>517</v>
      </c>
      <c r="BB5176" s="11">
        <v>3</v>
      </c>
      <c r="BC5176" s="154">
        <v>45337</v>
      </c>
      <c r="BD5176" s="155" t="s">
        <v>6</v>
      </c>
    </row>
    <row r="5177" spans="39:56" ht="27" customHeight="1" x14ac:dyDescent="0.25">
      <c r="AM5177" s="11">
        <v>23038</v>
      </c>
      <c r="AN5177" s="152" t="s">
        <v>99</v>
      </c>
      <c r="AO5177" s="153" t="s">
        <v>29</v>
      </c>
      <c r="AP5177" s="171">
        <v>10</v>
      </c>
      <c r="AQ5177" s="11">
        <v>10</v>
      </c>
      <c r="AR5177" s="11">
        <v>10</v>
      </c>
      <c r="AS5177" s="11">
        <v>10</v>
      </c>
      <c r="AT5177" s="11">
        <v>10</v>
      </c>
      <c r="AY5177" s="11">
        <v>10</v>
      </c>
      <c r="AZ5177" s="11">
        <v>10</v>
      </c>
      <c r="BA5177" s="11" t="s">
        <v>517</v>
      </c>
      <c r="BB5177" s="11">
        <v>3</v>
      </c>
      <c r="BC5177" s="154">
        <v>45337</v>
      </c>
      <c r="BD5177" s="155" t="s">
        <v>6</v>
      </c>
    </row>
    <row r="5178" spans="39:56" ht="27" customHeight="1" x14ac:dyDescent="0.25">
      <c r="AM5178" s="11">
        <v>23033</v>
      </c>
      <c r="AN5178" s="152" t="s">
        <v>103</v>
      </c>
      <c r="AO5178" s="153" t="s">
        <v>29</v>
      </c>
      <c r="AP5178" s="171">
        <v>10</v>
      </c>
      <c r="AQ5178" s="11">
        <v>10</v>
      </c>
      <c r="AR5178" s="11">
        <v>10</v>
      </c>
      <c r="AS5178" s="11">
        <v>10</v>
      </c>
      <c r="AT5178" s="11">
        <v>10</v>
      </c>
      <c r="AY5178" s="11">
        <v>10</v>
      </c>
      <c r="AZ5178" s="11">
        <v>10</v>
      </c>
      <c r="BA5178" s="11" t="s">
        <v>517</v>
      </c>
      <c r="BB5178" s="11">
        <v>3</v>
      </c>
      <c r="BC5178" s="154">
        <v>45337</v>
      </c>
      <c r="BD5178" s="155" t="s">
        <v>6</v>
      </c>
    </row>
    <row r="5179" spans="39:56" ht="27" customHeight="1" x14ac:dyDescent="0.25">
      <c r="AM5179" s="11">
        <v>23056</v>
      </c>
      <c r="AN5179" s="152" t="s">
        <v>107</v>
      </c>
      <c r="AO5179" s="153" t="s">
        <v>29</v>
      </c>
      <c r="AP5179" s="171">
        <v>9.3333333333333339</v>
      </c>
      <c r="AQ5179" s="11">
        <v>10</v>
      </c>
      <c r="AR5179" s="11">
        <v>10</v>
      </c>
      <c r="AS5179" s="11">
        <v>8</v>
      </c>
      <c r="AT5179" s="11">
        <v>8</v>
      </c>
      <c r="AY5179" s="11">
        <v>10</v>
      </c>
      <c r="AZ5179" s="11">
        <v>10</v>
      </c>
      <c r="BA5179" s="11" t="s">
        <v>517</v>
      </c>
      <c r="BB5179" s="11">
        <v>3</v>
      </c>
      <c r="BC5179" s="154">
        <v>45337</v>
      </c>
      <c r="BD5179" s="155" t="s">
        <v>6</v>
      </c>
    </row>
    <row r="5180" spans="39:56" ht="27" customHeight="1" x14ac:dyDescent="0.25">
      <c r="AM5180" s="11">
        <v>23046</v>
      </c>
      <c r="AN5180" s="152" t="s">
        <v>111</v>
      </c>
      <c r="AO5180" s="153" t="s">
        <v>29</v>
      </c>
      <c r="AP5180" s="171">
        <v>10</v>
      </c>
      <c r="AQ5180" s="11">
        <v>10</v>
      </c>
      <c r="AR5180" s="11">
        <v>10</v>
      </c>
      <c r="AS5180" s="11">
        <v>10</v>
      </c>
      <c r="AT5180" s="11">
        <v>10</v>
      </c>
      <c r="AY5180" s="11">
        <v>10</v>
      </c>
      <c r="AZ5180" s="11">
        <v>10</v>
      </c>
      <c r="BA5180" s="11" t="s">
        <v>517</v>
      </c>
      <c r="BB5180" s="11">
        <v>3</v>
      </c>
      <c r="BC5180" s="154">
        <v>45337</v>
      </c>
      <c r="BD5180" s="155" t="s">
        <v>6</v>
      </c>
    </row>
    <row r="5181" spans="39:56" ht="27" customHeight="1" x14ac:dyDescent="0.25">
      <c r="AM5181" s="11">
        <v>23023</v>
      </c>
      <c r="AN5181" s="152" t="s">
        <v>115</v>
      </c>
      <c r="AO5181" s="153" t="s">
        <v>29</v>
      </c>
      <c r="AP5181" s="171">
        <v>10</v>
      </c>
      <c r="AQ5181" s="11">
        <v>10</v>
      </c>
      <c r="AR5181" s="11">
        <v>10</v>
      </c>
      <c r="AS5181" s="11">
        <v>10</v>
      </c>
      <c r="AT5181" s="11">
        <v>10</v>
      </c>
      <c r="AY5181" s="11">
        <v>10</v>
      </c>
      <c r="AZ5181" s="11">
        <v>10</v>
      </c>
      <c r="BA5181" s="11" t="s">
        <v>517</v>
      </c>
      <c r="BB5181" s="11">
        <v>3</v>
      </c>
      <c r="BC5181" s="154">
        <v>45337</v>
      </c>
      <c r="BD5181" s="155" t="s">
        <v>6</v>
      </c>
    </row>
    <row r="5182" spans="39:56" ht="27" customHeight="1" x14ac:dyDescent="0.25">
      <c r="AM5182" s="11">
        <v>23053</v>
      </c>
      <c r="AN5182" s="152" t="s">
        <v>119</v>
      </c>
      <c r="AO5182" s="153" t="s">
        <v>29</v>
      </c>
      <c r="AP5182" s="171">
        <v>10</v>
      </c>
      <c r="AQ5182" s="11">
        <v>10</v>
      </c>
      <c r="AR5182" s="11">
        <v>10</v>
      </c>
      <c r="AS5182" s="11">
        <v>10</v>
      </c>
      <c r="AT5182" s="11">
        <v>10</v>
      </c>
      <c r="AY5182" s="11">
        <v>10</v>
      </c>
      <c r="AZ5182" s="11">
        <v>10</v>
      </c>
      <c r="BA5182" s="11" t="s">
        <v>517</v>
      </c>
      <c r="BB5182" s="11">
        <v>3</v>
      </c>
      <c r="BC5182" s="154">
        <v>45337</v>
      </c>
      <c r="BD5182" s="155" t="s">
        <v>6</v>
      </c>
    </row>
    <row r="5183" spans="39:56" ht="27" customHeight="1" x14ac:dyDescent="0.25">
      <c r="AM5183" s="11">
        <v>23049</v>
      </c>
      <c r="AN5183" s="152" t="s">
        <v>123</v>
      </c>
      <c r="AO5183" s="153" t="s">
        <v>29</v>
      </c>
      <c r="AP5183" s="171">
        <v>10</v>
      </c>
      <c r="AQ5183" s="11">
        <v>10</v>
      </c>
      <c r="AR5183" s="11">
        <v>10</v>
      </c>
      <c r="AS5183" s="11">
        <v>10</v>
      </c>
      <c r="AT5183" s="11">
        <v>10</v>
      </c>
      <c r="AY5183" s="11">
        <v>10</v>
      </c>
      <c r="AZ5183" s="11">
        <v>10</v>
      </c>
      <c r="BA5183" s="11" t="s">
        <v>517</v>
      </c>
      <c r="BB5183" s="11">
        <v>3</v>
      </c>
      <c r="BC5183" s="154">
        <v>45337</v>
      </c>
      <c r="BD5183" s="155" t="s">
        <v>6</v>
      </c>
    </row>
    <row r="5184" spans="39:56" ht="27" customHeight="1" x14ac:dyDescent="0.25">
      <c r="AM5184" s="11">
        <v>23011</v>
      </c>
      <c r="AN5184" s="152" t="s">
        <v>46</v>
      </c>
      <c r="AO5184" s="153" t="s">
        <v>47</v>
      </c>
      <c r="AP5184" s="171">
        <v>10</v>
      </c>
      <c r="AQ5184" s="11">
        <v>10</v>
      </c>
      <c r="AR5184" s="11">
        <v>10</v>
      </c>
      <c r="AS5184" s="11">
        <v>10</v>
      </c>
      <c r="AT5184" s="11">
        <v>10</v>
      </c>
      <c r="AY5184" s="11">
        <v>10</v>
      </c>
      <c r="AZ5184" s="11">
        <v>10</v>
      </c>
      <c r="BA5184" s="11" t="s">
        <v>518</v>
      </c>
      <c r="BB5184" s="11">
        <v>4</v>
      </c>
      <c r="BC5184" s="154">
        <v>45337</v>
      </c>
      <c r="BD5184" s="155" t="s">
        <v>6</v>
      </c>
    </row>
    <row r="5185" spans="39:56" ht="27" customHeight="1" x14ac:dyDescent="0.25">
      <c r="AM5185" s="11">
        <v>23059</v>
      </c>
      <c r="AN5185" s="152" t="s">
        <v>55</v>
      </c>
      <c r="AO5185" s="153" t="s">
        <v>47</v>
      </c>
      <c r="AP5185" s="171">
        <v>10</v>
      </c>
      <c r="AQ5185" s="11">
        <v>10</v>
      </c>
      <c r="AR5185" s="11">
        <v>10</v>
      </c>
      <c r="AS5185" s="11">
        <v>10</v>
      </c>
      <c r="AT5185" s="11">
        <v>10</v>
      </c>
      <c r="AY5185" s="11">
        <v>10</v>
      </c>
      <c r="AZ5185" s="11">
        <v>10</v>
      </c>
      <c r="BA5185" s="11" t="s">
        <v>518</v>
      </c>
      <c r="BB5185" s="11">
        <v>4</v>
      </c>
      <c r="BC5185" s="154">
        <v>45337</v>
      </c>
      <c r="BD5185" s="155" t="s">
        <v>6</v>
      </c>
    </row>
    <row r="5186" spans="39:56" ht="27" customHeight="1" x14ac:dyDescent="0.25">
      <c r="AM5186" s="11">
        <v>23004</v>
      </c>
      <c r="AN5186" s="152" t="s">
        <v>58</v>
      </c>
      <c r="AO5186" s="153" t="s">
        <v>47</v>
      </c>
      <c r="AP5186" s="171">
        <v>10</v>
      </c>
      <c r="AQ5186" s="11">
        <v>10</v>
      </c>
      <c r="AR5186" s="11">
        <v>10</v>
      </c>
      <c r="AS5186" s="11">
        <v>10</v>
      </c>
      <c r="AT5186" s="11">
        <v>10</v>
      </c>
      <c r="AY5186" s="11">
        <v>10</v>
      </c>
      <c r="AZ5186" s="11">
        <v>10</v>
      </c>
      <c r="BA5186" s="11" t="s">
        <v>518</v>
      </c>
      <c r="BB5186" s="11">
        <v>4</v>
      </c>
      <c r="BC5186" s="154">
        <v>45337</v>
      </c>
      <c r="BD5186" s="155" t="s">
        <v>6</v>
      </c>
    </row>
    <row r="5187" spans="39:56" ht="27" customHeight="1" x14ac:dyDescent="0.25">
      <c r="AM5187" s="11">
        <v>23047</v>
      </c>
      <c r="AN5187" s="152" t="s">
        <v>62</v>
      </c>
      <c r="AO5187" s="153" t="s">
        <v>47</v>
      </c>
      <c r="AP5187" s="171">
        <v>10</v>
      </c>
      <c r="AQ5187" s="11">
        <v>10</v>
      </c>
      <c r="AR5187" s="11">
        <v>10</v>
      </c>
      <c r="AS5187" s="11">
        <v>10</v>
      </c>
      <c r="AT5187" s="11">
        <v>10</v>
      </c>
      <c r="AY5187" s="11">
        <v>10</v>
      </c>
      <c r="AZ5187" s="11">
        <v>10</v>
      </c>
      <c r="BA5187" s="11" t="s">
        <v>518</v>
      </c>
      <c r="BB5187" s="11">
        <v>4</v>
      </c>
      <c r="BC5187" s="154">
        <v>45337</v>
      </c>
      <c r="BD5187" s="155" t="s">
        <v>6</v>
      </c>
    </row>
    <row r="5188" spans="39:56" ht="27" customHeight="1" x14ac:dyDescent="0.25">
      <c r="AM5188" s="11">
        <v>23014</v>
      </c>
      <c r="AN5188" s="152" t="s">
        <v>66</v>
      </c>
      <c r="AO5188" s="153" t="s">
        <v>47</v>
      </c>
      <c r="AP5188" s="171">
        <v>10</v>
      </c>
      <c r="AQ5188" s="11">
        <v>10</v>
      </c>
      <c r="AR5188" s="11">
        <v>10</v>
      </c>
      <c r="AS5188" s="11">
        <v>10</v>
      </c>
      <c r="AT5188" s="11">
        <v>10</v>
      </c>
      <c r="AY5188" s="11">
        <v>10</v>
      </c>
      <c r="AZ5188" s="11">
        <v>10</v>
      </c>
      <c r="BA5188" s="11" t="s">
        <v>518</v>
      </c>
      <c r="BB5188" s="11">
        <v>4</v>
      </c>
      <c r="BC5188" s="154">
        <v>45337</v>
      </c>
      <c r="BD5188" s="155" t="s">
        <v>6</v>
      </c>
    </row>
    <row r="5189" spans="39:56" ht="27" customHeight="1" x14ac:dyDescent="0.25">
      <c r="AM5189" s="11">
        <v>23029</v>
      </c>
      <c r="AN5189" s="152" t="s">
        <v>70</v>
      </c>
      <c r="AO5189" s="153" t="s">
        <v>47</v>
      </c>
      <c r="AP5189" s="171">
        <v>9.6666666666666661</v>
      </c>
      <c r="AQ5189" s="11">
        <v>10</v>
      </c>
      <c r="AR5189" s="11">
        <v>10</v>
      </c>
      <c r="AS5189" s="11">
        <v>9</v>
      </c>
      <c r="AT5189" s="11">
        <v>9</v>
      </c>
      <c r="AY5189" s="11">
        <v>10</v>
      </c>
      <c r="AZ5189" s="11">
        <v>10</v>
      </c>
      <c r="BA5189" s="11" t="s">
        <v>518</v>
      </c>
      <c r="BB5189" s="11">
        <v>4</v>
      </c>
      <c r="BC5189" s="154">
        <v>45337</v>
      </c>
      <c r="BD5189" s="155" t="s">
        <v>6</v>
      </c>
    </row>
    <row r="5190" spans="39:56" ht="27" customHeight="1" x14ac:dyDescent="0.25">
      <c r="AM5190" s="11">
        <v>23060</v>
      </c>
      <c r="AN5190" s="152" t="s">
        <v>74</v>
      </c>
      <c r="AO5190" s="153" t="s">
        <v>47</v>
      </c>
      <c r="AP5190" s="171">
        <v>9.3333333333333339</v>
      </c>
      <c r="AQ5190" s="11">
        <v>10</v>
      </c>
      <c r="AR5190" s="11">
        <v>10</v>
      </c>
      <c r="AS5190" s="11">
        <v>8</v>
      </c>
      <c r="AT5190" s="11">
        <v>8</v>
      </c>
      <c r="AY5190" s="11">
        <v>10</v>
      </c>
      <c r="AZ5190" s="11">
        <v>10</v>
      </c>
      <c r="BA5190" s="11" t="s">
        <v>518</v>
      </c>
      <c r="BB5190" s="11">
        <v>4</v>
      </c>
      <c r="BC5190" s="154">
        <v>45337</v>
      </c>
      <c r="BD5190" s="155" t="s">
        <v>6</v>
      </c>
    </row>
    <row r="5191" spans="39:56" ht="27" customHeight="1" x14ac:dyDescent="0.25">
      <c r="AM5191" s="11">
        <v>23045</v>
      </c>
      <c r="AN5191" s="152" t="s">
        <v>78</v>
      </c>
      <c r="AO5191" s="153" t="s">
        <v>47</v>
      </c>
      <c r="AP5191" s="171">
        <v>9.5</v>
      </c>
      <c r="AQ5191" s="11">
        <v>10</v>
      </c>
      <c r="AR5191" s="11">
        <v>10</v>
      </c>
      <c r="AS5191" s="11">
        <v>9</v>
      </c>
      <c r="AT5191" s="11">
        <v>8</v>
      </c>
      <c r="AY5191" s="11">
        <v>10</v>
      </c>
      <c r="AZ5191" s="11">
        <v>10</v>
      </c>
      <c r="BA5191" s="11" t="s">
        <v>518</v>
      </c>
      <c r="BB5191" s="11">
        <v>4</v>
      </c>
      <c r="BC5191" s="154">
        <v>45337</v>
      </c>
      <c r="BD5191" s="155" t="s">
        <v>6</v>
      </c>
    </row>
    <row r="5192" spans="39:56" ht="27" customHeight="1" x14ac:dyDescent="0.25">
      <c r="AM5192" s="11">
        <v>23001</v>
      </c>
      <c r="AN5192" s="152" t="s">
        <v>82</v>
      </c>
      <c r="AO5192" s="153" t="s">
        <v>47</v>
      </c>
      <c r="AP5192" s="171">
        <v>10</v>
      </c>
      <c r="AQ5192" s="11">
        <v>10</v>
      </c>
      <c r="AR5192" s="11">
        <v>10</v>
      </c>
      <c r="AS5192" s="11">
        <v>10</v>
      </c>
      <c r="AT5192" s="11">
        <v>10</v>
      </c>
      <c r="AY5192" s="11">
        <v>10</v>
      </c>
      <c r="AZ5192" s="11">
        <v>10</v>
      </c>
      <c r="BA5192" s="11" t="s">
        <v>518</v>
      </c>
      <c r="BB5192" s="11">
        <v>4</v>
      </c>
      <c r="BC5192" s="154">
        <v>45337</v>
      </c>
      <c r="BD5192" s="155" t="s">
        <v>6</v>
      </c>
    </row>
    <row r="5193" spans="39:56" ht="27" customHeight="1" x14ac:dyDescent="0.25">
      <c r="AM5193" s="11">
        <v>23034</v>
      </c>
      <c r="AN5193" s="152" t="s">
        <v>86</v>
      </c>
      <c r="AO5193" s="153" t="s">
        <v>47</v>
      </c>
      <c r="AP5193" s="171">
        <v>10</v>
      </c>
      <c r="AQ5193" s="11">
        <v>10</v>
      </c>
      <c r="AR5193" s="11">
        <v>10</v>
      </c>
      <c r="AS5193" s="11">
        <v>10</v>
      </c>
      <c r="AT5193" s="11">
        <v>10</v>
      </c>
      <c r="AY5193" s="11">
        <v>10</v>
      </c>
      <c r="AZ5193" s="11">
        <v>10</v>
      </c>
      <c r="BA5193" s="11" t="s">
        <v>518</v>
      </c>
      <c r="BB5193" s="11">
        <v>4</v>
      </c>
      <c r="BC5193" s="154">
        <v>45337</v>
      </c>
      <c r="BD5193" s="155" t="s">
        <v>6</v>
      </c>
    </row>
    <row r="5194" spans="39:56" ht="27" customHeight="1" x14ac:dyDescent="0.25">
      <c r="AM5194" s="11">
        <v>23003</v>
      </c>
      <c r="AN5194" s="152" t="s">
        <v>90</v>
      </c>
      <c r="AO5194" s="153" t="s">
        <v>47</v>
      </c>
      <c r="AP5194" s="171">
        <v>10</v>
      </c>
      <c r="AQ5194" s="11">
        <v>10</v>
      </c>
      <c r="AR5194" s="11">
        <v>10</v>
      </c>
      <c r="AS5194" s="11">
        <v>10</v>
      </c>
      <c r="AT5194" s="11">
        <v>10</v>
      </c>
      <c r="AY5194" s="11">
        <v>10</v>
      </c>
      <c r="AZ5194" s="11">
        <v>10</v>
      </c>
      <c r="BA5194" s="11" t="s">
        <v>518</v>
      </c>
      <c r="BB5194" s="11">
        <v>4</v>
      </c>
      <c r="BC5194" s="154">
        <v>45337</v>
      </c>
      <c r="BD5194" s="155" t="s">
        <v>6</v>
      </c>
    </row>
    <row r="5195" spans="39:56" ht="27" customHeight="1" x14ac:dyDescent="0.25">
      <c r="AM5195" s="11">
        <v>23030</v>
      </c>
      <c r="AN5195" s="152" t="s">
        <v>94</v>
      </c>
      <c r="AO5195" s="153" t="s">
        <v>47</v>
      </c>
      <c r="AP5195" s="171">
        <v>10</v>
      </c>
      <c r="AQ5195" s="11">
        <v>10</v>
      </c>
      <c r="AR5195" s="11">
        <v>10</v>
      </c>
      <c r="AS5195" s="11">
        <v>10</v>
      </c>
      <c r="AT5195" s="11">
        <v>10</v>
      </c>
      <c r="AY5195" s="11">
        <v>10</v>
      </c>
      <c r="AZ5195" s="11">
        <v>10</v>
      </c>
      <c r="BA5195" s="11" t="s">
        <v>518</v>
      </c>
      <c r="BB5195" s="11">
        <v>4</v>
      </c>
      <c r="BC5195" s="154">
        <v>45337</v>
      </c>
      <c r="BD5195" s="155" t="s">
        <v>6</v>
      </c>
    </row>
    <row r="5196" spans="39:56" ht="27" customHeight="1" x14ac:dyDescent="0.25">
      <c r="AM5196" s="11">
        <v>23040</v>
      </c>
      <c r="AN5196" s="152" t="s">
        <v>98</v>
      </c>
      <c r="AO5196" s="153" t="s">
        <v>47</v>
      </c>
      <c r="AP5196" s="171">
        <v>10</v>
      </c>
      <c r="AQ5196" s="11">
        <v>10</v>
      </c>
      <c r="AR5196" s="11">
        <v>10</v>
      </c>
      <c r="AS5196" s="11">
        <v>10</v>
      </c>
      <c r="AT5196" s="11">
        <v>10</v>
      </c>
      <c r="AY5196" s="11">
        <v>10</v>
      </c>
      <c r="AZ5196" s="11">
        <v>10</v>
      </c>
      <c r="BA5196" s="11" t="s">
        <v>518</v>
      </c>
      <c r="BB5196" s="11">
        <v>4</v>
      </c>
      <c r="BC5196" s="154">
        <v>45337</v>
      </c>
      <c r="BD5196" s="155" t="s">
        <v>6</v>
      </c>
    </row>
    <row r="5197" spans="39:56" ht="27" customHeight="1" x14ac:dyDescent="0.25">
      <c r="AM5197" s="11">
        <v>23064</v>
      </c>
      <c r="AN5197" s="152" t="s">
        <v>238</v>
      </c>
      <c r="AO5197" s="153" t="s">
        <v>47</v>
      </c>
      <c r="AP5197" s="171">
        <v>10</v>
      </c>
      <c r="AQ5197" s="11">
        <v>10</v>
      </c>
      <c r="AR5197" s="11">
        <v>10</v>
      </c>
      <c r="AS5197" s="11">
        <v>10</v>
      </c>
      <c r="AT5197" s="11">
        <v>10</v>
      </c>
      <c r="AY5197" s="11">
        <v>10</v>
      </c>
      <c r="AZ5197" s="11">
        <v>10</v>
      </c>
      <c r="BA5197" s="11" t="s">
        <v>518</v>
      </c>
      <c r="BB5197" s="11">
        <v>4</v>
      </c>
      <c r="BC5197" s="154">
        <v>45337</v>
      </c>
      <c r="BD5197" s="155" t="s">
        <v>6</v>
      </c>
    </row>
    <row r="5198" spans="39:56" ht="27" customHeight="1" x14ac:dyDescent="0.25">
      <c r="AM5198" s="11">
        <v>23050</v>
      </c>
      <c r="AN5198" s="152" t="s">
        <v>102</v>
      </c>
      <c r="AO5198" s="153" t="s">
        <v>47</v>
      </c>
      <c r="AP5198" s="171">
        <v>9.6666666666666661</v>
      </c>
      <c r="AQ5198" s="11">
        <v>10</v>
      </c>
      <c r="AR5198" s="11">
        <v>10</v>
      </c>
      <c r="AS5198" s="11">
        <v>10</v>
      </c>
      <c r="AT5198" s="11">
        <v>10</v>
      </c>
      <c r="AY5198" s="11">
        <v>10</v>
      </c>
      <c r="AZ5198" s="11">
        <v>8</v>
      </c>
      <c r="BA5198" s="11" t="s">
        <v>518</v>
      </c>
      <c r="BB5198" s="11">
        <v>4</v>
      </c>
      <c r="BC5198" s="154">
        <v>45337</v>
      </c>
      <c r="BD5198" s="155" t="s">
        <v>6</v>
      </c>
    </row>
    <row r="5199" spans="39:56" ht="27" customHeight="1" x14ac:dyDescent="0.25">
      <c r="AM5199" s="11">
        <v>23062</v>
      </c>
      <c r="AN5199" s="152" t="s">
        <v>106</v>
      </c>
      <c r="AO5199" s="153" t="s">
        <v>47</v>
      </c>
      <c r="AP5199" s="171">
        <v>9.1666666666666661</v>
      </c>
      <c r="AQ5199" s="11">
        <v>10</v>
      </c>
      <c r="AR5199" s="11">
        <v>10</v>
      </c>
      <c r="AS5199" s="11">
        <v>7</v>
      </c>
      <c r="AT5199" s="11">
        <v>8</v>
      </c>
      <c r="AY5199" s="11">
        <v>10</v>
      </c>
      <c r="AZ5199" s="11">
        <v>10</v>
      </c>
      <c r="BA5199" s="11" t="s">
        <v>518</v>
      </c>
      <c r="BB5199" s="11">
        <v>4</v>
      </c>
      <c r="BC5199" s="154">
        <v>45337</v>
      </c>
      <c r="BD5199" s="155" t="s">
        <v>6</v>
      </c>
    </row>
    <row r="5200" spans="39:56" ht="27" customHeight="1" x14ac:dyDescent="0.25">
      <c r="AM5200" s="11">
        <v>23057</v>
      </c>
      <c r="AN5200" s="152" t="s">
        <v>239</v>
      </c>
      <c r="AO5200" s="153" t="s">
        <v>47</v>
      </c>
      <c r="AP5200" s="171">
        <v>9.8333333333333339</v>
      </c>
      <c r="AQ5200" s="11">
        <v>10</v>
      </c>
      <c r="AR5200" s="11">
        <v>10</v>
      </c>
      <c r="AS5200" s="11">
        <v>10</v>
      </c>
      <c r="AT5200" s="11">
        <v>10</v>
      </c>
      <c r="AY5200" s="11">
        <v>10</v>
      </c>
      <c r="AZ5200" s="11">
        <v>9</v>
      </c>
      <c r="BA5200" s="11" t="s">
        <v>518</v>
      </c>
      <c r="BB5200" s="11">
        <v>4</v>
      </c>
      <c r="BC5200" s="154">
        <v>45337</v>
      </c>
      <c r="BD5200" s="155" t="s">
        <v>6</v>
      </c>
    </row>
    <row r="5201" spans="39:56" ht="27" customHeight="1" x14ac:dyDescent="0.25">
      <c r="AM5201" s="11">
        <v>23048</v>
      </c>
      <c r="AN5201" s="152" t="s">
        <v>110</v>
      </c>
      <c r="AO5201" s="153" t="s">
        <v>47</v>
      </c>
      <c r="AP5201" s="171">
        <v>9.3333333333333339</v>
      </c>
      <c r="AQ5201" s="11">
        <v>10</v>
      </c>
      <c r="AR5201" s="11">
        <v>10</v>
      </c>
      <c r="AS5201" s="11">
        <v>9</v>
      </c>
      <c r="AT5201" s="11">
        <v>9</v>
      </c>
      <c r="AY5201" s="11">
        <v>10</v>
      </c>
      <c r="AZ5201" s="11">
        <v>8</v>
      </c>
      <c r="BA5201" s="11" t="s">
        <v>518</v>
      </c>
      <c r="BB5201" s="11">
        <v>4</v>
      </c>
      <c r="BC5201" s="154">
        <v>45337</v>
      </c>
      <c r="BD5201" s="155" t="s">
        <v>6</v>
      </c>
    </row>
    <row r="5202" spans="39:56" ht="27" customHeight="1" x14ac:dyDescent="0.25">
      <c r="AM5202" s="11">
        <v>23051</v>
      </c>
      <c r="AN5202" s="152" t="s">
        <v>114</v>
      </c>
      <c r="AO5202" s="153" t="s">
        <v>47</v>
      </c>
      <c r="AP5202" s="171">
        <v>10</v>
      </c>
      <c r="AQ5202" s="11">
        <v>10</v>
      </c>
      <c r="AR5202" s="11">
        <v>10</v>
      </c>
      <c r="AS5202" s="11">
        <v>10</v>
      </c>
      <c r="AT5202" s="11">
        <v>10</v>
      </c>
      <c r="AY5202" s="11">
        <v>10</v>
      </c>
      <c r="AZ5202" s="11">
        <v>10</v>
      </c>
      <c r="BA5202" s="11" t="s">
        <v>518</v>
      </c>
      <c r="BB5202" s="11">
        <v>4</v>
      </c>
      <c r="BC5202" s="154">
        <v>45337</v>
      </c>
      <c r="BD5202" s="155" t="s">
        <v>6</v>
      </c>
    </row>
    <row r="5203" spans="39:56" ht="27" customHeight="1" x14ac:dyDescent="0.25">
      <c r="AM5203" s="11">
        <v>23011</v>
      </c>
      <c r="AN5203" s="152" t="s">
        <v>46</v>
      </c>
      <c r="AO5203" s="153" t="s">
        <v>47</v>
      </c>
      <c r="AP5203" s="171">
        <v>10</v>
      </c>
      <c r="AQ5203" s="11">
        <v>10</v>
      </c>
      <c r="AR5203" s="11">
        <v>10</v>
      </c>
      <c r="AS5203" s="11">
        <v>10</v>
      </c>
      <c r="AT5203" s="11">
        <v>10</v>
      </c>
      <c r="AU5203" s="11">
        <v>10</v>
      </c>
      <c r="AV5203" s="11">
        <v>10</v>
      </c>
      <c r="AW5203" s="11">
        <v>10</v>
      </c>
      <c r="BA5203" s="11" t="s">
        <v>251</v>
      </c>
      <c r="BB5203" s="11">
        <v>3</v>
      </c>
      <c r="BC5203" s="154">
        <v>45337</v>
      </c>
      <c r="BD5203" s="155" t="s">
        <v>35</v>
      </c>
    </row>
    <row r="5204" spans="39:56" ht="27" customHeight="1" x14ac:dyDescent="0.25">
      <c r="AM5204" s="11">
        <v>23059</v>
      </c>
      <c r="AN5204" s="152" t="s">
        <v>55</v>
      </c>
      <c r="AO5204" s="153" t="s">
        <v>47</v>
      </c>
      <c r="AP5204" s="171">
        <v>10</v>
      </c>
      <c r="AQ5204" s="11">
        <v>10</v>
      </c>
      <c r="AR5204" s="11">
        <v>10</v>
      </c>
      <c r="AS5204" s="11">
        <v>10</v>
      </c>
      <c r="AT5204" s="11">
        <v>10</v>
      </c>
      <c r="AU5204" s="11">
        <v>10</v>
      </c>
      <c r="AV5204" s="11">
        <v>10</v>
      </c>
      <c r="AW5204" s="11">
        <v>10</v>
      </c>
      <c r="BA5204" s="11" t="s">
        <v>251</v>
      </c>
      <c r="BB5204" s="11">
        <v>3</v>
      </c>
      <c r="BC5204" s="154">
        <v>45337</v>
      </c>
      <c r="BD5204" s="155" t="s">
        <v>35</v>
      </c>
    </row>
    <row r="5205" spans="39:56" ht="27" customHeight="1" x14ac:dyDescent="0.25">
      <c r="AM5205" s="11">
        <v>23004</v>
      </c>
      <c r="AN5205" s="152" t="s">
        <v>58</v>
      </c>
      <c r="AO5205" s="153" t="s">
        <v>47</v>
      </c>
      <c r="AP5205" s="171">
        <v>10</v>
      </c>
      <c r="AQ5205" s="11">
        <v>10</v>
      </c>
      <c r="AR5205" s="11">
        <v>10</v>
      </c>
      <c r="AS5205" s="11">
        <v>10</v>
      </c>
      <c r="AT5205" s="11">
        <v>10</v>
      </c>
      <c r="AU5205" s="11">
        <v>10</v>
      </c>
      <c r="AV5205" s="11">
        <v>10</v>
      </c>
      <c r="AW5205" s="11">
        <v>10</v>
      </c>
      <c r="BA5205" s="11" t="s">
        <v>251</v>
      </c>
      <c r="BB5205" s="11">
        <v>3</v>
      </c>
      <c r="BC5205" s="154">
        <v>45337</v>
      </c>
      <c r="BD5205" s="155" t="s">
        <v>35</v>
      </c>
    </row>
    <row r="5206" spans="39:56" ht="27" customHeight="1" x14ac:dyDescent="0.25">
      <c r="AM5206" s="11">
        <v>23047</v>
      </c>
      <c r="AN5206" s="152" t="s">
        <v>62</v>
      </c>
      <c r="AO5206" s="153" t="s">
        <v>47</v>
      </c>
      <c r="AP5206" s="171">
        <v>10</v>
      </c>
      <c r="AQ5206" s="11">
        <v>10</v>
      </c>
      <c r="AR5206" s="11">
        <v>10</v>
      </c>
      <c r="AS5206" s="11">
        <v>10</v>
      </c>
      <c r="AT5206" s="11">
        <v>10</v>
      </c>
      <c r="AU5206" s="11">
        <v>10</v>
      </c>
      <c r="AV5206" s="11">
        <v>10</v>
      </c>
      <c r="AW5206" s="11">
        <v>10</v>
      </c>
      <c r="BA5206" s="11" t="s">
        <v>251</v>
      </c>
      <c r="BB5206" s="11">
        <v>3</v>
      </c>
      <c r="BC5206" s="154">
        <v>45337</v>
      </c>
      <c r="BD5206" s="155" t="s">
        <v>35</v>
      </c>
    </row>
    <row r="5207" spans="39:56" ht="27" customHeight="1" x14ac:dyDescent="0.25">
      <c r="AM5207" s="11">
        <v>23014</v>
      </c>
      <c r="AN5207" s="152" t="s">
        <v>66</v>
      </c>
      <c r="AO5207" s="153" t="s">
        <v>47</v>
      </c>
      <c r="AP5207" s="171">
        <v>10</v>
      </c>
      <c r="AQ5207" s="11">
        <v>10</v>
      </c>
      <c r="AR5207" s="11">
        <v>10</v>
      </c>
      <c r="AS5207" s="11">
        <v>10</v>
      </c>
      <c r="AT5207" s="11">
        <v>10</v>
      </c>
      <c r="AU5207" s="11">
        <v>10</v>
      </c>
      <c r="AV5207" s="11">
        <v>10</v>
      </c>
      <c r="AW5207" s="11">
        <v>10</v>
      </c>
      <c r="BA5207" s="11" t="s">
        <v>251</v>
      </c>
      <c r="BB5207" s="11">
        <v>3</v>
      </c>
      <c r="BC5207" s="154">
        <v>45337</v>
      </c>
      <c r="BD5207" s="155" t="s">
        <v>35</v>
      </c>
    </row>
    <row r="5208" spans="39:56" ht="27" customHeight="1" x14ac:dyDescent="0.25">
      <c r="AM5208" s="11">
        <v>23029</v>
      </c>
      <c r="AN5208" s="152" t="s">
        <v>70</v>
      </c>
      <c r="AO5208" s="153" t="s">
        <v>47</v>
      </c>
      <c r="AP5208" s="171">
        <v>10</v>
      </c>
      <c r="AQ5208" s="11">
        <v>10</v>
      </c>
      <c r="AR5208" s="11">
        <v>10</v>
      </c>
      <c r="AS5208" s="11">
        <v>10</v>
      </c>
      <c r="AT5208" s="11">
        <v>10</v>
      </c>
      <c r="AU5208" s="11">
        <v>10</v>
      </c>
      <c r="AV5208" s="11">
        <v>10</v>
      </c>
      <c r="AW5208" s="11">
        <v>10</v>
      </c>
      <c r="BA5208" s="11" t="s">
        <v>251</v>
      </c>
      <c r="BB5208" s="11">
        <v>3</v>
      </c>
      <c r="BC5208" s="154">
        <v>45337</v>
      </c>
      <c r="BD5208" s="155" t="s">
        <v>35</v>
      </c>
    </row>
    <row r="5209" spans="39:56" ht="27" customHeight="1" x14ac:dyDescent="0.25">
      <c r="AM5209" s="11">
        <v>23060</v>
      </c>
      <c r="AN5209" s="152" t="s">
        <v>74</v>
      </c>
      <c r="AO5209" s="153" t="s">
        <v>47</v>
      </c>
      <c r="AP5209" s="171">
        <v>10</v>
      </c>
      <c r="AQ5209" s="11">
        <v>10</v>
      </c>
      <c r="AR5209" s="11">
        <v>10</v>
      </c>
      <c r="AS5209" s="11">
        <v>10</v>
      </c>
      <c r="AT5209" s="11">
        <v>10</v>
      </c>
      <c r="AU5209" s="11">
        <v>10</v>
      </c>
      <c r="AV5209" s="11">
        <v>10</v>
      </c>
      <c r="AW5209" s="11">
        <v>10</v>
      </c>
      <c r="BA5209" s="11" t="s">
        <v>251</v>
      </c>
      <c r="BB5209" s="11">
        <v>3</v>
      </c>
      <c r="BC5209" s="154">
        <v>45337</v>
      </c>
      <c r="BD5209" s="155" t="s">
        <v>35</v>
      </c>
    </row>
    <row r="5210" spans="39:56" ht="27" customHeight="1" x14ac:dyDescent="0.25">
      <c r="AM5210" s="11">
        <v>23045</v>
      </c>
      <c r="AN5210" s="152" t="s">
        <v>78</v>
      </c>
      <c r="AO5210" s="153" t="s">
        <v>47</v>
      </c>
      <c r="AP5210" s="171">
        <v>10</v>
      </c>
      <c r="AQ5210" s="11">
        <v>10</v>
      </c>
      <c r="AR5210" s="11">
        <v>10</v>
      </c>
      <c r="AS5210" s="11">
        <v>10</v>
      </c>
      <c r="AT5210" s="11">
        <v>10</v>
      </c>
      <c r="AU5210" s="11">
        <v>10</v>
      </c>
      <c r="AV5210" s="11">
        <v>10</v>
      </c>
      <c r="AW5210" s="11">
        <v>10</v>
      </c>
      <c r="BA5210" s="11" t="s">
        <v>251</v>
      </c>
      <c r="BB5210" s="11">
        <v>3</v>
      </c>
      <c r="BC5210" s="154">
        <v>45337</v>
      </c>
      <c r="BD5210" s="155" t="s">
        <v>35</v>
      </c>
    </row>
    <row r="5211" spans="39:56" ht="27" customHeight="1" x14ac:dyDescent="0.25">
      <c r="AM5211" s="11">
        <v>23001</v>
      </c>
      <c r="AN5211" s="152" t="s">
        <v>82</v>
      </c>
      <c r="AO5211" s="153" t="s">
        <v>47</v>
      </c>
      <c r="AP5211" s="171">
        <v>10</v>
      </c>
      <c r="AQ5211" s="11">
        <v>10</v>
      </c>
      <c r="AR5211" s="11">
        <v>10</v>
      </c>
      <c r="AS5211" s="11">
        <v>10</v>
      </c>
      <c r="AT5211" s="11">
        <v>10</v>
      </c>
      <c r="AU5211" s="11">
        <v>10</v>
      </c>
      <c r="AV5211" s="11">
        <v>10</v>
      </c>
      <c r="AW5211" s="11">
        <v>10</v>
      </c>
      <c r="BA5211" s="11" t="s">
        <v>251</v>
      </c>
      <c r="BB5211" s="11">
        <v>3</v>
      </c>
      <c r="BC5211" s="154">
        <v>45337</v>
      </c>
      <c r="BD5211" s="155" t="s">
        <v>35</v>
      </c>
    </row>
    <row r="5212" spans="39:56" ht="27" customHeight="1" x14ac:dyDescent="0.25">
      <c r="AM5212" s="11">
        <v>23034</v>
      </c>
      <c r="AN5212" s="152" t="s">
        <v>86</v>
      </c>
      <c r="AO5212" s="153" t="s">
        <v>47</v>
      </c>
      <c r="AP5212" s="171">
        <v>10</v>
      </c>
      <c r="AQ5212" s="11">
        <v>10</v>
      </c>
      <c r="AR5212" s="11">
        <v>10</v>
      </c>
      <c r="AS5212" s="11">
        <v>10</v>
      </c>
      <c r="AT5212" s="11">
        <v>10</v>
      </c>
      <c r="AU5212" s="11">
        <v>10</v>
      </c>
      <c r="AV5212" s="11">
        <v>10</v>
      </c>
      <c r="AW5212" s="11">
        <v>10</v>
      </c>
      <c r="BA5212" s="11" t="s">
        <v>251</v>
      </c>
      <c r="BB5212" s="11">
        <v>3</v>
      </c>
      <c r="BC5212" s="154">
        <v>45337</v>
      </c>
      <c r="BD5212" s="155" t="s">
        <v>35</v>
      </c>
    </row>
    <row r="5213" spans="39:56" ht="27" customHeight="1" x14ac:dyDescent="0.25">
      <c r="AM5213" s="11">
        <v>23003</v>
      </c>
      <c r="AN5213" s="152" t="s">
        <v>90</v>
      </c>
      <c r="AO5213" s="153" t="s">
        <v>47</v>
      </c>
      <c r="AP5213" s="171">
        <v>10</v>
      </c>
      <c r="AQ5213" s="11">
        <v>10</v>
      </c>
      <c r="AR5213" s="11">
        <v>10</v>
      </c>
      <c r="AS5213" s="11">
        <v>10</v>
      </c>
      <c r="AT5213" s="11">
        <v>10</v>
      </c>
      <c r="AU5213" s="11">
        <v>10</v>
      </c>
      <c r="AV5213" s="11">
        <v>10</v>
      </c>
      <c r="AW5213" s="11">
        <v>10</v>
      </c>
      <c r="BA5213" s="11" t="s">
        <v>251</v>
      </c>
      <c r="BB5213" s="11">
        <v>3</v>
      </c>
      <c r="BC5213" s="154">
        <v>45337</v>
      </c>
      <c r="BD5213" s="155" t="s">
        <v>35</v>
      </c>
    </row>
    <row r="5214" spans="39:56" ht="27" customHeight="1" x14ac:dyDescent="0.25">
      <c r="AM5214" s="11">
        <v>23030</v>
      </c>
      <c r="AN5214" s="152" t="s">
        <v>94</v>
      </c>
      <c r="AO5214" s="153" t="s">
        <v>47</v>
      </c>
      <c r="AP5214" s="171">
        <v>10</v>
      </c>
      <c r="AQ5214" s="11">
        <v>10</v>
      </c>
      <c r="AR5214" s="11">
        <v>10</v>
      </c>
      <c r="AS5214" s="11">
        <v>10</v>
      </c>
      <c r="AT5214" s="11">
        <v>10</v>
      </c>
      <c r="AU5214" s="11">
        <v>10</v>
      </c>
      <c r="AV5214" s="11">
        <v>10</v>
      </c>
      <c r="AW5214" s="11">
        <v>10</v>
      </c>
      <c r="BA5214" s="11" t="s">
        <v>251</v>
      </c>
      <c r="BB5214" s="11">
        <v>3</v>
      </c>
      <c r="BC5214" s="154">
        <v>45337</v>
      </c>
      <c r="BD5214" s="155" t="s">
        <v>35</v>
      </c>
    </row>
    <row r="5215" spans="39:56" ht="27" customHeight="1" x14ac:dyDescent="0.25">
      <c r="AM5215" s="11">
        <v>23040</v>
      </c>
      <c r="AN5215" s="152" t="s">
        <v>98</v>
      </c>
      <c r="AO5215" s="153" t="s">
        <v>47</v>
      </c>
      <c r="AP5215" s="171">
        <v>10</v>
      </c>
      <c r="AQ5215" s="11">
        <v>10</v>
      </c>
      <c r="AR5215" s="11">
        <v>10</v>
      </c>
      <c r="AS5215" s="11">
        <v>10</v>
      </c>
      <c r="AT5215" s="11">
        <v>10</v>
      </c>
      <c r="AU5215" s="11">
        <v>10</v>
      </c>
      <c r="AV5215" s="11">
        <v>10</v>
      </c>
      <c r="AW5215" s="11">
        <v>10</v>
      </c>
      <c r="BA5215" s="11" t="s">
        <v>251</v>
      </c>
      <c r="BB5215" s="11">
        <v>3</v>
      </c>
      <c r="BC5215" s="154">
        <v>45337</v>
      </c>
      <c r="BD5215" s="155" t="s">
        <v>35</v>
      </c>
    </row>
    <row r="5216" spans="39:56" ht="27" customHeight="1" x14ac:dyDescent="0.25">
      <c r="AM5216" s="11">
        <v>23064</v>
      </c>
      <c r="AN5216" s="152" t="s">
        <v>238</v>
      </c>
      <c r="AO5216" s="153" t="s">
        <v>47</v>
      </c>
      <c r="AP5216" s="171">
        <v>10</v>
      </c>
      <c r="AQ5216" s="11">
        <v>10</v>
      </c>
      <c r="AR5216" s="11">
        <v>10</v>
      </c>
      <c r="AS5216" s="11">
        <v>10</v>
      </c>
      <c r="AT5216" s="11">
        <v>10</v>
      </c>
      <c r="AU5216" s="11">
        <v>10</v>
      </c>
      <c r="AV5216" s="11">
        <v>10</v>
      </c>
      <c r="AW5216" s="11">
        <v>10</v>
      </c>
      <c r="BA5216" s="11" t="s">
        <v>251</v>
      </c>
      <c r="BB5216" s="11">
        <v>3</v>
      </c>
      <c r="BC5216" s="154">
        <v>45337</v>
      </c>
      <c r="BD5216" s="155" t="s">
        <v>35</v>
      </c>
    </row>
    <row r="5217" spans="39:56" ht="27" customHeight="1" x14ac:dyDescent="0.25">
      <c r="AM5217" s="11">
        <v>23050</v>
      </c>
      <c r="AN5217" s="152" t="s">
        <v>102</v>
      </c>
      <c r="AO5217" s="153" t="s">
        <v>47</v>
      </c>
      <c r="AP5217" s="171">
        <v>10</v>
      </c>
      <c r="AQ5217" s="11">
        <v>10</v>
      </c>
      <c r="AR5217" s="11">
        <v>10</v>
      </c>
      <c r="AS5217" s="11">
        <v>10</v>
      </c>
      <c r="AT5217" s="11">
        <v>10</v>
      </c>
      <c r="AU5217" s="11">
        <v>10</v>
      </c>
      <c r="AV5217" s="11">
        <v>10</v>
      </c>
      <c r="AW5217" s="11">
        <v>10</v>
      </c>
      <c r="BA5217" s="11" t="s">
        <v>251</v>
      </c>
      <c r="BB5217" s="11">
        <v>3</v>
      </c>
      <c r="BC5217" s="154">
        <v>45337</v>
      </c>
      <c r="BD5217" s="155" t="s">
        <v>35</v>
      </c>
    </row>
    <row r="5218" spans="39:56" ht="27" customHeight="1" x14ac:dyDescent="0.25">
      <c r="AM5218" s="11">
        <v>23062</v>
      </c>
      <c r="AN5218" s="152" t="s">
        <v>106</v>
      </c>
      <c r="AO5218" s="153" t="s">
        <v>47</v>
      </c>
      <c r="AP5218" s="171">
        <v>10</v>
      </c>
      <c r="AQ5218" s="11">
        <v>10</v>
      </c>
      <c r="AR5218" s="11">
        <v>10</v>
      </c>
      <c r="AS5218" s="11">
        <v>10</v>
      </c>
      <c r="AT5218" s="11">
        <v>10</v>
      </c>
      <c r="AU5218" s="11">
        <v>10</v>
      </c>
      <c r="AV5218" s="11">
        <v>10</v>
      </c>
      <c r="AW5218" s="11">
        <v>10</v>
      </c>
      <c r="BA5218" s="11" t="s">
        <v>251</v>
      </c>
      <c r="BB5218" s="11">
        <v>3</v>
      </c>
      <c r="BC5218" s="154">
        <v>45337</v>
      </c>
      <c r="BD5218" s="155" t="s">
        <v>35</v>
      </c>
    </row>
    <row r="5219" spans="39:56" ht="27" customHeight="1" x14ac:dyDescent="0.25">
      <c r="AM5219" s="11">
        <v>23057</v>
      </c>
      <c r="AN5219" s="152" t="s">
        <v>239</v>
      </c>
      <c r="AO5219" s="153" t="s">
        <v>47</v>
      </c>
      <c r="AP5219" s="171">
        <v>10</v>
      </c>
      <c r="AQ5219" s="11">
        <v>10</v>
      </c>
      <c r="AR5219" s="11">
        <v>10</v>
      </c>
      <c r="AS5219" s="11">
        <v>10</v>
      </c>
      <c r="AT5219" s="11">
        <v>10</v>
      </c>
      <c r="AU5219" s="11">
        <v>10</v>
      </c>
      <c r="AV5219" s="11">
        <v>10</v>
      </c>
      <c r="AW5219" s="11">
        <v>10</v>
      </c>
      <c r="BA5219" s="11" t="s">
        <v>251</v>
      </c>
      <c r="BB5219" s="11">
        <v>3</v>
      </c>
      <c r="BC5219" s="154">
        <v>45337</v>
      </c>
      <c r="BD5219" s="155" t="s">
        <v>35</v>
      </c>
    </row>
    <row r="5220" spans="39:56" ht="27" customHeight="1" x14ac:dyDescent="0.25">
      <c r="AM5220" s="11">
        <v>23048</v>
      </c>
      <c r="AN5220" s="152" t="s">
        <v>110</v>
      </c>
      <c r="AO5220" s="153" t="s">
        <v>47</v>
      </c>
      <c r="AP5220" s="171">
        <v>10</v>
      </c>
      <c r="AQ5220" s="11">
        <v>10</v>
      </c>
      <c r="AR5220" s="11">
        <v>10</v>
      </c>
      <c r="AS5220" s="11">
        <v>10</v>
      </c>
      <c r="AT5220" s="11">
        <v>10</v>
      </c>
      <c r="AU5220" s="11">
        <v>10</v>
      </c>
      <c r="AV5220" s="11">
        <v>10</v>
      </c>
      <c r="AW5220" s="11">
        <v>10</v>
      </c>
      <c r="BA5220" s="11" t="s">
        <v>251</v>
      </c>
      <c r="BB5220" s="11">
        <v>3</v>
      </c>
      <c r="BC5220" s="154">
        <v>45337</v>
      </c>
      <c r="BD5220" s="155" t="s">
        <v>35</v>
      </c>
    </row>
    <row r="5221" spans="39:56" ht="27" customHeight="1" x14ac:dyDescent="0.25">
      <c r="AM5221" s="11">
        <v>23051</v>
      </c>
      <c r="AN5221" s="152" t="s">
        <v>114</v>
      </c>
      <c r="AO5221" s="153" t="s">
        <v>47</v>
      </c>
      <c r="AP5221" s="171">
        <v>10</v>
      </c>
      <c r="AQ5221" s="11">
        <v>10</v>
      </c>
      <c r="AR5221" s="11">
        <v>10</v>
      </c>
      <c r="AS5221" s="11">
        <v>10</v>
      </c>
      <c r="AT5221" s="11">
        <v>10</v>
      </c>
      <c r="AU5221" s="11">
        <v>10</v>
      </c>
      <c r="AV5221" s="11">
        <v>10</v>
      </c>
      <c r="AW5221" s="11">
        <v>10</v>
      </c>
      <c r="BA5221" s="11" t="s">
        <v>251</v>
      </c>
      <c r="BB5221" s="11">
        <v>3</v>
      </c>
      <c r="BC5221" s="154">
        <v>45337</v>
      </c>
      <c r="BD5221" s="155" t="s">
        <v>35</v>
      </c>
    </row>
    <row r="5222" spans="39:56" ht="27" customHeight="1" x14ac:dyDescent="0.25">
      <c r="AM5222" s="11">
        <v>24021</v>
      </c>
      <c r="AN5222" s="152" t="s">
        <v>125</v>
      </c>
      <c r="AO5222" s="153" t="s">
        <v>126</v>
      </c>
      <c r="AP5222" s="171">
        <v>9.25</v>
      </c>
      <c r="AQ5222" s="11">
        <v>10</v>
      </c>
      <c r="AR5222" s="11">
        <v>10</v>
      </c>
      <c r="AV5222" s="11">
        <v>8</v>
      </c>
      <c r="AZ5222" s="11">
        <v>9</v>
      </c>
      <c r="BA5222" s="11" t="s">
        <v>493</v>
      </c>
      <c r="BB5222" s="11">
        <v>4</v>
      </c>
      <c r="BC5222" s="154">
        <v>45337</v>
      </c>
      <c r="BD5222" s="155" t="s">
        <v>33</v>
      </c>
    </row>
    <row r="5223" spans="39:56" ht="27" customHeight="1" x14ac:dyDescent="0.25">
      <c r="AM5223" s="11">
        <v>24022</v>
      </c>
      <c r="AN5223" s="152" t="s">
        <v>130</v>
      </c>
      <c r="AO5223" s="153" t="s">
        <v>126</v>
      </c>
      <c r="AP5223" s="171">
        <v>9.25</v>
      </c>
      <c r="AQ5223" s="11">
        <v>10</v>
      </c>
      <c r="AR5223" s="11">
        <v>10</v>
      </c>
      <c r="AV5223" s="11">
        <v>8</v>
      </c>
      <c r="AZ5223" s="11">
        <v>9</v>
      </c>
      <c r="BA5223" s="11" t="s">
        <v>493</v>
      </c>
      <c r="BB5223" s="11">
        <v>4</v>
      </c>
      <c r="BC5223" s="154">
        <v>45337</v>
      </c>
      <c r="BD5223" s="155" t="s">
        <v>33</v>
      </c>
    </row>
    <row r="5224" spans="39:56" ht="27" customHeight="1" x14ac:dyDescent="0.25">
      <c r="AM5224" s="11">
        <v>24023</v>
      </c>
      <c r="AN5224" s="152" t="s">
        <v>132</v>
      </c>
      <c r="AO5224" s="153" t="s">
        <v>126</v>
      </c>
      <c r="AP5224" s="171">
        <v>9.25</v>
      </c>
      <c r="AQ5224" s="11">
        <v>10</v>
      </c>
      <c r="AR5224" s="11">
        <v>10</v>
      </c>
      <c r="AV5224" s="11">
        <v>8</v>
      </c>
      <c r="AZ5224" s="11">
        <v>9</v>
      </c>
      <c r="BA5224" s="11" t="s">
        <v>493</v>
      </c>
      <c r="BB5224" s="11">
        <v>4</v>
      </c>
      <c r="BC5224" s="154">
        <v>45337</v>
      </c>
      <c r="BD5224" s="155" t="s">
        <v>33</v>
      </c>
    </row>
    <row r="5225" spans="39:56" ht="27" customHeight="1" x14ac:dyDescent="0.25">
      <c r="AM5225" s="11">
        <v>24024</v>
      </c>
      <c r="AN5225" s="152" t="s">
        <v>134</v>
      </c>
      <c r="AO5225" s="153" t="s">
        <v>126</v>
      </c>
      <c r="AP5225" s="171">
        <v>9.25</v>
      </c>
      <c r="AQ5225" s="11">
        <v>10</v>
      </c>
      <c r="AR5225" s="11">
        <v>10</v>
      </c>
      <c r="AV5225" s="11">
        <v>8</v>
      </c>
      <c r="AZ5225" s="11">
        <v>9</v>
      </c>
      <c r="BA5225" s="11" t="s">
        <v>493</v>
      </c>
      <c r="BB5225" s="11">
        <v>4</v>
      </c>
      <c r="BC5225" s="154">
        <v>45337</v>
      </c>
      <c r="BD5225" s="155" t="s">
        <v>33</v>
      </c>
    </row>
    <row r="5226" spans="39:56" ht="27" customHeight="1" x14ac:dyDescent="0.25">
      <c r="AM5226" s="11">
        <v>24025</v>
      </c>
      <c r="AN5226" s="152" t="s">
        <v>136</v>
      </c>
      <c r="AO5226" s="153" t="s">
        <v>126</v>
      </c>
      <c r="AP5226" s="171">
        <v>9.25</v>
      </c>
      <c r="AQ5226" s="11">
        <v>10</v>
      </c>
      <c r="AR5226" s="11">
        <v>10</v>
      </c>
      <c r="AV5226" s="11">
        <v>8</v>
      </c>
      <c r="AZ5226" s="11">
        <v>9</v>
      </c>
      <c r="BA5226" s="11" t="s">
        <v>493</v>
      </c>
      <c r="BB5226" s="11">
        <v>4</v>
      </c>
      <c r="BC5226" s="154">
        <v>45337</v>
      </c>
      <c r="BD5226" s="155" t="s">
        <v>33</v>
      </c>
    </row>
    <row r="5227" spans="39:56" ht="27" customHeight="1" x14ac:dyDescent="0.25">
      <c r="AM5227" s="11">
        <v>24026</v>
      </c>
      <c r="AN5227" s="152" t="s">
        <v>138</v>
      </c>
      <c r="AO5227" s="153" t="s">
        <v>126</v>
      </c>
      <c r="AP5227" s="171">
        <v>9.25</v>
      </c>
      <c r="AQ5227" s="11">
        <v>10</v>
      </c>
      <c r="AR5227" s="11">
        <v>10</v>
      </c>
      <c r="AV5227" s="11">
        <v>8</v>
      </c>
      <c r="AZ5227" s="11">
        <v>9</v>
      </c>
      <c r="BA5227" s="11" t="s">
        <v>493</v>
      </c>
      <c r="BB5227" s="11">
        <v>4</v>
      </c>
      <c r="BC5227" s="154">
        <v>45337</v>
      </c>
      <c r="BD5227" s="155" t="s">
        <v>33</v>
      </c>
    </row>
    <row r="5228" spans="39:56" ht="27" customHeight="1" x14ac:dyDescent="0.25">
      <c r="AM5228" s="11">
        <v>24027</v>
      </c>
      <c r="AN5228" s="152" t="s">
        <v>141</v>
      </c>
      <c r="AO5228" s="153" t="s">
        <v>126</v>
      </c>
      <c r="AP5228" s="171">
        <v>9.25</v>
      </c>
      <c r="AQ5228" s="11">
        <v>10</v>
      </c>
      <c r="AR5228" s="11">
        <v>10</v>
      </c>
      <c r="AV5228" s="11">
        <v>8</v>
      </c>
      <c r="AZ5228" s="11">
        <v>9</v>
      </c>
      <c r="BA5228" s="11" t="s">
        <v>493</v>
      </c>
      <c r="BB5228" s="11">
        <v>4</v>
      </c>
      <c r="BC5228" s="154">
        <v>45337</v>
      </c>
      <c r="BD5228" s="155" t="s">
        <v>33</v>
      </c>
    </row>
    <row r="5229" spans="39:56" ht="27" customHeight="1" x14ac:dyDescent="0.25">
      <c r="AM5229" s="11">
        <v>24028</v>
      </c>
      <c r="AN5229" s="152" t="s">
        <v>143</v>
      </c>
      <c r="AO5229" s="153" t="s">
        <v>126</v>
      </c>
      <c r="AP5229" s="171">
        <v>9.25</v>
      </c>
      <c r="AQ5229" s="11">
        <v>10</v>
      </c>
      <c r="AR5229" s="11">
        <v>10</v>
      </c>
      <c r="AV5229" s="11">
        <v>8</v>
      </c>
      <c r="AZ5229" s="11">
        <v>9</v>
      </c>
      <c r="BA5229" s="11" t="s">
        <v>493</v>
      </c>
      <c r="BB5229" s="11">
        <v>4</v>
      </c>
      <c r="BC5229" s="154">
        <v>45337</v>
      </c>
      <c r="BD5229" s="155" t="s">
        <v>33</v>
      </c>
    </row>
    <row r="5230" spans="39:56" ht="27" customHeight="1" x14ac:dyDescent="0.25">
      <c r="AM5230" s="11">
        <v>24058</v>
      </c>
      <c r="AN5230" s="152" t="s">
        <v>144</v>
      </c>
      <c r="AO5230" s="153" t="s">
        <v>126</v>
      </c>
      <c r="AP5230" s="171">
        <v>9.25</v>
      </c>
      <c r="AQ5230" s="11">
        <v>10</v>
      </c>
      <c r="AR5230" s="11">
        <v>10</v>
      </c>
      <c r="AV5230" s="11">
        <v>8</v>
      </c>
      <c r="AZ5230" s="11">
        <v>9</v>
      </c>
      <c r="BA5230" s="11" t="s">
        <v>493</v>
      </c>
      <c r="BB5230" s="11">
        <v>4</v>
      </c>
      <c r="BC5230" s="154">
        <v>45337</v>
      </c>
      <c r="BD5230" s="155" t="s">
        <v>33</v>
      </c>
    </row>
    <row r="5231" spans="39:56" ht="27" customHeight="1" x14ac:dyDescent="0.25">
      <c r="AM5231" s="11">
        <v>24029</v>
      </c>
      <c r="AN5231" s="152" t="s">
        <v>146</v>
      </c>
      <c r="AO5231" s="153" t="s">
        <v>126</v>
      </c>
      <c r="AP5231" s="171">
        <v>9.25</v>
      </c>
      <c r="AQ5231" s="11">
        <v>10</v>
      </c>
      <c r="AR5231" s="11">
        <v>10</v>
      </c>
      <c r="AV5231" s="11">
        <v>8</v>
      </c>
      <c r="AZ5231" s="11">
        <v>9</v>
      </c>
      <c r="BA5231" s="11" t="s">
        <v>493</v>
      </c>
      <c r="BB5231" s="11">
        <v>4</v>
      </c>
      <c r="BC5231" s="154">
        <v>45337</v>
      </c>
      <c r="BD5231" s="155" t="s">
        <v>33</v>
      </c>
    </row>
    <row r="5232" spans="39:56" ht="27" customHeight="1" x14ac:dyDescent="0.25">
      <c r="AM5232" s="11">
        <v>24030</v>
      </c>
      <c r="AN5232" s="152" t="s">
        <v>148</v>
      </c>
      <c r="AO5232" s="153" t="s">
        <v>126</v>
      </c>
      <c r="AP5232" s="171">
        <v>9.25</v>
      </c>
      <c r="AQ5232" s="11">
        <v>10</v>
      </c>
      <c r="AR5232" s="11">
        <v>10</v>
      </c>
      <c r="AV5232" s="11">
        <v>8</v>
      </c>
      <c r="AZ5232" s="11">
        <v>9</v>
      </c>
      <c r="BA5232" s="11" t="s">
        <v>493</v>
      </c>
      <c r="BB5232" s="11">
        <v>4</v>
      </c>
      <c r="BC5232" s="154">
        <v>45337</v>
      </c>
      <c r="BD5232" s="155" t="s">
        <v>33</v>
      </c>
    </row>
    <row r="5233" spans="39:56" ht="27" customHeight="1" x14ac:dyDescent="0.25">
      <c r="AM5233" s="11">
        <v>24031</v>
      </c>
      <c r="AN5233" s="152" t="s">
        <v>150</v>
      </c>
      <c r="AO5233" s="153" t="s">
        <v>126</v>
      </c>
      <c r="AP5233" s="171">
        <v>9.25</v>
      </c>
      <c r="AQ5233" s="11">
        <v>10</v>
      </c>
      <c r="AR5233" s="11">
        <v>10</v>
      </c>
      <c r="AV5233" s="11">
        <v>8</v>
      </c>
      <c r="AZ5233" s="11">
        <v>9</v>
      </c>
      <c r="BA5233" s="11" t="s">
        <v>493</v>
      </c>
      <c r="BB5233" s="11">
        <v>4</v>
      </c>
      <c r="BC5233" s="154">
        <v>45337</v>
      </c>
      <c r="BD5233" s="155" t="s">
        <v>33</v>
      </c>
    </row>
    <row r="5234" spans="39:56" ht="27" customHeight="1" x14ac:dyDescent="0.25">
      <c r="AM5234" s="11">
        <v>24033</v>
      </c>
      <c r="AN5234" s="152" t="s">
        <v>154</v>
      </c>
      <c r="AO5234" s="153" t="s">
        <v>126</v>
      </c>
      <c r="AP5234" s="171">
        <v>9.25</v>
      </c>
      <c r="AQ5234" s="11">
        <v>10</v>
      </c>
      <c r="AR5234" s="11">
        <v>10</v>
      </c>
      <c r="AV5234" s="11">
        <v>8</v>
      </c>
      <c r="AZ5234" s="11">
        <v>9</v>
      </c>
      <c r="BA5234" s="11" t="s">
        <v>493</v>
      </c>
      <c r="BB5234" s="11">
        <v>4</v>
      </c>
      <c r="BC5234" s="154">
        <v>45337</v>
      </c>
      <c r="BD5234" s="155" t="s">
        <v>33</v>
      </c>
    </row>
    <row r="5235" spans="39:56" ht="27" customHeight="1" x14ac:dyDescent="0.25">
      <c r="AM5235" s="11">
        <v>24034</v>
      </c>
      <c r="AN5235" s="152" t="s">
        <v>156</v>
      </c>
      <c r="AO5235" s="153" t="s">
        <v>126</v>
      </c>
      <c r="AP5235" s="171">
        <v>9.25</v>
      </c>
      <c r="AQ5235" s="11">
        <v>10</v>
      </c>
      <c r="AR5235" s="11">
        <v>10</v>
      </c>
      <c r="AV5235" s="11">
        <v>8</v>
      </c>
      <c r="AZ5235" s="11">
        <v>9</v>
      </c>
      <c r="BA5235" s="11" t="s">
        <v>493</v>
      </c>
      <c r="BB5235" s="11">
        <v>4</v>
      </c>
      <c r="BC5235" s="154">
        <v>45337</v>
      </c>
      <c r="BD5235" s="155" t="s">
        <v>33</v>
      </c>
    </row>
    <row r="5236" spans="39:56" ht="27" customHeight="1" x14ac:dyDescent="0.25">
      <c r="AM5236" s="11">
        <v>24035</v>
      </c>
      <c r="AN5236" s="152" t="s">
        <v>158</v>
      </c>
      <c r="AO5236" s="153" t="s">
        <v>126</v>
      </c>
      <c r="AP5236" s="171">
        <v>9.25</v>
      </c>
      <c r="AQ5236" s="11">
        <v>10</v>
      </c>
      <c r="AR5236" s="11">
        <v>10</v>
      </c>
      <c r="AV5236" s="11">
        <v>8</v>
      </c>
      <c r="AZ5236" s="11">
        <v>9</v>
      </c>
      <c r="BA5236" s="11" t="s">
        <v>493</v>
      </c>
      <c r="BB5236" s="11">
        <v>4</v>
      </c>
      <c r="BC5236" s="154">
        <v>45337</v>
      </c>
      <c r="BD5236" s="155" t="s">
        <v>33</v>
      </c>
    </row>
    <row r="5237" spans="39:56" ht="27" customHeight="1" x14ac:dyDescent="0.25">
      <c r="AM5237" s="11">
        <v>24036</v>
      </c>
      <c r="AN5237" s="152" t="s">
        <v>160</v>
      </c>
      <c r="AO5237" s="153" t="s">
        <v>126</v>
      </c>
      <c r="AP5237" s="171">
        <v>9.25</v>
      </c>
      <c r="AQ5237" s="11">
        <v>10</v>
      </c>
      <c r="AR5237" s="11">
        <v>10</v>
      </c>
      <c r="AV5237" s="11">
        <v>8</v>
      </c>
      <c r="AZ5237" s="11">
        <v>9</v>
      </c>
      <c r="BA5237" s="11" t="s">
        <v>493</v>
      </c>
      <c r="BB5237" s="11">
        <v>4</v>
      </c>
      <c r="BC5237" s="154">
        <v>45337</v>
      </c>
      <c r="BD5237" s="155" t="s">
        <v>33</v>
      </c>
    </row>
    <row r="5238" spans="39:56" ht="27" customHeight="1" x14ac:dyDescent="0.25">
      <c r="AM5238" s="11">
        <v>24037</v>
      </c>
      <c r="AN5238" s="152" t="s">
        <v>162</v>
      </c>
      <c r="AO5238" s="153" t="s">
        <v>126</v>
      </c>
      <c r="AP5238" s="171">
        <v>9.25</v>
      </c>
      <c r="AQ5238" s="11">
        <v>10</v>
      </c>
      <c r="AR5238" s="11">
        <v>10</v>
      </c>
      <c r="AV5238" s="11">
        <v>8</v>
      </c>
      <c r="AZ5238" s="11">
        <v>9</v>
      </c>
      <c r="BA5238" s="11" t="s">
        <v>493</v>
      </c>
      <c r="BB5238" s="11">
        <v>4</v>
      </c>
      <c r="BC5238" s="154">
        <v>45337</v>
      </c>
      <c r="BD5238" s="155" t="s">
        <v>33</v>
      </c>
    </row>
    <row r="5239" spans="39:56" ht="27" customHeight="1" x14ac:dyDescent="0.25">
      <c r="AM5239" s="11">
        <v>24038</v>
      </c>
      <c r="AN5239" s="152" t="s">
        <v>164</v>
      </c>
      <c r="AO5239" s="153" t="s">
        <v>126</v>
      </c>
      <c r="AP5239" s="171">
        <v>9.25</v>
      </c>
      <c r="AQ5239" s="11">
        <v>10</v>
      </c>
      <c r="AR5239" s="11">
        <v>10</v>
      </c>
      <c r="AV5239" s="11">
        <v>8</v>
      </c>
      <c r="AZ5239" s="11">
        <v>9</v>
      </c>
      <c r="BA5239" s="11" t="s">
        <v>493</v>
      </c>
      <c r="BB5239" s="11">
        <v>4</v>
      </c>
      <c r="BC5239" s="154">
        <v>45337</v>
      </c>
      <c r="BD5239" s="155" t="s">
        <v>33</v>
      </c>
    </row>
    <row r="5240" spans="39:56" ht="27" customHeight="1" x14ac:dyDescent="0.25">
      <c r="AM5240" s="11">
        <v>23018</v>
      </c>
      <c r="AN5240" s="152" t="s">
        <v>28</v>
      </c>
      <c r="AO5240" s="153" t="s">
        <v>29</v>
      </c>
      <c r="AP5240" s="171">
        <v>9.4285714285714288</v>
      </c>
      <c r="AQ5240" s="11">
        <v>10</v>
      </c>
      <c r="AR5240" s="11">
        <v>10</v>
      </c>
      <c r="AS5240" s="11">
        <v>10</v>
      </c>
      <c r="AT5240" s="11">
        <v>9</v>
      </c>
      <c r="AU5240" s="11">
        <v>9</v>
      </c>
      <c r="AV5240" s="11">
        <v>9</v>
      </c>
      <c r="AW5240" s="11">
        <v>9</v>
      </c>
      <c r="BA5240" s="11" t="s">
        <v>514</v>
      </c>
      <c r="BB5240" s="11">
        <v>4</v>
      </c>
      <c r="BC5240" s="154">
        <v>45337</v>
      </c>
      <c r="BD5240" s="155" t="s">
        <v>17</v>
      </c>
    </row>
    <row r="5241" spans="39:56" ht="27" customHeight="1" x14ac:dyDescent="0.25">
      <c r="AM5241" s="11">
        <v>23009</v>
      </c>
      <c r="AN5241" s="152" t="s">
        <v>50</v>
      </c>
      <c r="AO5241" s="153" t="s">
        <v>29</v>
      </c>
      <c r="AP5241" s="171">
        <v>9.2857142857142865</v>
      </c>
      <c r="AQ5241" s="11">
        <v>10</v>
      </c>
      <c r="AR5241" s="11">
        <v>10</v>
      </c>
      <c r="AS5241" s="11">
        <v>9</v>
      </c>
      <c r="AT5241" s="11">
        <v>9</v>
      </c>
      <c r="AU5241" s="11">
        <v>9</v>
      </c>
      <c r="AV5241" s="11">
        <v>9</v>
      </c>
      <c r="AW5241" s="11">
        <v>9</v>
      </c>
      <c r="BA5241" s="11" t="s">
        <v>514</v>
      </c>
      <c r="BB5241" s="11">
        <v>4</v>
      </c>
      <c r="BC5241" s="154">
        <v>45337</v>
      </c>
      <c r="BD5241" s="155" t="s">
        <v>17</v>
      </c>
    </row>
    <row r="5242" spans="39:56" ht="27" customHeight="1" x14ac:dyDescent="0.25">
      <c r="AM5242" s="11">
        <v>23019</v>
      </c>
      <c r="AN5242" s="152" t="s">
        <v>53</v>
      </c>
      <c r="AO5242" s="153" t="s">
        <v>29</v>
      </c>
      <c r="AP5242" s="171">
        <v>9.2857142857142865</v>
      </c>
      <c r="AQ5242" s="11">
        <v>10</v>
      </c>
      <c r="AR5242" s="11">
        <v>10</v>
      </c>
      <c r="AS5242" s="11">
        <v>9</v>
      </c>
      <c r="AT5242" s="11">
        <v>9</v>
      </c>
      <c r="AU5242" s="11">
        <v>9</v>
      </c>
      <c r="AV5242" s="11">
        <v>9</v>
      </c>
      <c r="AW5242" s="11">
        <v>9</v>
      </c>
      <c r="BA5242" s="11" t="s">
        <v>514</v>
      </c>
      <c r="BB5242" s="11">
        <v>4</v>
      </c>
      <c r="BC5242" s="154">
        <v>45337</v>
      </c>
      <c r="BD5242" s="155" t="s">
        <v>17</v>
      </c>
    </row>
    <row r="5243" spans="39:56" ht="27" customHeight="1" x14ac:dyDescent="0.25">
      <c r="AM5243" s="11">
        <v>23028</v>
      </c>
      <c r="AN5243" s="152" t="s">
        <v>56</v>
      </c>
      <c r="AO5243" s="153" t="s">
        <v>29</v>
      </c>
      <c r="AP5243" s="171">
        <v>9.2857142857142865</v>
      </c>
      <c r="AQ5243" s="11">
        <v>10</v>
      </c>
      <c r="AR5243" s="11">
        <v>10</v>
      </c>
      <c r="AS5243" s="11">
        <v>9</v>
      </c>
      <c r="AT5243" s="11">
        <v>9</v>
      </c>
      <c r="AU5243" s="11">
        <v>9</v>
      </c>
      <c r="AV5243" s="11">
        <v>9</v>
      </c>
      <c r="AW5243" s="11">
        <v>9</v>
      </c>
      <c r="BA5243" s="11" t="s">
        <v>514</v>
      </c>
      <c r="BB5243" s="11">
        <v>4</v>
      </c>
      <c r="BC5243" s="154">
        <v>45337</v>
      </c>
      <c r="BD5243" s="155" t="s">
        <v>17</v>
      </c>
    </row>
    <row r="5244" spans="39:56" ht="27" customHeight="1" x14ac:dyDescent="0.25">
      <c r="AM5244" s="11">
        <v>23013</v>
      </c>
      <c r="AN5244" s="152" t="s">
        <v>59</v>
      </c>
      <c r="AO5244" s="153" t="s">
        <v>29</v>
      </c>
      <c r="AP5244" s="171">
        <v>9.4285714285714288</v>
      </c>
      <c r="AQ5244" s="11">
        <v>10</v>
      </c>
      <c r="AR5244" s="11">
        <v>10</v>
      </c>
      <c r="AS5244" s="11">
        <v>10</v>
      </c>
      <c r="AT5244" s="11">
        <v>9</v>
      </c>
      <c r="AU5244" s="11">
        <v>9</v>
      </c>
      <c r="AV5244" s="11">
        <v>9</v>
      </c>
      <c r="AW5244" s="11">
        <v>9</v>
      </c>
      <c r="BA5244" s="11" t="s">
        <v>514</v>
      </c>
      <c r="BB5244" s="11">
        <v>4</v>
      </c>
      <c r="BC5244" s="154">
        <v>45337</v>
      </c>
      <c r="BD5244" s="155" t="s">
        <v>17</v>
      </c>
    </row>
    <row r="5245" spans="39:56" ht="27" customHeight="1" x14ac:dyDescent="0.25">
      <c r="AM5245" s="11">
        <v>23036</v>
      </c>
      <c r="AN5245" s="152" t="s">
        <v>63</v>
      </c>
      <c r="AO5245" s="153" t="s">
        <v>29</v>
      </c>
      <c r="AP5245" s="171">
        <v>9.4285714285714288</v>
      </c>
      <c r="AQ5245" s="11">
        <v>10</v>
      </c>
      <c r="AR5245" s="11">
        <v>10</v>
      </c>
      <c r="AS5245" s="11">
        <v>10</v>
      </c>
      <c r="AT5245" s="11">
        <v>9</v>
      </c>
      <c r="AU5245" s="11">
        <v>9</v>
      </c>
      <c r="AV5245" s="11">
        <v>9</v>
      </c>
      <c r="AW5245" s="11">
        <v>9</v>
      </c>
      <c r="BA5245" s="11" t="s">
        <v>514</v>
      </c>
      <c r="BB5245" s="11">
        <v>4</v>
      </c>
      <c r="BC5245" s="154">
        <v>45337</v>
      </c>
      <c r="BD5245" s="155" t="s">
        <v>17</v>
      </c>
    </row>
    <row r="5246" spans="39:56" ht="27" customHeight="1" x14ac:dyDescent="0.25">
      <c r="AM5246" s="11">
        <v>23065</v>
      </c>
      <c r="AN5246" s="152" t="s">
        <v>67</v>
      </c>
      <c r="AO5246" s="153" t="s">
        <v>29</v>
      </c>
      <c r="AP5246" s="171">
        <v>9.2857142857142865</v>
      </c>
      <c r="AQ5246" s="11">
        <v>10</v>
      </c>
      <c r="AR5246" s="11">
        <v>10</v>
      </c>
      <c r="AS5246" s="11">
        <v>9</v>
      </c>
      <c r="AT5246" s="11">
        <v>9</v>
      </c>
      <c r="AU5246" s="11">
        <v>9</v>
      </c>
      <c r="AV5246" s="11">
        <v>9</v>
      </c>
      <c r="AW5246" s="11">
        <v>9</v>
      </c>
      <c r="BA5246" s="11" t="s">
        <v>514</v>
      </c>
      <c r="BB5246" s="11">
        <v>4</v>
      </c>
      <c r="BC5246" s="154">
        <v>45337</v>
      </c>
      <c r="BD5246" s="155" t="s">
        <v>17</v>
      </c>
    </row>
    <row r="5247" spans="39:56" ht="27" customHeight="1" x14ac:dyDescent="0.25">
      <c r="AM5247" s="11">
        <v>23039</v>
      </c>
      <c r="AN5247" s="152" t="s">
        <v>71</v>
      </c>
      <c r="AO5247" s="153" t="s">
        <v>29</v>
      </c>
      <c r="AP5247" s="171">
        <v>9.2857142857142865</v>
      </c>
      <c r="AQ5247" s="11">
        <v>10</v>
      </c>
      <c r="AR5247" s="11">
        <v>10</v>
      </c>
      <c r="AS5247" s="11">
        <v>9</v>
      </c>
      <c r="AT5247" s="11">
        <v>9</v>
      </c>
      <c r="AU5247" s="11">
        <v>9</v>
      </c>
      <c r="AV5247" s="11">
        <v>9</v>
      </c>
      <c r="AW5247" s="11">
        <v>9</v>
      </c>
      <c r="BA5247" s="11" t="s">
        <v>514</v>
      </c>
      <c r="BB5247" s="11">
        <v>4</v>
      </c>
      <c r="BC5247" s="154">
        <v>45337</v>
      </c>
      <c r="BD5247" s="155" t="s">
        <v>17</v>
      </c>
    </row>
    <row r="5248" spans="39:56" ht="27" customHeight="1" x14ac:dyDescent="0.25">
      <c r="AM5248" s="11">
        <v>23024</v>
      </c>
      <c r="AN5248" s="152" t="s">
        <v>75</v>
      </c>
      <c r="AO5248" s="153" t="s">
        <v>29</v>
      </c>
      <c r="AP5248" s="171">
        <v>9.2857142857142865</v>
      </c>
      <c r="AQ5248" s="11">
        <v>10</v>
      </c>
      <c r="AR5248" s="11">
        <v>10</v>
      </c>
      <c r="AS5248" s="11">
        <v>9</v>
      </c>
      <c r="AT5248" s="11">
        <v>9</v>
      </c>
      <c r="AU5248" s="11">
        <v>9</v>
      </c>
      <c r="AV5248" s="11">
        <v>9</v>
      </c>
      <c r="AW5248" s="11">
        <v>9</v>
      </c>
      <c r="BA5248" s="11" t="s">
        <v>514</v>
      </c>
      <c r="BB5248" s="11">
        <v>4</v>
      </c>
      <c r="BC5248" s="154">
        <v>45337</v>
      </c>
      <c r="BD5248" s="155" t="s">
        <v>17</v>
      </c>
    </row>
    <row r="5249" spans="39:56" ht="27" customHeight="1" x14ac:dyDescent="0.25">
      <c r="AM5249" s="11">
        <v>23041</v>
      </c>
      <c r="AN5249" s="152" t="s">
        <v>79</v>
      </c>
      <c r="AO5249" s="153" t="s">
        <v>29</v>
      </c>
      <c r="AP5249" s="171">
        <v>9.2857142857142865</v>
      </c>
      <c r="AQ5249" s="11">
        <v>10</v>
      </c>
      <c r="AR5249" s="11">
        <v>10</v>
      </c>
      <c r="AS5249" s="11">
        <v>9</v>
      </c>
      <c r="AT5249" s="11">
        <v>9</v>
      </c>
      <c r="AU5249" s="11">
        <v>9</v>
      </c>
      <c r="AV5249" s="11">
        <v>9</v>
      </c>
      <c r="AW5249" s="11">
        <v>9</v>
      </c>
      <c r="BA5249" s="11" t="s">
        <v>514</v>
      </c>
      <c r="BB5249" s="11">
        <v>4</v>
      </c>
      <c r="BC5249" s="154">
        <v>45337</v>
      </c>
      <c r="BD5249" s="155" t="s">
        <v>17</v>
      </c>
    </row>
    <row r="5250" spans="39:56" ht="27" customHeight="1" x14ac:dyDescent="0.25">
      <c r="AM5250" s="11">
        <v>23022</v>
      </c>
      <c r="AN5250" s="152" t="s">
        <v>83</v>
      </c>
      <c r="AO5250" s="153" t="s">
        <v>29</v>
      </c>
      <c r="AP5250" s="171">
        <v>9.2857142857142865</v>
      </c>
      <c r="AQ5250" s="11">
        <v>10</v>
      </c>
      <c r="AR5250" s="11">
        <v>10</v>
      </c>
      <c r="AS5250" s="11">
        <v>9</v>
      </c>
      <c r="AT5250" s="11">
        <v>9</v>
      </c>
      <c r="AU5250" s="11">
        <v>9</v>
      </c>
      <c r="AV5250" s="11">
        <v>9</v>
      </c>
      <c r="AW5250" s="11">
        <v>9</v>
      </c>
      <c r="BA5250" s="11" t="s">
        <v>514</v>
      </c>
      <c r="BB5250" s="11">
        <v>4</v>
      </c>
      <c r="BC5250" s="154">
        <v>45337</v>
      </c>
      <c r="BD5250" s="155" t="s">
        <v>17</v>
      </c>
    </row>
    <row r="5251" spans="39:56" ht="27" customHeight="1" x14ac:dyDescent="0.25">
      <c r="AM5251" s="11">
        <v>23025</v>
      </c>
      <c r="AN5251" s="152" t="s">
        <v>87</v>
      </c>
      <c r="AO5251" s="153" t="s">
        <v>29</v>
      </c>
      <c r="AP5251" s="171">
        <v>9.2857142857142865</v>
      </c>
      <c r="AQ5251" s="11">
        <v>10</v>
      </c>
      <c r="AR5251" s="11">
        <v>10</v>
      </c>
      <c r="AS5251" s="11">
        <v>9</v>
      </c>
      <c r="AT5251" s="11">
        <v>9</v>
      </c>
      <c r="AU5251" s="11">
        <v>9</v>
      </c>
      <c r="AV5251" s="11">
        <v>9</v>
      </c>
      <c r="AW5251" s="11">
        <v>9</v>
      </c>
      <c r="BA5251" s="11" t="s">
        <v>514</v>
      </c>
      <c r="BB5251" s="11">
        <v>4</v>
      </c>
      <c r="BC5251" s="154">
        <v>45337</v>
      </c>
      <c r="BD5251" s="155" t="s">
        <v>17</v>
      </c>
    </row>
    <row r="5252" spans="39:56" ht="27" customHeight="1" x14ac:dyDescent="0.25">
      <c r="AM5252" s="11">
        <v>23010</v>
      </c>
      <c r="AN5252" s="152" t="s">
        <v>91</v>
      </c>
      <c r="AO5252" s="153" t="s">
        <v>29</v>
      </c>
      <c r="AP5252" s="171">
        <v>9.2857142857142865</v>
      </c>
      <c r="AQ5252" s="11">
        <v>10</v>
      </c>
      <c r="AR5252" s="11">
        <v>10</v>
      </c>
      <c r="AS5252" s="11">
        <v>9</v>
      </c>
      <c r="AT5252" s="11">
        <v>9</v>
      </c>
      <c r="AU5252" s="11">
        <v>9</v>
      </c>
      <c r="AV5252" s="11">
        <v>9</v>
      </c>
      <c r="AW5252" s="11">
        <v>9</v>
      </c>
      <c r="BA5252" s="11" t="s">
        <v>514</v>
      </c>
      <c r="BB5252" s="11">
        <v>4</v>
      </c>
      <c r="BC5252" s="154">
        <v>45337</v>
      </c>
      <c r="BD5252" s="155" t="s">
        <v>17</v>
      </c>
    </row>
    <row r="5253" spans="39:56" ht="27" customHeight="1" x14ac:dyDescent="0.25">
      <c r="AM5253" s="11">
        <v>23052</v>
      </c>
      <c r="AN5253" s="152" t="s">
        <v>95</v>
      </c>
      <c r="AO5253" s="153" t="s">
        <v>29</v>
      </c>
      <c r="AP5253" s="171">
        <v>9.2857142857142865</v>
      </c>
      <c r="AQ5253" s="11">
        <v>10</v>
      </c>
      <c r="AR5253" s="11">
        <v>10</v>
      </c>
      <c r="AS5253" s="11">
        <v>9</v>
      </c>
      <c r="AT5253" s="11">
        <v>9</v>
      </c>
      <c r="AU5253" s="11">
        <v>9</v>
      </c>
      <c r="AV5253" s="11">
        <v>9</v>
      </c>
      <c r="AW5253" s="11">
        <v>9</v>
      </c>
      <c r="BA5253" s="11" t="s">
        <v>514</v>
      </c>
      <c r="BB5253" s="11">
        <v>4</v>
      </c>
      <c r="BC5253" s="154">
        <v>45337</v>
      </c>
      <c r="BD5253" s="155" t="s">
        <v>17</v>
      </c>
    </row>
    <row r="5254" spans="39:56" ht="27" customHeight="1" x14ac:dyDescent="0.25">
      <c r="AM5254" s="11">
        <v>23038</v>
      </c>
      <c r="AN5254" s="152" t="s">
        <v>99</v>
      </c>
      <c r="AO5254" s="153" t="s">
        <v>29</v>
      </c>
      <c r="AP5254" s="171">
        <v>9.2857142857142865</v>
      </c>
      <c r="AQ5254" s="11">
        <v>10</v>
      </c>
      <c r="AR5254" s="11">
        <v>10</v>
      </c>
      <c r="AS5254" s="11">
        <v>9</v>
      </c>
      <c r="AT5254" s="11">
        <v>9</v>
      </c>
      <c r="AU5254" s="11">
        <v>9</v>
      </c>
      <c r="AV5254" s="11">
        <v>9</v>
      </c>
      <c r="AW5254" s="11">
        <v>9</v>
      </c>
      <c r="BA5254" s="11" t="s">
        <v>514</v>
      </c>
      <c r="BB5254" s="11">
        <v>4</v>
      </c>
      <c r="BC5254" s="154">
        <v>45337</v>
      </c>
      <c r="BD5254" s="155" t="s">
        <v>17</v>
      </c>
    </row>
    <row r="5255" spans="39:56" ht="27" customHeight="1" x14ac:dyDescent="0.25">
      <c r="AM5255" s="11">
        <v>23033</v>
      </c>
      <c r="AN5255" s="152" t="s">
        <v>103</v>
      </c>
      <c r="AO5255" s="153" t="s">
        <v>29</v>
      </c>
      <c r="AP5255" s="171">
        <v>9.2857142857142865</v>
      </c>
      <c r="AQ5255" s="11">
        <v>10</v>
      </c>
      <c r="AR5255" s="11">
        <v>10</v>
      </c>
      <c r="AS5255" s="11">
        <v>9</v>
      </c>
      <c r="AT5255" s="11">
        <v>9</v>
      </c>
      <c r="AU5255" s="11">
        <v>9</v>
      </c>
      <c r="AV5255" s="11">
        <v>9</v>
      </c>
      <c r="AW5255" s="11">
        <v>9</v>
      </c>
      <c r="BA5255" s="11" t="s">
        <v>514</v>
      </c>
      <c r="BB5255" s="11">
        <v>4</v>
      </c>
      <c r="BC5255" s="154">
        <v>45337</v>
      </c>
      <c r="BD5255" s="155" t="s">
        <v>17</v>
      </c>
    </row>
    <row r="5256" spans="39:56" ht="27" customHeight="1" x14ac:dyDescent="0.25">
      <c r="AM5256" s="11">
        <v>23056</v>
      </c>
      <c r="AN5256" s="152" t="s">
        <v>107</v>
      </c>
      <c r="AO5256" s="153" t="s">
        <v>29</v>
      </c>
      <c r="AP5256" s="171">
        <v>9.2857142857142865</v>
      </c>
      <c r="AQ5256" s="11">
        <v>10</v>
      </c>
      <c r="AR5256" s="11">
        <v>10</v>
      </c>
      <c r="AS5256" s="11">
        <v>9</v>
      </c>
      <c r="AT5256" s="11">
        <v>9</v>
      </c>
      <c r="AU5256" s="11">
        <v>9</v>
      </c>
      <c r="AV5256" s="11">
        <v>9</v>
      </c>
      <c r="AW5256" s="11">
        <v>9</v>
      </c>
      <c r="BA5256" s="11" t="s">
        <v>514</v>
      </c>
      <c r="BB5256" s="11">
        <v>4</v>
      </c>
      <c r="BC5256" s="154">
        <v>45337</v>
      </c>
      <c r="BD5256" s="155" t="s">
        <v>17</v>
      </c>
    </row>
    <row r="5257" spans="39:56" ht="27" customHeight="1" x14ac:dyDescent="0.25">
      <c r="AM5257" s="11">
        <v>23046</v>
      </c>
      <c r="AN5257" s="152" t="s">
        <v>111</v>
      </c>
      <c r="AO5257" s="153" t="s">
        <v>29</v>
      </c>
      <c r="AP5257" s="171">
        <v>9.2857142857142865</v>
      </c>
      <c r="AQ5257" s="11">
        <v>10</v>
      </c>
      <c r="AR5257" s="11">
        <v>10</v>
      </c>
      <c r="AS5257" s="11">
        <v>9</v>
      </c>
      <c r="AT5257" s="11">
        <v>9</v>
      </c>
      <c r="AU5257" s="11">
        <v>9</v>
      </c>
      <c r="AV5257" s="11">
        <v>9</v>
      </c>
      <c r="AW5257" s="11">
        <v>9</v>
      </c>
      <c r="BA5257" s="11" t="s">
        <v>514</v>
      </c>
      <c r="BB5257" s="11">
        <v>4</v>
      </c>
      <c r="BC5257" s="154">
        <v>45337</v>
      </c>
      <c r="BD5257" s="155" t="s">
        <v>17</v>
      </c>
    </row>
    <row r="5258" spans="39:56" ht="27" customHeight="1" x14ac:dyDescent="0.25">
      <c r="AM5258" s="11">
        <v>23023</v>
      </c>
      <c r="AN5258" s="152" t="s">
        <v>115</v>
      </c>
      <c r="AO5258" s="153" t="s">
        <v>29</v>
      </c>
      <c r="AP5258" s="171">
        <v>8.7142857142857135</v>
      </c>
      <c r="AQ5258" s="11">
        <v>10</v>
      </c>
      <c r="AR5258" s="11">
        <v>10</v>
      </c>
      <c r="AS5258" s="11">
        <v>5</v>
      </c>
      <c r="AT5258" s="11">
        <v>9</v>
      </c>
      <c r="AU5258" s="11">
        <v>9</v>
      </c>
      <c r="AV5258" s="11">
        <v>9</v>
      </c>
      <c r="AW5258" s="11">
        <v>9</v>
      </c>
      <c r="BA5258" s="11" t="s">
        <v>514</v>
      </c>
      <c r="BB5258" s="11">
        <v>4</v>
      </c>
      <c r="BC5258" s="154">
        <v>45337</v>
      </c>
      <c r="BD5258" s="155" t="s">
        <v>17</v>
      </c>
    </row>
    <row r="5259" spans="39:56" ht="27" customHeight="1" x14ac:dyDescent="0.25">
      <c r="AM5259" s="11">
        <v>23053</v>
      </c>
      <c r="AN5259" s="152" t="s">
        <v>119</v>
      </c>
      <c r="AO5259" s="153" t="s">
        <v>29</v>
      </c>
      <c r="AP5259" s="171">
        <v>9.2857142857142865</v>
      </c>
      <c r="AQ5259" s="11">
        <v>10</v>
      </c>
      <c r="AR5259" s="11">
        <v>10</v>
      </c>
      <c r="AS5259" s="11">
        <v>9</v>
      </c>
      <c r="AT5259" s="11">
        <v>9</v>
      </c>
      <c r="AU5259" s="11">
        <v>9</v>
      </c>
      <c r="AV5259" s="11">
        <v>9</v>
      </c>
      <c r="AW5259" s="11">
        <v>9</v>
      </c>
      <c r="BA5259" s="11" t="s">
        <v>514</v>
      </c>
      <c r="BB5259" s="11">
        <v>4</v>
      </c>
      <c r="BC5259" s="154">
        <v>45337</v>
      </c>
      <c r="BD5259" s="155" t="s">
        <v>17</v>
      </c>
    </row>
    <row r="5260" spans="39:56" ht="27" customHeight="1" x14ac:dyDescent="0.25">
      <c r="AM5260" s="11">
        <v>23049</v>
      </c>
      <c r="AN5260" s="152" t="s">
        <v>123</v>
      </c>
      <c r="AO5260" s="153" t="s">
        <v>29</v>
      </c>
      <c r="AP5260" s="171">
        <v>9.1428571428571423</v>
      </c>
      <c r="AQ5260" s="11">
        <v>10</v>
      </c>
      <c r="AR5260" s="11">
        <v>10</v>
      </c>
      <c r="AS5260" s="11">
        <v>8</v>
      </c>
      <c r="AT5260" s="11">
        <v>9</v>
      </c>
      <c r="AU5260" s="11">
        <v>9</v>
      </c>
      <c r="AV5260" s="11">
        <v>9</v>
      </c>
      <c r="AW5260" s="11">
        <v>9</v>
      </c>
      <c r="BA5260" s="11" t="s">
        <v>514</v>
      </c>
      <c r="BB5260" s="11">
        <v>4</v>
      </c>
      <c r="BC5260" s="154">
        <v>45337</v>
      </c>
      <c r="BD5260" s="155" t="s">
        <v>17</v>
      </c>
    </row>
    <row r="5261" spans="39:56" ht="27" customHeight="1" x14ac:dyDescent="0.25">
      <c r="AM5261" s="11">
        <v>24021</v>
      </c>
      <c r="AN5261" s="152" t="s">
        <v>125</v>
      </c>
      <c r="AO5261" s="153" t="s">
        <v>126</v>
      </c>
      <c r="AP5261" s="171">
        <v>8.7142857142857135</v>
      </c>
      <c r="AQ5261" s="11">
        <v>10</v>
      </c>
      <c r="AR5261" s="11">
        <v>10</v>
      </c>
      <c r="AS5261" s="11">
        <v>9</v>
      </c>
      <c r="AT5261" s="11">
        <v>9</v>
      </c>
      <c r="AU5261" s="11">
        <v>9</v>
      </c>
      <c r="AV5261" s="11">
        <v>9</v>
      </c>
      <c r="AW5261" s="11">
        <v>5</v>
      </c>
      <c r="BA5261" s="11" t="s">
        <v>514</v>
      </c>
      <c r="BB5261" s="11">
        <v>3</v>
      </c>
      <c r="BC5261" s="154">
        <v>45337</v>
      </c>
      <c r="BD5261" s="155" t="s">
        <v>17</v>
      </c>
    </row>
    <row r="5262" spans="39:56" ht="27" customHeight="1" x14ac:dyDescent="0.25">
      <c r="AM5262" s="11">
        <v>24022</v>
      </c>
      <c r="AN5262" s="152" t="s">
        <v>130</v>
      </c>
      <c r="AO5262" s="153" t="s">
        <v>126</v>
      </c>
      <c r="AP5262" s="171">
        <v>9.4285714285714288</v>
      </c>
      <c r="AQ5262" s="11">
        <v>10</v>
      </c>
      <c r="AR5262" s="11">
        <v>10</v>
      </c>
      <c r="AS5262" s="11">
        <v>9</v>
      </c>
      <c r="AT5262" s="11">
        <v>9</v>
      </c>
      <c r="AU5262" s="11">
        <v>9</v>
      </c>
      <c r="AV5262" s="11">
        <v>9</v>
      </c>
      <c r="AW5262" s="11">
        <v>10</v>
      </c>
      <c r="BA5262" s="11" t="s">
        <v>514</v>
      </c>
      <c r="BB5262" s="11">
        <v>3</v>
      </c>
      <c r="BC5262" s="154">
        <v>45337</v>
      </c>
      <c r="BD5262" s="155" t="s">
        <v>17</v>
      </c>
    </row>
    <row r="5263" spans="39:56" ht="27" customHeight="1" x14ac:dyDescent="0.25">
      <c r="AM5263" s="11">
        <v>24023</v>
      </c>
      <c r="AN5263" s="152" t="s">
        <v>132</v>
      </c>
      <c r="AO5263" s="153" t="s">
        <v>126</v>
      </c>
      <c r="AP5263" s="171">
        <v>9.4285714285714288</v>
      </c>
      <c r="AQ5263" s="11">
        <v>10</v>
      </c>
      <c r="AR5263" s="11">
        <v>10</v>
      </c>
      <c r="AS5263" s="11">
        <v>9</v>
      </c>
      <c r="AT5263" s="11">
        <v>9</v>
      </c>
      <c r="AU5263" s="11">
        <v>9</v>
      </c>
      <c r="AV5263" s="11">
        <v>9</v>
      </c>
      <c r="AW5263" s="11">
        <v>10</v>
      </c>
      <c r="BA5263" s="11" t="s">
        <v>514</v>
      </c>
      <c r="BB5263" s="11">
        <v>3</v>
      </c>
      <c r="BC5263" s="154">
        <v>45337</v>
      </c>
      <c r="BD5263" s="155" t="s">
        <v>17</v>
      </c>
    </row>
    <row r="5264" spans="39:56" ht="27" customHeight="1" x14ac:dyDescent="0.25">
      <c r="AM5264" s="11">
        <v>24024</v>
      </c>
      <c r="AN5264" s="152" t="s">
        <v>134</v>
      </c>
      <c r="AO5264" s="153" t="s">
        <v>126</v>
      </c>
      <c r="AP5264" s="171">
        <v>9.4285714285714288</v>
      </c>
      <c r="AQ5264" s="11">
        <v>10</v>
      </c>
      <c r="AR5264" s="11">
        <v>10</v>
      </c>
      <c r="AS5264" s="11">
        <v>9</v>
      </c>
      <c r="AT5264" s="11">
        <v>9</v>
      </c>
      <c r="AU5264" s="11">
        <v>9</v>
      </c>
      <c r="AV5264" s="11">
        <v>9</v>
      </c>
      <c r="AW5264" s="11">
        <v>10</v>
      </c>
      <c r="BA5264" s="11" t="s">
        <v>514</v>
      </c>
      <c r="BB5264" s="11">
        <v>3</v>
      </c>
      <c r="BC5264" s="154">
        <v>45337</v>
      </c>
      <c r="BD5264" s="155" t="s">
        <v>17</v>
      </c>
    </row>
    <row r="5265" spans="39:56" ht="27" customHeight="1" x14ac:dyDescent="0.25">
      <c r="AM5265" s="11">
        <v>24025</v>
      </c>
      <c r="AN5265" s="152" t="s">
        <v>136</v>
      </c>
      <c r="AO5265" s="153" t="s">
        <v>126</v>
      </c>
      <c r="AP5265" s="171">
        <v>9.4285714285714288</v>
      </c>
      <c r="AQ5265" s="11">
        <v>10</v>
      </c>
      <c r="AR5265" s="11">
        <v>10</v>
      </c>
      <c r="AS5265" s="11">
        <v>9</v>
      </c>
      <c r="AT5265" s="11">
        <v>9</v>
      </c>
      <c r="AU5265" s="11">
        <v>9</v>
      </c>
      <c r="AV5265" s="11">
        <v>9</v>
      </c>
      <c r="AW5265" s="11">
        <v>10</v>
      </c>
      <c r="BA5265" s="11" t="s">
        <v>514</v>
      </c>
      <c r="BB5265" s="11">
        <v>3</v>
      </c>
      <c r="BC5265" s="154">
        <v>45337</v>
      </c>
      <c r="BD5265" s="155" t="s">
        <v>17</v>
      </c>
    </row>
    <row r="5266" spans="39:56" ht="27" customHeight="1" x14ac:dyDescent="0.25">
      <c r="AM5266" s="11">
        <v>24026</v>
      </c>
      <c r="AN5266" s="152" t="s">
        <v>138</v>
      </c>
      <c r="AO5266" s="153" t="s">
        <v>126</v>
      </c>
      <c r="AP5266" s="171">
        <v>9.4285714285714288</v>
      </c>
      <c r="AQ5266" s="11">
        <v>10</v>
      </c>
      <c r="AR5266" s="11">
        <v>10</v>
      </c>
      <c r="AS5266" s="11">
        <v>9</v>
      </c>
      <c r="AT5266" s="11">
        <v>9</v>
      </c>
      <c r="AU5266" s="11">
        <v>9</v>
      </c>
      <c r="AV5266" s="11">
        <v>9</v>
      </c>
      <c r="AW5266" s="11">
        <v>10</v>
      </c>
      <c r="BA5266" s="11" t="s">
        <v>514</v>
      </c>
      <c r="BB5266" s="11">
        <v>3</v>
      </c>
      <c r="BC5266" s="154">
        <v>45337</v>
      </c>
      <c r="BD5266" s="155" t="s">
        <v>17</v>
      </c>
    </row>
    <row r="5267" spans="39:56" ht="27" customHeight="1" x14ac:dyDescent="0.25">
      <c r="AM5267" s="11">
        <v>24027</v>
      </c>
      <c r="AN5267" s="152" t="s">
        <v>141</v>
      </c>
      <c r="AO5267" s="153" t="s">
        <v>126</v>
      </c>
      <c r="AP5267" s="171">
        <v>9.4285714285714288</v>
      </c>
      <c r="AQ5267" s="11">
        <v>10</v>
      </c>
      <c r="AR5267" s="11">
        <v>10</v>
      </c>
      <c r="AS5267" s="11">
        <v>9</v>
      </c>
      <c r="AT5267" s="11">
        <v>9</v>
      </c>
      <c r="AU5267" s="11">
        <v>9</v>
      </c>
      <c r="AV5267" s="11">
        <v>9</v>
      </c>
      <c r="AW5267" s="11">
        <v>10</v>
      </c>
      <c r="BA5267" s="11" t="s">
        <v>514</v>
      </c>
      <c r="BB5267" s="11">
        <v>3</v>
      </c>
      <c r="BC5267" s="154">
        <v>45337</v>
      </c>
      <c r="BD5267" s="155" t="s">
        <v>17</v>
      </c>
    </row>
    <row r="5268" spans="39:56" ht="27" customHeight="1" x14ac:dyDescent="0.25">
      <c r="AM5268" s="11">
        <v>24028</v>
      </c>
      <c r="AN5268" s="152" t="s">
        <v>143</v>
      </c>
      <c r="AO5268" s="153" t="s">
        <v>126</v>
      </c>
      <c r="AP5268" s="171">
        <v>9.4285714285714288</v>
      </c>
      <c r="AQ5268" s="11">
        <v>10</v>
      </c>
      <c r="AR5268" s="11">
        <v>10</v>
      </c>
      <c r="AS5268" s="11">
        <v>9</v>
      </c>
      <c r="AT5268" s="11">
        <v>9</v>
      </c>
      <c r="AU5268" s="11">
        <v>9</v>
      </c>
      <c r="AV5268" s="11">
        <v>9</v>
      </c>
      <c r="AW5268" s="11">
        <v>10</v>
      </c>
      <c r="BA5268" s="11" t="s">
        <v>514</v>
      </c>
      <c r="BB5268" s="11">
        <v>3</v>
      </c>
      <c r="BC5268" s="154">
        <v>45337</v>
      </c>
      <c r="BD5268" s="155" t="s">
        <v>17</v>
      </c>
    </row>
    <row r="5269" spans="39:56" ht="27" customHeight="1" x14ac:dyDescent="0.25">
      <c r="AM5269" s="11">
        <v>24058</v>
      </c>
      <c r="AN5269" s="152" t="s">
        <v>144</v>
      </c>
      <c r="AO5269" s="153" t="s">
        <v>126</v>
      </c>
      <c r="AP5269" s="171">
        <v>9.4285714285714288</v>
      </c>
      <c r="AQ5269" s="11">
        <v>10</v>
      </c>
      <c r="AR5269" s="11">
        <v>10</v>
      </c>
      <c r="AS5269" s="11">
        <v>9</v>
      </c>
      <c r="AT5269" s="11">
        <v>9</v>
      </c>
      <c r="AU5269" s="11">
        <v>9</v>
      </c>
      <c r="AV5269" s="11">
        <v>9</v>
      </c>
      <c r="AW5269" s="11">
        <v>10</v>
      </c>
      <c r="BA5269" s="11" t="s">
        <v>514</v>
      </c>
      <c r="BB5269" s="11">
        <v>3</v>
      </c>
      <c r="BC5269" s="154">
        <v>45337</v>
      </c>
      <c r="BD5269" s="155" t="s">
        <v>17</v>
      </c>
    </row>
    <row r="5270" spans="39:56" ht="27" customHeight="1" x14ac:dyDescent="0.25">
      <c r="AM5270" s="11">
        <v>24029</v>
      </c>
      <c r="AN5270" s="152" t="s">
        <v>146</v>
      </c>
      <c r="AO5270" s="153" t="s">
        <v>126</v>
      </c>
      <c r="AP5270" s="171">
        <v>9.4285714285714288</v>
      </c>
      <c r="AQ5270" s="11">
        <v>10</v>
      </c>
      <c r="AR5270" s="11">
        <v>10</v>
      </c>
      <c r="AS5270" s="11">
        <v>9</v>
      </c>
      <c r="AT5270" s="11">
        <v>9</v>
      </c>
      <c r="AU5270" s="11">
        <v>9</v>
      </c>
      <c r="AV5270" s="11">
        <v>9</v>
      </c>
      <c r="AW5270" s="11">
        <v>10</v>
      </c>
      <c r="BA5270" s="11" t="s">
        <v>514</v>
      </c>
      <c r="BB5270" s="11">
        <v>3</v>
      </c>
      <c r="BC5270" s="154">
        <v>45337</v>
      </c>
      <c r="BD5270" s="155" t="s">
        <v>17</v>
      </c>
    </row>
    <row r="5271" spans="39:56" ht="27" customHeight="1" x14ac:dyDescent="0.25">
      <c r="AM5271" s="11">
        <v>24030</v>
      </c>
      <c r="AN5271" s="152" t="s">
        <v>148</v>
      </c>
      <c r="AO5271" s="153" t="s">
        <v>126</v>
      </c>
      <c r="AP5271" s="171">
        <v>9.4285714285714288</v>
      </c>
      <c r="AQ5271" s="11">
        <v>10</v>
      </c>
      <c r="AR5271" s="11">
        <v>10</v>
      </c>
      <c r="AS5271" s="11">
        <v>9</v>
      </c>
      <c r="AT5271" s="11">
        <v>9</v>
      </c>
      <c r="AU5271" s="11">
        <v>9</v>
      </c>
      <c r="AV5271" s="11">
        <v>9</v>
      </c>
      <c r="AW5271" s="11">
        <v>10</v>
      </c>
      <c r="BA5271" s="11" t="s">
        <v>514</v>
      </c>
      <c r="BB5271" s="11">
        <v>3</v>
      </c>
      <c r="BC5271" s="154">
        <v>45337</v>
      </c>
      <c r="BD5271" s="155" t="s">
        <v>17</v>
      </c>
    </row>
    <row r="5272" spans="39:56" ht="27" customHeight="1" x14ac:dyDescent="0.25">
      <c r="AM5272" s="11">
        <v>24031</v>
      </c>
      <c r="AN5272" s="152" t="s">
        <v>150</v>
      </c>
      <c r="AO5272" s="153" t="s">
        <v>126</v>
      </c>
      <c r="AP5272" s="171">
        <v>9.4285714285714288</v>
      </c>
      <c r="AQ5272" s="11">
        <v>10</v>
      </c>
      <c r="AR5272" s="11">
        <v>10</v>
      </c>
      <c r="AS5272" s="11">
        <v>9</v>
      </c>
      <c r="AT5272" s="11">
        <v>9</v>
      </c>
      <c r="AU5272" s="11">
        <v>9</v>
      </c>
      <c r="AV5272" s="11">
        <v>9</v>
      </c>
      <c r="AW5272" s="11">
        <v>10</v>
      </c>
      <c r="BA5272" s="11" t="s">
        <v>514</v>
      </c>
      <c r="BB5272" s="11">
        <v>3</v>
      </c>
      <c r="BC5272" s="154">
        <v>45337</v>
      </c>
      <c r="BD5272" s="155" t="s">
        <v>17</v>
      </c>
    </row>
    <row r="5273" spans="39:56" ht="27" customHeight="1" x14ac:dyDescent="0.25">
      <c r="AM5273" s="11">
        <v>24033</v>
      </c>
      <c r="AN5273" s="152" t="s">
        <v>154</v>
      </c>
      <c r="AO5273" s="153" t="s">
        <v>126</v>
      </c>
      <c r="AP5273" s="171">
        <v>9.4285714285714288</v>
      </c>
      <c r="AQ5273" s="11">
        <v>10</v>
      </c>
      <c r="AR5273" s="11">
        <v>10</v>
      </c>
      <c r="AS5273" s="11">
        <v>9</v>
      </c>
      <c r="AT5273" s="11">
        <v>9</v>
      </c>
      <c r="AU5273" s="11">
        <v>9</v>
      </c>
      <c r="AV5273" s="11">
        <v>9</v>
      </c>
      <c r="AW5273" s="11">
        <v>10</v>
      </c>
      <c r="BA5273" s="11" t="s">
        <v>514</v>
      </c>
      <c r="BB5273" s="11">
        <v>3</v>
      </c>
      <c r="BC5273" s="154">
        <v>45337</v>
      </c>
      <c r="BD5273" s="155" t="s">
        <v>17</v>
      </c>
    </row>
    <row r="5274" spans="39:56" ht="27" customHeight="1" x14ac:dyDescent="0.25">
      <c r="AM5274" s="11">
        <v>24034</v>
      </c>
      <c r="AN5274" s="152" t="s">
        <v>156</v>
      </c>
      <c r="AO5274" s="153" t="s">
        <v>126</v>
      </c>
      <c r="AP5274" s="171">
        <v>9.4285714285714288</v>
      </c>
      <c r="AQ5274" s="11">
        <v>10</v>
      </c>
      <c r="AR5274" s="11">
        <v>10</v>
      </c>
      <c r="AS5274" s="11">
        <v>9</v>
      </c>
      <c r="AT5274" s="11">
        <v>9</v>
      </c>
      <c r="AU5274" s="11">
        <v>9</v>
      </c>
      <c r="AV5274" s="11">
        <v>9</v>
      </c>
      <c r="AW5274" s="11">
        <v>10</v>
      </c>
      <c r="BA5274" s="11" t="s">
        <v>514</v>
      </c>
      <c r="BB5274" s="11">
        <v>3</v>
      </c>
      <c r="BC5274" s="154">
        <v>45337</v>
      </c>
      <c r="BD5274" s="155" t="s">
        <v>17</v>
      </c>
    </row>
    <row r="5275" spans="39:56" ht="27" customHeight="1" x14ac:dyDescent="0.25">
      <c r="AM5275" s="11">
        <v>24035</v>
      </c>
      <c r="AN5275" s="152" t="s">
        <v>158</v>
      </c>
      <c r="AO5275" s="153" t="s">
        <v>126</v>
      </c>
      <c r="AP5275" s="171">
        <v>9.4285714285714288</v>
      </c>
      <c r="AQ5275" s="11">
        <v>10</v>
      </c>
      <c r="AR5275" s="11">
        <v>10</v>
      </c>
      <c r="AS5275" s="11">
        <v>9</v>
      </c>
      <c r="AT5275" s="11">
        <v>9</v>
      </c>
      <c r="AU5275" s="11">
        <v>9</v>
      </c>
      <c r="AV5275" s="11">
        <v>9</v>
      </c>
      <c r="AW5275" s="11">
        <v>10</v>
      </c>
      <c r="BA5275" s="11" t="s">
        <v>514</v>
      </c>
      <c r="BB5275" s="11">
        <v>3</v>
      </c>
      <c r="BC5275" s="154">
        <v>45337</v>
      </c>
      <c r="BD5275" s="155" t="s">
        <v>17</v>
      </c>
    </row>
    <row r="5276" spans="39:56" ht="27" customHeight="1" x14ac:dyDescent="0.25">
      <c r="AM5276" s="11">
        <v>24036</v>
      </c>
      <c r="AN5276" s="152" t="s">
        <v>160</v>
      </c>
      <c r="AO5276" s="153" t="s">
        <v>126</v>
      </c>
      <c r="AP5276" s="171">
        <v>9.4285714285714288</v>
      </c>
      <c r="AQ5276" s="11">
        <v>10</v>
      </c>
      <c r="AR5276" s="11">
        <v>10</v>
      </c>
      <c r="AS5276" s="11">
        <v>9</v>
      </c>
      <c r="AT5276" s="11">
        <v>9</v>
      </c>
      <c r="AU5276" s="11">
        <v>9</v>
      </c>
      <c r="AV5276" s="11">
        <v>9</v>
      </c>
      <c r="AW5276" s="11">
        <v>10</v>
      </c>
      <c r="BA5276" s="11" t="s">
        <v>514</v>
      </c>
      <c r="BB5276" s="11">
        <v>3</v>
      </c>
      <c r="BC5276" s="154">
        <v>45337</v>
      </c>
      <c r="BD5276" s="155" t="s">
        <v>17</v>
      </c>
    </row>
    <row r="5277" spans="39:56" ht="27" customHeight="1" x14ac:dyDescent="0.25">
      <c r="AM5277" s="11">
        <v>24037</v>
      </c>
      <c r="AN5277" s="152" t="s">
        <v>162</v>
      </c>
      <c r="AO5277" s="153" t="s">
        <v>126</v>
      </c>
      <c r="AP5277" s="171">
        <v>9.4285714285714288</v>
      </c>
      <c r="AQ5277" s="11">
        <v>10</v>
      </c>
      <c r="AR5277" s="11">
        <v>10</v>
      </c>
      <c r="AS5277" s="11">
        <v>9</v>
      </c>
      <c r="AT5277" s="11">
        <v>9</v>
      </c>
      <c r="AU5277" s="11">
        <v>9</v>
      </c>
      <c r="AV5277" s="11">
        <v>9</v>
      </c>
      <c r="AW5277" s="11">
        <v>10</v>
      </c>
      <c r="BA5277" s="11" t="s">
        <v>514</v>
      </c>
      <c r="BB5277" s="11">
        <v>3</v>
      </c>
      <c r="BC5277" s="154">
        <v>45337</v>
      </c>
      <c r="BD5277" s="155" t="s">
        <v>17</v>
      </c>
    </row>
    <row r="5278" spans="39:56" ht="27" customHeight="1" x14ac:dyDescent="0.25">
      <c r="AM5278" s="11">
        <v>24038</v>
      </c>
      <c r="AN5278" s="152" t="s">
        <v>164</v>
      </c>
      <c r="AO5278" s="153" t="s">
        <v>126</v>
      </c>
      <c r="AP5278" s="171">
        <v>9.4285714285714288</v>
      </c>
      <c r="AQ5278" s="11">
        <v>10</v>
      </c>
      <c r="AR5278" s="11">
        <v>10</v>
      </c>
      <c r="AS5278" s="11">
        <v>9</v>
      </c>
      <c r="AT5278" s="11">
        <v>9</v>
      </c>
      <c r="AU5278" s="11">
        <v>9</v>
      </c>
      <c r="AV5278" s="11">
        <v>9</v>
      </c>
      <c r="AW5278" s="11">
        <v>10</v>
      </c>
      <c r="BA5278" s="11" t="s">
        <v>514</v>
      </c>
      <c r="BB5278" s="11">
        <v>3</v>
      </c>
      <c r="BC5278" s="154">
        <v>45337</v>
      </c>
      <c r="BD5278" s="155" t="s">
        <v>17</v>
      </c>
    </row>
    <row r="5279" spans="39:56" ht="27" customHeight="1" x14ac:dyDescent="0.25">
      <c r="AM5279" s="11">
        <v>24021</v>
      </c>
      <c r="AN5279" s="152" t="s">
        <v>125</v>
      </c>
      <c r="AO5279" s="153" t="s">
        <v>126</v>
      </c>
      <c r="AP5279" s="171">
        <v>10</v>
      </c>
      <c r="AQ5279" s="11">
        <v>10</v>
      </c>
      <c r="AR5279" s="11">
        <v>10</v>
      </c>
      <c r="AS5279" s="11">
        <v>10</v>
      </c>
      <c r="AT5279" s="11">
        <v>10</v>
      </c>
      <c r="AY5279" s="11">
        <v>10</v>
      </c>
      <c r="AZ5279" s="11">
        <v>10</v>
      </c>
      <c r="BA5279" s="11" t="s">
        <v>519</v>
      </c>
      <c r="BB5279" s="11">
        <v>4</v>
      </c>
      <c r="BC5279" s="154">
        <v>45347</v>
      </c>
      <c r="BD5279" s="155" t="s">
        <v>6</v>
      </c>
    </row>
    <row r="5280" spans="39:56" ht="27" customHeight="1" x14ac:dyDescent="0.25">
      <c r="AM5280" s="11">
        <v>24022</v>
      </c>
      <c r="AN5280" s="152" t="s">
        <v>130</v>
      </c>
      <c r="AO5280" s="153" t="s">
        <v>126</v>
      </c>
      <c r="AP5280" s="171">
        <v>9.3333333333333339</v>
      </c>
      <c r="AQ5280" s="11">
        <v>10</v>
      </c>
      <c r="AR5280" s="11">
        <v>10</v>
      </c>
      <c r="AS5280" s="11">
        <v>8</v>
      </c>
      <c r="AT5280" s="11">
        <v>8</v>
      </c>
      <c r="AY5280" s="11">
        <v>10</v>
      </c>
      <c r="AZ5280" s="11">
        <v>10</v>
      </c>
      <c r="BA5280" s="11" t="s">
        <v>519</v>
      </c>
      <c r="BB5280" s="11">
        <v>4</v>
      </c>
      <c r="BC5280" s="154">
        <v>45347</v>
      </c>
      <c r="BD5280" s="155" t="s">
        <v>6</v>
      </c>
    </row>
    <row r="5281" spans="39:56" ht="27" customHeight="1" x14ac:dyDescent="0.25">
      <c r="AM5281" s="11">
        <v>24023</v>
      </c>
      <c r="AN5281" s="152" t="s">
        <v>132</v>
      </c>
      <c r="AO5281" s="153" t="s">
        <v>126</v>
      </c>
      <c r="AP5281" s="171">
        <v>10</v>
      </c>
      <c r="AQ5281" s="11">
        <v>10</v>
      </c>
      <c r="AR5281" s="11">
        <v>10</v>
      </c>
      <c r="AS5281" s="11">
        <v>10</v>
      </c>
      <c r="AT5281" s="11">
        <v>10</v>
      </c>
      <c r="AY5281" s="11">
        <v>10</v>
      </c>
      <c r="AZ5281" s="11">
        <v>10</v>
      </c>
      <c r="BA5281" s="11" t="s">
        <v>519</v>
      </c>
      <c r="BB5281" s="11">
        <v>4</v>
      </c>
      <c r="BC5281" s="154">
        <v>45347</v>
      </c>
      <c r="BD5281" s="155" t="s">
        <v>6</v>
      </c>
    </row>
    <row r="5282" spans="39:56" ht="27" customHeight="1" x14ac:dyDescent="0.25">
      <c r="AM5282" s="11">
        <v>24024</v>
      </c>
      <c r="AN5282" s="152" t="s">
        <v>134</v>
      </c>
      <c r="AO5282" s="153" t="s">
        <v>126</v>
      </c>
      <c r="AP5282" s="171">
        <v>9.3333333333333339</v>
      </c>
      <c r="AQ5282" s="11">
        <v>10</v>
      </c>
      <c r="AR5282" s="11">
        <v>10</v>
      </c>
      <c r="AS5282" s="11">
        <v>8</v>
      </c>
      <c r="AT5282" s="11">
        <v>8</v>
      </c>
      <c r="AY5282" s="11">
        <v>10</v>
      </c>
      <c r="AZ5282" s="11">
        <v>10</v>
      </c>
      <c r="BA5282" s="11" t="s">
        <v>519</v>
      </c>
      <c r="BB5282" s="11">
        <v>4</v>
      </c>
      <c r="BC5282" s="154">
        <v>45347</v>
      </c>
      <c r="BD5282" s="155" t="s">
        <v>6</v>
      </c>
    </row>
    <row r="5283" spans="39:56" ht="27" customHeight="1" x14ac:dyDescent="0.25">
      <c r="AM5283" s="11">
        <v>24025</v>
      </c>
      <c r="AN5283" s="152" t="s">
        <v>136</v>
      </c>
      <c r="AO5283" s="153" t="s">
        <v>126</v>
      </c>
      <c r="AP5283" s="171">
        <v>9.6666666666666661</v>
      </c>
      <c r="AQ5283" s="11">
        <v>10</v>
      </c>
      <c r="AR5283" s="11">
        <v>10</v>
      </c>
      <c r="AS5283" s="11">
        <v>9</v>
      </c>
      <c r="AT5283" s="11">
        <v>9</v>
      </c>
      <c r="AY5283" s="11">
        <v>10</v>
      </c>
      <c r="AZ5283" s="11">
        <v>10</v>
      </c>
      <c r="BA5283" s="11" t="s">
        <v>519</v>
      </c>
      <c r="BB5283" s="11">
        <v>4</v>
      </c>
      <c r="BC5283" s="154">
        <v>45347</v>
      </c>
      <c r="BD5283" s="155" t="s">
        <v>6</v>
      </c>
    </row>
    <row r="5284" spans="39:56" ht="27" customHeight="1" x14ac:dyDescent="0.25">
      <c r="AM5284" s="11">
        <v>24026</v>
      </c>
      <c r="AN5284" s="152" t="s">
        <v>138</v>
      </c>
      <c r="AO5284" s="153" t="s">
        <v>126</v>
      </c>
      <c r="AP5284" s="171">
        <v>10</v>
      </c>
      <c r="AQ5284" s="11">
        <v>10</v>
      </c>
      <c r="AR5284" s="11">
        <v>10</v>
      </c>
      <c r="AS5284" s="11">
        <v>10</v>
      </c>
      <c r="AT5284" s="11">
        <v>10</v>
      </c>
      <c r="AY5284" s="11">
        <v>10</v>
      </c>
      <c r="AZ5284" s="11">
        <v>10</v>
      </c>
      <c r="BA5284" s="11" t="s">
        <v>519</v>
      </c>
      <c r="BB5284" s="11">
        <v>4</v>
      </c>
      <c r="BC5284" s="154">
        <v>45347</v>
      </c>
      <c r="BD5284" s="155" t="s">
        <v>6</v>
      </c>
    </row>
    <row r="5285" spans="39:56" ht="27" customHeight="1" x14ac:dyDescent="0.25">
      <c r="AM5285" s="11">
        <v>24027</v>
      </c>
      <c r="AN5285" s="152" t="s">
        <v>141</v>
      </c>
      <c r="AO5285" s="153" t="s">
        <v>126</v>
      </c>
      <c r="AP5285" s="171">
        <v>10</v>
      </c>
      <c r="AQ5285" s="11">
        <v>10</v>
      </c>
      <c r="AR5285" s="11">
        <v>10</v>
      </c>
      <c r="AS5285" s="11">
        <v>10</v>
      </c>
      <c r="AT5285" s="11">
        <v>10</v>
      </c>
      <c r="AY5285" s="11">
        <v>10</v>
      </c>
      <c r="AZ5285" s="11">
        <v>10</v>
      </c>
      <c r="BA5285" s="11" t="s">
        <v>519</v>
      </c>
      <c r="BB5285" s="11">
        <v>4</v>
      </c>
      <c r="BC5285" s="154">
        <v>45347</v>
      </c>
      <c r="BD5285" s="155" t="s">
        <v>6</v>
      </c>
    </row>
    <row r="5286" spans="39:56" ht="27" customHeight="1" x14ac:dyDescent="0.25">
      <c r="AM5286" s="11">
        <v>24028</v>
      </c>
      <c r="AN5286" s="152" t="s">
        <v>143</v>
      </c>
      <c r="AO5286" s="153" t="s">
        <v>126</v>
      </c>
      <c r="AP5286" s="171">
        <v>10</v>
      </c>
      <c r="AQ5286" s="11">
        <v>10</v>
      </c>
      <c r="AR5286" s="11">
        <v>10</v>
      </c>
      <c r="AS5286" s="11">
        <v>10</v>
      </c>
      <c r="AT5286" s="11">
        <v>10</v>
      </c>
      <c r="AY5286" s="11">
        <v>10</v>
      </c>
      <c r="AZ5286" s="11">
        <v>10</v>
      </c>
      <c r="BA5286" s="11" t="s">
        <v>519</v>
      </c>
      <c r="BB5286" s="11">
        <v>4</v>
      </c>
      <c r="BC5286" s="154">
        <v>45347</v>
      </c>
      <c r="BD5286" s="155" t="s">
        <v>6</v>
      </c>
    </row>
    <row r="5287" spans="39:56" ht="27" customHeight="1" x14ac:dyDescent="0.25">
      <c r="AM5287" s="11">
        <v>24058</v>
      </c>
      <c r="AN5287" s="152" t="s">
        <v>144</v>
      </c>
      <c r="AO5287" s="153" t="s">
        <v>126</v>
      </c>
      <c r="AP5287" s="171">
        <v>10</v>
      </c>
      <c r="AQ5287" s="11">
        <v>10</v>
      </c>
      <c r="AR5287" s="11">
        <v>10</v>
      </c>
      <c r="AS5287" s="11">
        <v>10</v>
      </c>
      <c r="AT5287" s="11">
        <v>10</v>
      </c>
      <c r="AY5287" s="11">
        <v>10</v>
      </c>
      <c r="AZ5287" s="11">
        <v>10</v>
      </c>
      <c r="BA5287" s="11" t="s">
        <v>519</v>
      </c>
      <c r="BB5287" s="11">
        <v>4</v>
      </c>
      <c r="BC5287" s="154">
        <v>45347</v>
      </c>
      <c r="BD5287" s="155" t="s">
        <v>6</v>
      </c>
    </row>
    <row r="5288" spans="39:56" ht="27" customHeight="1" x14ac:dyDescent="0.25">
      <c r="AM5288" s="11">
        <v>24029</v>
      </c>
      <c r="AN5288" s="152" t="s">
        <v>146</v>
      </c>
      <c r="AO5288" s="153" t="s">
        <v>126</v>
      </c>
      <c r="AP5288" s="171">
        <v>9.3333333333333339</v>
      </c>
      <c r="AQ5288" s="11">
        <v>10</v>
      </c>
      <c r="AR5288" s="11">
        <v>10</v>
      </c>
      <c r="AS5288" s="11">
        <v>8</v>
      </c>
      <c r="AT5288" s="11">
        <v>8</v>
      </c>
      <c r="AY5288" s="11">
        <v>10</v>
      </c>
      <c r="AZ5288" s="11">
        <v>10</v>
      </c>
      <c r="BA5288" s="11" t="s">
        <v>519</v>
      </c>
      <c r="BB5288" s="11">
        <v>4</v>
      </c>
      <c r="BC5288" s="154">
        <v>45347</v>
      </c>
      <c r="BD5288" s="155" t="s">
        <v>6</v>
      </c>
    </row>
    <row r="5289" spans="39:56" ht="27" customHeight="1" x14ac:dyDescent="0.25">
      <c r="AM5289" s="11">
        <v>24030</v>
      </c>
      <c r="AN5289" s="152" t="s">
        <v>148</v>
      </c>
      <c r="AO5289" s="153" t="s">
        <v>126</v>
      </c>
      <c r="AP5289" s="171">
        <v>10</v>
      </c>
      <c r="AQ5289" s="11">
        <v>10</v>
      </c>
      <c r="AR5289" s="11">
        <v>10</v>
      </c>
      <c r="AS5289" s="11">
        <v>10</v>
      </c>
      <c r="AT5289" s="11">
        <v>10</v>
      </c>
      <c r="AY5289" s="11">
        <v>10</v>
      </c>
      <c r="AZ5289" s="11">
        <v>10</v>
      </c>
      <c r="BA5289" s="11" t="s">
        <v>519</v>
      </c>
      <c r="BB5289" s="11">
        <v>4</v>
      </c>
      <c r="BC5289" s="154">
        <v>45347</v>
      </c>
      <c r="BD5289" s="155" t="s">
        <v>6</v>
      </c>
    </row>
    <row r="5290" spans="39:56" ht="27" customHeight="1" x14ac:dyDescent="0.25">
      <c r="AM5290" s="11">
        <v>24031</v>
      </c>
      <c r="AN5290" s="152" t="s">
        <v>150</v>
      </c>
      <c r="AO5290" s="153" t="s">
        <v>126</v>
      </c>
      <c r="AP5290" s="171">
        <v>10</v>
      </c>
      <c r="AQ5290" s="11">
        <v>10</v>
      </c>
      <c r="AR5290" s="11">
        <v>10</v>
      </c>
      <c r="AS5290" s="11">
        <v>10</v>
      </c>
      <c r="AT5290" s="11">
        <v>10</v>
      </c>
      <c r="AY5290" s="11">
        <v>10</v>
      </c>
      <c r="AZ5290" s="11">
        <v>10</v>
      </c>
      <c r="BA5290" s="11" t="s">
        <v>519</v>
      </c>
      <c r="BB5290" s="11">
        <v>4</v>
      </c>
      <c r="BC5290" s="154">
        <v>45347</v>
      </c>
      <c r="BD5290" s="155" t="s">
        <v>6</v>
      </c>
    </row>
    <row r="5291" spans="39:56" ht="27" customHeight="1" x14ac:dyDescent="0.25">
      <c r="AM5291" s="11">
        <v>24032</v>
      </c>
      <c r="AN5291" s="152" t="s">
        <v>152</v>
      </c>
      <c r="AO5291" s="153" t="s">
        <v>126</v>
      </c>
      <c r="AP5291" s="171">
        <v>10</v>
      </c>
      <c r="AQ5291" s="11">
        <v>10</v>
      </c>
      <c r="AR5291" s="11">
        <v>10</v>
      </c>
      <c r="AS5291" s="11">
        <v>10</v>
      </c>
      <c r="AT5291" s="11">
        <v>10</v>
      </c>
      <c r="AY5291" s="11">
        <v>10</v>
      </c>
      <c r="AZ5291" s="11">
        <v>10</v>
      </c>
      <c r="BA5291" s="11" t="s">
        <v>519</v>
      </c>
      <c r="BB5291" s="11">
        <v>4</v>
      </c>
      <c r="BC5291" s="154">
        <v>45347</v>
      </c>
      <c r="BD5291" s="155" t="s">
        <v>6</v>
      </c>
    </row>
    <row r="5292" spans="39:56" ht="27" customHeight="1" x14ac:dyDescent="0.25">
      <c r="AM5292" s="11">
        <v>24033</v>
      </c>
      <c r="AN5292" s="152" t="s">
        <v>154</v>
      </c>
      <c r="AO5292" s="153" t="s">
        <v>126</v>
      </c>
      <c r="AP5292" s="171">
        <v>10</v>
      </c>
      <c r="AQ5292" s="11">
        <v>10</v>
      </c>
      <c r="AR5292" s="11">
        <v>10</v>
      </c>
      <c r="AS5292" s="11">
        <v>10</v>
      </c>
      <c r="AT5292" s="11">
        <v>10</v>
      </c>
      <c r="AY5292" s="11">
        <v>10</v>
      </c>
      <c r="AZ5292" s="11">
        <v>10</v>
      </c>
      <c r="BA5292" s="11" t="s">
        <v>519</v>
      </c>
      <c r="BB5292" s="11">
        <v>4</v>
      </c>
      <c r="BC5292" s="154">
        <v>45347</v>
      </c>
      <c r="BD5292" s="155" t="s">
        <v>6</v>
      </c>
    </row>
    <row r="5293" spans="39:56" ht="27" customHeight="1" x14ac:dyDescent="0.25">
      <c r="AM5293" s="11">
        <v>24034</v>
      </c>
      <c r="AN5293" s="152" t="s">
        <v>156</v>
      </c>
      <c r="AO5293" s="153" t="s">
        <v>126</v>
      </c>
      <c r="AP5293" s="171">
        <v>10</v>
      </c>
      <c r="AQ5293" s="11">
        <v>10</v>
      </c>
      <c r="AR5293" s="11">
        <v>10</v>
      </c>
      <c r="AS5293" s="11">
        <v>10</v>
      </c>
      <c r="AT5293" s="11">
        <v>10</v>
      </c>
      <c r="AY5293" s="11">
        <v>10</v>
      </c>
      <c r="AZ5293" s="11">
        <v>10</v>
      </c>
      <c r="BA5293" s="11" t="s">
        <v>519</v>
      </c>
      <c r="BB5293" s="11">
        <v>4</v>
      </c>
      <c r="BC5293" s="154">
        <v>45347</v>
      </c>
      <c r="BD5293" s="155" t="s">
        <v>6</v>
      </c>
    </row>
    <row r="5294" spans="39:56" ht="27" customHeight="1" x14ac:dyDescent="0.25">
      <c r="AM5294" s="11">
        <v>24035</v>
      </c>
      <c r="AN5294" s="152" t="s">
        <v>158</v>
      </c>
      <c r="AO5294" s="153" t="s">
        <v>126</v>
      </c>
      <c r="AP5294" s="171">
        <v>10</v>
      </c>
      <c r="AQ5294" s="11">
        <v>10</v>
      </c>
      <c r="AR5294" s="11">
        <v>10</v>
      </c>
      <c r="AS5294" s="11">
        <v>10</v>
      </c>
      <c r="AT5294" s="11">
        <v>10</v>
      </c>
      <c r="AY5294" s="11">
        <v>10</v>
      </c>
      <c r="AZ5294" s="11">
        <v>10</v>
      </c>
      <c r="BA5294" s="11" t="s">
        <v>519</v>
      </c>
      <c r="BB5294" s="11">
        <v>4</v>
      </c>
      <c r="BC5294" s="154">
        <v>45347</v>
      </c>
      <c r="BD5294" s="155" t="s">
        <v>6</v>
      </c>
    </row>
    <row r="5295" spans="39:56" ht="27" customHeight="1" x14ac:dyDescent="0.25">
      <c r="AM5295" s="11">
        <v>24036</v>
      </c>
      <c r="AN5295" s="152" t="s">
        <v>160</v>
      </c>
      <c r="AO5295" s="153" t="s">
        <v>126</v>
      </c>
      <c r="AP5295" s="171">
        <v>9.6666666666666661</v>
      </c>
      <c r="AQ5295" s="11">
        <v>10</v>
      </c>
      <c r="AR5295" s="11">
        <v>10</v>
      </c>
      <c r="AS5295" s="11">
        <v>9</v>
      </c>
      <c r="AT5295" s="11">
        <v>9</v>
      </c>
      <c r="AY5295" s="11">
        <v>10</v>
      </c>
      <c r="AZ5295" s="11">
        <v>10</v>
      </c>
      <c r="BA5295" s="11" t="s">
        <v>519</v>
      </c>
      <c r="BB5295" s="11">
        <v>4</v>
      </c>
      <c r="BC5295" s="154">
        <v>45347</v>
      </c>
      <c r="BD5295" s="155" t="s">
        <v>6</v>
      </c>
    </row>
    <row r="5296" spans="39:56" ht="27" customHeight="1" x14ac:dyDescent="0.25">
      <c r="AM5296" s="11">
        <v>24037</v>
      </c>
      <c r="AN5296" s="152" t="s">
        <v>162</v>
      </c>
      <c r="AO5296" s="153" t="s">
        <v>126</v>
      </c>
      <c r="AP5296" s="171">
        <v>10</v>
      </c>
      <c r="AQ5296" s="11">
        <v>10</v>
      </c>
      <c r="AR5296" s="11">
        <v>10</v>
      </c>
      <c r="AS5296" s="11">
        <v>10</v>
      </c>
      <c r="AT5296" s="11">
        <v>10</v>
      </c>
      <c r="AY5296" s="11">
        <v>10</v>
      </c>
      <c r="AZ5296" s="11">
        <v>10</v>
      </c>
      <c r="BA5296" s="11" t="s">
        <v>519</v>
      </c>
      <c r="BB5296" s="11">
        <v>4</v>
      </c>
      <c r="BC5296" s="154">
        <v>45347</v>
      </c>
      <c r="BD5296" s="155" t="s">
        <v>6</v>
      </c>
    </row>
    <row r="5297" spans="39:56" ht="27" customHeight="1" x14ac:dyDescent="0.25">
      <c r="AM5297" s="11">
        <v>24038</v>
      </c>
      <c r="AN5297" s="152" t="s">
        <v>164</v>
      </c>
      <c r="AO5297" s="153" t="s">
        <v>126</v>
      </c>
      <c r="AP5297" s="171">
        <v>10</v>
      </c>
      <c r="AQ5297" s="11">
        <v>10</v>
      </c>
      <c r="AR5297" s="11">
        <v>10</v>
      </c>
      <c r="AS5297" s="11">
        <v>10</v>
      </c>
      <c r="AT5297" s="11">
        <v>10</v>
      </c>
      <c r="AY5297" s="11">
        <v>10</v>
      </c>
      <c r="AZ5297" s="11">
        <v>10</v>
      </c>
      <c r="BA5297" s="11" t="s">
        <v>519</v>
      </c>
      <c r="BB5297" s="11">
        <v>4</v>
      </c>
      <c r="BC5297" s="154">
        <v>45347</v>
      </c>
      <c r="BD5297" s="155" t="s">
        <v>6</v>
      </c>
    </row>
    <row r="5298" spans="39:56" ht="27" customHeight="1" x14ac:dyDescent="0.25">
      <c r="AM5298" s="11">
        <v>24001</v>
      </c>
      <c r="AN5298" s="152" t="s">
        <v>14</v>
      </c>
      <c r="AO5298" s="153" t="s">
        <v>15</v>
      </c>
      <c r="AP5298" s="171">
        <v>10</v>
      </c>
      <c r="AQ5298" s="11">
        <v>10</v>
      </c>
      <c r="AR5298" s="11">
        <v>10</v>
      </c>
      <c r="AS5298" s="11">
        <v>10</v>
      </c>
      <c r="AT5298" s="11">
        <v>10</v>
      </c>
      <c r="AU5298" s="11">
        <v>10</v>
      </c>
      <c r="AV5298" s="11">
        <v>10</v>
      </c>
      <c r="AW5298" s="11">
        <v>10</v>
      </c>
      <c r="BA5298" s="11" t="s">
        <v>246</v>
      </c>
      <c r="BB5298" s="11">
        <v>7</v>
      </c>
      <c r="BC5298" s="154">
        <v>45347</v>
      </c>
      <c r="BD5298" s="155" t="s">
        <v>17</v>
      </c>
    </row>
    <row r="5299" spans="39:56" ht="27" customHeight="1" x14ac:dyDescent="0.25">
      <c r="AM5299" s="11">
        <v>24002</v>
      </c>
      <c r="AN5299" s="152" t="s">
        <v>21</v>
      </c>
      <c r="AO5299" s="153" t="s">
        <v>15</v>
      </c>
      <c r="AP5299" s="171">
        <v>10</v>
      </c>
      <c r="AQ5299" s="11">
        <v>10</v>
      </c>
      <c r="AR5299" s="11">
        <v>10</v>
      </c>
      <c r="AS5299" s="11">
        <v>10</v>
      </c>
      <c r="AT5299" s="11">
        <v>10</v>
      </c>
      <c r="AU5299" s="11">
        <v>10</v>
      </c>
      <c r="AV5299" s="11">
        <v>10</v>
      </c>
      <c r="AW5299" s="11">
        <v>10</v>
      </c>
      <c r="BA5299" s="11" t="s">
        <v>246</v>
      </c>
      <c r="BB5299" s="11">
        <v>7</v>
      </c>
      <c r="BC5299" s="154">
        <v>45347</v>
      </c>
      <c r="BD5299" s="155" t="s">
        <v>17</v>
      </c>
    </row>
    <row r="5300" spans="39:56" ht="27" customHeight="1" x14ac:dyDescent="0.25">
      <c r="AM5300" s="11">
        <v>24003</v>
      </c>
      <c r="AN5300" s="152" t="s">
        <v>24</v>
      </c>
      <c r="AO5300" s="153" t="s">
        <v>15</v>
      </c>
      <c r="AP5300" s="171">
        <v>10</v>
      </c>
      <c r="AQ5300" s="11">
        <v>10</v>
      </c>
      <c r="AR5300" s="11">
        <v>10</v>
      </c>
      <c r="AS5300" s="11">
        <v>10</v>
      </c>
      <c r="AT5300" s="11">
        <v>10</v>
      </c>
      <c r="AU5300" s="11">
        <v>10</v>
      </c>
      <c r="AV5300" s="11">
        <v>10</v>
      </c>
      <c r="AW5300" s="11">
        <v>10</v>
      </c>
      <c r="BA5300" s="11" t="s">
        <v>246</v>
      </c>
      <c r="BB5300" s="11">
        <v>7</v>
      </c>
      <c r="BC5300" s="154">
        <v>45347</v>
      </c>
      <c r="BD5300" s="155" t="s">
        <v>17</v>
      </c>
    </row>
    <row r="5301" spans="39:56" ht="27" customHeight="1" x14ac:dyDescent="0.25">
      <c r="AM5301" s="11">
        <v>24004</v>
      </c>
      <c r="AN5301" s="152" t="s">
        <v>27</v>
      </c>
      <c r="AO5301" s="153" t="s">
        <v>15</v>
      </c>
      <c r="AP5301" s="171">
        <v>10</v>
      </c>
      <c r="AQ5301" s="11">
        <v>10</v>
      </c>
      <c r="AR5301" s="11">
        <v>10</v>
      </c>
      <c r="AS5301" s="11">
        <v>10</v>
      </c>
      <c r="AT5301" s="11">
        <v>10</v>
      </c>
      <c r="AU5301" s="11">
        <v>10</v>
      </c>
      <c r="AV5301" s="11">
        <v>10</v>
      </c>
      <c r="AW5301" s="11">
        <v>10</v>
      </c>
      <c r="BA5301" s="11" t="s">
        <v>246</v>
      </c>
      <c r="BB5301" s="11">
        <v>7</v>
      </c>
      <c r="BC5301" s="154">
        <v>45347</v>
      </c>
      <c r="BD5301" s="155" t="s">
        <v>17</v>
      </c>
    </row>
    <row r="5302" spans="39:56" ht="27" customHeight="1" x14ac:dyDescent="0.25">
      <c r="AM5302" s="11">
        <v>24005</v>
      </c>
      <c r="AN5302" s="152" t="s">
        <v>61</v>
      </c>
      <c r="AO5302" s="153" t="s">
        <v>15</v>
      </c>
      <c r="AP5302" s="171">
        <v>10</v>
      </c>
      <c r="AQ5302" s="11">
        <v>10</v>
      </c>
      <c r="AR5302" s="11">
        <v>10</v>
      </c>
      <c r="AS5302" s="11">
        <v>10</v>
      </c>
      <c r="AT5302" s="11">
        <v>10</v>
      </c>
      <c r="AU5302" s="11">
        <v>10</v>
      </c>
      <c r="AV5302" s="11">
        <v>10</v>
      </c>
      <c r="AW5302" s="11">
        <v>10</v>
      </c>
      <c r="BA5302" s="11" t="s">
        <v>246</v>
      </c>
      <c r="BB5302" s="11">
        <v>7</v>
      </c>
      <c r="BC5302" s="154">
        <v>45347</v>
      </c>
      <c r="BD5302" s="155" t="s">
        <v>17</v>
      </c>
    </row>
    <row r="5303" spans="39:56" ht="27" customHeight="1" x14ac:dyDescent="0.25">
      <c r="AM5303" s="11">
        <v>24007</v>
      </c>
      <c r="AN5303" s="152" t="s">
        <v>69</v>
      </c>
      <c r="AO5303" s="153" t="s">
        <v>15</v>
      </c>
      <c r="AP5303" s="171">
        <v>10</v>
      </c>
      <c r="AQ5303" s="11">
        <v>10</v>
      </c>
      <c r="AR5303" s="11">
        <v>10</v>
      </c>
      <c r="AS5303" s="11">
        <v>10</v>
      </c>
      <c r="AT5303" s="11">
        <v>10</v>
      </c>
      <c r="AU5303" s="11">
        <v>10</v>
      </c>
      <c r="AV5303" s="11">
        <v>10</v>
      </c>
      <c r="AW5303" s="11">
        <v>10</v>
      </c>
      <c r="BA5303" s="11" t="s">
        <v>246</v>
      </c>
      <c r="BB5303" s="11">
        <v>7</v>
      </c>
      <c r="BC5303" s="154">
        <v>45347</v>
      </c>
      <c r="BD5303" s="155" t="s">
        <v>17</v>
      </c>
    </row>
    <row r="5304" spans="39:56" ht="27" customHeight="1" x14ac:dyDescent="0.25">
      <c r="AM5304" s="11">
        <v>24009</v>
      </c>
      <c r="AN5304" s="152" t="s">
        <v>77</v>
      </c>
      <c r="AO5304" s="153" t="s">
        <v>15</v>
      </c>
      <c r="AP5304" s="171">
        <v>10</v>
      </c>
      <c r="AQ5304" s="11">
        <v>10</v>
      </c>
      <c r="AR5304" s="11">
        <v>10</v>
      </c>
      <c r="AS5304" s="11">
        <v>10</v>
      </c>
      <c r="AT5304" s="11">
        <v>10</v>
      </c>
      <c r="AU5304" s="11">
        <v>10</v>
      </c>
      <c r="AV5304" s="11">
        <v>10</v>
      </c>
      <c r="AW5304" s="11">
        <v>10</v>
      </c>
      <c r="BA5304" s="11" t="s">
        <v>246</v>
      </c>
      <c r="BB5304" s="11">
        <v>7</v>
      </c>
      <c r="BC5304" s="154">
        <v>45347</v>
      </c>
      <c r="BD5304" s="155" t="s">
        <v>17</v>
      </c>
    </row>
    <row r="5305" spans="39:56" ht="27" customHeight="1" x14ac:dyDescent="0.25">
      <c r="AM5305" s="11">
        <v>24010</v>
      </c>
      <c r="AN5305" s="152" t="s">
        <v>81</v>
      </c>
      <c r="AO5305" s="153" t="s">
        <v>15</v>
      </c>
      <c r="AP5305" s="171">
        <v>10</v>
      </c>
      <c r="AQ5305" s="11">
        <v>10</v>
      </c>
      <c r="AR5305" s="11">
        <v>10</v>
      </c>
      <c r="AS5305" s="11">
        <v>10</v>
      </c>
      <c r="AT5305" s="11">
        <v>10</v>
      </c>
      <c r="AU5305" s="11">
        <v>10</v>
      </c>
      <c r="AV5305" s="11">
        <v>10</v>
      </c>
      <c r="AW5305" s="11">
        <v>10</v>
      </c>
      <c r="BA5305" s="11" t="s">
        <v>246</v>
      </c>
      <c r="BB5305" s="11">
        <v>7</v>
      </c>
      <c r="BC5305" s="154">
        <v>45347</v>
      </c>
      <c r="BD5305" s="155" t="s">
        <v>17</v>
      </c>
    </row>
    <row r="5306" spans="39:56" ht="27" customHeight="1" x14ac:dyDescent="0.25">
      <c r="AM5306" s="11">
        <v>24012</v>
      </c>
      <c r="AN5306" s="152" t="s">
        <v>89</v>
      </c>
      <c r="AO5306" s="153" t="s">
        <v>15</v>
      </c>
      <c r="AP5306" s="171">
        <v>10</v>
      </c>
      <c r="AQ5306" s="11">
        <v>10</v>
      </c>
      <c r="AR5306" s="11">
        <v>10</v>
      </c>
      <c r="AS5306" s="11">
        <v>10</v>
      </c>
      <c r="AT5306" s="11">
        <v>10</v>
      </c>
      <c r="AU5306" s="11">
        <v>10</v>
      </c>
      <c r="AV5306" s="11">
        <v>10</v>
      </c>
      <c r="AW5306" s="11">
        <v>10</v>
      </c>
      <c r="BA5306" s="11" t="s">
        <v>246</v>
      </c>
      <c r="BB5306" s="11">
        <v>7</v>
      </c>
      <c r="BC5306" s="154">
        <v>45347</v>
      </c>
      <c r="BD5306" s="155" t="s">
        <v>17</v>
      </c>
    </row>
    <row r="5307" spans="39:56" ht="27" customHeight="1" x14ac:dyDescent="0.25">
      <c r="AM5307" s="11">
        <v>24013</v>
      </c>
      <c r="AN5307" s="152" t="s">
        <v>93</v>
      </c>
      <c r="AO5307" s="153" t="s">
        <v>15</v>
      </c>
      <c r="AP5307" s="171">
        <v>10</v>
      </c>
      <c r="AQ5307" s="11">
        <v>10</v>
      </c>
      <c r="AR5307" s="11">
        <v>10</v>
      </c>
      <c r="AS5307" s="11">
        <v>10</v>
      </c>
      <c r="AT5307" s="11">
        <v>10</v>
      </c>
      <c r="AU5307" s="11">
        <v>10</v>
      </c>
      <c r="AV5307" s="11">
        <v>10</v>
      </c>
      <c r="AW5307" s="11">
        <v>10</v>
      </c>
      <c r="BA5307" s="11" t="s">
        <v>246</v>
      </c>
      <c r="BB5307" s="11">
        <v>7</v>
      </c>
      <c r="BC5307" s="154">
        <v>45347</v>
      </c>
      <c r="BD5307" s="155" t="s">
        <v>17</v>
      </c>
    </row>
    <row r="5308" spans="39:56" ht="27" customHeight="1" x14ac:dyDescent="0.25">
      <c r="AM5308" s="11">
        <v>24014</v>
      </c>
      <c r="AN5308" s="152" t="s">
        <v>97</v>
      </c>
      <c r="AO5308" s="153" t="s">
        <v>15</v>
      </c>
      <c r="AP5308" s="171">
        <v>10</v>
      </c>
      <c r="AQ5308" s="11">
        <v>10</v>
      </c>
      <c r="AR5308" s="11">
        <v>10</v>
      </c>
      <c r="AS5308" s="11">
        <v>10</v>
      </c>
      <c r="AT5308" s="11">
        <v>10</v>
      </c>
      <c r="AU5308" s="11">
        <v>10</v>
      </c>
      <c r="AV5308" s="11">
        <v>10</v>
      </c>
      <c r="AW5308" s="11">
        <v>10</v>
      </c>
      <c r="BA5308" s="11" t="s">
        <v>246</v>
      </c>
      <c r="BB5308" s="11">
        <v>7</v>
      </c>
      <c r="BC5308" s="154">
        <v>45347</v>
      </c>
      <c r="BD5308" s="155" t="s">
        <v>17</v>
      </c>
    </row>
    <row r="5309" spans="39:56" ht="27" customHeight="1" x14ac:dyDescent="0.25">
      <c r="AM5309" s="11">
        <v>24015</v>
      </c>
      <c r="AN5309" s="152" t="s">
        <v>101</v>
      </c>
      <c r="AO5309" s="153" t="s">
        <v>15</v>
      </c>
      <c r="AP5309" s="171">
        <v>10</v>
      </c>
      <c r="AQ5309" s="11">
        <v>10</v>
      </c>
      <c r="AR5309" s="11">
        <v>10</v>
      </c>
      <c r="AS5309" s="11">
        <v>10</v>
      </c>
      <c r="AT5309" s="11">
        <v>10</v>
      </c>
      <c r="AU5309" s="11">
        <v>10</v>
      </c>
      <c r="AV5309" s="11">
        <v>10</v>
      </c>
      <c r="AW5309" s="11">
        <v>10</v>
      </c>
      <c r="BA5309" s="11" t="s">
        <v>246</v>
      </c>
      <c r="BB5309" s="11">
        <v>7</v>
      </c>
      <c r="BC5309" s="154">
        <v>45347</v>
      </c>
      <c r="BD5309" s="155" t="s">
        <v>17</v>
      </c>
    </row>
    <row r="5310" spans="39:56" ht="27" customHeight="1" x14ac:dyDescent="0.25">
      <c r="AM5310" s="11">
        <v>24016</v>
      </c>
      <c r="AN5310" s="152" t="s">
        <v>105</v>
      </c>
      <c r="AO5310" s="153" t="s">
        <v>15</v>
      </c>
      <c r="AP5310" s="171">
        <v>10</v>
      </c>
      <c r="AQ5310" s="11">
        <v>10</v>
      </c>
      <c r="AR5310" s="11">
        <v>10</v>
      </c>
      <c r="AS5310" s="11">
        <v>10</v>
      </c>
      <c r="AT5310" s="11">
        <v>10</v>
      </c>
      <c r="AU5310" s="11">
        <v>10</v>
      </c>
      <c r="AV5310" s="11">
        <v>10</v>
      </c>
      <c r="AW5310" s="11">
        <v>10</v>
      </c>
      <c r="BA5310" s="11" t="s">
        <v>246</v>
      </c>
      <c r="BB5310" s="11">
        <v>7</v>
      </c>
      <c r="BC5310" s="154">
        <v>45347</v>
      </c>
      <c r="BD5310" s="155" t="s">
        <v>17</v>
      </c>
    </row>
    <row r="5311" spans="39:56" ht="27" customHeight="1" x14ac:dyDescent="0.25">
      <c r="AM5311" s="11">
        <v>24017</v>
      </c>
      <c r="AN5311" s="152" t="s">
        <v>109</v>
      </c>
      <c r="AO5311" s="153" t="s">
        <v>15</v>
      </c>
      <c r="AP5311" s="171">
        <v>10</v>
      </c>
      <c r="AQ5311" s="11">
        <v>10</v>
      </c>
      <c r="AR5311" s="11">
        <v>10</v>
      </c>
      <c r="AS5311" s="11">
        <v>10</v>
      </c>
      <c r="AT5311" s="11">
        <v>10</v>
      </c>
      <c r="AU5311" s="11">
        <v>10</v>
      </c>
      <c r="AV5311" s="11">
        <v>10</v>
      </c>
      <c r="AW5311" s="11">
        <v>10</v>
      </c>
      <c r="BA5311" s="11" t="s">
        <v>246</v>
      </c>
      <c r="BB5311" s="11">
        <v>7</v>
      </c>
      <c r="BC5311" s="154">
        <v>45347</v>
      </c>
      <c r="BD5311" s="155" t="s">
        <v>17</v>
      </c>
    </row>
    <row r="5312" spans="39:56" ht="27" customHeight="1" x14ac:dyDescent="0.25">
      <c r="AM5312" s="11">
        <v>24018</v>
      </c>
      <c r="AN5312" s="152" t="s">
        <v>113</v>
      </c>
      <c r="AO5312" s="153" t="s">
        <v>15</v>
      </c>
      <c r="AP5312" s="171">
        <v>10</v>
      </c>
      <c r="AQ5312" s="11">
        <v>10</v>
      </c>
      <c r="AR5312" s="11">
        <v>10</v>
      </c>
      <c r="AS5312" s="11">
        <v>10</v>
      </c>
      <c r="AT5312" s="11">
        <v>10</v>
      </c>
      <c r="AU5312" s="11">
        <v>10</v>
      </c>
      <c r="AV5312" s="11">
        <v>10</v>
      </c>
      <c r="AW5312" s="11">
        <v>10</v>
      </c>
      <c r="BA5312" s="11" t="s">
        <v>246</v>
      </c>
      <c r="BB5312" s="11">
        <v>7</v>
      </c>
      <c r="BC5312" s="154">
        <v>45347</v>
      </c>
      <c r="BD5312" s="155" t="s">
        <v>17</v>
      </c>
    </row>
    <row r="5313" spans="39:56" ht="27" customHeight="1" x14ac:dyDescent="0.25">
      <c r="AM5313" s="11">
        <v>24019</v>
      </c>
      <c r="AN5313" s="152" t="s">
        <v>117</v>
      </c>
      <c r="AO5313" s="153" t="s">
        <v>15</v>
      </c>
      <c r="AP5313" s="171">
        <v>10</v>
      </c>
      <c r="AQ5313" s="11">
        <v>10</v>
      </c>
      <c r="AR5313" s="11">
        <v>10</v>
      </c>
      <c r="AS5313" s="11">
        <v>10</v>
      </c>
      <c r="AT5313" s="11">
        <v>10</v>
      </c>
      <c r="AU5313" s="11">
        <v>10</v>
      </c>
      <c r="AV5313" s="11">
        <v>10</v>
      </c>
      <c r="AW5313" s="11">
        <v>10</v>
      </c>
      <c r="BA5313" s="11" t="s">
        <v>246</v>
      </c>
      <c r="BB5313" s="11">
        <v>7</v>
      </c>
      <c r="BC5313" s="154">
        <v>45347</v>
      </c>
      <c r="BD5313" s="155" t="s">
        <v>17</v>
      </c>
    </row>
    <row r="5314" spans="39:56" ht="27" customHeight="1" x14ac:dyDescent="0.25">
      <c r="AM5314" s="11">
        <v>24020</v>
      </c>
      <c r="AN5314" s="152" t="s">
        <v>121</v>
      </c>
      <c r="AO5314" s="153" t="s">
        <v>15</v>
      </c>
      <c r="AP5314" s="171">
        <v>10</v>
      </c>
      <c r="AQ5314" s="11">
        <v>10</v>
      </c>
      <c r="AR5314" s="11">
        <v>10</v>
      </c>
      <c r="AS5314" s="11">
        <v>10</v>
      </c>
      <c r="AT5314" s="11">
        <v>10</v>
      </c>
      <c r="AU5314" s="11">
        <v>10</v>
      </c>
      <c r="AV5314" s="11">
        <v>10</v>
      </c>
      <c r="AW5314" s="11">
        <v>10</v>
      </c>
      <c r="BA5314" s="11" t="s">
        <v>246</v>
      </c>
      <c r="BB5314" s="11">
        <v>7</v>
      </c>
      <c r="BC5314" s="154">
        <v>45347</v>
      </c>
      <c r="BD5314" s="155" t="s">
        <v>17</v>
      </c>
    </row>
    <row r="5315" spans="39:56" ht="27" customHeight="1" x14ac:dyDescent="0.25">
      <c r="AM5315" s="11">
        <v>24021</v>
      </c>
      <c r="AN5315" s="152" t="s">
        <v>125</v>
      </c>
      <c r="AO5315" s="153" t="s">
        <v>126</v>
      </c>
      <c r="AP5315" s="171">
        <v>10</v>
      </c>
      <c r="AQ5315" s="11">
        <v>10</v>
      </c>
      <c r="AR5315" s="11">
        <v>10</v>
      </c>
      <c r="AS5315" s="11">
        <v>10</v>
      </c>
      <c r="AT5315" s="11">
        <v>10</v>
      </c>
      <c r="AU5315" s="11">
        <v>10</v>
      </c>
      <c r="AV5315" s="11">
        <v>10</v>
      </c>
      <c r="AW5315" s="11">
        <v>10</v>
      </c>
      <c r="BA5315" s="11" t="s">
        <v>520</v>
      </c>
      <c r="BB5315" s="11">
        <v>3</v>
      </c>
      <c r="BC5315" s="154">
        <v>45347</v>
      </c>
      <c r="BD5315" s="155" t="s">
        <v>35</v>
      </c>
    </row>
    <row r="5316" spans="39:56" ht="27" customHeight="1" x14ac:dyDescent="0.25">
      <c r="AM5316" s="11">
        <v>24022</v>
      </c>
      <c r="AN5316" s="152" t="s">
        <v>130</v>
      </c>
      <c r="AO5316" s="153" t="s">
        <v>126</v>
      </c>
      <c r="AP5316" s="171">
        <v>10</v>
      </c>
      <c r="AQ5316" s="11">
        <v>10</v>
      </c>
      <c r="AR5316" s="11">
        <v>10</v>
      </c>
      <c r="AS5316" s="11">
        <v>10</v>
      </c>
      <c r="AT5316" s="11">
        <v>10</v>
      </c>
      <c r="AU5316" s="11">
        <v>10</v>
      </c>
      <c r="AV5316" s="11">
        <v>10</v>
      </c>
      <c r="AW5316" s="11">
        <v>10</v>
      </c>
      <c r="BA5316" s="11" t="s">
        <v>520</v>
      </c>
      <c r="BB5316" s="11">
        <v>3</v>
      </c>
      <c r="BC5316" s="154">
        <v>45347</v>
      </c>
      <c r="BD5316" s="155" t="s">
        <v>35</v>
      </c>
    </row>
    <row r="5317" spans="39:56" ht="27" customHeight="1" x14ac:dyDescent="0.25">
      <c r="AM5317" s="11">
        <v>24023</v>
      </c>
      <c r="AN5317" s="152" t="s">
        <v>132</v>
      </c>
      <c r="AO5317" s="153" t="s">
        <v>126</v>
      </c>
      <c r="AP5317" s="171">
        <v>10</v>
      </c>
      <c r="AQ5317" s="11">
        <v>10</v>
      </c>
      <c r="AR5317" s="11">
        <v>10</v>
      </c>
      <c r="AS5317" s="11">
        <v>10</v>
      </c>
      <c r="AT5317" s="11">
        <v>10</v>
      </c>
      <c r="AU5317" s="11">
        <v>10</v>
      </c>
      <c r="AV5317" s="11">
        <v>10</v>
      </c>
      <c r="AW5317" s="11">
        <v>10</v>
      </c>
      <c r="BA5317" s="11" t="s">
        <v>520</v>
      </c>
      <c r="BB5317" s="11">
        <v>3</v>
      </c>
      <c r="BC5317" s="154">
        <v>45347</v>
      </c>
      <c r="BD5317" s="155" t="s">
        <v>35</v>
      </c>
    </row>
    <row r="5318" spans="39:56" ht="27" customHeight="1" x14ac:dyDescent="0.25">
      <c r="AM5318" s="11">
        <v>24024</v>
      </c>
      <c r="AN5318" s="152" t="s">
        <v>134</v>
      </c>
      <c r="AO5318" s="153" t="s">
        <v>126</v>
      </c>
      <c r="AP5318" s="171">
        <v>9.7142857142857135</v>
      </c>
      <c r="AQ5318" s="11">
        <v>10</v>
      </c>
      <c r="AR5318" s="11">
        <v>10</v>
      </c>
      <c r="AS5318" s="11">
        <v>8</v>
      </c>
      <c r="AT5318" s="11">
        <v>10</v>
      </c>
      <c r="AU5318" s="11">
        <v>10</v>
      </c>
      <c r="AV5318" s="11">
        <v>10</v>
      </c>
      <c r="AW5318" s="11">
        <v>10</v>
      </c>
      <c r="BA5318" s="11" t="s">
        <v>520</v>
      </c>
      <c r="BB5318" s="11">
        <v>3</v>
      </c>
      <c r="BC5318" s="154">
        <v>45347</v>
      </c>
      <c r="BD5318" s="155" t="s">
        <v>35</v>
      </c>
    </row>
    <row r="5319" spans="39:56" ht="27" customHeight="1" x14ac:dyDescent="0.25">
      <c r="AM5319" s="11">
        <v>24025</v>
      </c>
      <c r="AN5319" s="152" t="s">
        <v>136</v>
      </c>
      <c r="AO5319" s="153" t="s">
        <v>126</v>
      </c>
      <c r="AP5319" s="171">
        <v>10</v>
      </c>
      <c r="AQ5319" s="11">
        <v>10</v>
      </c>
      <c r="AR5319" s="11">
        <v>10</v>
      </c>
      <c r="AS5319" s="11">
        <v>10</v>
      </c>
      <c r="AT5319" s="11">
        <v>10</v>
      </c>
      <c r="AU5319" s="11">
        <v>10</v>
      </c>
      <c r="AV5319" s="11">
        <v>10</v>
      </c>
      <c r="AW5319" s="11">
        <v>10</v>
      </c>
      <c r="BA5319" s="11" t="s">
        <v>520</v>
      </c>
      <c r="BB5319" s="11">
        <v>3</v>
      </c>
      <c r="BC5319" s="154">
        <v>45347</v>
      </c>
      <c r="BD5319" s="155" t="s">
        <v>35</v>
      </c>
    </row>
    <row r="5320" spans="39:56" ht="27" customHeight="1" x14ac:dyDescent="0.25">
      <c r="AM5320" s="11">
        <v>24026</v>
      </c>
      <c r="AN5320" s="152" t="s">
        <v>138</v>
      </c>
      <c r="AO5320" s="153" t="s">
        <v>126</v>
      </c>
      <c r="AP5320" s="171">
        <v>10</v>
      </c>
      <c r="AQ5320" s="11">
        <v>10</v>
      </c>
      <c r="AR5320" s="11">
        <v>10</v>
      </c>
      <c r="AS5320" s="11">
        <v>10</v>
      </c>
      <c r="AT5320" s="11">
        <v>10</v>
      </c>
      <c r="AU5320" s="11">
        <v>10</v>
      </c>
      <c r="AV5320" s="11">
        <v>10</v>
      </c>
      <c r="AW5320" s="11">
        <v>10</v>
      </c>
      <c r="BA5320" s="11" t="s">
        <v>520</v>
      </c>
      <c r="BB5320" s="11">
        <v>3</v>
      </c>
      <c r="BC5320" s="154">
        <v>45347</v>
      </c>
      <c r="BD5320" s="155" t="s">
        <v>35</v>
      </c>
    </row>
    <row r="5321" spans="39:56" ht="27" customHeight="1" x14ac:dyDescent="0.25">
      <c r="AM5321" s="11">
        <v>24027</v>
      </c>
      <c r="AN5321" s="152" t="s">
        <v>141</v>
      </c>
      <c r="AO5321" s="153" t="s">
        <v>126</v>
      </c>
      <c r="AP5321" s="171">
        <v>10</v>
      </c>
      <c r="AQ5321" s="11">
        <v>10</v>
      </c>
      <c r="AR5321" s="11">
        <v>10</v>
      </c>
      <c r="AS5321" s="11">
        <v>10</v>
      </c>
      <c r="AT5321" s="11">
        <v>10</v>
      </c>
      <c r="AU5321" s="11">
        <v>10</v>
      </c>
      <c r="AV5321" s="11">
        <v>10</v>
      </c>
      <c r="AW5321" s="11">
        <v>10</v>
      </c>
      <c r="BA5321" s="11" t="s">
        <v>520</v>
      </c>
      <c r="BB5321" s="11">
        <v>3</v>
      </c>
      <c r="BC5321" s="154">
        <v>45347</v>
      </c>
      <c r="BD5321" s="155" t="s">
        <v>35</v>
      </c>
    </row>
    <row r="5322" spans="39:56" ht="27" customHeight="1" x14ac:dyDescent="0.25">
      <c r="AM5322" s="11">
        <v>24028</v>
      </c>
      <c r="AN5322" s="152" t="s">
        <v>143</v>
      </c>
      <c r="AO5322" s="153" t="s">
        <v>126</v>
      </c>
      <c r="AP5322" s="171">
        <v>10</v>
      </c>
      <c r="AQ5322" s="11">
        <v>10</v>
      </c>
      <c r="AR5322" s="11">
        <v>10</v>
      </c>
      <c r="AS5322" s="11">
        <v>10</v>
      </c>
      <c r="AT5322" s="11">
        <v>10</v>
      </c>
      <c r="AU5322" s="11">
        <v>10</v>
      </c>
      <c r="AV5322" s="11">
        <v>10</v>
      </c>
      <c r="AW5322" s="11">
        <v>10</v>
      </c>
      <c r="BA5322" s="11" t="s">
        <v>520</v>
      </c>
      <c r="BB5322" s="11">
        <v>3</v>
      </c>
      <c r="BC5322" s="154">
        <v>45347</v>
      </c>
      <c r="BD5322" s="155" t="s">
        <v>35</v>
      </c>
    </row>
    <row r="5323" spans="39:56" ht="27" customHeight="1" x14ac:dyDescent="0.25">
      <c r="AM5323" s="11">
        <v>24058</v>
      </c>
      <c r="AN5323" s="152" t="s">
        <v>144</v>
      </c>
      <c r="AO5323" s="153" t="s">
        <v>126</v>
      </c>
      <c r="AP5323" s="171">
        <v>10</v>
      </c>
      <c r="AQ5323" s="11">
        <v>10</v>
      </c>
      <c r="AR5323" s="11">
        <v>10</v>
      </c>
      <c r="AS5323" s="11">
        <v>10</v>
      </c>
      <c r="AT5323" s="11">
        <v>10</v>
      </c>
      <c r="AU5323" s="11">
        <v>10</v>
      </c>
      <c r="AV5323" s="11">
        <v>10</v>
      </c>
      <c r="AW5323" s="11">
        <v>10</v>
      </c>
      <c r="BA5323" s="11" t="s">
        <v>520</v>
      </c>
      <c r="BB5323" s="11">
        <v>3</v>
      </c>
      <c r="BC5323" s="154">
        <v>45347</v>
      </c>
      <c r="BD5323" s="155" t="s">
        <v>35</v>
      </c>
    </row>
    <row r="5324" spans="39:56" ht="27" customHeight="1" x14ac:dyDescent="0.25">
      <c r="AM5324" s="11">
        <v>24029</v>
      </c>
      <c r="AN5324" s="152" t="s">
        <v>146</v>
      </c>
      <c r="AO5324" s="153" t="s">
        <v>126</v>
      </c>
      <c r="AP5324" s="171">
        <v>10</v>
      </c>
      <c r="AQ5324" s="11">
        <v>10</v>
      </c>
      <c r="AR5324" s="11">
        <v>10</v>
      </c>
      <c r="AS5324" s="11">
        <v>10</v>
      </c>
      <c r="AT5324" s="11">
        <v>10</v>
      </c>
      <c r="AU5324" s="11">
        <v>10</v>
      </c>
      <c r="AV5324" s="11">
        <v>10</v>
      </c>
      <c r="AW5324" s="11">
        <v>10</v>
      </c>
      <c r="BA5324" s="11" t="s">
        <v>520</v>
      </c>
      <c r="BB5324" s="11">
        <v>3</v>
      </c>
      <c r="BC5324" s="154">
        <v>45347</v>
      </c>
      <c r="BD5324" s="155" t="s">
        <v>35</v>
      </c>
    </row>
    <row r="5325" spans="39:56" ht="27" customHeight="1" x14ac:dyDescent="0.25">
      <c r="AM5325" s="11">
        <v>24030</v>
      </c>
      <c r="AN5325" s="152" t="s">
        <v>148</v>
      </c>
      <c r="AO5325" s="153" t="s">
        <v>126</v>
      </c>
      <c r="AP5325" s="171">
        <v>10</v>
      </c>
      <c r="AQ5325" s="11">
        <v>10</v>
      </c>
      <c r="AR5325" s="11">
        <v>10</v>
      </c>
      <c r="AS5325" s="11">
        <v>10</v>
      </c>
      <c r="AT5325" s="11">
        <v>10</v>
      </c>
      <c r="AU5325" s="11">
        <v>10</v>
      </c>
      <c r="AV5325" s="11">
        <v>10</v>
      </c>
      <c r="AW5325" s="11">
        <v>10</v>
      </c>
      <c r="BA5325" s="11" t="s">
        <v>520</v>
      </c>
      <c r="BB5325" s="11">
        <v>3</v>
      </c>
      <c r="BC5325" s="154">
        <v>45347</v>
      </c>
      <c r="BD5325" s="155" t="s">
        <v>35</v>
      </c>
    </row>
    <row r="5326" spans="39:56" ht="27" customHeight="1" x14ac:dyDescent="0.25">
      <c r="AM5326" s="11">
        <v>24031</v>
      </c>
      <c r="AN5326" s="152" t="s">
        <v>150</v>
      </c>
      <c r="AO5326" s="153" t="s">
        <v>126</v>
      </c>
      <c r="AP5326" s="171">
        <v>10</v>
      </c>
      <c r="AQ5326" s="11">
        <v>10</v>
      </c>
      <c r="AR5326" s="11">
        <v>10</v>
      </c>
      <c r="AS5326" s="11">
        <v>10</v>
      </c>
      <c r="AT5326" s="11">
        <v>10</v>
      </c>
      <c r="AU5326" s="11">
        <v>10</v>
      </c>
      <c r="AV5326" s="11">
        <v>10</v>
      </c>
      <c r="AW5326" s="11">
        <v>10</v>
      </c>
      <c r="BA5326" s="11" t="s">
        <v>520</v>
      </c>
      <c r="BB5326" s="11">
        <v>3</v>
      </c>
      <c r="BC5326" s="154">
        <v>45347</v>
      </c>
      <c r="BD5326" s="155" t="s">
        <v>35</v>
      </c>
    </row>
    <row r="5327" spans="39:56" ht="27" customHeight="1" x14ac:dyDescent="0.25">
      <c r="AM5327" s="11">
        <v>24032</v>
      </c>
      <c r="AN5327" s="152" t="s">
        <v>152</v>
      </c>
      <c r="AO5327" s="153" t="s">
        <v>126</v>
      </c>
      <c r="AP5327" s="171">
        <v>10</v>
      </c>
      <c r="AQ5327" s="11">
        <v>10</v>
      </c>
      <c r="AR5327" s="11">
        <v>10</v>
      </c>
      <c r="AS5327" s="11">
        <v>10</v>
      </c>
      <c r="AT5327" s="11">
        <v>10</v>
      </c>
      <c r="AU5327" s="11">
        <v>10</v>
      </c>
      <c r="AV5327" s="11">
        <v>10</v>
      </c>
      <c r="AW5327" s="11">
        <v>10</v>
      </c>
      <c r="BA5327" s="11" t="s">
        <v>520</v>
      </c>
      <c r="BB5327" s="11">
        <v>3</v>
      </c>
      <c r="BC5327" s="154">
        <v>45347</v>
      </c>
      <c r="BD5327" s="155" t="s">
        <v>35</v>
      </c>
    </row>
    <row r="5328" spans="39:56" ht="27" customHeight="1" x14ac:dyDescent="0.25">
      <c r="AM5328" s="11">
        <v>24033</v>
      </c>
      <c r="AN5328" s="152" t="s">
        <v>154</v>
      </c>
      <c r="AO5328" s="153" t="s">
        <v>126</v>
      </c>
      <c r="AP5328" s="171">
        <v>10</v>
      </c>
      <c r="AQ5328" s="11">
        <v>10</v>
      </c>
      <c r="AR5328" s="11">
        <v>10</v>
      </c>
      <c r="AS5328" s="11">
        <v>10</v>
      </c>
      <c r="AT5328" s="11">
        <v>10</v>
      </c>
      <c r="AU5328" s="11">
        <v>10</v>
      </c>
      <c r="AV5328" s="11">
        <v>10</v>
      </c>
      <c r="AW5328" s="11">
        <v>10</v>
      </c>
      <c r="BA5328" s="11" t="s">
        <v>520</v>
      </c>
      <c r="BB5328" s="11">
        <v>3</v>
      </c>
      <c r="BC5328" s="154">
        <v>45347</v>
      </c>
      <c r="BD5328" s="155" t="s">
        <v>35</v>
      </c>
    </row>
    <row r="5329" spans="39:56" ht="27" customHeight="1" x14ac:dyDescent="0.25">
      <c r="AM5329" s="11">
        <v>24034</v>
      </c>
      <c r="AN5329" s="152" t="s">
        <v>156</v>
      </c>
      <c r="AO5329" s="153" t="s">
        <v>126</v>
      </c>
      <c r="AP5329" s="171">
        <v>10</v>
      </c>
      <c r="AQ5329" s="11">
        <v>10</v>
      </c>
      <c r="AR5329" s="11">
        <v>10</v>
      </c>
      <c r="AS5329" s="11">
        <v>10</v>
      </c>
      <c r="AT5329" s="11">
        <v>10</v>
      </c>
      <c r="AU5329" s="11">
        <v>10</v>
      </c>
      <c r="AV5329" s="11">
        <v>10</v>
      </c>
      <c r="AW5329" s="11">
        <v>10</v>
      </c>
      <c r="BA5329" s="11" t="s">
        <v>520</v>
      </c>
      <c r="BB5329" s="11">
        <v>3</v>
      </c>
      <c r="BC5329" s="154">
        <v>45347</v>
      </c>
      <c r="BD5329" s="155" t="s">
        <v>35</v>
      </c>
    </row>
    <row r="5330" spans="39:56" ht="27" customHeight="1" x14ac:dyDescent="0.25">
      <c r="AM5330" s="11">
        <v>24035</v>
      </c>
      <c r="AN5330" s="152" t="s">
        <v>158</v>
      </c>
      <c r="AO5330" s="153" t="s">
        <v>126</v>
      </c>
      <c r="AP5330" s="171">
        <v>10</v>
      </c>
      <c r="AQ5330" s="11">
        <v>10</v>
      </c>
      <c r="AR5330" s="11">
        <v>10</v>
      </c>
      <c r="AS5330" s="11">
        <v>10</v>
      </c>
      <c r="AT5330" s="11">
        <v>10</v>
      </c>
      <c r="AU5330" s="11">
        <v>10</v>
      </c>
      <c r="AV5330" s="11">
        <v>10</v>
      </c>
      <c r="AW5330" s="11">
        <v>10</v>
      </c>
      <c r="BA5330" s="11" t="s">
        <v>520</v>
      </c>
      <c r="BB5330" s="11">
        <v>3</v>
      </c>
      <c r="BC5330" s="154">
        <v>45347</v>
      </c>
      <c r="BD5330" s="155" t="s">
        <v>35</v>
      </c>
    </row>
    <row r="5331" spans="39:56" ht="27" customHeight="1" x14ac:dyDescent="0.25">
      <c r="AM5331" s="11">
        <v>24036</v>
      </c>
      <c r="AN5331" s="152" t="s">
        <v>160</v>
      </c>
      <c r="AO5331" s="153" t="s">
        <v>126</v>
      </c>
      <c r="AP5331" s="171">
        <v>10</v>
      </c>
      <c r="AQ5331" s="11">
        <v>10</v>
      </c>
      <c r="AR5331" s="11">
        <v>10</v>
      </c>
      <c r="AS5331" s="11">
        <v>10</v>
      </c>
      <c r="AT5331" s="11">
        <v>10</v>
      </c>
      <c r="AU5331" s="11">
        <v>10</v>
      </c>
      <c r="AV5331" s="11">
        <v>10</v>
      </c>
      <c r="AW5331" s="11">
        <v>10</v>
      </c>
      <c r="BA5331" s="11" t="s">
        <v>520</v>
      </c>
      <c r="BB5331" s="11">
        <v>3</v>
      </c>
      <c r="BC5331" s="154">
        <v>45347</v>
      </c>
      <c r="BD5331" s="155" t="s">
        <v>35</v>
      </c>
    </row>
    <row r="5332" spans="39:56" ht="27" customHeight="1" x14ac:dyDescent="0.25">
      <c r="AM5332" s="11">
        <v>24037</v>
      </c>
      <c r="AN5332" s="152" t="s">
        <v>162</v>
      </c>
      <c r="AO5332" s="153" t="s">
        <v>126</v>
      </c>
      <c r="AP5332" s="171">
        <v>10</v>
      </c>
      <c r="AQ5332" s="11">
        <v>10</v>
      </c>
      <c r="AR5332" s="11">
        <v>10</v>
      </c>
      <c r="AS5332" s="11">
        <v>10</v>
      </c>
      <c r="AT5332" s="11">
        <v>10</v>
      </c>
      <c r="AU5332" s="11">
        <v>10</v>
      </c>
      <c r="AV5332" s="11">
        <v>10</v>
      </c>
      <c r="AW5332" s="11">
        <v>10</v>
      </c>
      <c r="BA5332" s="11" t="s">
        <v>520</v>
      </c>
      <c r="BB5332" s="11">
        <v>3</v>
      </c>
      <c r="BC5332" s="154">
        <v>45347</v>
      </c>
      <c r="BD5332" s="155" t="s">
        <v>35</v>
      </c>
    </row>
    <row r="5333" spans="39:56" ht="27" customHeight="1" x14ac:dyDescent="0.25">
      <c r="AM5333" s="11">
        <v>24038</v>
      </c>
      <c r="AN5333" s="152" t="s">
        <v>164</v>
      </c>
      <c r="AO5333" s="153" t="s">
        <v>126</v>
      </c>
      <c r="AP5333" s="171">
        <v>10</v>
      </c>
      <c r="AQ5333" s="11">
        <v>10</v>
      </c>
      <c r="AR5333" s="11">
        <v>10</v>
      </c>
      <c r="AS5333" s="11">
        <v>10</v>
      </c>
      <c r="AT5333" s="11">
        <v>10</v>
      </c>
      <c r="AU5333" s="11">
        <v>10</v>
      </c>
      <c r="AV5333" s="11">
        <v>10</v>
      </c>
      <c r="AW5333" s="11">
        <v>10</v>
      </c>
      <c r="BA5333" s="11" t="s">
        <v>520</v>
      </c>
      <c r="BB5333" s="11">
        <v>3</v>
      </c>
      <c r="BC5333" s="154">
        <v>45347</v>
      </c>
      <c r="BD5333" s="155" t="s">
        <v>35</v>
      </c>
    </row>
    <row r="5334" spans="39:56" ht="27" customHeight="1" x14ac:dyDescent="0.25">
      <c r="AM5334" s="11">
        <v>24001</v>
      </c>
      <c r="AN5334" s="152" t="s">
        <v>14</v>
      </c>
      <c r="AO5334" s="153" t="s">
        <v>15</v>
      </c>
      <c r="AP5334" s="171">
        <v>10</v>
      </c>
      <c r="AQ5334" s="11">
        <v>10</v>
      </c>
      <c r="AR5334" s="11">
        <v>10</v>
      </c>
      <c r="AS5334" s="11">
        <v>10</v>
      </c>
      <c r="AT5334" s="11">
        <v>10</v>
      </c>
      <c r="AU5334" s="11">
        <v>10</v>
      </c>
      <c r="AV5334" s="11">
        <v>10</v>
      </c>
      <c r="AW5334" s="11">
        <v>10</v>
      </c>
      <c r="BA5334" s="11" t="s">
        <v>521</v>
      </c>
      <c r="BB5334" s="11">
        <v>4</v>
      </c>
      <c r="BC5334" s="154">
        <v>45348</v>
      </c>
      <c r="BD5334" s="155" t="s">
        <v>35</v>
      </c>
    </row>
    <row r="5335" spans="39:56" ht="27" customHeight="1" x14ac:dyDescent="0.25">
      <c r="AM5335" s="11">
        <v>24002</v>
      </c>
      <c r="AN5335" s="152" t="s">
        <v>21</v>
      </c>
      <c r="AO5335" s="153" t="s">
        <v>15</v>
      </c>
      <c r="AP5335" s="171">
        <v>10</v>
      </c>
      <c r="AQ5335" s="11">
        <v>10</v>
      </c>
      <c r="AR5335" s="11">
        <v>10</v>
      </c>
      <c r="AS5335" s="11">
        <v>10</v>
      </c>
      <c r="AT5335" s="11">
        <v>10</v>
      </c>
      <c r="AU5335" s="11">
        <v>10</v>
      </c>
      <c r="AV5335" s="11">
        <v>10</v>
      </c>
      <c r="AW5335" s="11">
        <v>10</v>
      </c>
      <c r="BA5335" s="11" t="s">
        <v>521</v>
      </c>
      <c r="BB5335" s="11">
        <v>4</v>
      </c>
      <c r="BC5335" s="154">
        <v>45348</v>
      </c>
      <c r="BD5335" s="155" t="s">
        <v>35</v>
      </c>
    </row>
    <row r="5336" spans="39:56" ht="27" customHeight="1" x14ac:dyDescent="0.25">
      <c r="AM5336" s="11">
        <v>24003</v>
      </c>
      <c r="AN5336" s="152" t="s">
        <v>24</v>
      </c>
      <c r="AO5336" s="153" t="s">
        <v>15</v>
      </c>
      <c r="AP5336" s="171">
        <v>10</v>
      </c>
      <c r="AQ5336" s="11">
        <v>10</v>
      </c>
      <c r="AR5336" s="11">
        <v>10</v>
      </c>
      <c r="AS5336" s="11">
        <v>8</v>
      </c>
      <c r="AT5336" s="11">
        <v>10</v>
      </c>
      <c r="AU5336" s="11">
        <v>10</v>
      </c>
      <c r="AV5336" s="11">
        <v>10</v>
      </c>
      <c r="AW5336" s="11">
        <v>10</v>
      </c>
      <c r="BA5336" s="11" t="s">
        <v>521</v>
      </c>
      <c r="BB5336" s="11">
        <v>4</v>
      </c>
      <c r="BC5336" s="154">
        <v>45348</v>
      </c>
      <c r="BD5336" s="155" t="s">
        <v>35</v>
      </c>
    </row>
    <row r="5337" spans="39:56" ht="27" customHeight="1" x14ac:dyDescent="0.25">
      <c r="AM5337" s="11">
        <v>24004</v>
      </c>
      <c r="AN5337" s="152" t="s">
        <v>27</v>
      </c>
      <c r="AO5337" s="153" t="s">
        <v>15</v>
      </c>
      <c r="AP5337" s="171">
        <v>10</v>
      </c>
      <c r="AQ5337" s="11">
        <v>10</v>
      </c>
      <c r="AR5337" s="11">
        <v>10</v>
      </c>
      <c r="AS5337" s="11">
        <v>10</v>
      </c>
      <c r="AT5337" s="11">
        <v>10</v>
      </c>
      <c r="AU5337" s="11">
        <v>10</v>
      </c>
      <c r="AV5337" s="11">
        <v>10</v>
      </c>
      <c r="AW5337" s="11">
        <v>10</v>
      </c>
      <c r="BA5337" s="11" t="s">
        <v>521</v>
      </c>
      <c r="BB5337" s="11">
        <v>4</v>
      </c>
      <c r="BC5337" s="154">
        <v>45348</v>
      </c>
      <c r="BD5337" s="155" t="s">
        <v>35</v>
      </c>
    </row>
    <row r="5338" spans="39:56" ht="27" customHeight="1" x14ac:dyDescent="0.25">
      <c r="AM5338" s="11">
        <v>24005</v>
      </c>
      <c r="AN5338" s="152" t="s">
        <v>61</v>
      </c>
      <c r="AO5338" s="153" t="s">
        <v>15</v>
      </c>
      <c r="AP5338" s="171">
        <v>10</v>
      </c>
      <c r="AQ5338" s="11">
        <v>10</v>
      </c>
      <c r="AR5338" s="11">
        <v>10</v>
      </c>
      <c r="AS5338" s="11">
        <v>10</v>
      </c>
      <c r="AT5338" s="11">
        <v>10</v>
      </c>
      <c r="AU5338" s="11">
        <v>10</v>
      </c>
      <c r="AV5338" s="11">
        <v>10</v>
      </c>
      <c r="AW5338" s="11">
        <v>10</v>
      </c>
      <c r="BA5338" s="11" t="s">
        <v>521</v>
      </c>
      <c r="BB5338" s="11">
        <v>4</v>
      </c>
      <c r="BC5338" s="154">
        <v>45348</v>
      </c>
      <c r="BD5338" s="155" t="s">
        <v>35</v>
      </c>
    </row>
    <row r="5339" spans="39:56" ht="27" customHeight="1" x14ac:dyDescent="0.25">
      <c r="AM5339" s="11">
        <v>24007</v>
      </c>
      <c r="AN5339" s="152" t="s">
        <v>69</v>
      </c>
      <c r="AO5339" s="153" t="s">
        <v>15</v>
      </c>
      <c r="AP5339" s="171">
        <v>10</v>
      </c>
      <c r="AQ5339" s="11">
        <v>10</v>
      </c>
      <c r="AR5339" s="11">
        <v>10</v>
      </c>
      <c r="AS5339" s="11">
        <v>8</v>
      </c>
      <c r="AT5339" s="11">
        <v>10</v>
      </c>
      <c r="AU5339" s="11">
        <v>10</v>
      </c>
      <c r="AV5339" s="11">
        <v>10</v>
      </c>
      <c r="AW5339" s="11">
        <v>10</v>
      </c>
      <c r="BA5339" s="11" t="s">
        <v>521</v>
      </c>
      <c r="BB5339" s="11">
        <v>4</v>
      </c>
      <c r="BC5339" s="154">
        <v>45348</v>
      </c>
      <c r="BD5339" s="155" t="s">
        <v>35</v>
      </c>
    </row>
    <row r="5340" spans="39:56" ht="27" customHeight="1" x14ac:dyDescent="0.25">
      <c r="AM5340" s="11">
        <v>24009</v>
      </c>
      <c r="AN5340" s="152" t="s">
        <v>77</v>
      </c>
      <c r="AO5340" s="153" t="s">
        <v>15</v>
      </c>
      <c r="AP5340" s="171">
        <v>10</v>
      </c>
      <c r="AQ5340" s="11">
        <v>10</v>
      </c>
      <c r="AR5340" s="11">
        <v>10</v>
      </c>
      <c r="AS5340" s="11">
        <v>8</v>
      </c>
      <c r="AT5340" s="11">
        <v>10</v>
      </c>
      <c r="AU5340" s="11">
        <v>10</v>
      </c>
      <c r="AV5340" s="11">
        <v>10</v>
      </c>
      <c r="AW5340" s="11">
        <v>10</v>
      </c>
      <c r="BA5340" s="11" t="s">
        <v>521</v>
      </c>
      <c r="BB5340" s="11">
        <v>4</v>
      </c>
      <c r="BC5340" s="154">
        <v>45348</v>
      </c>
      <c r="BD5340" s="155" t="s">
        <v>35</v>
      </c>
    </row>
    <row r="5341" spans="39:56" ht="27" customHeight="1" x14ac:dyDescent="0.25">
      <c r="AM5341" s="11">
        <v>24010</v>
      </c>
      <c r="AN5341" s="152" t="s">
        <v>81</v>
      </c>
      <c r="AO5341" s="153" t="s">
        <v>15</v>
      </c>
      <c r="AP5341" s="171">
        <v>10</v>
      </c>
      <c r="AQ5341" s="11">
        <v>10</v>
      </c>
      <c r="AR5341" s="11">
        <v>10</v>
      </c>
      <c r="AS5341" s="11">
        <v>9</v>
      </c>
      <c r="AT5341" s="11">
        <v>10</v>
      </c>
      <c r="AU5341" s="11">
        <v>10</v>
      </c>
      <c r="AV5341" s="11">
        <v>10</v>
      </c>
      <c r="AW5341" s="11">
        <v>10</v>
      </c>
      <c r="BA5341" s="11" t="s">
        <v>521</v>
      </c>
      <c r="BB5341" s="11">
        <v>4</v>
      </c>
      <c r="BC5341" s="154">
        <v>45348</v>
      </c>
      <c r="BD5341" s="155" t="s">
        <v>35</v>
      </c>
    </row>
    <row r="5342" spans="39:56" ht="27" customHeight="1" x14ac:dyDescent="0.25">
      <c r="AM5342" s="11">
        <v>24011</v>
      </c>
      <c r="AN5342" s="152" t="s">
        <v>85</v>
      </c>
      <c r="AO5342" s="153" t="s">
        <v>15</v>
      </c>
      <c r="AP5342" s="171">
        <v>10</v>
      </c>
      <c r="AQ5342" s="11">
        <v>10</v>
      </c>
      <c r="AR5342" s="11">
        <v>10</v>
      </c>
      <c r="AS5342" s="11">
        <v>9</v>
      </c>
      <c r="AT5342" s="11">
        <v>10</v>
      </c>
      <c r="AU5342" s="11">
        <v>10</v>
      </c>
      <c r="AV5342" s="11">
        <v>10</v>
      </c>
      <c r="AW5342" s="11">
        <v>10</v>
      </c>
      <c r="BA5342" s="11" t="s">
        <v>521</v>
      </c>
      <c r="BB5342" s="11">
        <v>4</v>
      </c>
      <c r="BC5342" s="154">
        <v>45348</v>
      </c>
      <c r="BD5342" s="155" t="s">
        <v>35</v>
      </c>
    </row>
    <row r="5343" spans="39:56" ht="27" customHeight="1" x14ac:dyDescent="0.25">
      <c r="AM5343" s="11">
        <v>24012</v>
      </c>
      <c r="AN5343" s="152" t="s">
        <v>89</v>
      </c>
      <c r="AO5343" s="153" t="s">
        <v>15</v>
      </c>
      <c r="AP5343" s="171">
        <v>10</v>
      </c>
      <c r="AQ5343" s="11">
        <v>10</v>
      </c>
      <c r="AR5343" s="11">
        <v>10</v>
      </c>
      <c r="AS5343" s="11">
        <v>9</v>
      </c>
      <c r="AT5343" s="11">
        <v>10</v>
      </c>
      <c r="AU5343" s="11">
        <v>10</v>
      </c>
      <c r="AV5343" s="11">
        <v>10</v>
      </c>
      <c r="AW5343" s="11">
        <v>10</v>
      </c>
      <c r="BA5343" s="11" t="s">
        <v>521</v>
      </c>
      <c r="BB5343" s="11">
        <v>4</v>
      </c>
      <c r="BC5343" s="154">
        <v>45348</v>
      </c>
      <c r="BD5343" s="155" t="s">
        <v>35</v>
      </c>
    </row>
    <row r="5344" spans="39:56" ht="27" customHeight="1" x14ac:dyDescent="0.25">
      <c r="AM5344" s="11">
        <v>24013</v>
      </c>
      <c r="AN5344" s="152" t="s">
        <v>93</v>
      </c>
      <c r="AO5344" s="153" t="s">
        <v>15</v>
      </c>
      <c r="AP5344" s="171">
        <v>10</v>
      </c>
      <c r="AQ5344" s="11">
        <v>10</v>
      </c>
      <c r="AR5344" s="11">
        <v>10</v>
      </c>
      <c r="AS5344" s="11">
        <v>10</v>
      </c>
      <c r="AT5344" s="11">
        <v>10</v>
      </c>
      <c r="AU5344" s="11">
        <v>10</v>
      </c>
      <c r="AV5344" s="11">
        <v>10</v>
      </c>
      <c r="AW5344" s="11">
        <v>10</v>
      </c>
      <c r="BA5344" s="11" t="s">
        <v>521</v>
      </c>
      <c r="BB5344" s="11">
        <v>4</v>
      </c>
      <c r="BC5344" s="154">
        <v>45348</v>
      </c>
      <c r="BD5344" s="155" t="s">
        <v>35</v>
      </c>
    </row>
    <row r="5345" spans="39:56" ht="27" customHeight="1" x14ac:dyDescent="0.25">
      <c r="AM5345" s="11">
        <v>24014</v>
      </c>
      <c r="AN5345" s="152" t="s">
        <v>97</v>
      </c>
      <c r="AO5345" s="153" t="s">
        <v>15</v>
      </c>
      <c r="AP5345" s="171">
        <v>10</v>
      </c>
      <c r="AQ5345" s="11">
        <v>10</v>
      </c>
      <c r="AR5345" s="11">
        <v>10</v>
      </c>
      <c r="AS5345" s="11">
        <v>9</v>
      </c>
      <c r="AT5345" s="11">
        <v>10</v>
      </c>
      <c r="AU5345" s="11">
        <v>10</v>
      </c>
      <c r="AV5345" s="11">
        <v>10</v>
      </c>
      <c r="AW5345" s="11">
        <v>10</v>
      </c>
      <c r="BA5345" s="11" t="s">
        <v>521</v>
      </c>
      <c r="BB5345" s="11">
        <v>4</v>
      </c>
      <c r="BC5345" s="154">
        <v>45348</v>
      </c>
      <c r="BD5345" s="155" t="s">
        <v>35</v>
      </c>
    </row>
    <row r="5346" spans="39:56" ht="27" customHeight="1" x14ac:dyDescent="0.25">
      <c r="AM5346" s="11">
        <v>24015</v>
      </c>
      <c r="AN5346" s="152" t="s">
        <v>101</v>
      </c>
      <c r="AO5346" s="153" t="s">
        <v>15</v>
      </c>
      <c r="AP5346" s="171">
        <v>10</v>
      </c>
      <c r="AQ5346" s="11">
        <v>10</v>
      </c>
      <c r="AR5346" s="11">
        <v>10</v>
      </c>
      <c r="AS5346" s="11">
        <v>10</v>
      </c>
      <c r="AT5346" s="11">
        <v>10</v>
      </c>
      <c r="AU5346" s="11">
        <v>10</v>
      </c>
      <c r="AV5346" s="11">
        <v>10</v>
      </c>
      <c r="AW5346" s="11">
        <v>10</v>
      </c>
      <c r="BA5346" s="11" t="s">
        <v>521</v>
      </c>
      <c r="BB5346" s="11">
        <v>4</v>
      </c>
      <c r="BC5346" s="154">
        <v>45348</v>
      </c>
      <c r="BD5346" s="155" t="s">
        <v>35</v>
      </c>
    </row>
    <row r="5347" spans="39:56" ht="27" customHeight="1" x14ac:dyDescent="0.25">
      <c r="AM5347" s="11">
        <v>24016</v>
      </c>
      <c r="AN5347" s="152" t="s">
        <v>105</v>
      </c>
      <c r="AO5347" s="153" t="s">
        <v>15</v>
      </c>
      <c r="AP5347" s="171">
        <v>10</v>
      </c>
      <c r="AQ5347" s="11">
        <v>10</v>
      </c>
      <c r="AR5347" s="11">
        <v>10</v>
      </c>
      <c r="AS5347" s="11">
        <v>8</v>
      </c>
      <c r="AT5347" s="11">
        <v>10</v>
      </c>
      <c r="AU5347" s="11">
        <v>10</v>
      </c>
      <c r="AV5347" s="11">
        <v>10</v>
      </c>
      <c r="AW5347" s="11">
        <v>10</v>
      </c>
      <c r="BA5347" s="11" t="s">
        <v>521</v>
      </c>
      <c r="BB5347" s="11">
        <v>4</v>
      </c>
      <c r="BC5347" s="154">
        <v>45348</v>
      </c>
      <c r="BD5347" s="155" t="s">
        <v>35</v>
      </c>
    </row>
    <row r="5348" spans="39:56" ht="27" customHeight="1" x14ac:dyDescent="0.25">
      <c r="AM5348" s="11">
        <v>24017</v>
      </c>
      <c r="AN5348" s="152" t="s">
        <v>109</v>
      </c>
      <c r="AO5348" s="153" t="s">
        <v>15</v>
      </c>
      <c r="AP5348" s="171">
        <v>10</v>
      </c>
      <c r="AQ5348" s="11">
        <v>10</v>
      </c>
      <c r="AR5348" s="11">
        <v>10</v>
      </c>
      <c r="AS5348" s="11">
        <v>9</v>
      </c>
      <c r="AT5348" s="11">
        <v>10</v>
      </c>
      <c r="AU5348" s="11">
        <v>10</v>
      </c>
      <c r="AV5348" s="11">
        <v>10</v>
      </c>
      <c r="AW5348" s="11">
        <v>10</v>
      </c>
      <c r="BA5348" s="11" t="s">
        <v>521</v>
      </c>
      <c r="BB5348" s="11">
        <v>4</v>
      </c>
      <c r="BC5348" s="154">
        <v>45348</v>
      </c>
      <c r="BD5348" s="155" t="s">
        <v>35</v>
      </c>
    </row>
    <row r="5349" spans="39:56" ht="27" customHeight="1" x14ac:dyDescent="0.25">
      <c r="AM5349" s="11">
        <v>24018</v>
      </c>
      <c r="AN5349" s="152" t="s">
        <v>113</v>
      </c>
      <c r="AO5349" s="153" t="s">
        <v>15</v>
      </c>
      <c r="AP5349" s="171">
        <v>10</v>
      </c>
      <c r="AQ5349" s="11">
        <v>10</v>
      </c>
      <c r="AR5349" s="11">
        <v>10</v>
      </c>
      <c r="AS5349" s="11">
        <v>9</v>
      </c>
      <c r="AT5349" s="11">
        <v>10</v>
      </c>
      <c r="AU5349" s="11">
        <v>10</v>
      </c>
      <c r="AV5349" s="11">
        <v>10</v>
      </c>
      <c r="AW5349" s="11">
        <v>10</v>
      </c>
      <c r="BA5349" s="11" t="s">
        <v>521</v>
      </c>
      <c r="BB5349" s="11">
        <v>4</v>
      </c>
      <c r="BC5349" s="154">
        <v>45348</v>
      </c>
      <c r="BD5349" s="155" t="s">
        <v>35</v>
      </c>
    </row>
    <row r="5350" spans="39:56" ht="27" customHeight="1" x14ac:dyDescent="0.25">
      <c r="AM5350" s="11">
        <v>24019</v>
      </c>
      <c r="AN5350" s="152" t="s">
        <v>117</v>
      </c>
      <c r="AO5350" s="153" t="s">
        <v>15</v>
      </c>
      <c r="AP5350" s="171">
        <v>10</v>
      </c>
      <c r="AQ5350" s="11">
        <v>10</v>
      </c>
      <c r="AR5350" s="11">
        <v>10</v>
      </c>
      <c r="AS5350" s="11">
        <v>7</v>
      </c>
      <c r="AT5350" s="11">
        <v>10</v>
      </c>
      <c r="AU5350" s="11">
        <v>10</v>
      </c>
      <c r="AV5350" s="11">
        <v>10</v>
      </c>
      <c r="AW5350" s="11">
        <v>10</v>
      </c>
      <c r="BA5350" s="11" t="s">
        <v>521</v>
      </c>
      <c r="BB5350" s="11">
        <v>4</v>
      </c>
      <c r="BC5350" s="154">
        <v>45348</v>
      </c>
      <c r="BD5350" s="155" t="s">
        <v>35</v>
      </c>
    </row>
    <row r="5351" spans="39:56" ht="27" customHeight="1" x14ac:dyDescent="0.25">
      <c r="AM5351" s="11">
        <v>24020</v>
      </c>
      <c r="AN5351" s="152" t="s">
        <v>121</v>
      </c>
      <c r="AO5351" s="153" t="s">
        <v>15</v>
      </c>
      <c r="AP5351" s="171">
        <v>10</v>
      </c>
      <c r="AQ5351" s="11">
        <v>10</v>
      </c>
      <c r="AR5351" s="11">
        <v>10</v>
      </c>
      <c r="AS5351" s="11">
        <v>10</v>
      </c>
      <c r="AT5351" s="11">
        <v>10</v>
      </c>
      <c r="AU5351" s="11">
        <v>10</v>
      </c>
      <c r="AV5351" s="11">
        <v>10</v>
      </c>
      <c r="AW5351" s="11">
        <v>10</v>
      </c>
      <c r="BA5351" s="11" t="s">
        <v>521</v>
      </c>
      <c r="BB5351" s="11">
        <v>4</v>
      </c>
      <c r="BC5351" s="154">
        <v>45348</v>
      </c>
      <c r="BD5351" s="155" t="s">
        <v>35</v>
      </c>
    </row>
    <row r="5352" spans="39:56" ht="27" customHeight="1" x14ac:dyDescent="0.25">
      <c r="AM5352" s="11">
        <v>24039</v>
      </c>
      <c r="AN5352" s="152" t="s">
        <v>166</v>
      </c>
      <c r="AO5352" s="153" t="s">
        <v>167</v>
      </c>
      <c r="AP5352" s="171">
        <v>9.5714285714285712</v>
      </c>
      <c r="AQ5352" s="11">
        <v>9</v>
      </c>
      <c r="AR5352" s="11">
        <v>10</v>
      </c>
      <c r="AS5352" s="11">
        <v>10</v>
      </c>
      <c r="AT5352" s="11">
        <v>10</v>
      </c>
      <c r="AU5352" s="11">
        <v>10</v>
      </c>
      <c r="AV5352" s="11">
        <v>10</v>
      </c>
      <c r="AW5352" s="11">
        <v>8</v>
      </c>
      <c r="BA5352" s="11" t="s">
        <v>522</v>
      </c>
      <c r="BB5352" s="11">
        <v>4</v>
      </c>
      <c r="BC5352" s="154">
        <v>45348</v>
      </c>
      <c r="BD5352" s="155" t="s">
        <v>17</v>
      </c>
    </row>
    <row r="5353" spans="39:56" ht="27" customHeight="1" x14ac:dyDescent="0.25">
      <c r="AM5353" s="11">
        <v>24041</v>
      </c>
      <c r="AN5353" s="152" t="s">
        <v>173</v>
      </c>
      <c r="AO5353" s="153" t="s">
        <v>167</v>
      </c>
      <c r="AP5353" s="171">
        <v>10</v>
      </c>
      <c r="AQ5353" s="11">
        <v>10</v>
      </c>
      <c r="AR5353" s="11">
        <v>10</v>
      </c>
      <c r="AS5353" s="11">
        <v>10</v>
      </c>
      <c r="AT5353" s="11">
        <v>10</v>
      </c>
      <c r="AU5353" s="11">
        <v>10</v>
      </c>
      <c r="AV5353" s="11">
        <v>10</v>
      </c>
      <c r="AW5353" s="11">
        <v>10</v>
      </c>
      <c r="BA5353" s="11" t="s">
        <v>522</v>
      </c>
      <c r="BB5353" s="11">
        <v>4</v>
      </c>
      <c r="BC5353" s="154">
        <v>45348</v>
      </c>
      <c r="BD5353" s="155" t="s">
        <v>17</v>
      </c>
    </row>
    <row r="5354" spans="39:56" ht="27" customHeight="1" x14ac:dyDescent="0.25">
      <c r="AM5354" s="11">
        <v>24042</v>
      </c>
      <c r="AN5354" s="152" t="s">
        <v>175</v>
      </c>
      <c r="AO5354" s="153" t="s">
        <v>167</v>
      </c>
      <c r="AP5354" s="171">
        <v>10</v>
      </c>
      <c r="AQ5354" s="11">
        <v>10</v>
      </c>
      <c r="AR5354" s="11">
        <v>10</v>
      </c>
      <c r="AS5354" s="11">
        <v>10</v>
      </c>
      <c r="AT5354" s="11">
        <v>10</v>
      </c>
      <c r="AU5354" s="11">
        <v>10</v>
      </c>
      <c r="AV5354" s="11">
        <v>10</v>
      </c>
      <c r="AW5354" s="11">
        <v>10</v>
      </c>
      <c r="BA5354" s="11" t="s">
        <v>523</v>
      </c>
      <c r="BB5354" s="11">
        <v>4</v>
      </c>
      <c r="BC5354" s="154">
        <v>45348</v>
      </c>
      <c r="BD5354" s="155" t="s">
        <v>17</v>
      </c>
    </row>
    <row r="5355" spans="39:56" ht="27" customHeight="1" x14ac:dyDescent="0.25">
      <c r="AM5355" s="11">
        <v>24043</v>
      </c>
      <c r="AN5355" s="152" t="s">
        <v>177</v>
      </c>
      <c r="AO5355" s="153" t="s">
        <v>167</v>
      </c>
      <c r="AP5355" s="171">
        <v>10</v>
      </c>
      <c r="AQ5355" s="11">
        <v>10</v>
      </c>
      <c r="AR5355" s="11">
        <v>10</v>
      </c>
      <c r="AS5355" s="11">
        <v>10</v>
      </c>
      <c r="AT5355" s="11">
        <v>10</v>
      </c>
      <c r="AU5355" s="11">
        <v>10</v>
      </c>
      <c r="AV5355" s="11">
        <v>10</v>
      </c>
      <c r="AW5355" s="11">
        <v>10</v>
      </c>
      <c r="BA5355" s="11" t="s">
        <v>523</v>
      </c>
      <c r="BB5355" s="11">
        <v>4</v>
      </c>
      <c r="BC5355" s="154">
        <v>45348</v>
      </c>
      <c r="BD5355" s="155" t="s">
        <v>17</v>
      </c>
    </row>
    <row r="5356" spans="39:56" ht="27" customHeight="1" x14ac:dyDescent="0.25">
      <c r="AM5356" s="11">
        <v>24044</v>
      </c>
      <c r="AN5356" s="152" t="s">
        <v>179</v>
      </c>
      <c r="AO5356" s="153" t="s">
        <v>167</v>
      </c>
      <c r="AP5356" s="171">
        <v>10</v>
      </c>
      <c r="AQ5356" s="11">
        <v>10</v>
      </c>
      <c r="AR5356" s="11">
        <v>10</v>
      </c>
      <c r="AS5356" s="11">
        <v>10</v>
      </c>
      <c r="AT5356" s="11">
        <v>10</v>
      </c>
      <c r="AU5356" s="11">
        <v>10</v>
      </c>
      <c r="AV5356" s="11">
        <v>10</v>
      </c>
      <c r="AW5356" s="11">
        <v>10</v>
      </c>
      <c r="BA5356" s="11" t="s">
        <v>522</v>
      </c>
      <c r="BB5356" s="11">
        <v>4</v>
      </c>
      <c r="BC5356" s="154">
        <v>45348</v>
      </c>
      <c r="BD5356" s="155" t="s">
        <v>17</v>
      </c>
    </row>
    <row r="5357" spans="39:56" ht="27" customHeight="1" x14ac:dyDescent="0.25">
      <c r="AM5357" s="11">
        <v>24045</v>
      </c>
      <c r="AN5357" s="152" t="s">
        <v>181</v>
      </c>
      <c r="AO5357" s="153" t="s">
        <v>167</v>
      </c>
      <c r="AP5357" s="171">
        <v>10</v>
      </c>
      <c r="AQ5357" s="11">
        <v>10</v>
      </c>
      <c r="AR5357" s="11">
        <v>10</v>
      </c>
      <c r="AS5357" s="11">
        <v>10</v>
      </c>
      <c r="AT5357" s="11">
        <v>10</v>
      </c>
      <c r="AU5357" s="11">
        <v>10</v>
      </c>
      <c r="AV5357" s="11">
        <v>10</v>
      </c>
      <c r="AW5357" s="11">
        <v>10</v>
      </c>
      <c r="BA5357" s="11" t="s">
        <v>523</v>
      </c>
      <c r="BB5357" s="11">
        <v>4</v>
      </c>
      <c r="BC5357" s="154">
        <v>45348</v>
      </c>
      <c r="BD5357" s="155" t="s">
        <v>17</v>
      </c>
    </row>
    <row r="5358" spans="39:56" ht="27" customHeight="1" x14ac:dyDescent="0.25">
      <c r="AM5358" s="11">
        <v>24046</v>
      </c>
      <c r="AN5358" s="152" t="s">
        <v>183</v>
      </c>
      <c r="AO5358" s="153" t="s">
        <v>167</v>
      </c>
      <c r="AP5358" s="171">
        <v>10</v>
      </c>
      <c r="AQ5358" s="11">
        <v>10</v>
      </c>
      <c r="AR5358" s="11">
        <v>10</v>
      </c>
      <c r="AS5358" s="11">
        <v>10</v>
      </c>
      <c r="AT5358" s="11">
        <v>10</v>
      </c>
      <c r="AU5358" s="11">
        <v>10</v>
      </c>
      <c r="AV5358" s="11">
        <v>10</v>
      </c>
      <c r="AW5358" s="11">
        <v>10</v>
      </c>
      <c r="BA5358" s="11" t="s">
        <v>522</v>
      </c>
      <c r="BB5358" s="11">
        <v>4</v>
      </c>
      <c r="BC5358" s="154">
        <v>45348</v>
      </c>
      <c r="BD5358" s="155" t="s">
        <v>17</v>
      </c>
    </row>
    <row r="5359" spans="39:56" ht="27" customHeight="1" x14ac:dyDescent="0.25">
      <c r="AM5359" s="11">
        <v>24047</v>
      </c>
      <c r="AN5359" s="152" t="s">
        <v>185</v>
      </c>
      <c r="AO5359" s="153" t="s">
        <v>167</v>
      </c>
      <c r="AQ5359" s="11" t="s">
        <v>524</v>
      </c>
      <c r="AR5359" s="11" t="s">
        <v>524</v>
      </c>
      <c r="AS5359" s="11" t="s">
        <v>524</v>
      </c>
      <c r="AT5359" s="11" t="s">
        <v>524</v>
      </c>
      <c r="AU5359" s="11" t="s">
        <v>524</v>
      </c>
      <c r="AV5359" s="11" t="s">
        <v>524</v>
      </c>
      <c r="AW5359" s="11" t="s">
        <v>524</v>
      </c>
      <c r="BA5359" s="11" t="s">
        <v>523</v>
      </c>
      <c r="BB5359" s="11">
        <v>4</v>
      </c>
      <c r="BC5359" s="154">
        <v>45348</v>
      </c>
      <c r="BD5359" s="155" t="s">
        <v>17</v>
      </c>
    </row>
    <row r="5360" spans="39:56" ht="27" customHeight="1" x14ac:dyDescent="0.25">
      <c r="AM5360" s="11">
        <v>24048</v>
      </c>
      <c r="AN5360" s="152" t="s">
        <v>187</v>
      </c>
      <c r="AO5360" s="153" t="s">
        <v>167</v>
      </c>
      <c r="AP5360" s="171">
        <v>10</v>
      </c>
      <c r="AQ5360" s="11">
        <v>10</v>
      </c>
      <c r="AR5360" s="11">
        <v>10</v>
      </c>
      <c r="AS5360" s="11">
        <v>10</v>
      </c>
      <c r="AT5360" s="11">
        <v>10</v>
      </c>
      <c r="AU5360" s="11">
        <v>10</v>
      </c>
      <c r="AV5360" s="11">
        <v>10</v>
      </c>
      <c r="AW5360" s="11">
        <v>10</v>
      </c>
      <c r="BA5360" s="11" t="s">
        <v>523</v>
      </c>
      <c r="BB5360" s="11">
        <v>4</v>
      </c>
      <c r="BC5360" s="154">
        <v>45348</v>
      </c>
      <c r="BD5360" s="155" t="s">
        <v>17</v>
      </c>
    </row>
    <row r="5361" spans="39:56" ht="27" customHeight="1" x14ac:dyDescent="0.25">
      <c r="AM5361" s="11">
        <v>24049</v>
      </c>
      <c r="AN5361" s="152" t="s">
        <v>189</v>
      </c>
      <c r="AO5361" s="153" t="s">
        <v>167</v>
      </c>
      <c r="AP5361" s="171">
        <v>10</v>
      </c>
      <c r="AQ5361" s="11">
        <v>10</v>
      </c>
      <c r="AR5361" s="11">
        <v>10</v>
      </c>
      <c r="AS5361" s="11">
        <v>10</v>
      </c>
      <c r="AT5361" s="11">
        <v>10</v>
      </c>
      <c r="AU5361" s="11">
        <v>10</v>
      </c>
      <c r="AV5361" s="11">
        <v>10</v>
      </c>
      <c r="AW5361" s="11">
        <v>10</v>
      </c>
      <c r="BA5361" s="11" t="s">
        <v>523</v>
      </c>
      <c r="BB5361" s="11">
        <v>4</v>
      </c>
      <c r="BC5361" s="154">
        <v>45348</v>
      </c>
      <c r="BD5361" s="155" t="s">
        <v>17</v>
      </c>
    </row>
    <row r="5362" spans="39:56" ht="27" customHeight="1" x14ac:dyDescent="0.25">
      <c r="AM5362" s="11">
        <v>24050</v>
      </c>
      <c r="AN5362" s="152" t="s">
        <v>191</v>
      </c>
      <c r="AO5362" s="153" t="s">
        <v>167</v>
      </c>
      <c r="AP5362" s="171">
        <v>10</v>
      </c>
      <c r="AQ5362" s="11">
        <v>10</v>
      </c>
      <c r="AR5362" s="11">
        <v>10</v>
      </c>
      <c r="AS5362" s="11">
        <v>10</v>
      </c>
      <c r="AT5362" s="11">
        <v>10</v>
      </c>
      <c r="AU5362" s="11">
        <v>10</v>
      </c>
      <c r="AV5362" s="11">
        <v>10</v>
      </c>
      <c r="AW5362" s="11">
        <v>10</v>
      </c>
      <c r="BA5362" s="11" t="s">
        <v>523</v>
      </c>
      <c r="BB5362" s="11">
        <v>4</v>
      </c>
      <c r="BC5362" s="154">
        <v>45348</v>
      </c>
      <c r="BD5362" s="155" t="s">
        <v>17</v>
      </c>
    </row>
    <row r="5363" spans="39:56" ht="27" customHeight="1" x14ac:dyDescent="0.25">
      <c r="AM5363" s="11">
        <v>24051</v>
      </c>
      <c r="AN5363" s="152" t="s">
        <v>193</v>
      </c>
      <c r="AO5363" s="153" t="s">
        <v>167</v>
      </c>
      <c r="AP5363" s="171">
        <v>10</v>
      </c>
      <c r="AQ5363" s="11">
        <v>10</v>
      </c>
      <c r="AR5363" s="11">
        <v>10</v>
      </c>
      <c r="AS5363" s="11">
        <v>10</v>
      </c>
      <c r="AT5363" s="11">
        <v>10</v>
      </c>
      <c r="AU5363" s="11">
        <v>10</v>
      </c>
      <c r="AV5363" s="11">
        <v>10</v>
      </c>
      <c r="AW5363" s="11">
        <v>10</v>
      </c>
      <c r="BA5363" s="11" t="s">
        <v>523</v>
      </c>
      <c r="BB5363" s="11">
        <v>4</v>
      </c>
      <c r="BC5363" s="154">
        <v>45348</v>
      </c>
      <c r="BD5363" s="155" t="s">
        <v>17</v>
      </c>
    </row>
    <row r="5364" spans="39:56" ht="27" customHeight="1" x14ac:dyDescent="0.25">
      <c r="AM5364" s="11">
        <v>24052</v>
      </c>
      <c r="AN5364" s="152" t="s">
        <v>195</v>
      </c>
      <c r="AO5364" s="153" t="s">
        <v>167</v>
      </c>
      <c r="AP5364" s="171">
        <v>10</v>
      </c>
      <c r="AQ5364" s="11">
        <v>10</v>
      </c>
      <c r="AR5364" s="11">
        <v>10</v>
      </c>
      <c r="AS5364" s="11">
        <v>10</v>
      </c>
      <c r="AT5364" s="11">
        <v>10</v>
      </c>
      <c r="AU5364" s="11">
        <v>10</v>
      </c>
      <c r="AV5364" s="11">
        <v>10</v>
      </c>
      <c r="AW5364" s="11">
        <v>10</v>
      </c>
      <c r="BA5364" s="11" t="s">
        <v>523</v>
      </c>
      <c r="BB5364" s="11">
        <v>4</v>
      </c>
      <c r="BC5364" s="154">
        <v>45348</v>
      </c>
      <c r="BD5364" s="155" t="s">
        <v>17</v>
      </c>
    </row>
    <row r="5365" spans="39:56" ht="27" customHeight="1" x14ac:dyDescent="0.25">
      <c r="AM5365" s="11">
        <v>24053</v>
      </c>
      <c r="AN5365" s="152" t="s">
        <v>197</v>
      </c>
      <c r="AO5365" s="153" t="s">
        <v>167</v>
      </c>
      <c r="AP5365" s="171">
        <v>10</v>
      </c>
      <c r="AQ5365" s="11">
        <v>10</v>
      </c>
      <c r="AR5365" s="11">
        <v>10</v>
      </c>
      <c r="AS5365" s="11">
        <v>10</v>
      </c>
      <c r="AT5365" s="11">
        <v>10</v>
      </c>
      <c r="AU5365" s="11">
        <v>10</v>
      </c>
      <c r="AV5365" s="11">
        <v>10</v>
      </c>
      <c r="AW5365" s="11">
        <v>10</v>
      </c>
      <c r="BA5365" s="11" t="s">
        <v>523</v>
      </c>
      <c r="BB5365" s="11">
        <v>4</v>
      </c>
      <c r="BC5365" s="154">
        <v>45348</v>
      </c>
      <c r="BD5365" s="155" t="s">
        <v>17</v>
      </c>
    </row>
    <row r="5366" spans="39:56" ht="27" customHeight="1" x14ac:dyDescent="0.25">
      <c r="AM5366" s="11">
        <v>24054</v>
      </c>
      <c r="AN5366" s="152" t="s">
        <v>199</v>
      </c>
      <c r="AO5366" s="153" t="s">
        <v>167</v>
      </c>
      <c r="AP5366" s="171">
        <v>10</v>
      </c>
      <c r="AQ5366" s="11">
        <v>10</v>
      </c>
      <c r="AR5366" s="11">
        <v>10</v>
      </c>
      <c r="AS5366" s="11">
        <v>10</v>
      </c>
      <c r="AT5366" s="11">
        <v>10</v>
      </c>
      <c r="AU5366" s="11">
        <v>10</v>
      </c>
      <c r="AV5366" s="11">
        <v>10</v>
      </c>
      <c r="AW5366" s="11">
        <v>10</v>
      </c>
      <c r="BA5366" s="11" t="s">
        <v>523</v>
      </c>
      <c r="BB5366" s="11">
        <v>4</v>
      </c>
      <c r="BC5366" s="154">
        <v>45348</v>
      </c>
      <c r="BD5366" s="155" t="s">
        <v>17</v>
      </c>
    </row>
    <row r="5367" spans="39:56" ht="27" customHeight="1" x14ac:dyDescent="0.25">
      <c r="AM5367" s="11">
        <v>24055</v>
      </c>
      <c r="AN5367" s="152" t="s">
        <v>201</v>
      </c>
      <c r="AO5367" s="153" t="s">
        <v>167</v>
      </c>
      <c r="AP5367" s="171">
        <v>10</v>
      </c>
      <c r="AQ5367" s="11">
        <v>10</v>
      </c>
      <c r="AR5367" s="11">
        <v>10</v>
      </c>
      <c r="AS5367" s="11">
        <v>10</v>
      </c>
      <c r="AT5367" s="11">
        <v>10</v>
      </c>
      <c r="AU5367" s="11">
        <v>10</v>
      </c>
      <c r="AV5367" s="11">
        <v>10</v>
      </c>
      <c r="AW5367" s="11">
        <v>10</v>
      </c>
      <c r="BA5367" s="11" t="s">
        <v>523</v>
      </c>
      <c r="BB5367" s="11">
        <v>4</v>
      </c>
      <c r="BC5367" s="154">
        <v>45348</v>
      </c>
      <c r="BD5367" s="155" t="s">
        <v>17</v>
      </c>
    </row>
    <row r="5368" spans="39:56" ht="27" customHeight="1" x14ac:dyDescent="0.25">
      <c r="AM5368" s="11">
        <v>24056</v>
      </c>
      <c r="AN5368" s="152" t="s">
        <v>203</v>
      </c>
      <c r="AO5368" s="153" t="s">
        <v>167</v>
      </c>
      <c r="AP5368" s="171">
        <v>10</v>
      </c>
      <c r="AQ5368" s="11">
        <v>10</v>
      </c>
      <c r="AR5368" s="11">
        <v>10</v>
      </c>
      <c r="AS5368" s="11">
        <v>10</v>
      </c>
      <c r="AT5368" s="11">
        <v>10</v>
      </c>
      <c r="AU5368" s="11">
        <v>10</v>
      </c>
      <c r="AV5368" s="11">
        <v>10</v>
      </c>
      <c r="AW5368" s="11">
        <v>10</v>
      </c>
      <c r="BA5368" s="11" t="s">
        <v>523</v>
      </c>
      <c r="BB5368" s="11">
        <v>4</v>
      </c>
      <c r="BC5368" s="154">
        <v>45348</v>
      </c>
      <c r="BD5368" s="155" t="s">
        <v>17</v>
      </c>
    </row>
    <row r="5369" spans="39:56" ht="27" customHeight="1" x14ac:dyDescent="0.25">
      <c r="AM5369" s="11">
        <v>24057</v>
      </c>
      <c r="AN5369" s="152" t="s">
        <v>205</v>
      </c>
      <c r="AO5369" s="153" t="s">
        <v>167</v>
      </c>
      <c r="AP5369" s="171">
        <v>9</v>
      </c>
      <c r="AQ5369" s="11">
        <v>10</v>
      </c>
      <c r="AR5369" s="11">
        <v>9</v>
      </c>
      <c r="AS5369" s="11">
        <v>9</v>
      </c>
      <c r="AT5369" s="11">
        <v>9</v>
      </c>
      <c r="AU5369" s="11">
        <v>9</v>
      </c>
      <c r="AV5369" s="11">
        <v>9</v>
      </c>
      <c r="AW5369" s="11">
        <v>8</v>
      </c>
      <c r="BA5369" s="11" t="s">
        <v>523</v>
      </c>
      <c r="BB5369" s="11">
        <v>4</v>
      </c>
      <c r="BC5369" s="154">
        <v>45348</v>
      </c>
      <c r="BD5369" s="155" t="s">
        <v>17</v>
      </c>
    </row>
    <row r="5370" spans="39:56" ht="27" customHeight="1" x14ac:dyDescent="0.25">
      <c r="AM5370" s="11">
        <v>24001</v>
      </c>
      <c r="AN5370" s="152" t="s">
        <v>14</v>
      </c>
      <c r="AO5370" s="153" t="s">
        <v>15</v>
      </c>
      <c r="AP5370" s="171">
        <v>10</v>
      </c>
      <c r="AQ5370" s="11">
        <v>10</v>
      </c>
      <c r="AR5370" s="11">
        <v>10</v>
      </c>
      <c r="AS5370" s="11">
        <v>10</v>
      </c>
      <c r="AT5370" s="11">
        <v>10</v>
      </c>
      <c r="AY5370" s="11">
        <v>10</v>
      </c>
      <c r="AZ5370" s="11">
        <v>10</v>
      </c>
      <c r="BA5370" s="11" t="s">
        <v>525</v>
      </c>
      <c r="BB5370" s="11">
        <v>3</v>
      </c>
      <c r="BC5370" s="154">
        <v>45348</v>
      </c>
      <c r="BD5370" s="155" t="s">
        <v>6</v>
      </c>
    </row>
    <row r="5371" spans="39:56" ht="27" customHeight="1" x14ac:dyDescent="0.25">
      <c r="AM5371" s="11">
        <v>24002</v>
      </c>
      <c r="AN5371" s="152" t="s">
        <v>21</v>
      </c>
      <c r="AO5371" s="153" t="s">
        <v>15</v>
      </c>
      <c r="AP5371" s="171">
        <v>10</v>
      </c>
      <c r="AQ5371" s="11">
        <v>10</v>
      </c>
      <c r="AR5371" s="11">
        <v>10</v>
      </c>
      <c r="AS5371" s="11">
        <v>10</v>
      </c>
      <c r="AT5371" s="11">
        <v>10</v>
      </c>
      <c r="AY5371" s="11">
        <v>10</v>
      </c>
      <c r="AZ5371" s="11">
        <v>10</v>
      </c>
      <c r="BA5371" s="11" t="s">
        <v>525</v>
      </c>
      <c r="BB5371" s="11">
        <v>3</v>
      </c>
      <c r="BC5371" s="154">
        <v>45348</v>
      </c>
      <c r="BD5371" s="155" t="s">
        <v>6</v>
      </c>
    </row>
    <row r="5372" spans="39:56" ht="27" customHeight="1" x14ac:dyDescent="0.25">
      <c r="AM5372" s="11">
        <v>24003</v>
      </c>
      <c r="AN5372" s="152" t="s">
        <v>24</v>
      </c>
      <c r="AO5372" s="153" t="s">
        <v>15</v>
      </c>
      <c r="AP5372" s="171">
        <v>10</v>
      </c>
      <c r="AQ5372" s="11">
        <v>10</v>
      </c>
      <c r="AR5372" s="11">
        <v>10</v>
      </c>
      <c r="AS5372" s="11">
        <v>10</v>
      </c>
      <c r="AT5372" s="11">
        <v>10</v>
      </c>
      <c r="AY5372" s="11">
        <v>10</v>
      </c>
      <c r="AZ5372" s="11">
        <v>10</v>
      </c>
      <c r="BA5372" s="11" t="s">
        <v>525</v>
      </c>
      <c r="BB5372" s="11">
        <v>3</v>
      </c>
      <c r="BC5372" s="154">
        <v>45348</v>
      </c>
      <c r="BD5372" s="155" t="s">
        <v>6</v>
      </c>
    </row>
    <row r="5373" spans="39:56" ht="27" customHeight="1" x14ac:dyDescent="0.25">
      <c r="AM5373" s="11">
        <v>24004</v>
      </c>
      <c r="AN5373" s="152" t="s">
        <v>27</v>
      </c>
      <c r="AO5373" s="153" t="s">
        <v>15</v>
      </c>
      <c r="AP5373" s="171">
        <v>9.3333333333333339</v>
      </c>
      <c r="AQ5373" s="11">
        <v>10</v>
      </c>
      <c r="AR5373" s="11">
        <v>10</v>
      </c>
      <c r="AS5373" s="11">
        <v>8</v>
      </c>
      <c r="AT5373" s="11">
        <v>8</v>
      </c>
      <c r="AY5373" s="11">
        <v>10</v>
      </c>
      <c r="AZ5373" s="11">
        <v>10</v>
      </c>
      <c r="BA5373" s="11" t="s">
        <v>525</v>
      </c>
      <c r="BB5373" s="11">
        <v>3</v>
      </c>
      <c r="BC5373" s="154">
        <v>45348</v>
      </c>
      <c r="BD5373" s="155" t="s">
        <v>6</v>
      </c>
    </row>
    <row r="5374" spans="39:56" ht="27" customHeight="1" x14ac:dyDescent="0.25">
      <c r="AM5374" s="11">
        <v>24005</v>
      </c>
      <c r="AN5374" s="152" t="s">
        <v>61</v>
      </c>
      <c r="AO5374" s="153" t="s">
        <v>15</v>
      </c>
      <c r="AP5374" s="171">
        <v>9.3333333333333339</v>
      </c>
      <c r="AQ5374" s="11">
        <v>10</v>
      </c>
      <c r="AR5374" s="11">
        <v>10</v>
      </c>
      <c r="AS5374" s="11">
        <v>8</v>
      </c>
      <c r="AT5374" s="11">
        <v>8</v>
      </c>
      <c r="AY5374" s="11">
        <v>10</v>
      </c>
      <c r="AZ5374" s="11">
        <v>10</v>
      </c>
      <c r="BA5374" s="11" t="s">
        <v>525</v>
      </c>
      <c r="BB5374" s="11">
        <v>3</v>
      </c>
      <c r="BC5374" s="154">
        <v>45348</v>
      </c>
      <c r="BD5374" s="155" t="s">
        <v>6</v>
      </c>
    </row>
    <row r="5375" spans="39:56" ht="27" customHeight="1" x14ac:dyDescent="0.25">
      <c r="AM5375" s="11">
        <v>24007</v>
      </c>
      <c r="AN5375" s="152" t="s">
        <v>69</v>
      </c>
      <c r="AO5375" s="153" t="s">
        <v>15</v>
      </c>
      <c r="AP5375" s="171">
        <v>10</v>
      </c>
      <c r="AQ5375" s="11">
        <v>10</v>
      </c>
      <c r="AR5375" s="11">
        <v>10</v>
      </c>
      <c r="AS5375" s="11">
        <v>10</v>
      </c>
      <c r="AT5375" s="11">
        <v>10</v>
      </c>
      <c r="AY5375" s="11">
        <v>10</v>
      </c>
      <c r="AZ5375" s="11">
        <v>10</v>
      </c>
      <c r="BA5375" s="11" t="s">
        <v>525</v>
      </c>
      <c r="BB5375" s="11">
        <v>3</v>
      </c>
      <c r="BC5375" s="154">
        <v>45348</v>
      </c>
      <c r="BD5375" s="155" t="s">
        <v>6</v>
      </c>
    </row>
    <row r="5376" spans="39:56" ht="27" customHeight="1" x14ac:dyDescent="0.25">
      <c r="AM5376" s="11">
        <v>24009</v>
      </c>
      <c r="AN5376" s="152" t="s">
        <v>77</v>
      </c>
      <c r="AO5376" s="153" t="s">
        <v>15</v>
      </c>
      <c r="AP5376" s="171">
        <v>9.3333333333333339</v>
      </c>
      <c r="AQ5376" s="11">
        <v>10</v>
      </c>
      <c r="AR5376" s="11">
        <v>10</v>
      </c>
      <c r="AS5376" s="11">
        <v>8</v>
      </c>
      <c r="AT5376" s="11">
        <v>8</v>
      </c>
      <c r="AY5376" s="11">
        <v>10</v>
      </c>
      <c r="AZ5376" s="11">
        <v>10</v>
      </c>
      <c r="BA5376" s="11" t="s">
        <v>525</v>
      </c>
      <c r="BB5376" s="11">
        <v>3</v>
      </c>
      <c r="BC5376" s="154">
        <v>45348</v>
      </c>
      <c r="BD5376" s="155" t="s">
        <v>6</v>
      </c>
    </row>
    <row r="5377" spans="39:56" ht="27" customHeight="1" x14ac:dyDescent="0.25">
      <c r="AM5377" s="11">
        <v>24010</v>
      </c>
      <c r="AN5377" s="152" t="s">
        <v>81</v>
      </c>
      <c r="AO5377" s="153" t="s">
        <v>15</v>
      </c>
      <c r="AP5377" s="171">
        <v>9.3333333333333339</v>
      </c>
      <c r="AQ5377" s="11">
        <v>10</v>
      </c>
      <c r="AR5377" s="11">
        <v>10</v>
      </c>
      <c r="AS5377" s="11">
        <v>8</v>
      </c>
      <c r="AT5377" s="11">
        <v>8</v>
      </c>
      <c r="AY5377" s="11">
        <v>10</v>
      </c>
      <c r="AZ5377" s="11">
        <v>10</v>
      </c>
      <c r="BA5377" s="11" t="s">
        <v>525</v>
      </c>
      <c r="BB5377" s="11">
        <v>3</v>
      </c>
      <c r="BC5377" s="154">
        <v>45348</v>
      </c>
      <c r="BD5377" s="155" t="s">
        <v>6</v>
      </c>
    </row>
    <row r="5378" spans="39:56" ht="27" customHeight="1" x14ac:dyDescent="0.25">
      <c r="AM5378" s="11">
        <v>24011</v>
      </c>
      <c r="AN5378" s="152" t="s">
        <v>85</v>
      </c>
      <c r="AO5378" s="153" t="s">
        <v>15</v>
      </c>
      <c r="AP5378" s="171">
        <v>9.6666666666666661</v>
      </c>
      <c r="AQ5378" s="11">
        <v>10</v>
      </c>
      <c r="AR5378" s="11">
        <v>10</v>
      </c>
      <c r="AS5378" s="11">
        <v>9</v>
      </c>
      <c r="AT5378" s="11">
        <v>9</v>
      </c>
      <c r="AY5378" s="11">
        <v>10</v>
      </c>
      <c r="AZ5378" s="11">
        <v>10</v>
      </c>
      <c r="BA5378" s="11" t="s">
        <v>525</v>
      </c>
      <c r="BB5378" s="11">
        <v>3</v>
      </c>
      <c r="BC5378" s="154">
        <v>45348</v>
      </c>
      <c r="BD5378" s="155" t="s">
        <v>6</v>
      </c>
    </row>
    <row r="5379" spans="39:56" ht="27" customHeight="1" x14ac:dyDescent="0.25">
      <c r="AM5379" s="11">
        <v>24012</v>
      </c>
      <c r="AN5379" s="152" t="s">
        <v>89</v>
      </c>
      <c r="AO5379" s="153" t="s">
        <v>15</v>
      </c>
      <c r="AP5379" s="171">
        <v>9.6666666666666661</v>
      </c>
      <c r="AQ5379" s="11">
        <v>10</v>
      </c>
      <c r="AR5379" s="11">
        <v>10</v>
      </c>
      <c r="AS5379" s="11">
        <v>9</v>
      </c>
      <c r="AT5379" s="11">
        <v>9</v>
      </c>
      <c r="AY5379" s="11">
        <v>10</v>
      </c>
      <c r="AZ5379" s="11">
        <v>10</v>
      </c>
      <c r="BA5379" s="11" t="s">
        <v>525</v>
      </c>
      <c r="BB5379" s="11">
        <v>3</v>
      </c>
      <c r="BC5379" s="154">
        <v>45348</v>
      </c>
      <c r="BD5379" s="155" t="s">
        <v>6</v>
      </c>
    </row>
    <row r="5380" spans="39:56" ht="27" customHeight="1" x14ac:dyDescent="0.25">
      <c r="AM5380" s="11">
        <v>24013</v>
      </c>
      <c r="AN5380" s="152" t="s">
        <v>93</v>
      </c>
      <c r="AO5380" s="153" t="s">
        <v>15</v>
      </c>
      <c r="AP5380" s="171">
        <v>10</v>
      </c>
      <c r="AQ5380" s="11">
        <v>10</v>
      </c>
      <c r="AR5380" s="11">
        <v>10</v>
      </c>
      <c r="AS5380" s="11">
        <v>10</v>
      </c>
      <c r="AT5380" s="11">
        <v>10</v>
      </c>
      <c r="AY5380" s="11">
        <v>10</v>
      </c>
      <c r="AZ5380" s="11">
        <v>10</v>
      </c>
      <c r="BA5380" s="11" t="s">
        <v>525</v>
      </c>
      <c r="BB5380" s="11">
        <v>3</v>
      </c>
      <c r="BC5380" s="154">
        <v>45348</v>
      </c>
      <c r="BD5380" s="155" t="s">
        <v>6</v>
      </c>
    </row>
    <row r="5381" spans="39:56" ht="27" customHeight="1" x14ac:dyDescent="0.25">
      <c r="AM5381" s="11">
        <v>24014</v>
      </c>
      <c r="AN5381" s="152" t="s">
        <v>97</v>
      </c>
      <c r="AO5381" s="153" t="s">
        <v>15</v>
      </c>
      <c r="AP5381" s="171">
        <v>9.6666666666666661</v>
      </c>
      <c r="AQ5381" s="11">
        <v>10</v>
      </c>
      <c r="AR5381" s="11">
        <v>10</v>
      </c>
      <c r="AS5381" s="11">
        <v>9</v>
      </c>
      <c r="AT5381" s="11">
        <v>9</v>
      </c>
      <c r="AY5381" s="11">
        <v>10</v>
      </c>
      <c r="AZ5381" s="11">
        <v>10</v>
      </c>
      <c r="BA5381" s="11" t="s">
        <v>525</v>
      </c>
      <c r="BB5381" s="11">
        <v>3</v>
      </c>
      <c r="BC5381" s="154">
        <v>45348</v>
      </c>
      <c r="BD5381" s="155" t="s">
        <v>6</v>
      </c>
    </row>
    <row r="5382" spans="39:56" ht="27" customHeight="1" x14ac:dyDescent="0.25">
      <c r="AM5382" s="11">
        <v>24015</v>
      </c>
      <c r="AN5382" s="152" t="s">
        <v>101</v>
      </c>
      <c r="AO5382" s="153" t="s">
        <v>15</v>
      </c>
      <c r="AP5382" s="171">
        <v>9.3333333333333339</v>
      </c>
      <c r="AQ5382" s="11">
        <v>10</v>
      </c>
      <c r="AR5382" s="11">
        <v>10</v>
      </c>
      <c r="AS5382" s="11">
        <v>8</v>
      </c>
      <c r="AT5382" s="11">
        <v>8</v>
      </c>
      <c r="AY5382" s="11">
        <v>10</v>
      </c>
      <c r="AZ5382" s="11">
        <v>10</v>
      </c>
      <c r="BA5382" s="11" t="s">
        <v>525</v>
      </c>
      <c r="BB5382" s="11">
        <v>3</v>
      </c>
      <c r="BC5382" s="154">
        <v>45348</v>
      </c>
      <c r="BD5382" s="155" t="s">
        <v>6</v>
      </c>
    </row>
    <row r="5383" spans="39:56" ht="27" customHeight="1" x14ac:dyDescent="0.25">
      <c r="AM5383" s="11">
        <v>24016</v>
      </c>
      <c r="AN5383" s="152" t="s">
        <v>105</v>
      </c>
      <c r="AO5383" s="153" t="s">
        <v>15</v>
      </c>
      <c r="AP5383" s="171">
        <v>10</v>
      </c>
      <c r="AQ5383" s="11">
        <v>10</v>
      </c>
      <c r="AR5383" s="11">
        <v>10</v>
      </c>
      <c r="AS5383" s="11">
        <v>10</v>
      </c>
      <c r="AT5383" s="11">
        <v>10</v>
      </c>
      <c r="AY5383" s="11">
        <v>10</v>
      </c>
      <c r="AZ5383" s="11">
        <v>10</v>
      </c>
      <c r="BA5383" s="11" t="s">
        <v>525</v>
      </c>
      <c r="BB5383" s="11">
        <v>3</v>
      </c>
      <c r="BC5383" s="154">
        <v>45348</v>
      </c>
      <c r="BD5383" s="155" t="s">
        <v>6</v>
      </c>
    </row>
    <row r="5384" spans="39:56" ht="27" customHeight="1" x14ac:dyDescent="0.25">
      <c r="AM5384" s="11">
        <v>24017</v>
      </c>
      <c r="AN5384" s="152" t="s">
        <v>109</v>
      </c>
      <c r="AO5384" s="153" t="s">
        <v>15</v>
      </c>
      <c r="AP5384" s="171">
        <v>10</v>
      </c>
      <c r="AQ5384" s="11">
        <v>10</v>
      </c>
      <c r="AR5384" s="11">
        <v>10</v>
      </c>
      <c r="AS5384" s="11">
        <v>10</v>
      </c>
      <c r="AT5384" s="11">
        <v>10</v>
      </c>
      <c r="AY5384" s="11">
        <v>10</v>
      </c>
      <c r="AZ5384" s="11">
        <v>10</v>
      </c>
      <c r="BA5384" s="11" t="s">
        <v>525</v>
      </c>
      <c r="BB5384" s="11">
        <v>3</v>
      </c>
      <c r="BC5384" s="154">
        <v>45348</v>
      </c>
      <c r="BD5384" s="155" t="s">
        <v>6</v>
      </c>
    </row>
    <row r="5385" spans="39:56" ht="27" customHeight="1" x14ac:dyDescent="0.25">
      <c r="AM5385" s="11">
        <v>24018</v>
      </c>
      <c r="AN5385" s="152" t="s">
        <v>113</v>
      </c>
      <c r="AO5385" s="153" t="s">
        <v>15</v>
      </c>
      <c r="AP5385" s="171">
        <v>10</v>
      </c>
      <c r="AQ5385" s="11">
        <v>10</v>
      </c>
      <c r="AR5385" s="11">
        <v>10</v>
      </c>
      <c r="AS5385" s="11">
        <v>10</v>
      </c>
      <c r="AT5385" s="11">
        <v>10</v>
      </c>
      <c r="AY5385" s="11">
        <v>10</v>
      </c>
      <c r="AZ5385" s="11">
        <v>10</v>
      </c>
      <c r="BA5385" s="11" t="s">
        <v>525</v>
      </c>
      <c r="BB5385" s="11">
        <v>3</v>
      </c>
      <c r="BC5385" s="154">
        <v>45348</v>
      </c>
      <c r="BD5385" s="155" t="s">
        <v>6</v>
      </c>
    </row>
    <row r="5386" spans="39:56" ht="27" customHeight="1" x14ac:dyDescent="0.25">
      <c r="AM5386" s="11">
        <v>24019</v>
      </c>
      <c r="AN5386" s="152" t="s">
        <v>117</v>
      </c>
      <c r="AO5386" s="153" t="s">
        <v>15</v>
      </c>
      <c r="AP5386" s="171">
        <v>10</v>
      </c>
      <c r="AQ5386" s="11">
        <v>10</v>
      </c>
      <c r="AR5386" s="11">
        <v>10</v>
      </c>
      <c r="AS5386" s="11">
        <v>10</v>
      </c>
      <c r="AT5386" s="11">
        <v>10</v>
      </c>
      <c r="AY5386" s="11">
        <v>10</v>
      </c>
      <c r="AZ5386" s="11">
        <v>10</v>
      </c>
      <c r="BA5386" s="11" t="s">
        <v>525</v>
      </c>
      <c r="BB5386" s="11">
        <v>3</v>
      </c>
      <c r="BC5386" s="154">
        <v>45348</v>
      </c>
      <c r="BD5386" s="155" t="s">
        <v>6</v>
      </c>
    </row>
    <row r="5387" spans="39:56" ht="27" customHeight="1" x14ac:dyDescent="0.25">
      <c r="AM5387" s="11">
        <v>24020</v>
      </c>
      <c r="AN5387" s="152" t="s">
        <v>121</v>
      </c>
      <c r="AO5387" s="153" t="s">
        <v>15</v>
      </c>
      <c r="AP5387" s="171">
        <v>10</v>
      </c>
      <c r="AQ5387" s="11">
        <v>10</v>
      </c>
      <c r="AR5387" s="11">
        <v>10</v>
      </c>
      <c r="AS5387" s="11">
        <v>10</v>
      </c>
      <c r="AT5387" s="11">
        <v>10</v>
      </c>
      <c r="AY5387" s="11">
        <v>10</v>
      </c>
      <c r="AZ5387" s="11">
        <v>10</v>
      </c>
      <c r="BA5387" s="11" t="s">
        <v>525</v>
      </c>
      <c r="BB5387" s="11">
        <v>3</v>
      </c>
      <c r="BC5387" s="154">
        <v>45348</v>
      </c>
      <c r="BD5387" s="155" t="s">
        <v>6</v>
      </c>
    </row>
    <row r="5388" spans="39:56" ht="27" customHeight="1" x14ac:dyDescent="0.25">
      <c r="AM5388" s="11">
        <v>24039</v>
      </c>
      <c r="AN5388" s="152" t="s">
        <v>166</v>
      </c>
      <c r="AO5388" s="153" t="s">
        <v>167</v>
      </c>
      <c r="AP5388" s="171">
        <v>10</v>
      </c>
      <c r="AQ5388" s="11">
        <v>10</v>
      </c>
      <c r="BA5388" s="11" t="s">
        <v>475</v>
      </c>
      <c r="BB5388" s="11">
        <v>7</v>
      </c>
      <c r="BC5388" s="154">
        <v>45343</v>
      </c>
      <c r="BD5388" s="155" t="s">
        <v>49</v>
      </c>
    </row>
    <row r="5389" spans="39:56" ht="27" customHeight="1" x14ac:dyDescent="0.25">
      <c r="AM5389" s="11">
        <v>24040</v>
      </c>
      <c r="AN5389" s="152" t="s">
        <v>169</v>
      </c>
      <c r="AO5389" s="153" t="s">
        <v>167</v>
      </c>
      <c r="AP5389" s="171">
        <v>10</v>
      </c>
      <c r="AQ5389" s="11">
        <v>10</v>
      </c>
      <c r="BA5389" s="11" t="s">
        <v>475</v>
      </c>
      <c r="BB5389" s="11">
        <v>7</v>
      </c>
      <c r="BC5389" s="154">
        <v>45343</v>
      </c>
      <c r="BD5389" s="155" t="s">
        <v>49</v>
      </c>
    </row>
    <row r="5390" spans="39:56" ht="27" customHeight="1" x14ac:dyDescent="0.25">
      <c r="AM5390" s="11">
        <v>24041</v>
      </c>
      <c r="AN5390" s="152" t="s">
        <v>173</v>
      </c>
      <c r="AO5390" s="153" t="s">
        <v>167</v>
      </c>
      <c r="AP5390" s="171">
        <v>10</v>
      </c>
      <c r="AQ5390" s="11">
        <v>10</v>
      </c>
      <c r="BA5390" s="11" t="s">
        <v>475</v>
      </c>
      <c r="BB5390" s="11">
        <v>7</v>
      </c>
      <c r="BC5390" s="154">
        <v>45343</v>
      </c>
      <c r="BD5390" s="155" t="s">
        <v>49</v>
      </c>
    </row>
    <row r="5391" spans="39:56" ht="27" customHeight="1" x14ac:dyDescent="0.25">
      <c r="AM5391" s="11">
        <v>24042</v>
      </c>
      <c r="AN5391" s="152" t="s">
        <v>175</v>
      </c>
      <c r="AO5391" s="153" t="s">
        <v>167</v>
      </c>
      <c r="AP5391" s="171">
        <v>10</v>
      </c>
      <c r="AQ5391" s="11">
        <v>10</v>
      </c>
      <c r="BA5391" s="11" t="s">
        <v>475</v>
      </c>
      <c r="BB5391" s="11">
        <v>7</v>
      </c>
      <c r="BC5391" s="154">
        <v>45343</v>
      </c>
      <c r="BD5391" s="155" t="s">
        <v>49</v>
      </c>
    </row>
    <row r="5392" spans="39:56" ht="27" customHeight="1" x14ac:dyDescent="0.25">
      <c r="AM5392" s="11">
        <v>24043</v>
      </c>
      <c r="AN5392" s="152" t="s">
        <v>177</v>
      </c>
      <c r="AO5392" s="153" t="s">
        <v>167</v>
      </c>
      <c r="AP5392" s="171">
        <v>10</v>
      </c>
      <c r="AQ5392" s="11">
        <v>10</v>
      </c>
      <c r="BA5392" s="11" t="s">
        <v>475</v>
      </c>
      <c r="BB5392" s="11">
        <v>7</v>
      </c>
      <c r="BC5392" s="154">
        <v>45343</v>
      </c>
      <c r="BD5392" s="155" t="s">
        <v>49</v>
      </c>
    </row>
    <row r="5393" spans="39:56" ht="27" customHeight="1" x14ac:dyDescent="0.25">
      <c r="AM5393" s="11">
        <v>24044</v>
      </c>
      <c r="AN5393" s="152" t="s">
        <v>179</v>
      </c>
      <c r="AO5393" s="153" t="s">
        <v>167</v>
      </c>
      <c r="AP5393" s="171">
        <v>10</v>
      </c>
      <c r="AQ5393" s="11">
        <v>10</v>
      </c>
      <c r="BA5393" s="11" t="s">
        <v>475</v>
      </c>
      <c r="BB5393" s="11">
        <v>7</v>
      </c>
      <c r="BC5393" s="154">
        <v>45343</v>
      </c>
      <c r="BD5393" s="155" t="s">
        <v>49</v>
      </c>
    </row>
    <row r="5394" spans="39:56" ht="27" customHeight="1" x14ac:dyDescent="0.25">
      <c r="AM5394" s="11">
        <v>24045</v>
      </c>
      <c r="AN5394" s="152" t="s">
        <v>181</v>
      </c>
      <c r="AO5394" s="153" t="s">
        <v>167</v>
      </c>
      <c r="AP5394" s="171">
        <v>10</v>
      </c>
      <c r="AQ5394" s="11">
        <v>10</v>
      </c>
      <c r="BA5394" s="11" t="s">
        <v>475</v>
      </c>
      <c r="BB5394" s="11">
        <v>7</v>
      </c>
      <c r="BC5394" s="154">
        <v>45343</v>
      </c>
      <c r="BD5394" s="155" t="s">
        <v>49</v>
      </c>
    </row>
    <row r="5395" spans="39:56" ht="27" customHeight="1" x14ac:dyDescent="0.25">
      <c r="AM5395" s="11">
        <v>24046</v>
      </c>
      <c r="AN5395" s="152" t="s">
        <v>183</v>
      </c>
      <c r="AO5395" s="153" t="s">
        <v>167</v>
      </c>
      <c r="AP5395" s="171">
        <v>10</v>
      </c>
      <c r="AQ5395" s="11">
        <v>10</v>
      </c>
      <c r="BA5395" s="11" t="s">
        <v>475</v>
      </c>
      <c r="BB5395" s="11">
        <v>7</v>
      </c>
      <c r="BC5395" s="154">
        <v>45343</v>
      </c>
      <c r="BD5395" s="155" t="s">
        <v>49</v>
      </c>
    </row>
    <row r="5396" spans="39:56" ht="27" customHeight="1" x14ac:dyDescent="0.25">
      <c r="AM5396" s="11">
        <v>24047</v>
      </c>
      <c r="AN5396" s="152" t="s">
        <v>185</v>
      </c>
      <c r="AO5396" s="153" t="s">
        <v>167</v>
      </c>
      <c r="AP5396" s="171">
        <v>10</v>
      </c>
      <c r="AQ5396" s="11">
        <v>10</v>
      </c>
      <c r="BA5396" s="11" t="s">
        <v>475</v>
      </c>
      <c r="BB5396" s="11">
        <v>7</v>
      </c>
      <c r="BC5396" s="154">
        <v>45343</v>
      </c>
      <c r="BD5396" s="155" t="s">
        <v>49</v>
      </c>
    </row>
    <row r="5397" spans="39:56" ht="27" customHeight="1" x14ac:dyDescent="0.25">
      <c r="AM5397" s="11">
        <v>24048</v>
      </c>
      <c r="AN5397" s="152" t="s">
        <v>187</v>
      </c>
      <c r="AO5397" s="153" t="s">
        <v>167</v>
      </c>
      <c r="AP5397" s="171">
        <v>10</v>
      </c>
      <c r="AQ5397" s="11">
        <v>10</v>
      </c>
      <c r="BA5397" s="11" t="s">
        <v>475</v>
      </c>
      <c r="BB5397" s="11">
        <v>7</v>
      </c>
      <c r="BC5397" s="154">
        <v>45343</v>
      </c>
      <c r="BD5397" s="155" t="s">
        <v>49</v>
      </c>
    </row>
    <row r="5398" spans="39:56" ht="27" customHeight="1" x14ac:dyDescent="0.25">
      <c r="AM5398" s="11">
        <v>24049</v>
      </c>
      <c r="AN5398" s="152" t="s">
        <v>189</v>
      </c>
      <c r="AO5398" s="153" t="s">
        <v>167</v>
      </c>
      <c r="AP5398" s="171">
        <v>10</v>
      </c>
      <c r="AQ5398" s="11">
        <v>10</v>
      </c>
      <c r="BA5398" s="11" t="s">
        <v>475</v>
      </c>
      <c r="BB5398" s="11">
        <v>7</v>
      </c>
      <c r="BC5398" s="154">
        <v>45343</v>
      </c>
      <c r="BD5398" s="155" t="s">
        <v>49</v>
      </c>
    </row>
    <row r="5399" spans="39:56" ht="27" customHeight="1" x14ac:dyDescent="0.25">
      <c r="AM5399" s="11">
        <v>24050</v>
      </c>
      <c r="AN5399" s="152" t="s">
        <v>191</v>
      </c>
      <c r="AO5399" s="153" t="s">
        <v>167</v>
      </c>
      <c r="AP5399" s="171">
        <v>10</v>
      </c>
      <c r="AQ5399" s="11">
        <v>10</v>
      </c>
      <c r="BA5399" s="11" t="s">
        <v>475</v>
      </c>
      <c r="BB5399" s="11">
        <v>7</v>
      </c>
      <c r="BC5399" s="154">
        <v>45343</v>
      </c>
      <c r="BD5399" s="155" t="s">
        <v>49</v>
      </c>
    </row>
    <row r="5400" spans="39:56" ht="27" customHeight="1" x14ac:dyDescent="0.25">
      <c r="AM5400" s="11">
        <v>24051</v>
      </c>
      <c r="AN5400" s="152" t="s">
        <v>193</v>
      </c>
      <c r="AO5400" s="153" t="s">
        <v>167</v>
      </c>
      <c r="AP5400" s="171">
        <v>10</v>
      </c>
      <c r="AQ5400" s="11">
        <v>10</v>
      </c>
      <c r="BA5400" s="11" t="s">
        <v>475</v>
      </c>
      <c r="BB5400" s="11">
        <v>7</v>
      </c>
      <c r="BC5400" s="154">
        <v>45343</v>
      </c>
      <c r="BD5400" s="155" t="s">
        <v>49</v>
      </c>
    </row>
    <row r="5401" spans="39:56" ht="27" customHeight="1" x14ac:dyDescent="0.25">
      <c r="AM5401" s="11">
        <v>24052</v>
      </c>
      <c r="AN5401" s="152" t="s">
        <v>195</v>
      </c>
      <c r="AO5401" s="153" t="s">
        <v>167</v>
      </c>
      <c r="AP5401" s="171">
        <v>10</v>
      </c>
      <c r="AQ5401" s="11">
        <v>10</v>
      </c>
      <c r="BA5401" s="11" t="s">
        <v>475</v>
      </c>
      <c r="BB5401" s="11">
        <v>7</v>
      </c>
      <c r="BC5401" s="154">
        <v>45343</v>
      </c>
      <c r="BD5401" s="155" t="s">
        <v>49</v>
      </c>
    </row>
    <row r="5402" spans="39:56" ht="27" customHeight="1" x14ac:dyDescent="0.25">
      <c r="AM5402" s="11">
        <v>24053</v>
      </c>
      <c r="AN5402" s="152" t="s">
        <v>197</v>
      </c>
      <c r="AO5402" s="153" t="s">
        <v>167</v>
      </c>
      <c r="AP5402" s="171">
        <v>10</v>
      </c>
      <c r="AQ5402" s="11">
        <v>10</v>
      </c>
      <c r="BA5402" s="11" t="s">
        <v>475</v>
      </c>
      <c r="BB5402" s="11">
        <v>7</v>
      </c>
      <c r="BC5402" s="154">
        <v>45343</v>
      </c>
      <c r="BD5402" s="155" t="s">
        <v>49</v>
      </c>
    </row>
    <row r="5403" spans="39:56" ht="27" customHeight="1" x14ac:dyDescent="0.25">
      <c r="AM5403" s="11">
        <v>24054</v>
      </c>
      <c r="AN5403" s="152" t="s">
        <v>199</v>
      </c>
      <c r="AO5403" s="153" t="s">
        <v>167</v>
      </c>
      <c r="AP5403" s="171">
        <v>10</v>
      </c>
      <c r="AQ5403" s="11">
        <v>10</v>
      </c>
      <c r="BA5403" s="11" t="s">
        <v>475</v>
      </c>
      <c r="BB5403" s="11">
        <v>7</v>
      </c>
      <c r="BC5403" s="154">
        <v>45343</v>
      </c>
      <c r="BD5403" s="155" t="s">
        <v>49</v>
      </c>
    </row>
    <row r="5404" spans="39:56" ht="27" customHeight="1" x14ac:dyDescent="0.25">
      <c r="AM5404" s="11">
        <v>24055</v>
      </c>
      <c r="AN5404" s="152" t="s">
        <v>201</v>
      </c>
      <c r="AO5404" s="153" t="s">
        <v>167</v>
      </c>
      <c r="AP5404" s="171">
        <v>10</v>
      </c>
      <c r="AQ5404" s="11">
        <v>10</v>
      </c>
      <c r="BA5404" s="11" t="s">
        <v>475</v>
      </c>
      <c r="BB5404" s="11">
        <v>7</v>
      </c>
      <c r="BC5404" s="154">
        <v>45343</v>
      </c>
      <c r="BD5404" s="155" t="s">
        <v>49</v>
      </c>
    </row>
    <row r="5405" spans="39:56" ht="27" customHeight="1" x14ac:dyDescent="0.25">
      <c r="BC5405" s="154"/>
    </row>
    <row r="5406" spans="39:56" ht="27" customHeight="1" x14ac:dyDescent="0.25">
      <c r="AM5406" s="11">
        <v>24057</v>
      </c>
      <c r="AN5406" s="152" t="s">
        <v>205</v>
      </c>
      <c r="AO5406" s="153" t="s">
        <v>167</v>
      </c>
      <c r="AP5406" s="171">
        <v>10</v>
      </c>
      <c r="AQ5406" s="11">
        <v>10</v>
      </c>
      <c r="BA5406" s="11" t="s">
        <v>475</v>
      </c>
      <c r="BB5406" s="11">
        <v>7</v>
      </c>
      <c r="BC5406" s="154">
        <v>45343</v>
      </c>
      <c r="BD5406" s="155" t="s">
        <v>49</v>
      </c>
    </row>
    <row r="5407" spans="39:56" ht="27" customHeight="1" x14ac:dyDescent="0.25">
      <c r="AM5407" s="11">
        <v>23018</v>
      </c>
      <c r="AN5407" s="152" t="s">
        <v>28</v>
      </c>
      <c r="AO5407" s="153" t="s">
        <v>29</v>
      </c>
      <c r="AP5407" s="171">
        <v>9.6</v>
      </c>
      <c r="AQ5407" s="11">
        <v>10</v>
      </c>
      <c r="AR5407" s="11">
        <v>10</v>
      </c>
      <c r="AS5407" s="11">
        <v>9</v>
      </c>
      <c r="AT5407" s="11">
        <v>9</v>
      </c>
      <c r="AU5407" s="11">
        <v>10</v>
      </c>
      <c r="BA5407" s="11" t="s">
        <v>476</v>
      </c>
      <c r="BB5407" s="11">
        <v>3</v>
      </c>
      <c r="BC5407" s="154">
        <v>45343</v>
      </c>
      <c r="BD5407" s="155" t="s">
        <v>36</v>
      </c>
    </row>
    <row r="5408" spans="39:56" ht="27" customHeight="1" x14ac:dyDescent="0.25">
      <c r="AM5408" s="11">
        <v>23009</v>
      </c>
      <c r="AN5408" s="152" t="s">
        <v>50</v>
      </c>
      <c r="AO5408" s="153" t="s">
        <v>29</v>
      </c>
      <c r="AP5408" s="171">
        <v>9.6</v>
      </c>
      <c r="AQ5408" s="11">
        <v>10</v>
      </c>
      <c r="AR5408" s="11">
        <v>10</v>
      </c>
      <c r="AS5408" s="11">
        <v>9</v>
      </c>
      <c r="AT5408" s="11">
        <v>9</v>
      </c>
      <c r="AU5408" s="11">
        <v>10</v>
      </c>
      <c r="BA5408" s="11" t="s">
        <v>476</v>
      </c>
      <c r="BB5408" s="11">
        <v>3</v>
      </c>
      <c r="BC5408" s="154">
        <v>45343</v>
      </c>
      <c r="BD5408" s="155" t="s">
        <v>36</v>
      </c>
    </row>
    <row r="5409" spans="39:56" ht="27" customHeight="1" x14ac:dyDescent="0.25">
      <c r="AM5409" s="11">
        <v>23019</v>
      </c>
      <c r="AN5409" s="152" t="s">
        <v>53</v>
      </c>
      <c r="AO5409" s="153" t="s">
        <v>29</v>
      </c>
      <c r="AP5409" s="171">
        <v>9.6</v>
      </c>
      <c r="AQ5409" s="11">
        <v>10</v>
      </c>
      <c r="AR5409" s="11">
        <v>10</v>
      </c>
      <c r="AS5409" s="11">
        <v>9</v>
      </c>
      <c r="AT5409" s="11">
        <v>9</v>
      </c>
      <c r="AU5409" s="11">
        <v>10</v>
      </c>
      <c r="BA5409" s="11" t="s">
        <v>476</v>
      </c>
      <c r="BB5409" s="11">
        <v>3</v>
      </c>
      <c r="BC5409" s="154">
        <v>45343</v>
      </c>
      <c r="BD5409" s="155" t="s">
        <v>36</v>
      </c>
    </row>
    <row r="5410" spans="39:56" ht="27" customHeight="1" x14ac:dyDescent="0.25">
      <c r="AM5410" s="11">
        <v>23028</v>
      </c>
      <c r="AN5410" s="152" t="s">
        <v>56</v>
      </c>
      <c r="AO5410" s="153" t="s">
        <v>29</v>
      </c>
      <c r="AP5410" s="171">
        <v>9.6</v>
      </c>
      <c r="AQ5410" s="11">
        <v>10</v>
      </c>
      <c r="AR5410" s="11">
        <v>10</v>
      </c>
      <c r="AS5410" s="11">
        <v>9</v>
      </c>
      <c r="AT5410" s="11">
        <v>9</v>
      </c>
      <c r="AU5410" s="11">
        <v>10</v>
      </c>
      <c r="BA5410" s="11" t="s">
        <v>476</v>
      </c>
      <c r="BB5410" s="11">
        <v>3</v>
      </c>
      <c r="BC5410" s="154">
        <v>45343</v>
      </c>
      <c r="BD5410" s="155" t="s">
        <v>36</v>
      </c>
    </row>
    <row r="5411" spans="39:56" ht="27" customHeight="1" x14ac:dyDescent="0.25">
      <c r="AM5411" s="11">
        <v>23013</v>
      </c>
      <c r="AN5411" s="152" t="s">
        <v>59</v>
      </c>
      <c r="AO5411" s="153" t="s">
        <v>29</v>
      </c>
      <c r="AP5411" s="171">
        <v>9.6</v>
      </c>
      <c r="AQ5411" s="11">
        <v>10</v>
      </c>
      <c r="AR5411" s="11">
        <v>10</v>
      </c>
      <c r="AS5411" s="11">
        <v>9</v>
      </c>
      <c r="AT5411" s="11">
        <v>9</v>
      </c>
      <c r="AU5411" s="11">
        <v>10</v>
      </c>
      <c r="BA5411" s="11" t="s">
        <v>476</v>
      </c>
      <c r="BB5411" s="11">
        <v>3</v>
      </c>
      <c r="BC5411" s="154">
        <v>45343</v>
      </c>
      <c r="BD5411" s="155" t="s">
        <v>36</v>
      </c>
    </row>
    <row r="5412" spans="39:56" ht="27" customHeight="1" x14ac:dyDescent="0.25">
      <c r="AM5412" s="11">
        <v>23036</v>
      </c>
      <c r="AN5412" s="152" t="s">
        <v>63</v>
      </c>
      <c r="AO5412" s="153" t="s">
        <v>29</v>
      </c>
      <c r="AP5412" s="171">
        <v>9.6</v>
      </c>
      <c r="AQ5412" s="11">
        <v>10</v>
      </c>
      <c r="AR5412" s="11">
        <v>10</v>
      </c>
      <c r="AS5412" s="11">
        <v>9</v>
      </c>
      <c r="AT5412" s="11">
        <v>9</v>
      </c>
      <c r="AU5412" s="11">
        <v>10</v>
      </c>
      <c r="BA5412" s="11" t="s">
        <v>476</v>
      </c>
      <c r="BB5412" s="11">
        <v>3</v>
      </c>
      <c r="BC5412" s="154">
        <v>45343</v>
      </c>
      <c r="BD5412" s="155" t="s">
        <v>36</v>
      </c>
    </row>
    <row r="5413" spans="39:56" ht="27" customHeight="1" x14ac:dyDescent="0.25">
      <c r="AM5413" s="11">
        <v>23065</v>
      </c>
      <c r="AN5413" s="152" t="s">
        <v>67</v>
      </c>
      <c r="AO5413" s="153" t="s">
        <v>29</v>
      </c>
      <c r="AP5413" s="171">
        <v>9.6</v>
      </c>
      <c r="AQ5413" s="11">
        <v>10</v>
      </c>
      <c r="AR5413" s="11">
        <v>10</v>
      </c>
      <c r="AS5413" s="11">
        <v>9</v>
      </c>
      <c r="AT5413" s="11">
        <v>9</v>
      </c>
      <c r="AU5413" s="11">
        <v>10</v>
      </c>
      <c r="BA5413" s="11" t="s">
        <v>476</v>
      </c>
      <c r="BB5413" s="11">
        <v>3</v>
      </c>
      <c r="BC5413" s="154">
        <v>45343</v>
      </c>
      <c r="BD5413" s="155" t="s">
        <v>36</v>
      </c>
    </row>
    <row r="5414" spans="39:56" ht="27" customHeight="1" x14ac:dyDescent="0.25">
      <c r="AM5414" s="11">
        <v>23039</v>
      </c>
      <c r="AN5414" s="152" t="s">
        <v>71</v>
      </c>
      <c r="AO5414" s="153" t="s">
        <v>29</v>
      </c>
      <c r="AP5414" s="171">
        <v>9.6</v>
      </c>
      <c r="AQ5414" s="11">
        <v>10</v>
      </c>
      <c r="AR5414" s="11">
        <v>10</v>
      </c>
      <c r="AS5414" s="11">
        <v>9</v>
      </c>
      <c r="AT5414" s="11">
        <v>9</v>
      </c>
      <c r="AU5414" s="11">
        <v>10</v>
      </c>
      <c r="BA5414" s="11" t="s">
        <v>476</v>
      </c>
      <c r="BB5414" s="11">
        <v>3</v>
      </c>
      <c r="BC5414" s="154">
        <v>45343</v>
      </c>
      <c r="BD5414" s="155" t="s">
        <v>36</v>
      </c>
    </row>
    <row r="5415" spans="39:56" ht="27" customHeight="1" x14ac:dyDescent="0.25">
      <c r="AM5415" s="11">
        <v>23024</v>
      </c>
      <c r="AN5415" s="152" t="s">
        <v>75</v>
      </c>
      <c r="AO5415" s="153" t="s">
        <v>29</v>
      </c>
      <c r="AP5415" s="171">
        <v>9.6</v>
      </c>
      <c r="AQ5415" s="11">
        <v>10</v>
      </c>
      <c r="AR5415" s="11">
        <v>10</v>
      </c>
      <c r="AS5415" s="11">
        <v>9</v>
      </c>
      <c r="AT5415" s="11">
        <v>9</v>
      </c>
      <c r="AU5415" s="11">
        <v>10</v>
      </c>
      <c r="BA5415" s="11" t="s">
        <v>476</v>
      </c>
      <c r="BB5415" s="11">
        <v>3</v>
      </c>
      <c r="BC5415" s="154">
        <v>45343</v>
      </c>
      <c r="BD5415" s="155" t="s">
        <v>36</v>
      </c>
    </row>
    <row r="5416" spans="39:56" ht="27" customHeight="1" x14ac:dyDescent="0.25">
      <c r="AM5416" s="11">
        <v>23041</v>
      </c>
      <c r="AN5416" s="152" t="s">
        <v>79</v>
      </c>
      <c r="AO5416" s="153" t="s">
        <v>29</v>
      </c>
      <c r="AP5416" s="171">
        <v>9.6</v>
      </c>
      <c r="AQ5416" s="11">
        <v>10</v>
      </c>
      <c r="AR5416" s="11">
        <v>10</v>
      </c>
      <c r="AS5416" s="11">
        <v>9</v>
      </c>
      <c r="AT5416" s="11">
        <v>9</v>
      </c>
      <c r="AU5416" s="11">
        <v>10</v>
      </c>
      <c r="BA5416" s="11" t="s">
        <v>476</v>
      </c>
      <c r="BB5416" s="11">
        <v>3</v>
      </c>
      <c r="BC5416" s="154">
        <v>45343</v>
      </c>
      <c r="BD5416" s="155" t="s">
        <v>36</v>
      </c>
    </row>
    <row r="5417" spans="39:56" ht="27" customHeight="1" x14ac:dyDescent="0.25">
      <c r="AM5417" s="11">
        <v>23022</v>
      </c>
      <c r="AN5417" s="152" t="s">
        <v>83</v>
      </c>
      <c r="AO5417" s="153" t="s">
        <v>29</v>
      </c>
      <c r="AP5417" s="171">
        <v>9.6</v>
      </c>
      <c r="AQ5417" s="11">
        <v>10</v>
      </c>
      <c r="AR5417" s="11">
        <v>10</v>
      </c>
      <c r="AS5417" s="11">
        <v>9</v>
      </c>
      <c r="AT5417" s="11">
        <v>9</v>
      </c>
      <c r="AU5417" s="11">
        <v>10</v>
      </c>
      <c r="BA5417" s="11" t="s">
        <v>476</v>
      </c>
      <c r="BB5417" s="11">
        <v>3</v>
      </c>
      <c r="BC5417" s="154">
        <v>45343</v>
      </c>
      <c r="BD5417" s="155" t="s">
        <v>36</v>
      </c>
    </row>
    <row r="5418" spans="39:56" ht="27" customHeight="1" x14ac:dyDescent="0.25">
      <c r="AM5418" s="11">
        <v>23025</v>
      </c>
      <c r="AN5418" s="152" t="s">
        <v>87</v>
      </c>
      <c r="AO5418" s="153" t="s">
        <v>29</v>
      </c>
      <c r="AP5418" s="171">
        <v>9.6</v>
      </c>
      <c r="AQ5418" s="11">
        <v>10</v>
      </c>
      <c r="AR5418" s="11">
        <v>10</v>
      </c>
      <c r="AS5418" s="11">
        <v>9</v>
      </c>
      <c r="AT5418" s="11">
        <v>9</v>
      </c>
      <c r="AU5418" s="11">
        <v>10</v>
      </c>
      <c r="BA5418" s="11" t="s">
        <v>476</v>
      </c>
      <c r="BB5418" s="11">
        <v>3</v>
      </c>
      <c r="BC5418" s="154">
        <v>45343</v>
      </c>
      <c r="BD5418" s="155" t="s">
        <v>36</v>
      </c>
    </row>
    <row r="5419" spans="39:56" ht="27" customHeight="1" x14ac:dyDescent="0.25">
      <c r="AM5419" s="11">
        <v>23052</v>
      </c>
      <c r="AN5419" s="152" t="s">
        <v>95</v>
      </c>
      <c r="AO5419" s="153" t="s">
        <v>29</v>
      </c>
      <c r="AP5419" s="171">
        <v>9.6</v>
      </c>
      <c r="AQ5419" s="11">
        <v>10</v>
      </c>
      <c r="AR5419" s="11">
        <v>10</v>
      </c>
      <c r="AS5419" s="11">
        <v>9</v>
      </c>
      <c r="AT5419" s="11">
        <v>9</v>
      </c>
      <c r="AU5419" s="11">
        <v>10</v>
      </c>
      <c r="BA5419" s="11" t="s">
        <v>476</v>
      </c>
      <c r="BB5419" s="11">
        <v>3</v>
      </c>
      <c r="BC5419" s="154">
        <v>45343</v>
      </c>
      <c r="BD5419" s="155" t="s">
        <v>36</v>
      </c>
    </row>
    <row r="5420" spans="39:56" ht="27" customHeight="1" x14ac:dyDescent="0.25">
      <c r="AM5420" s="11">
        <v>23038</v>
      </c>
      <c r="AN5420" s="152" t="s">
        <v>99</v>
      </c>
      <c r="AO5420" s="153" t="s">
        <v>29</v>
      </c>
      <c r="AP5420" s="171">
        <v>9.6</v>
      </c>
      <c r="AQ5420" s="11">
        <v>10</v>
      </c>
      <c r="AR5420" s="11">
        <v>10</v>
      </c>
      <c r="AS5420" s="11">
        <v>9</v>
      </c>
      <c r="AT5420" s="11">
        <v>9</v>
      </c>
      <c r="AU5420" s="11">
        <v>10</v>
      </c>
      <c r="BA5420" s="11" t="s">
        <v>476</v>
      </c>
      <c r="BB5420" s="11">
        <v>3</v>
      </c>
      <c r="BC5420" s="154">
        <v>45343</v>
      </c>
      <c r="BD5420" s="155" t="s">
        <v>36</v>
      </c>
    </row>
    <row r="5421" spans="39:56" ht="27" customHeight="1" x14ac:dyDescent="0.25">
      <c r="AM5421" s="11">
        <v>23033</v>
      </c>
      <c r="AN5421" s="152" t="s">
        <v>103</v>
      </c>
      <c r="AO5421" s="153" t="s">
        <v>29</v>
      </c>
      <c r="AP5421" s="171">
        <v>9.6</v>
      </c>
      <c r="AQ5421" s="11">
        <v>10</v>
      </c>
      <c r="AR5421" s="11">
        <v>10</v>
      </c>
      <c r="AS5421" s="11">
        <v>9</v>
      </c>
      <c r="AT5421" s="11">
        <v>9</v>
      </c>
      <c r="AU5421" s="11">
        <v>10</v>
      </c>
      <c r="BA5421" s="11" t="s">
        <v>476</v>
      </c>
      <c r="BB5421" s="11">
        <v>3</v>
      </c>
      <c r="BC5421" s="154">
        <v>45343</v>
      </c>
      <c r="BD5421" s="155" t="s">
        <v>36</v>
      </c>
    </row>
    <row r="5422" spans="39:56" ht="27" customHeight="1" x14ac:dyDescent="0.25">
      <c r="AM5422" s="11">
        <v>23056</v>
      </c>
      <c r="AN5422" s="152" t="s">
        <v>107</v>
      </c>
      <c r="AO5422" s="153" t="s">
        <v>29</v>
      </c>
      <c r="AP5422" s="171">
        <v>9.6</v>
      </c>
      <c r="AQ5422" s="11">
        <v>10</v>
      </c>
      <c r="AR5422" s="11">
        <v>10</v>
      </c>
      <c r="AS5422" s="11">
        <v>9</v>
      </c>
      <c r="AT5422" s="11">
        <v>9</v>
      </c>
      <c r="AU5422" s="11">
        <v>10</v>
      </c>
      <c r="BA5422" s="11" t="s">
        <v>476</v>
      </c>
      <c r="BB5422" s="11">
        <v>3</v>
      </c>
      <c r="BC5422" s="154">
        <v>45343</v>
      </c>
      <c r="BD5422" s="155" t="s">
        <v>36</v>
      </c>
    </row>
    <row r="5423" spans="39:56" ht="27" customHeight="1" x14ac:dyDescent="0.25">
      <c r="AM5423" s="11">
        <v>23046</v>
      </c>
      <c r="AN5423" s="152" t="s">
        <v>111</v>
      </c>
      <c r="AO5423" s="153" t="s">
        <v>29</v>
      </c>
      <c r="AP5423" s="171">
        <v>9.6</v>
      </c>
      <c r="AQ5423" s="11">
        <v>10</v>
      </c>
      <c r="AR5423" s="11">
        <v>10</v>
      </c>
      <c r="AS5423" s="11">
        <v>9</v>
      </c>
      <c r="AT5423" s="11">
        <v>9</v>
      </c>
      <c r="AU5423" s="11">
        <v>10</v>
      </c>
      <c r="BA5423" s="11" t="s">
        <v>476</v>
      </c>
      <c r="BB5423" s="11">
        <v>3</v>
      </c>
      <c r="BC5423" s="154">
        <v>45343</v>
      </c>
      <c r="BD5423" s="155" t="s">
        <v>36</v>
      </c>
    </row>
    <row r="5424" spans="39:56" ht="27" customHeight="1" x14ac:dyDescent="0.25">
      <c r="AM5424" s="11">
        <v>23023</v>
      </c>
      <c r="AN5424" s="152" t="s">
        <v>115</v>
      </c>
      <c r="AO5424" s="153" t="s">
        <v>29</v>
      </c>
      <c r="AP5424" s="171">
        <v>9.6</v>
      </c>
      <c r="AQ5424" s="11">
        <v>10</v>
      </c>
      <c r="AR5424" s="11">
        <v>10</v>
      </c>
      <c r="AS5424" s="11">
        <v>9</v>
      </c>
      <c r="AT5424" s="11">
        <v>9</v>
      </c>
      <c r="AU5424" s="11">
        <v>10</v>
      </c>
      <c r="BA5424" s="11" t="s">
        <v>476</v>
      </c>
      <c r="BB5424" s="11">
        <v>3</v>
      </c>
      <c r="BC5424" s="154">
        <v>45343</v>
      </c>
      <c r="BD5424" s="155" t="s">
        <v>36</v>
      </c>
    </row>
    <row r="5425" spans="39:56" ht="27" customHeight="1" x14ac:dyDescent="0.25">
      <c r="AM5425" s="11">
        <v>23053</v>
      </c>
      <c r="AN5425" s="152" t="s">
        <v>119</v>
      </c>
      <c r="AO5425" s="153" t="s">
        <v>29</v>
      </c>
      <c r="AP5425" s="171">
        <v>9.6</v>
      </c>
      <c r="AQ5425" s="11">
        <v>10</v>
      </c>
      <c r="AR5425" s="11">
        <v>10</v>
      </c>
      <c r="AS5425" s="11">
        <v>9</v>
      </c>
      <c r="AT5425" s="11">
        <v>9</v>
      </c>
      <c r="AU5425" s="11">
        <v>10</v>
      </c>
      <c r="BA5425" s="11" t="s">
        <v>476</v>
      </c>
      <c r="BB5425" s="11">
        <v>3</v>
      </c>
      <c r="BC5425" s="154">
        <v>45343</v>
      </c>
      <c r="BD5425" s="155" t="s">
        <v>36</v>
      </c>
    </row>
    <row r="5426" spans="39:56" ht="27" customHeight="1" x14ac:dyDescent="0.25">
      <c r="AM5426" s="11">
        <v>23049</v>
      </c>
      <c r="AN5426" s="152" t="s">
        <v>123</v>
      </c>
      <c r="AO5426" s="153" t="s">
        <v>29</v>
      </c>
      <c r="AP5426" s="171">
        <v>9.6</v>
      </c>
      <c r="AQ5426" s="11">
        <v>10</v>
      </c>
      <c r="AR5426" s="11">
        <v>10</v>
      </c>
      <c r="AS5426" s="11">
        <v>9</v>
      </c>
      <c r="AT5426" s="11">
        <v>9</v>
      </c>
      <c r="AU5426" s="11">
        <v>10</v>
      </c>
      <c r="BA5426" s="11" t="s">
        <v>476</v>
      </c>
      <c r="BB5426" s="11">
        <v>3</v>
      </c>
      <c r="BC5426" s="154">
        <v>45343</v>
      </c>
      <c r="BD5426" s="155" t="s">
        <v>36</v>
      </c>
    </row>
    <row r="5427" spans="39:56" ht="27" customHeight="1" x14ac:dyDescent="0.25">
      <c r="AM5427" s="11">
        <v>23005</v>
      </c>
      <c r="AN5427" s="152" t="s">
        <v>206</v>
      </c>
      <c r="AO5427" s="153" t="s">
        <v>207</v>
      </c>
      <c r="AP5427" s="171">
        <v>9.8000000000000007</v>
      </c>
      <c r="AQ5427" s="11">
        <v>10</v>
      </c>
      <c r="AR5427" s="11">
        <v>10</v>
      </c>
      <c r="AS5427" s="11">
        <v>9</v>
      </c>
      <c r="AT5427" s="11">
        <v>10</v>
      </c>
      <c r="AU5427" s="11">
        <v>10</v>
      </c>
      <c r="BA5427" s="11" t="s">
        <v>476</v>
      </c>
      <c r="BB5427" s="11">
        <v>3</v>
      </c>
      <c r="BC5427" s="154">
        <v>45343</v>
      </c>
      <c r="BD5427" s="155" t="s">
        <v>36</v>
      </c>
    </row>
    <row r="5428" spans="39:56" ht="27" customHeight="1" x14ac:dyDescent="0.25">
      <c r="AM5428" s="11">
        <v>23021</v>
      </c>
      <c r="AN5428" s="152" t="s">
        <v>209</v>
      </c>
      <c r="AO5428" s="153" t="s">
        <v>207</v>
      </c>
      <c r="AP5428" s="171">
        <v>9.8000000000000007</v>
      </c>
      <c r="AQ5428" s="11">
        <v>10</v>
      </c>
      <c r="AR5428" s="11">
        <v>10</v>
      </c>
      <c r="AS5428" s="11">
        <v>9</v>
      </c>
      <c r="AT5428" s="11">
        <v>10</v>
      </c>
      <c r="AU5428" s="11">
        <v>10</v>
      </c>
      <c r="BA5428" s="11" t="s">
        <v>476</v>
      </c>
      <c r="BB5428" s="11">
        <v>3</v>
      </c>
      <c r="BC5428" s="154">
        <v>45343</v>
      </c>
      <c r="BD5428" s="155" t="s">
        <v>36</v>
      </c>
    </row>
    <row r="5429" spans="39:56" ht="27" customHeight="1" x14ac:dyDescent="0.25">
      <c r="AM5429" s="11">
        <v>23035</v>
      </c>
      <c r="AN5429" s="152" t="s">
        <v>211</v>
      </c>
      <c r="AO5429" s="153" t="s">
        <v>207</v>
      </c>
      <c r="AP5429" s="171">
        <v>9.8000000000000007</v>
      </c>
      <c r="AQ5429" s="11">
        <v>10</v>
      </c>
      <c r="AR5429" s="11">
        <v>10</v>
      </c>
      <c r="AS5429" s="11">
        <v>9</v>
      </c>
      <c r="AT5429" s="11">
        <v>10</v>
      </c>
      <c r="AU5429" s="11">
        <v>10</v>
      </c>
      <c r="BA5429" s="11" t="s">
        <v>476</v>
      </c>
      <c r="BB5429" s="11">
        <v>3</v>
      </c>
      <c r="BC5429" s="154">
        <v>45343</v>
      </c>
      <c r="BD5429" s="155" t="s">
        <v>36</v>
      </c>
    </row>
    <row r="5430" spans="39:56" ht="27" customHeight="1" x14ac:dyDescent="0.25">
      <c r="AM5430" s="11">
        <v>23016</v>
      </c>
      <c r="AN5430" s="152" t="s">
        <v>212</v>
      </c>
      <c r="AO5430" s="153" t="s">
        <v>207</v>
      </c>
      <c r="AP5430" s="171">
        <v>9.8000000000000007</v>
      </c>
      <c r="AQ5430" s="11">
        <v>10</v>
      </c>
      <c r="AR5430" s="11">
        <v>10</v>
      </c>
      <c r="AS5430" s="11">
        <v>9</v>
      </c>
      <c r="AT5430" s="11">
        <v>10</v>
      </c>
      <c r="AU5430" s="11">
        <v>10</v>
      </c>
      <c r="BA5430" s="11" t="s">
        <v>476</v>
      </c>
      <c r="BB5430" s="11">
        <v>3</v>
      </c>
      <c r="BC5430" s="154">
        <v>45343</v>
      </c>
      <c r="BD5430" s="155" t="s">
        <v>36</v>
      </c>
    </row>
    <row r="5431" spans="39:56" ht="27" customHeight="1" x14ac:dyDescent="0.25">
      <c r="AM5431" s="11">
        <v>23006</v>
      </c>
      <c r="AN5431" s="152" t="s">
        <v>213</v>
      </c>
      <c r="AO5431" s="153" t="s">
        <v>207</v>
      </c>
      <c r="AP5431" s="171">
        <v>9.8000000000000007</v>
      </c>
      <c r="AQ5431" s="11">
        <v>10</v>
      </c>
      <c r="AR5431" s="11">
        <v>10</v>
      </c>
      <c r="AS5431" s="11">
        <v>9</v>
      </c>
      <c r="AT5431" s="11">
        <v>10</v>
      </c>
      <c r="AU5431" s="11">
        <v>10</v>
      </c>
      <c r="BA5431" s="11" t="s">
        <v>476</v>
      </c>
      <c r="BB5431" s="11">
        <v>3</v>
      </c>
      <c r="BC5431" s="154">
        <v>45343</v>
      </c>
      <c r="BD5431" s="155" t="s">
        <v>36</v>
      </c>
    </row>
    <row r="5432" spans="39:56" ht="27" customHeight="1" x14ac:dyDescent="0.25">
      <c r="AM5432" s="11">
        <v>23020</v>
      </c>
      <c r="AN5432" s="152" t="s">
        <v>214</v>
      </c>
      <c r="AO5432" s="153" t="s">
        <v>207</v>
      </c>
      <c r="AP5432" s="171">
        <v>9.8000000000000007</v>
      </c>
      <c r="AQ5432" s="11">
        <v>10</v>
      </c>
      <c r="AR5432" s="11">
        <v>10</v>
      </c>
      <c r="AS5432" s="11">
        <v>9</v>
      </c>
      <c r="AT5432" s="11">
        <v>10</v>
      </c>
      <c r="AU5432" s="11">
        <v>10</v>
      </c>
      <c r="BA5432" s="11" t="s">
        <v>476</v>
      </c>
      <c r="BB5432" s="11">
        <v>3</v>
      </c>
      <c r="BC5432" s="154">
        <v>45343</v>
      </c>
      <c r="BD5432" s="155" t="s">
        <v>36</v>
      </c>
    </row>
    <row r="5433" spans="39:56" ht="27" customHeight="1" x14ac:dyDescent="0.25">
      <c r="AM5433" s="11">
        <v>23043</v>
      </c>
      <c r="AN5433" s="152" t="s">
        <v>215</v>
      </c>
      <c r="AO5433" s="153" t="s">
        <v>207</v>
      </c>
      <c r="AP5433" s="171">
        <v>9.8000000000000007</v>
      </c>
      <c r="AQ5433" s="11">
        <v>10</v>
      </c>
      <c r="AR5433" s="11">
        <v>10</v>
      </c>
      <c r="AS5433" s="11">
        <v>9</v>
      </c>
      <c r="AT5433" s="11">
        <v>10</v>
      </c>
      <c r="AU5433" s="11">
        <v>10</v>
      </c>
      <c r="BA5433" s="11" t="s">
        <v>476</v>
      </c>
      <c r="BB5433" s="11">
        <v>3</v>
      </c>
      <c r="BC5433" s="154">
        <v>45343</v>
      </c>
      <c r="BD5433" s="155" t="s">
        <v>36</v>
      </c>
    </row>
    <row r="5434" spans="39:56" ht="27" customHeight="1" x14ac:dyDescent="0.25">
      <c r="AM5434" s="11">
        <v>23015</v>
      </c>
      <c r="AN5434" s="152" t="s">
        <v>216</v>
      </c>
      <c r="AO5434" s="153" t="s">
        <v>207</v>
      </c>
      <c r="AP5434" s="171">
        <v>9.8000000000000007</v>
      </c>
      <c r="AQ5434" s="11">
        <v>10</v>
      </c>
      <c r="AR5434" s="11">
        <v>10</v>
      </c>
      <c r="AS5434" s="11">
        <v>9</v>
      </c>
      <c r="AT5434" s="11">
        <v>10</v>
      </c>
      <c r="AU5434" s="11">
        <v>10</v>
      </c>
      <c r="BA5434" s="11" t="s">
        <v>476</v>
      </c>
      <c r="BB5434" s="11">
        <v>3</v>
      </c>
      <c r="BC5434" s="154">
        <v>45343</v>
      </c>
      <c r="BD5434" s="155" t="s">
        <v>36</v>
      </c>
    </row>
    <row r="5435" spans="39:56" ht="27" customHeight="1" x14ac:dyDescent="0.25">
      <c r="AM5435" s="11">
        <v>23008</v>
      </c>
      <c r="AN5435" s="152" t="s">
        <v>218</v>
      </c>
      <c r="AO5435" s="153" t="s">
        <v>207</v>
      </c>
      <c r="AP5435" s="171">
        <v>9.8000000000000007</v>
      </c>
      <c r="AQ5435" s="11">
        <v>10</v>
      </c>
      <c r="AR5435" s="11">
        <v>10</v>
      </c>
      <c r="AS5435" s="11">
        <v>9</v>
      </c>
      <c r="AT5435" s="11">
        <v>10</v>
      </c>
      <c r="AU5435" s="11">
        <v>10</v>
      </c>
      <c r="BA5435" s="11" t="s">
        <v>476</v>
      </c>
      <c r="BB5435" s="11">
        <v>3</v>
      </c>
      <c r="BC5435" s="154">
        <v>45343</v>
      </c>
      <c r="BD5435" s="155" t="s">
        <v>36</v>
      </c>
    </row>
    <row r="5436" spans="39:56" ht="27" customHeight="1" x14ac:dyDescent="0.25">
      <c r="AM5436" s="11">
        <v>23012</v>
      </c>
      <c r="AN5436" s="152" t="s">
        <v>219</v>
      </c>
      <c r="AO5436" s="153" t="s">
        <v>207</v>
      </c>
      <c r="AP5436" s="171">
        <v>9.8000000000000007</v>
      </c>
      <c r="AQ5436" s="11">
        <v>10</v>
      </c>
      <c r="AR5436" s="11">
        <v>10</v>
      </c>
      <c r="AS5436" s="11">
        <v>9</v>
      </c>
      <c r="AT5436" s="11">
        <v>10</v>
      </c>
      <c r="AU5436" s="11">
        <v>10</v>
      </c>
      <c r="BA5436" s="11" t="s">
        <v>476</v>
      </c>
      <c r="BB5436" s="11">
        <v>3</v>
      </c>
      <c r="BC5436" s="154">
        <v>45343</v>
      </c>
      <c r="BD5436" s="155" t="s">
        <v>36</v>
      </c>
    </row>
    <row r="5437" spans="39:56" ht="27" customHeight="1" x14ac:dyDescent="0.25">
      <c r="AM5437" s="11">
        <v>23032</v>
      </c>
      <c r="AN5437" s="152" t="s">
        <v>220</v>
      </c>
      <c r="AO5437" s="153" t="s">
        <v>207</v>
      </c>
      <c r="AP5437" s="171">
        <v>9.8000000000000007</v>
      </c>
      <c r="AQ5437" s="11">
        <v>10</v>
      </c>
      <c r="AR5437" s="11">
        <v>10</v>
      </c>
      <c r="AS5437" s="11">
        <v>9</v>
      </c>
      <c r="AT5437" s="11">
        <v>10</v>
      </c>
      <c r="AU5437" s="11">
        <v>10</v>
      </c>
      <c r="BA5437" s="11" t="s">
        <v>476</v>
      </c>
      <c r="BB5437" s="11">
        <v>3</v>
      </c>
      <c r="BC5437" s="154">
        <v>45343</v>
      </c>
      <c r="BD5437" s="155" t="s">
        <v>36</v>
      </c>
    </row>
    <row r="5438" spans="39:56" ht="27" customHeight="1" x14ac:dyDescent="0.25">
      <c r="AM5438" s="11">
        <v>23031</v>
      </c>
      <c r="AN5438" s="152" t="s">
        <v>221</v>
      </c>
      <c r="AO5438" s="153" t="s">
        <v>207</v>
      </c>
      <c r="AP5438" s="171">
        <v>9.8000000000000007</v>
      </c>
      <c r="AQ5438" s="11">
        <v>10</v>
      </c>
      <c r="AR5438" s="11">
        <v>10</v>
      </c>
      <c r="AS5438" s="11">
        <v>9</v>
      </c>
      <c r="AT5438" s="11">
        <v>10</v>
      </c>
      <c r="AU5438" s="11">
        <v>10</v>
      </c>
      <c r="BA5438" s="11" t="s">
        <v>476</v>
      </c>
      <c r="BB5438" s="11">
        <v>3</v>
      </c>
      <c r="BC5438" s="154">
        <v>45343</v>
      </c>
      <c r="BD5438" s="155" t="s">
        <v>36</v>
      </c>
    </row>
    <row r="5439" spans="39:56" ht="27" customHeight="1" x14ac:dyDescent="0.25">
      <c r="AM5439" s="11">
        <v>23042</v>
      </c>
      <c r="AN5439" s="152" t="s">
        <v>222</v>
      </c>
      <c r="AO5439" s="153" t="s">
        <v>207</v>
      </c>
      <c r="AP5439" s="171">
        <v>9.8000000000000007</v>
      </c>
      <c r="AQ5439" s="11">
        <v>10</v>
      </c>
      <c r="AR5439" s="11">
        <v>10</v>
      </c>
      <c r="AS5439" s="11">
        <v>9</v>
      </c>
      <c r="AT5439" s="11">
        <v>10</v>
      </c>
      <c r="AU5439" s="11">
        <v>10</v>
      </c>
      <c r="BA5439" s="11" t="s">
        <v>476</v>
      </c>
      <c r="BB5439" s="11">
        <v>3</v>
      </c>
      <c r="BC5439" s="154">
        <v>45343</v>
      </c>
      <c r="BD5439" s="155" t="s">
        <v>36</v>
      </c>
    </row>
    <row r="5440" spans="39:56" ht="27" customHeight="1" x14ac:dyDescent="0.25">
      <c r="AM5440" s="11">
        <v>23061</v>
      </c>
      <c r="AN5440" s="152" t="s">
        <v>223</v>
      </c>
      <c r="AO5440" s="153" t="s">
        <v>207</v>
      </c>
      <c r="AP5440" s="171">
        <v>9.8000000000000007</v>
      </c>
      <c r="AQ5440" s="11">
        <v>10</v>
      </c>
      <c r="AR5440" s="11">
        <v>10</v>
      </c>
      <c r="AS5440" s="11">
        <v>9</v>
      </c>
      <c r="AT5440" s="11">
        <v>10</v>
      </c>
      <c r="AU5440" s="11">
        <v>10</v>
      </c>
      <c r="BA5440" s="11" t="s">
        <v>476</v>
      </c>
      <c r="BB5440" s="11">
        <v>3</v>
      </c>
      <c r="BC5440" s="154">
        <v>45343</v>
      </c>
      <c r="BD5440" s="155" t="s">
        <v>36</v>
      </c>
    </row>
    <row r="5441" spans="39:56" ht="27" customHeight="1" x14ac:dyDescent="0.25">
      <c r="AM5441" s="11">
        <v>23054</v>
      </c>
      <c r="AN5441" s="152" t="s">
        <v>224</v>
      </c>
      <c r="AO5441" s="153" t="s">
        <v>207</v>
      </c>
      <c r="AP5441" s="171">
        <v>9.8000000000000007</v>
      </c>
      <c r="AQ5441" s="11">
        <v>10</v>
      </c>
      <c r="AR5441" s="11">
        <v>10</v>
      </c>
      <c r="AS5441" s="11">
        <v>9</v>
      </c>
      <c r="AT5441" s="11">
        <v>10</v>
      </c>
      <c r="AU5441" s="11">
        <v>10</v>
      </c>
      <c r="BA5441" s="11" t="s">
        <v>476</v>
      </c>
      <c r="BB5441" s="11">
        <v>3</v>
      </c>
      <c r="BC5441" s="154">
        <v>45343</v>
      </c>
      <c r="BD5441" s="155" t="s">
        <v>36</v>
      </c>
    </row>
    <row r="5442" spans="39:56" ht="27" customHeight="1" x14ac:dyDescent="0.25">
      <c r="AM5442" s="11">
        <v>23037</v>
      </c>
      <c r="AN5442" s="152" t="s">
        <v>226</v>
      </c>
      <c r="AO5442" s="153" t="s">
        <v>207</v>
      </c>
      <c r="AP5442" s="171">
        <v>9.8000000000000007</v>
      </c>
      <c r="AQ5442" s="11">
        <v>10</v>
      </c>
      <c r="AR5442" s="11">
        <v>10</v>
      </c>
      <c r="AS5442" s="11">
        <v>9</v>
      </c>
      <c r="AT5442" s="11">
        <v>10</v>
      </c>
      <c r="AU5442" s="11">
        <v>10</v>
      </c>
      <c r="BA5442" s="11" t="s">
        <v>476</v>
      </c>
      <c r="BB5442" s="11">
        <v>3</v>
      </c>
      <c r="BC5442" s="154">
        <v>45343</v>
      </c>
      <c r="BD5442" s="155" t="s">
        <v>36</v>
      </c>
    </row>
    <row r="5443" spans="39:56" ht="27" customHeight="1" x14ac:dyDescent="0.25">
      <c r="AM5443" s="11">
        <v>23026</v>
      </c>
      <c r="AN5443" s="152" t="s">
        <v>227</v>
      </c>
      <c r="AO5443" s="153" t="s">
        <v>207</v>
      </c>
      <c r="AP5443" s="171">
        <v>9.8000000000000007</v>
      </c>
      <c r="AQ5443" s="11">
        <v>10</v>
      </c>
      <c r="AR5443" s="11">
        <v>10</v>
      </c>
      <c r="AS5443" s="11">
        <v>9</v>
      </c>
      <c r="AT5443" s="11">
        <v>10</v>
      </c>
      <c r="AU5443" s="11">
        <v>10</v>
      </c>
      <c r="BA5443" s="11" t="s">
        <v>476</v>
      </c>
      <c r="BB5443" s="11">
        <v>3</v>
      </c>
      <c r="BC5443" s="154">
        <v>45343</v>
      </c>
      <c r="BD5443" s="155" t="s">
        <v>36</v>
      </c>
    </row>
    <row r="5444" spans="39:56" ht="27" customHeight="1" x14ac:dyDescent="0.25">
      <c r="AM5444" s="11">
        <v>23058</v>
      </c>
      <c r="AN5444" s="152" t="s">
        <v>228</v>
      </c>
      <c r="AO5444" s="153" t="s">
        <v>207</v>
      </c>
      <c r="AP5444" s="171">
        <v>9.8000000000000007</v>
      </c>
      <c r="AQ5444" s="11">
        <v>10</v>
      </c>
      <c r="AR5444" s="11">
        <v>10</v>
      </c>
      <c r="AS5444" s="11">
        <v>9</v>
      </c>
      <c r="AT5444" s="11">
        <v>10</v>
      </c>
      <c r="AU5444" s="11">
        <v>10</v>
      </c>
      <c r="BA5444" s="11" t="s">
        <v>476</v>
      </c>
      <c r="BB5444" s="11">
        <v>3</v>
      </c>
      <c r="BC5444" s="154">
        <v>45343</v>
      </c>
      <c r="BD5444" s="155" t="s">
        <v>36</v>
      </c>
    </row>
    <row r="5445" spans="39:56" ht="27" customHeight="1" x14ac:dyDescent="0.25">
      <c r="AM5445" s="11">
        <v>23044</v>
      </c>
      <c r="AN5445" s="152" t="s">
        <v>230</v>
      </c>
      <c r="AO5445" s="153" t="s">
        <v>207</v>
      </c>
      <c r="AP5445" s="171">
        <v>9.8000000000000007</v>
      </c>
      <c r="AQ5445" s="11">
        <v>10</v>
      </c>
      <c r="AR5445" s="11">
        <v>10</v>
      </c>
      <c r="AS5445" s="11">
        <v>9</v>
      </c>
      <c r="AT5445" s="11">
        <v>10</v>
      </c>
      <c r="AU5445" s="11">
        <v>10</v>
      </c>
      <c r="BA5445" s="11" t="s">
        <v>476</v>
      </c>
      <c r="BB5445" s="11">
        <v>3</v>
      </c>
      <c r="BC5445" s="154">
        <v>45343</v>
      </c>
      <c r="BD5445" s="155" t="s">
        <v>36</v>
      </c>
    </row>
    <row r="5446" spans="39:56" ht="27" customHeight="1" x14ac:dyDescent="0.25">
      <c r="AM5446" s="11">
        <v>23066</v>
      </c>
      <c r="AN5446" s="152" t="s">
        <v>232</v>
      </c>
      <c r="AO5446" s="153" t="s">
        <v>207</v>
      </c>
      <c r="AP5446" s="171">
        <v>9.8000000000000007</v>
      </c>
      <c r="AQ5446" s="11">
        <v>10</v>
      </c>
      <c r="AR5446" s="11">
        <v>10</v>
      </c>
      <c r="AS5446" s="11">
        <v>9</v>
      </c>
      <c r="AT5446" s="11">
        <v>10</v>
      </c>
      <c r="AU5446" s="11">
        <v>10</v>
      </c>
      <c r="BA5446" s="11" t="s">
        <v>476</v>
      </c>
      <c r="BB5446" s="11">
        <v>3</v>
      </c>
      <c r="BC5446" s="154">
        <v>45343</v>
      </c>
      <c r="BD5446" s="155" t="s">
        <v>36</v>
      </c>
    </row>
    <row r="5447" spans="39:56" ht="27" customHeight="1" x14ac:dyDescent="0.25">
      <c r="AM5447" s="11">
        <v>23011</v>
      </c>
      <c r="AN5447" s="152" t="s">
        <v>46</v>
      </c>
      <c r="AO5447" s="153" t="s">
        <v>47</v>
      </c>
      <c r="AP5447" s="171">
        <v>9</v>
      </c>
      <c r="AQ5447" s="11">
        <v>10</v>
      </c>
      <c r="AR5447" s="11">
        <v>10</v>
      </c>
      <c r="AS5447" s="11">
        <v>8</v>
      </c>
      <c r="AT5447" s="11">
        <v>8</v>
      </c>
      <c r="AU5447" s="11">
        <v>9</v>
      </c>
      <c r="AZ5447" s="11">
        <v>9</v>
      </c>
      <c r="BA5447" s="11" t="s">
        <v>526</v>
      </c>
      <c r="BB5447" s="11">
        <v>3</v>
      </c>
      <c r="BC5447" s="154">
        <v>45344</v>
      </c>
      <c r="BD5447" s="155" t="s">
        <v>33</v>
      </c>
    </row>
    <row r="5448" spans="39:56" ht="27" customHeight="1" x14ac:dyDescent="0.25">
      <c r="AM5448" s="11">
        <v>23017</v>
      </c>
      <c r="AN5448" s="152" t="s">
        <v>52</v>
      </c>
      <c r="AO5448" s="153" t="s">
        <v>47</v>
      </c>
      <c r="AP5448" s="171">
        <v>9.3333333333333339</v>
      </c>
      <c r="AQ5448" s="11">
        <v>10</v>
      </c>
      <c r="AR5448" s="11">
        <v>10</v>
      </c>
      <c r="AS5448" s="11">
        <v>9</v>
      </c>
      <c r="AT5448" s="11">
        <v>9</v>
      </c>
      <c r="AU5448" s="11">
        <v>9</v>
      </c>
      <c r="AZ5448" s="11">
        <v>9</v>
      </c>
      <c r="BA5448" s="11" t="s">
        <v>526</v>
      </c>
      <c r="BB5448" s="11">
        <v>3</v>
      </c>
      <c r="BC5448" s="154">
        <v>45344</v>
      </c>
      <c r="BD5448" s="155" t="s">
        <v>33</v>
      </c>
    </row>
    <row r="5449" spans="39:56" ht="27" customHeight="1" x14ac:dyDescent="0.25">
      <c r="AM5449" s="11">
        <v>23059</v>
      </c>
      <c r="AN5449" s="152" t="s">
        <v>55</v>
      </c>
      <c r="AO5449" s="153" t="s">
        <v>47</v>
      </c>
      <c r="AP5449" s="171">
        <v>9.3333333333333339</v>
      </c>
      <c r="AQ5449" s="11">
        <v>10</v>
      </c>
      <c r="AR5449" s="11">
        <v>10</v>
      </c>
      <c r="AS5449" s="11">
        <v>9</v>
      </c>
      <c r="AT5449" s="11">
        <v>9</v>
      </c>
      <c r="AU5449" s="11">
        <v>9</v>
      </c>
      <c r="AZ5449" s="11">
        <v>9</v>
      </c>
      <c r="BA5449" s="11" t="s">
        <v>526</v>
      </c>
      <c r="BB5449" s="11">
        <v>3</v>
      </c>
      <c r="BC5449" s="154">
        <v>45344</v>
      </c>
      <c r="BD5449" s="155" t="s">
        <v>33</v>
      </c>
    </row>
    <row r="5450" spans="39:56" ht="27" customHeight="1" x14ac:dyDescent="0.25">
      <c r="AM5450" s="11">
        <v>23004</v>
      </c>
      <c r="AN5450" s="152" t="s">
        <v>58</v>
      </c>
      <c r="AO5450" s="153" t="s">
        <v>47</v>
      </c>
      <c r="AP5450" s="171">
        <v>9.3333333333333339</v>
      </c>
      <c r="AQ5450" s="11">
        <v>10</v>
      </c>
      <c r="AR5450" s="11">
        <v>10</v>
      </c>
      <c r="AS5450" s="11">
        <v>9</v>
      </c>
      <c r="AT5450" s="11">
        <v>9</v>
      </c>
      <c r="AU5450" s="11">
        <v>9</v>
      </c>
      <c r="AZ5450" s="11">
        <v>9</v>
      </c>
      <c r="BA5450" s="11" t="s">
        <v>526</v>
      </c>
      <c r="BB5450" s="11">
        <v>3</v>
      </c>
      <c r="BC5450" s="154">
        <v>45344</v>
      </c>
      <c r="BD5450" s="155" t="s">
        <v>33</v>
      </c>
    </row>
    <row r="5451" spans="39:56" ht="27" customHeight="1" x14ac:dyDescent="0.25">
      <c r="AM5451" s="11">
        <v>23027</v>
      </c>
      <c r="AN5451" s="152" t="s">
        <v>237</v>
      </c>
      <c r="AO5451" s="153" t="s">
        <v>47</v>
      </c>
      <c r="AP5451" s="171">
        <v>9.1666666666666661</v>
      </c>
      <c r="AQ5451" s="11">
        <v>10</v>
      </c>
      <c r="AR5451" s="11">
        <v>10</v>
      </c>
      <c r="AS5451" s="11">
        <v>9</v>
      </c>
      <c r="AT5451" s="11">
        <v>8</v>
      </c>
      <c r="AU5451" s="11">
        <v>8</v>
      </c>
      <c r="AZ5451" s="11">
        <v>10</v>
      </c>
      <c r="BA5451" s="11" t="s">
        <v>526</v>
      </c>
      <c r="BB5451" s="11">
        <v>3</v>
      </c>
      <c r="BC5451" s="154">
        <v>45344</v>
      </c>
      <c r="BD5451" s="155" t="s">
        <v>33</v>
      </c>
    </row>
    <row r="5452" spans="39:56" ht="27" customHeight="1" x14ac:dyDescent="0.25">
      <c r="AM5452" s="11">
        <v>23047</v>
      </c>
      <c r="AN5452" s="152" t="s">
        <v>62</v>
      </c>
      <c r="AO5452" s="153" t="s">
        <v>47</v>
      </c>
      <c r="AP5452" s="171">
        <v>9.8333333333333339</v>
      </c>
      <c r="AQ5452" s="11">
        <v>10</v>
      </c>
      <c r="AR5452" s="11">
        <v>10</v>
      </c>
      <c r="AS5452" s="11">
        <v>10</v>
      </c>
      <c r="AT5452" s="11">
        <v>10</v>
      </c>
      <c r="AU5452" s="11">
        <v>10</v>
      </c>
      <c r="AZ5452" s="11">
        <v>9</v>
      </c>
      <c r="BA5452" s="11" t="s">
        <v>526</v>
      </c>
      <c r="BB5452" s="11">
        <v>3</v>
      </c>
      <c r="BC5452" s="154">
        <v>45344</v>
      </c>
      <c r="BD5452" s="155" t="s">
        <v>33</v>
      </c>
    </row>
    <row r="5453" spans="39:56" ht="27" customHeight="1" x14ac:dyDescent="0.25">
      <c r="AM5453" s="11">
        <v>23014</v>
      </c>
      <c r="AN5453" s="152" t="s">
        <v>66</v>
      </c>
      <c r="AO5453" s="153" t="s">
        <v>47</v>
      </c>
      <c r="AP5453" s="171">
        <v>9.3333333333333339</v>
      </c>
      <c r="AQ5453" s="11">
        <v>10</v>
      </c>
      <c r="AR5453" s="11">
        <v>10</v>
      </c>
      <c r="AS5453" s="11">
        <v>9</v>
      </c>
      <c r="AT5453" s="11">
        <v>9</v>
      </c>
      <c r="AU5453" s="11">
        <v>9</v>
      </c>
      <c r="AZ5453" s="11">
        <v>9</v>
      </c>
      <c r="BA5453" s="11" t="s">
        <v>526</v>
      </c>
      <c r="BB5453" s="11">
        <v>3</v>
      </c>
      <c r="BC5453" s="154">
        <v>45344</v>
      </c>
      <c r="BD5453" s="155" t="s">
        <v>33</v>
      </c>
    </row>
    <row r="5454" spans="39:56" ht="27" customHeight="1" x14ac:dyDescent="0.25">
      <c r="AM5454" s="11">
        <v>23060</v>
      </c>
      <c r="AN5454" s="152" t="s">
        <v>74</v>
      </c>
      <c r="AO5454" s="153" t="s">
        <v>47</v>
      </c>
      <c r="AP5454" s="171">
        <v>9.1666666666666661</v>
      </c>
      <c r="AQ5454" s="11">
        <v>10</v>
      </c>
      <c r="AR5454" s="11">
        <v>10</v>
      </c>
      <c r="AS5454" s="11">
        <v>9</v>
      </c>
      <c r="AT5454" s="11">
        <v>8</v>
      </c>
      <c r="AU5454" s="11">
        <v>9</v>
      </c>
      <c r="AZ5454" s="11">
        <v>9</v>
      </c>
      <c r="BA5454" s="11" t="s">
        <v>526</v>
      </c>
      <c r="BB5454" s="11">
        <v>3</v>
      </c>
      <c r="BC5454" s="154">
        <v>45344</v>
      </c>
      <c r="BD5454" s="155" t="s">
        <v>33</v>
      </c>
    </row>
    <row r="5455" spans="39:56" ht="27" customHeight="1" x14ac:dyDescent="0.25">
      <c r="AM5455" s="11">
        <v>23045</v>
      </c>
      <c r="AN5455" s="152" t="s">
        <v>78</v>
      </c>
      <c r="AO5455" s="153" t="s">
        <v>47</v>
      </c>
      <c r="AP5455" s="171">
        <v>9</v>
      </c>
      <c r="AQ5455" s="11">
        <v>10</v>
      </c>
      <c r="AR5455" s="11">
        <v>10</v>
      </c>
      <c r="AS5455" s="11">
        <v>9</v>
      </c>
      <c r="AT5455" s="11">
        <v>9</v>
      </c>
      <c r="AU5455" s="11">
        <v>7</v>
      </c>
      <c r="AZ5455" s="11">
        <v>9</v>
      </c>
      <c r="BA5455" s="11" t="s">
        <v>526</v>
      </c>
      <c r="BB5455" s="11">
        <v>3</v>
      </c>
      <c r="BC5455" s="154">
        <v>45344</v>
      </c>
      <c r="BD5455" s="155" t="s">
        <v>33</v>
      </c>
    </row>
    <row r="5456" spans="39:56" ht="27" customHeight="1" x14ac:dyDescent="0.25">
      <c r="AM5456" s="11">
        <v>23001</v>
      </c>
      <c r="AN5456" s="152" t="s">
        <v>82</v>
      </c>
      <c r="AO5456" s="153" t="s">
        <v>47</v>
      </c>
      <c r="AP5456" s="171">
        <v>9.3333333333333339</v>
      </c>
      <c r="AQ5456" s="11">
        <v>10</v>
      </c>
      <c r="AR5456" s="11">
        <v>10</v>
      </c>
      <c r="AS5456" s="11">
        <v>9</v>
      </c>
      <c r="AT5456" s="11">
        <v>9</v>
      </c>
      <c r="AU5456" s="11">
        <v>9</v>
      </c>
      <c r="AZ5456" s="11">
        <v>9</v>
      </c>
      <c r="BA5456" s="11" t="s">
        <v>526</v>
      </c>
      <c r="BB5456" s="11">
        <v>3</v>
      </c>
      <c r="BC5456" s="154">
        <v>45344</v>
      </c>
      <c r="BD5456" s="155" t="s">
        <v>33</v>
      </c>
    </row>
    <row r="5457" spans="39:56" ht="27" customHeight="1" x14ac:dyDescent="0.25">
      <c r="AM5457" s="11">
        <v>23034</v>
      </c>
      <c r="AN5457" s="152" t="s">
        <v>86</v>
      </c>
      <c r="AO5457" s="153" t="s">
        <v>47</v>
      </c>
      <c r="AP5457" s="171">
        <v>9.3333333333333339</v>
      </c>
      <c r="AQ5457" s="11">
        <v>10</v>
      </c>
      <c r="AR5457" s="11">
        <v>10</v>
      </c>
      <c r="AS5457" s="11">
        <v>9</v>
      </c>
      <c r="AT5457" s="11">
        <v>9</v>
      </c>
      <c r="AU5457" s="11">
        <v>9</v>
      </c>
      <c r="AZ5457" s="11">
        <v>9</v>
      </c>
      <c r="BA5457" s="11" t="s">
        <v>526</v>
      </c>
      <c r="BB5457" s="11">
        <v>3</v>
      </c>
      <c r="BC5457" s="154">
        <v>45344</v>
      </c>
      <c r="BD5457" s="155" t="s">
        <v>33</v>
      </c>
    </row>
    <row r="5458" spans="39:56" ht="27" customHeight="1" x14ac:dyDescent="0.25">
      <c r="AM5458" s="11">
        <v>23003</v>
      </c>
      <c r="AN5458" s="152" t="s">
        <v>90</v>
      </c>
      <c r="AO5458" s="153" t="s">
        <v>47</v>
      </c>
      <c r="AP5458" s="171">
        <v>9.1666666666666661</v>
      </c>
      <c r="AQ5458" s="11">
        <v>10</v>
      </c>
      <c r="AR5458" s="11">
        <v>10</v>
      </c>
      <c r="AS5458" s="11">
        <v>9</v>
      </c>
      <c r="AT5458" s="11">
        <v>9</v>
      </c>
      <c r="AU5458" s="11">
        <v>8</v>
      </c>
      <c r="AZ5458" s="11">
        <v>9</v>
      </c>
      <c r="BA5458" s="11" t="s">
        <v>526</v>
      </c>
      <c r="BB5458" s="11">
        <v>3</v>
      </c>
      <c r="BC5458" s="154">
        <v>45344</v>
      </c>
      <c r="BD5458" s="155" t="s">
        <v>33</v>
      </c>
    </row>
    <row r="5459" spans="39:56" ht="27" customHeight="1" x14ac:dyDescent="0.25">
      <c r="AM5459" s="11">
        <v>23030</v>
      </c>
      <c r="AN5459" s="152" t="s">
        <v>94</v>
      </c>
      <c r="AO5459" s="153" t="s">
        <v>47</v>
      </c>
      <c r="AP5459" s="171">
        <v>8.8333333333333339</v>
      </c>
      <c r="AQ5459" s="11">
        <v>10</v>
      </c>
      <c r="AR5459" s="11">
        <v>10</v>
      </c>
      <c r="AS5459" s="11">
        <v>8</v>
      </c>
      <c r="AT5459" s="11">
        <v>8</v>
      </c>
      <c r="AU5459" s="11">
        <v>8</v>
      </c>
      <c r="AZ5459" s="11">
        <v>9</v>
      </c>
      <c r="BA5459" s="11" t="s">
        <v>526</v>
      </c>
      <c r="BB5459" s="11">
        <v>3</v>
      </c>
      <c r="BC5459" s="154">
        <v>45344</v>
      </c>
      <c r="BD5459" s="155" t="s">
        <v>33</v>
      </c>
    </row>
    <row r="5460" spans="39:56" ht="27" customHeight="1" x14ac:dyDescent="0.25">
      <c r="AM5460" s="11">
        <v>23040</v>
      </c>
      <c r="AN5460" s="152" t="s">
        <v>98</v>
      </c>
      <c r="AO5460" s="153" t="s">
        <v>47</v>
      </c>
      <c r="AP5460" s="171">
        <v>9.3333333333333339</v>
      </c>
      <c r="AQ5460" s="11">
        <v>10</v>
      </c>
      <c r="AR5460" s="11">
        <v>10</v>
      </c>
      <c r="AS5460" s="11">
        <v>9</v>
      </c>
      <c r="AT5460" s="11">
        <v>9</v>
      </c>
      <c r="AU5460" s="11">
        <v>9</v>
      </c>
      <c r="AZ5460" s="11">
        <v>9</v>
      </c>
      <c r="BA5460" s="11" t="s">
        <v>526</v>
      </c>
      <c r="BB5460" s="11">
        <v>3</v>
      </c>
      <c r="BC5460" s="154">
        <v>45344</v>
      </c>
      <c r="BD5460" s="155" t="s">
        <v>33</v>
      </c>
    </row>
    <row r="5461" spans="39:56" ht="27" customHeight="1" x14ac:dyDescent="0.25">
      <c r="AM5461" s="11">
        <v>23064</v>
      </c>
      <c r="AN5461" s="152" t="s">
        <v>238</v>
      </c>
      <c r="AO5461" s="153" t="s">
        <v>47</v>
      </c>
      <c r="AP5461" s="171">
        <v>8.8333333333333339</v>
      </c>
      <c r="AQ5461" s="11">
        <v>10</v>
      </c>
      <c r="AR5461" s="11">
        <v>10</v>
      </c>
      <c r="AS5461" s="11">
        <v>8</v>
      </c>
      <c r="AT5461" s="11">
        <v>8</v>
      </c>
      <c r="AU5461" s="11">
        <v>8</v>
      </c>
      <c r="AZ5461" s="11">
        <v>9</v>
      </c>
      <c r="BA5461" s="11" t="s">
        <v>526</v>
      </c>
      <c r="BB5461" s="11">
        <v>3</v>
      </c>
      <c r="BC5461" s="154">
        <v>45344</v>
      </c>
      <c r="BD5461" s="155" t="s">
        <v>33</v>
      </c>
    </row>
    <row r="5462" spans="39:56" ht="27" customHeight="1" x14ac:dyDescent="0.25">
      <c r="AM5462" s="11">
        <v>23050</v>
      </c>
      <c r="AN5462" s="152" t="s">
        <v>102</v>
      </c>
      <c r="AO5462" s="153" t="s">
        <v>47</v>
      </c>
      <c r="AP5462" s="171">
        <v>8.8333333333333339</v>
      </c>
      <c r="AQ5462" s="11">
        <v>10</v>
      </c>
      <c r="AR5462" s="11">
        <v>10</v>
      </c>
      <c r="AS5462" s="11">
        <v>8</v>
      </c>
      <c r="AT5462" s="11">
        <v>8</v>
      </c>
      <c r="AU5462" s="11">
        <v>8</v>
      </c>
      <c r="AZ5462" s="11">
        <v>9</v>
      </c>
      <c r="BA5462" s="11" t="s">
        <v>526</v>
      </c>
      <c r="BB5462" s="11">
        <v>3</v>
      </c>
      <c r="BC5462" s="154">
        <v>45344</v>
      </c>
      <c r="BD5462" s="155" t="s">
        <v>33</v>
      </c>
    </row>
    <row r="5463" spans="39:56" ht="27" customHeight="1" x14ac:dyDescent="0.25">
      <c r="AM5463" s="11">
        <v>23062</v>
      </c>
      <c r="AN5463" s="152" t="s">
        <v>106</v>
      </c>
      <c r="AO5463" s="153" t="s">
        <v>47</v>
      </c>
      <c r="AP5463" s="171">
        <v>9.3333333333333339</v>
      </c>
      <c r="AQ5463" s="11">
        <v>10</v>
      </c>
      <c r="AR5463" s="11">
        <v>10</v>
      </c>
      <c r="AS5463" s="11">
        <v>9</v>
      </c>
      <c r="AT5463" s="11">
        <v>9</v>
      </c>
      <c r="AU5463" s="11">
        <v>9</v>
      </c>
      <c r="AZ5463" s="11">
        <v>9</v>
      </c>
      <c r="BA5463" s="11" t="s">
        <v>526</v>
      </c>
      <c r="BB5463" s="11">
        <v>3</v>
      </c>
      <c r="BC5463" s="154">
        <v>45344</v>
      </c>
      <c r="BD5463" s="155" t="s">
        <v>33</v>
      </c>
    </row>
    <row r="5464" spans="39:56" ht="27" customHeight="1" x14ac:dyDescent="0.25">
      <c r="AM5464" s="11">
        <v>23057</v>
      </c>
      <c r="AN5464" s="152" t="s">
        <v>239</v>
      </c>
      <c r="AO5464" s="153" t="s">
        <v>47</v>
      </c>
      <c r="AP5464" s="171">
        <v>9.3333333333333339</v>
      </c>
      <c r="AQ5464" s="11">
        <v>10</v>
      </c>
      <c r="AR5464" s="11">
        <v>10</v>
      </c>
      <c r="AS5464" s="11">
        <v>9</v>
      </c>
      <c r="AT5464" s="11">
        <v>9</v>
      </c>
      <c r="AU5464" s="11">
        <v>9</v>
      </c>
      <c r="AZ5464" s="11">
        <v>9</v>
      </c>
      <c r="BA5464" s="11" t="s">
        <v>526</v>
      </c>
      <c r="BB5464" s="11">
        <v>3</v>
      </c>
      <c r="BC5464" s="154">
        <v>45344</v>
      </c>
      <c r="BD5464" s="155" t="s">
        <v>33</v>
      </c>
    </row>
    <row r="5465" spans="39:56" ht="27" customHeight="1" x14ac:dyDescent="0.25">
      <c r="AM5465" s="11">
        <v>23048</v>
      </c>
      <c r="AN5465" s="152" t="s">
        <v>110</v>
      </c>
      <c r="AO5465" s="153" t="s">
        <v>47</v>
      </c>
      <c r="AP5465" s="171">
        <v>8.6666666666666661</v>
      </c>
      <c r="AQ5465" s="11">
        <v>10</v>
      </c>
      <c r="AR5465" s="11">
        <v>10</v>
      </c>
      <c r="AS5465" s="11">
        <v>8</v>
      </c>
      <c r="AT5465" s="11">
        <v>8</v>
      </c>
      <c r="AU5465" s="11">
        <v>8</v>
      </c>
      <c r="AZ5465" s="11">
        <v>8</v>
      </c>
      <c r="BA5465" s="11" t="s">
        <v>526</v>
      </c>
      <c r="BB5465" s="11">
        <v>3</v>
      </c>
      <c r="BC5465" s="154">
        <v>45344</v>
      </c>
      <c r="BD5465" s="155" t="s">
        <v>33</v>
      </c>
    </row>
    <row r="5466" spans="39:56" ht="27" customHeight="1" x14ac:dyDescent="0.25">
      <c r="AM5466" s="11">
        <v>23051</v>
      </c>
      <c r="AN5466" s="152" t="s">
        <v>114</v>
      </c>
      <c r="AO5466" s="153" t="s">
        <v>47</v>
      </c>
      <c r="AP5466" s="171">
        <v>9.3333333333333339</v>
      </c>
      <c r="AQ5466" s="11">
        <v>10</v>
      </c>
      <c r="AR5466" s="11">
        <v>10</v>
      </c>
      <c r="AS5466" s="11">
        <v>9</v>
      </c>
      <c r="AT5466" s="11">
        <v>9</v>
      </c>
      <c r="AU5466" s="11">
        <v>9</v>
      </c>
      <c r="AZ5466" s="11">
        <v>9</v>
      </c>
      <c r="BA5466" s="11" t="s">
        <v>526</v>
      </c>
      <c r="BB5466" s="11">
        <v>3</v>
      </c>
      <c r="BC5466" s="154">
        <v>45344</v>
      </c>
      <c r="BD5466" s="155" t="s">
        <v>33</v>
      </c>
    </row>
    <row r="5467" spans="39:56" ht="27" customHeight="1" x14ac:dyDescent="0.25">
      <c r="AM5467" s="11">
        <v>22023</v>
      </c>
      <c r="AN5467" s="152" t="s">
        <v>118</v>
      </c>
      <c r="AO5467" s="153" t="s">
        <v>47</v>
      </c>
      <c r="AP5467" s="171">
        <v>8.8333333333333339</v>
      </c>
      <c r="AQ5467" s="11">
        <v>10</v>
      </c>
      <c r="AR5467" s="11">
        <v>10</v>
      </c>
      <c r="AS5467" s="11">
        <v>8</v>
      </c>
      <c r="AT5467" s="11">
        <v>8</v>
      </c>
      <c r="AU5467" s="11">
        <v>8</v>
      </c>
      <c r="AZ5467" s="11">
        <v>9</v>
      </c>
      <c r="BA5467" s="11" t="s">
        <v>526</v>
      </c>
      <c r="BB5467" s="11">
        <v>3</v>
      </c>
      <c r="BC5467" s="154">
        <v>45344</v>
      </c>
      <c r="BD5467" s="155" t="s">
        <v>33</v>
      </c>
    </row>
    <row r="5468" spans="39:56" ht="27" customHeight="1" x14ac:dyDescent="0.25">
      <c r="AM5468" s="11">
        <v>23018</v>
      </c>
      <c r="AN5468" s="152" t="s">
        <v>28</v>
      </c>
      <c r="AO5468" s="153" t="s">
        <v>29</v>
      </c>
      <c r="AP5468" s="171">
        <v>9.8333333333333339</v>
      </c>
      <c r="AQ5468" s="11">
        <v>10</v>
      </c>
      <c r="AR5468" s="11">
        <v>10</v>
      </c>
      <c r="AS5468" s="11">
        <v>10</v>
      </c>
      <c r="AT5468" s="11">
        <v>10</v>
      </c>
      <c r="AU5468" s="11">
        <v>10</v>
      </c>
      <c r="AY5468" s="11">
        <v>9</v>
      </c>
      <c r="BA5468" s="11" t="s">
        <v>527</v>
      </c>
      <c r="BB5468" s="11">
        <v>4</v>
      </c>
      <c r="BC5468" s="154">
        <v>45344</v>
      </c>
      <c r="BD5468" s="155" t="s">
        <v>33</v>
      </c>
    </row>
    <row r="5469" spans="39:56" ht="27" customHeight="1" x14ac:dyDescent="0.25">
      <c r="AM5469" s="11">
        <v>23009</v>
      </c>
      <c r="AN5469" s="152" t="s">
        <v>50</v>
      </c>
      <c r="AO5469" s="153" t="s">
        <v>29</v>
      </c>
      <c r="AP5469" s="171">
        <v>9.3333333333333339</v>
      </c>
      <c r="AQ5469" s="11">
        <v>10</v>
      </c>
      <c r="AR5469" s="11">
        <v>10</v>
      </c>
      <c r="AS5469" s="11">
        <v>9</v>
      </c>
      <c r="AT5469" s="11">
        <v>9</v>
      </c>
      <c r="AU5469" s="11">
        <v>9</v>
      </c>
      <c r="AY5469" s="11">
        <v>9</v>
      </c>
      <c r="BA5469" s="11" t="s">
        <v>527</v>
      </c>
      <c r="BB5469" s="11">
        <v>4</v>
      </c>
      <c r="BC5469" s="154">
        <v>45344</v>
      </c>
      <c r="BD5469" s="155" t="s">
        <v>33</v>
      </c>
    </row>
    <row r="5470" spans="39:56" ht="27" customHeight="1" x14ac:dyDescent="0.25">
      <c r="AM5470" s="11">
        <v>23019</v>
      </c>
      <c r="AN5470" s="152" t="s">
        <v>53</v>
      </c>
      <c r="AO5470" s="153" t="s">
        <v>29</v>
      </c>
      <c r="AP5470" s="171">
        <v>9.8333333333333339</v>
      </c>
      <c r="AQ5470" s="11">
        <v>10</v>
      </c>
      <c r="AR5470" s="11">
        <v>10</v>
      </c>
      <c r="AS5470" s="11">
        <v>10</v>
      </c>
      <c r="AT5470" s="11">
        <v>10</v>
      </c>
      <c r="AU5470" s="11">
        <v>10</v>
      </c>
      <c r="AY5470" s="11">
        <v>9</v>
      </c>
      <c r="BA5470" s="11" t="s">
        <v>527</v>
      </c>
      <c r="BB5470" s="11">
        <v>4</v>
      </c>
      <c r="BC5470" s="154">
        <v>45344</v>
      </c>
      <c r="BD5470" s="155" t="s">
        <v>33</v>
      </c>
    </row>
    <row r="5471" spans="39:56" ht="27" customHeight="1" x14ac:dyDescent="0.25">
      <c r="AM5471" s="11">
        <v>23013</v>
      </c>
      <c r="AN5471" s="152" t="s">
        <v>59</v>
      </c>
      <c r="AO5471" s="153" t="s">
        <v>29</v>
      </c>
      <c r="AP5471" s="171">
        <v>9.8333333333333339</v>
      </c>
      <c r="AQ5471" s="11">
        <v>10</v>
      </c>
      <c r="AR5471" s="11">
        <v>10</v>
      </c>
      <c r="AS5471" s="11">
        <v>10</v>
      </c>
      <c r="AT5471" s="11">
        <v>10</v>
      </c>
      <c r="AU5471" s="11">
        <v>10</v>
      </c>
      <c r="AY5471" s="11">
        <v>9</v>
      </c>
      <c r="BA5471" s="11" t="s">
        <v>527</v>
      </c>
      <c r="BB5471" s="11">
        <v>4</v>
      </c>
      <c r="BC5471" s="154">
        <v>45344</v>
      </c>
      <c r="BD5471" s="155" t="s">
        <v>33</v>
      </c>
    </row>
    <row r="5472" spans="39:56" ht="27" customHeight="1" x14ac:dyDescent="0.25">
      <c r="AM5472" s="11">
        <v>23036</v>
      </c>
      <c r="AN5472" s="152" t="s">
        <v>63</v>
      </c>
      <c r="AO5472" s="153" t="s">
        <v>29</v>
      </c>
      <c r="AP5472" s="171">
        <v>9.6666666666666661</v>
      </c>
      <c r="AQ5472" s="11">
        <v>10</v>
      </c>
      <c r="AR5472" s="11">
        <v>10</v>
      </c>
      <c r="AY5472" s="11">
        <v>9</v>
      </c>
      <c r="BA5472" s="11" t="s">
        <v>527</v>
      </c>
      <c r="BB5472" s="11">
        <v>4</v>
      </c>
      <c r="BC5472" s="154">
        <v>45344</v>
      </c>
      <c r="BD5472" s="155" t="s">
        <v>33</v>
      </c>
    </row>
    <row r="5473" spans="39:56" ht="27" customHeight="1" x14ac:dyDescent="0.25">
      <c r="AM5473" s="11">
        <v>23065</v>
      </c>
      <c r="AN5473" s="152" t="s">
        <v>67</v>
      </c>
      <c r="AO5473" s="153" t="s">
        <v>29</v>
      </c>
      <c r="AP5473" s="171">
        <v>9.3333333333333339</v>
      </c>
      <c r="AQ5473" s="11">
        <v>10</v>
      </c>
      <c r="AR5473" s="11">
        <v>10</v>
      </c>
      <c r="AS5473" s="11">
        <v>9</v>
      </c>
      <c r="AT5473" s="11">
        <v>9</v>
      </c>
      <c r="AU5473" s="11">
        <v>9</v>
      </c>
      <c r="AY5473" s="11">
        <v>9</v>
      </c>
      <c r="BA5473" s="11" t="s">
        <v>527</v>
      </c>
      <c r="BB5473" s="11">
        <v>4</v>
      </c>
      <c r="BC5473" s="154">
        <v>45344</v>
      </c>
      <c r="BD5473" s="155" t="s">
        <v>33</v>
      </c>
    </row>
    <row r="5474" spans="39:56" ht="27" customHeight="1" x14ac:dyDescent="0.25">
      <c r="AM5474" s="11">
        <v>23039</v>
      </c>
      <c r="AN5474" s="152" t="s">
        <v>71</v>
      </c>
      <c r="AO5474" s="153" t="s">
        <v>29</v>
      </c>
      <c r="AP5474" s="171">
        <v>8.8333333333333339</v>
      </c>
      <c r="AQ5474" s="11">
        <v>10</v>
      </c>
      <c r="AR5474" s="11">
        <v>10</v>
      </c>
      <c r="AS5474" s="11">
        <v>8</v>
      </c>
      <c r="AT5474" s="11">
        <v>8</v>
      </c>
      <c r="AU5474" s="11">
        <v>8</v>
      </c>
      <c r="AY5474" s="11">
        <v>9</v>
      </c>
      <c r="BA5474" s="11" t="s">
        <v>527</v>
      </c>
      <c r="BB5474" s="11">
        <v>4</v>
      </c>
      <c r="BC5474" s="154">
        <v>45344</v>
      </c>
      <c r="BD5474" s="155" t="s">
        <v>33</v>
      </c>
    </row>
    <row r="5475" spans="39:56" ht="27" customHeight="1" x14ac:dyDescent="0.25">
      <c r="AM5475" s="11">
        <v>23024</v>
      </c>
      <c r="AN5475" s="152" t="s">
        <v>75</v>
      </c>
      <c r="AO5475" s="153" t="s">
        <v>29</v>
      </c>
      <c r="AP5475" s="171">
        <v>9.8333333333333339</v>
      </c>
      <c r="AQ5475" s="11">
        <v>10</v>
      </c>
      <c r="AR5475" s="11">
        <v>10</v>
      </c>
      <c r="AS5475" s="11">
        <v>10</v>
      </c>
      <c r="AT5475" s="11">
        <v>10</v>
      </c>
      <c r="AU5475" s="11">
        <v>10</v>
      </c>
      <c r="AY5475" s="11">
        <v>9</v>
      </c>
      <c r="BA5475" s="11" t="s">
        <v>527</v>
      </c>
      <c r="BB5475" s="11">
        <v>4</v>
      </c>
      <c r="BC5475" s="154">
        <v>45344</v>
      </c>
      <c r="BD5475" s="155" t="s">
        <v>33</v>
      </c>
    </row>
    <row r="5476" spans="39:56" ht="27" customHeight="1" x14ac:dyDescent="0.25">
      <c r="AM5476" s="11">
        <v>23041</v>
      </c>
      <c r="AN5476" s="152" t="s">
        <v>79</v>
      </c>
      <c r="AO5476" s="153" t="s">
        <v>29</v>
      </c>
      <c r="AP5476" s="171">
        <v>9.3333333333333339</v>
      </c>
      <c r="AQ5476" s="11">
        <v>10</v>
      </c>
      <c r="AR5476" s="11">
        <v>10</v>
      </c>
      <c r="AS5476" s="11">
        <v>9</v>
      </c>
      <c r="AT5476" s="11">
        <v>9</v>
      </c>
      <c r="AU5476" s="11">
        <v>9</v>
      </c>
      <c r="AY5476" s="11">
        <v>9</v>
      </c>
      <c r="BA5476" s="11" t="s">
        <v>527</v>
      </c>
      <c r="BB5476" s="11">
        <v>4</v>
      </c>
      <c r="BC5476" s="154">
        <v>45344</v>
      </c>
      <c r="BD5476" s="155" t="s">
        <v>33</v>
      </c>
    </row>
    <row r="5477" spans="39:56" ht="27" customHeight="1" x14ac:dyDescent="0.25">
      <c r="AM5477" s="11">
        <v>23022</v>
      </c>
      <c r="AN5477" s="152" t="s">
        <v>83</v>
      </c>
      <c r="AO5477" s="153" t="s">
        <v>29</v>
      </c>
      <c r="AP5477" s="171">
        <v>9.8333333333333339</v>
      </c>
      <c r="AQ5477" s="11">
        <v>10</v>
      </c>
      <c r="AR5477" s="11">
        <v>10</v>
      </c>
      <c r="AS5477" s="11">
        <v>10</v>
      </c>
      <c r="AT5477" s="11">
        <v>10</v>
      </c>
      <c r="AU5477" s="11">
        <v>10</v>
      </c>
      <c r="AY5477" s="11">
        <v>9</v>
      </c>
      <c r="BA5477" s="11" t="s">
        <v>527</v>
      </c>
      <c r="BB5477" s="11">
        <v>4</v>
      </c>
      <c r="BC5477" s="154">
        <v>45344</v>
      </c>
      <c r="BD5477" s="155" t="s">
        <v>33</v>
      </c>
    </row>
    <row r="5478" spans="39:56" ht="27" customHeight="1" x14ac:dyDescent="0.25">
      <c r="AM5478" s="11">
        <v>23025</v>
      </c>
      <c r="AN5478" s="152" t="s">
        <v>87</v>
      </c>
      <c r="AO5478" s="153" t="s">
        <v>29</v>
      </c>
      <c r="AP5478" s="171">
        <v>8.8333333333333339</v>
      </c>
      <c r="AQ5478" s="11">
        <v>10</v>
      </c>
      <c r="AR5478" s="11">
        <v>10</v>
      </c>
      <c r="AS5478" s="11">
        <v>8</v>
      </c>
      <c r="AT5478" s="11">
        <v>8</v>
      </c>
      <c r="AU5478" s="11">
        <v>8</v>
      </c>
      <c r="AY5478" s="11">
        <v>9</v>
      </c>
      <c r="BA5478" s="11" t="s">
        <v>527</v>
      </c>
      <c r="BB5478" s="11">
        <v>4</v>
      </c>
      <c r="BC5478" s="154">
        <v>45344</v>
      </c>
      <c r="BD5478" s="155" t="s">
        <v>33</v>
      </c>
    </row>
    <row r="5479" spans="39:56" ht="27" customHeight="1" x14ac:dyDescent="0.25">
      <c r="AM5479" s="11">
        <v>23052</v>
      </c>
      <c r="AN5479" s="152" t="s">
        <v>95</v>
      </c>
      <c r="AO5479" s="153" t="s">
        <v>29</v>
      </c>
      <c r="AP5479" s="171">
        <v>9.3333333333333339</v>
      </c>
      <c r="AQ5479" s="11">
        <v>10</v>
      </c>
      <c r="AR5479" s="11">
        <v>10</v>
      </c>
      <c r="AS5479" s="11">
        <v>9</v>
      </c>
      <c r="AT5479" s="11">
        <v>9</v>
      </c>
      <c r="AU5479" s="11">
        <v>9</v>
      </c>
      <c r="AY5479" s="11">
        <v>9</v>
      </c>
      <c r="BA5479" s="11" t="s">
        <v>527</v>
      </c>
      <c r="BB5479" s="11">
        <v>4</v>
      </c>
      <c r="BC5479" s="154">
        <v>45344</v>
      </c>
      <c r="BD5479" s="155" t="s">
        <v>33</v>
      </c>
    </row>
    <row r="5480" spans="39:56" ht="27" customHeight="1" x14ac:dyDescent="0.25">
      <c r="AM5480" s="11">
        <v>23038</v>
      </c>
      <c r="AN5480" s="152" t="s">
        <v>99</v>
      </c>
      <c r="AO5480" s="153" t="s">
        <v>29</v>
      </c>
      <c r="AP5480" s="171">
        <v>9</v>
      </c>
      <c r="AQ5480" s="11">
        <v>10</v>
      </c>
      <c r="AR5480" s="11">
        <v>10</v>
      </c>
      <c r="AS5480" s="11">
        <v>9</v>
      </c>
      <c r="AT5480" s="11">
        <v>8</v>
      </c>
      <c r="AU5480" s="11">
        <v>8</v>
      </c>
      <c r="AY5480" s="11">
        <v>9</v>
      </c>
      <c r="BA5480" s="11" t="s">
        <v>527</v>
      </c>
      <c r="BB5480" s="11">
        <v>4</v>
      </c>
      <c r="BC5480" s="154">
        <v>45344</v>
      </c>
      <c r="BD5480" s="155" t="s">
        <v>33</v>
      </c>
    </row>
    <row r="5481" spans="39:56" ht="27" customHeight="1" x14ac:dyDescent="0.25">
      <c r="AM5481" s="11">
        <v>23033</v>
      </c>
      <c r="AN5481" s="152" t="s">
        <v>103</v>
      </c>
      <c r="AO5481" s="153" t="s">
        <v>29</v>
      </c>
      <c r="AP5481" s="171">
        <v>9</v>
      </c>
      <c r="AQ5481" s="11">
        <v>10</v>
      </c>
      <c r="AR5481" s="11">
        <v>10</v>
      </c>
      <c r="AS5481" s="11">
        <v>9</v>
      </c>
      <c r="AT5481" s="11">
        <v>8</v>
      </c>
      <c r="AU5481" s="11">
        <v>8</v>
      </c>
      <c r="AY5481" s="11">
        <v>9</v>
      </c>
      <c r="BA5481" s="11" t="s">
        <v>527</v>
      </c>
      <c r="BB5481" s="11">
        <v>4</v>
      </c>
      <c r="BC5481" s="154">
        <v>45344</v>
      </c>
      <c r="BD5481" s="155" t="s">
        <v>33</v>
      </c>
    </row>
    <row r="5482" spans="39:56" ht="27" customHeight="1" x14ac:dyDescent="0.25">
      <c r="AM5482" s="11">
        <v>23056</v>
      </c>
      <c r="AN5482" s="152" t="s">
        <v>107</v>
      </c>
      <c r="AO5482" s="153" t="s">
        <v>29</v>
      </c>
      <c r="AP5482" s="171">
        <v>8.8333333333333339</v>
      </c>
      <c r="AQ5482" s="11">
        <v>10</v>
      </c>
      <c r="AR5482" s="11">
        <v>10</v>
      </c>
      <c r="AS5482" s="11">
        <v>8</v>
      </c>
      <c r="AT5482" s="11">
        <v>8</v>
      </c>
      <c r="AU5482" s="11">
        <v>8</v>
      </c>
      <c r="AY5482" s="11">
        <v>9</v>
      </c>
      <c r="BA5482" s="11" t="s">
        <v>527</v>
      </c>
      <c r="BB5482" s="11">
        <v>4</v>
      </c>
      <c r="BC5482" s="154">
        <v>45344</v>
      </c>
      <c r="BD5482" s="155" t="s">
        <v>33</v>
      </c>
    </row>
    <row r="5483" spans="39:56" ht="27" customHeight="1" x14ac:dyDescent="0.25">
      <c r="AM5483" s="11">
        <v>23046</v>
      </c>
      <c r="AN5483" s="152" t="s">
        <v>111</v>
      </c>
      <c r="AO5483" s="153" t="s">
        <v>29</v>
      </c>
      <c r="AP5483" s="171">
        <v>9.8333333333333339</v>
      </c>
      <c r="AQ5483" s="11">
        <v>10</v>
      </c>
      <c r="AR5483" s="11">
        <v>10</v>
      </c>
      <c r="AS5483" s="11">
        <v>10</v>
      </c>
      <c r="AT5483" s="11">
        <v>10</v>
      </c>
      <c r="AU5483" s="11">
        <v>10</v>
      </c>
      <c r="AY5483" s="11">
        <v>9</v>
      </c>
      <c r="BA5483" s="11" t="s">
        <v>527</v>
      </c>
      <c r="BB5483" s="11">
        <v>4</v>
      </c>
      <c r="BC5483" s="154">
        <v>45344</v>
      </c>
      <c r="BD5483" s="155" t="s">
        <v>33</v>
      </c>
    </row>
    <row r="5484" spans="39:56" ht="27" customHeight="1" x14ac:dyDescent="0.25">
      <c r="AM5484" s="11">
        <v>23023</v>
      </c>
      <c r="AN5484" s="152" t="s">
        <v>115</v>
      </c>
      <c r="AO5484" s="153" t="s">
        <v>29</v>
      </c>
      <c r="AP5484" s="171">
        <v>9</v>
      </c>
      <c r="AQ5484" s="11">
        <v>10</v>
      </c>
      <c r="AR5484" s="11">
        <v>10</v>
      </c>
      <c r="AS5484" s="11">
        <v>9</v>
      </c>
      <c r="AT5484" s="11">
        <v>8</v>
      </c>
      <c r="AU5484" s="11">
        <v>8</v>
      </c>
      <c r="AY5484" s="11">
        <v>9</v>
      </c>
      <c r="BA5484" s="11" t="s">
        <v>527</v>
      </c>
      <c r="BB5484" s="11">
        <v>4</v>
      </c>
      <c r="BC5484" s="154">
        <v>45344</v>
      </c>
      <c r="BD5484" s="155" t="s">
        <v>33</v>
      </c>
    </row>
    <row r="5485" spans="39:56" ht="27" customHeight="1" x14ac:dyDescent="0.25">
      <c r="AM5485" s="11">
        <v>23053</v>
      </c>
      <c r="AN5485" s="152" t="s">
        <v>119</v>
      </c>
      <c r="AO5485" s="153" t="s">
        <v>29</v>
      </c>
      <c r="AP5485" s="171">
        <v>9.8333333333333339</v>
      </c>
      <c r="AQ5485" s="11">
        <v>10</v>
      </c>
      <c r="AR5485" s="11">
        <v>10</v>
      </c>
      <c r="AS5485" s="11">
        <v>10</v>
      </c>
      <c r="AT5485" s="11">
        <v>10</v>
      </c>
      <c r="AU5485" s="11">
        <v>10</v>
      </c>
      <c r="AY5485" s="11">
        <v>9</v>
      </c>
      <c r="BA5485" s="11" t="s">
        <v>527</v>
      </c>
      <c r="BB5485" s="11">
        <v>4</v>
      </c>
      <c r="BC5485" s="154">
        <v>45344</v>
      </c>
      <c r="BD5485" s="155" t="s">
        <v>33</v>
      </c>
    </row>
    <row r="5486" spans="39:56" ht="27" customHeight="1" x14ac:dyDescent="0.25">
      <c r="AM5486" s="11">
        <v>23049</v>
      </c>
      <c r="AN5486" s="152" t="s">
        <v>123</v>
      </c>
      <c r="AO5486" s="153" t="s">
        <v>29</v>
      </c>
      <c r="AP5486" s="171">
        <v>9</v>
      </c>
      <c r="AQ5486" s="11">
        <v>10</v>
      </c>
      <c r="AR5486" s="11">
        <v>10</v>
      </c>
      <c r="AS5486" s="11">
        <v>9</v>
      </c>
      <c r="AT5486" s="11">
        <v>8</v>
      </c>
      <c r="AU5486" s="11">
        <v>8</v>
      </c>
      <c r="AY5486" s="11">
        <v>9</v>
      </c>
      <c r="BA5486" s="11" t="s">
        <v>527</v>
      </c>
      <c r="BB5486" s="11">
        <v>4</v>
      </c>
      <c r="BC5486" s="154">
        <v>45344</v>
      </c>
      <c r="BD5486" s="155" t="s">
        <v>33</v>
      </c>
    </row>
    <row r="5487" spans="39:56" ht="27" customHeight="1" x14ac:dyDescent="0.25">
      <c r="AM5487" s="11">
        <v>23011</v>
      </c>
      <c r="AN5487" s="152" t="s">
        <v>46</v>
      </c>
      <c r="AO5487" s="153" t="s">
        <v>47</v>
      </c>
      <c r="AP5487" s="171">
        <v>9.6666666666666661</v>
      </c>
      <c r="AQ5487" s="11">
        <v>10</v>
      </c>
      <c r="AR5487" s="11">
        <v>10</v>
      </c>
      <c r="AS5487" s="11">
        <v>10</v>
      </c>
      <c r="AT5487" s="11">
        <v>8</v>
      </c>
      <c r="AY5487" s="11">
        <v>10</v>
      </c>
      <c r="AZ5487" s="11">
        <v>10</v>
      </c>
      <c r="BA5487" s="11" t="s">
        <v>490</v>
      </c>
      <c r="BB5487" s="11">
        <v>4</v>
      </c>
      <c r="BC5487" s="154">
        <v>45343</v>
      </c>
      <c r="BD5487" s="155" t="s">
        <v>6</v>
      </c>
    </row>
    <row r="5488" spans="39:56" ht="27" customHeight="1" x14ac:dyDescent="0.25">
      <c r="AM5488" s="11">
        <v>23017</v>
      </c>
      <c r="AN5488" s="152" t="s">
        <v>52</v>
      </c>
      <c r="AO5488" s="153" t="s">
        <v>47</v>
      </c>
      <c r="AP5488" s="171">
        <v>9.6666666666666661</v>
      </c>
      <c r="AQ5488" s="11">
        <v>10</v>
      </c>
      <c r="AR5488" s="11">
        <v>10</v>
      </c>
      <c r="AS5488" s="11">
        <v>10</v>
      </c>
      <c r="AT5488" s="11">
        <v>8</v>
      </c>
      <c r="AY5488" s="11">
        <v>10</v>
      </c>
      <c r="AZ5488" s="11">
        <v>10</v>
      </c>
      <c r="BA5488" s="11" t="s">
        <v>490</v>
      </c>
      <c r="BB5488" s="11">
        <v>4</v>
      </c>
      <c r="BC5488" s="154">
        <v>45343</v>
      </c>
      <c r="BD5488" s="155" t="s">
        <v>6</v>
      </c>
    </row>
    <row r="5489" spans="39:56" ht="27" customHeight="1" x14ac:dyDescent="0.25">
      <c r="AM5489" s="11">
        <v>23059</v>
      </c>
      <c r="AN5489" s="152" t="s">
        <v>55</v>
      </c>
      <c r="AO5489" s="153" t="s">
        <v>47</v>
      </c>
      <c r="AP5489" s="171">
        <v>9.6666666666666661</v>
      </c>
      <c r="AQ5489" s="11">
        <v>10</v>
      </c>
      <c r="AR5489" s="11">
        <v>10</v>
      </c>
      <c r="AS5489" s="11">
        <v>10</v>
      </c>
      <c r="AT5489" s="11">
        <v>8</v>
      </c>
      <c r="AY5489" s="11">
        <v>10</v>
      </c>
      <c r="AZ5489" s="11">
        <v>10</v>
      </c>
      <c r="BA5489" s="11" t="s">
        <v>490</v>
      </c>
      <c r="BB5489" s="11">
        <v>4</v>
      </c>
      <c r="BC5489" s="154">
        <v>45343</v>
      </c>
      <c r="BD5489" s="155" t="s">
        <v>6</v>
      </c>
    </row>
    <row r="5490" spans="39:56" ht="27" customHeight="1" x14ac:dyDescent="0.25">
      <c r="AM5490" s="11">
        <v>23004</v>
      </c>
      <c r="AN5490" s="152" t="s">
        <v>58</v>
      </c>
      <c r="AO5490" s="153" t="s">
        <v>47</v>
      </c>
      <c r="AP5490" s="171">
        <v>9.3333333333333339</v>
      </c>
      <c r="AQ5490" s="11">
        <v>10</v>
      </c>
      <c r="AR5490" s="11">
        <v>10</v>
      </c>
      <c r="AS5490" s="11">
        <v>8</v>
      </c>
      <c r="AT5490" s="11">
        <v>8</v>
      </c>
      <c r="AY5490" s="11">
        <v>10</v>
      </c>
      <c r="AZ5490" s="11">
        <v>10</v>
      </c>
      <c r="BA5490" s="11" t="s">
        <v>490</v>
      </c>
      <c r="BB5490" s="11">
        <v>4</v>
      </c>
      <c r="BC5490" s="154">
        <v>45343</v>
      </c>
      <c r="BD5490" s="155" t="s">
        <v>6</v>
      </c>
    </row>
    <row r="5491" spans="39:56" ht="27" customHeight="1" x14ac:dyDescent="0.25">
      <c r="AM5491" s="11">
        <v>23027</v>
      </c>
      <c r="AN5491" s="152" t="s">
        <v>237</v>
      </c>
      <c r="AO5491" s="153" t="s">
        <v>47</v>
      </c>
      <c r="AP5491" s="171">
        <v>10</v>
      </c>
      <c r="AQ5491" s="11">
        <v>10</v>
      </c>
      <c r="AR5491" s="11">
        <v>10</v>
      </c>
      <c r="AS5491" s="11">
        <v>10</v>
      </c>
      <c r="AT5491" s="11">
        <v>10</v>
      </c>
      <c r="AY5491" s="11">
        <v>10</v>
      </c>
      <c r="AZ5491" s="11">
        <v>10</v>
      </c>
      <c r="BA5491" s="11" t="s">
        <v>490</v>
      </c>
      <c r="BB5491" s="11">
        <v>4</v>
      </c>
      <c r="BC5491" s="154">
        <v>45343</v>
      </c>
      <c r="BD5491" s="155" t="s">
        <v>6</v>
      </c>
    </row>
    <row r="5492" spans="39:56" ht="27" customHeight="1" x14ac:dyDescent="0.25">
      <c r="AM5492" s="11">
        <v>23047</v>
      </c>
      <c r="AN5492" s="152" t="s">
        <v>62</v>
      </c>
      <c r="AO5492" s="153" t="s">
        <v>47</v>
      </c>
      <c r="AP5492" s="171">
        <v>10</v>
      </c>
      <c r="AQ5492" s="11">
        <v>10</v>
      </c>
      <c r="AR5492" s="11">
        <v>10</v>
      </c>
      <c r="AS5492" s="11">
        <v>10</v>
      </c>
      <c r="AT5492" s="11">
        <v>10</v>
      </c>
      <c r="AY5492" s="11">
        <v>10</v>
      </c>
      <c r="AZ5492" s="11">
        <v>10</v>
      </c>
      <c r="BA5492" s="11" t="s">
        <v>490</v>
      </c>
      <c r="BB5492" s="11">
        <v>4</v>
      </c>
      <c r="BC5492" s="154">
        <v>45343</v>
      </c>
      <c r="BD5492" s="155" t="s">
        <v>6</v>
      </c>
    </row>
    <row r="5493" spans="39:56" ht="27" customHeight="1" x14ac:dyDescent="0.25">
      <c r="AM5493" s="11">
        <v>23014</v>
      </c>
      <c r="AN5493" s="152" t="s">
        <v>66</v>
      </c>
      <c r="AO5493" s="153" t="s">
        <v>47</v>
      </c>
      <c r="AP5493" s="171">
        <v>10</v>
      </c>
      <c r="AQ5493" s="11">
        <v>10</v>
      </c>
      <c r="AR5493" s="11">
        <v>10</v>
      </c>
      <c r="AS5493" s="11">
        <v>10</v>
      </c>
      <c r="AT5493" s="11">
        <v>10</v>
      </c>
      <c r="AY5493" s="11">
        <v>10</v>
      </c>
      <c r="AZ5493" s="11">
        <v>10</v>
      </c>
      <c r="BA5493" s="11" t="s">
        <v>490</v>
      </c>
      <c r="BB5493" s="11">
        <v>4</v>
      </c>
      <c r="BC5493" s="154">
        <v>45343</v>
      </c>
      <c r="BD5493" s="155" t="s">
        <v>6</v>
      </c>
    </row>
    <row r="5494" spans="39:56" ht="27" customHeight="1" x14ac:dyDescent="0.25">
      <c r="AM5494" s="11">
        <v>23060</v>
      </c>
      <c r="AN5494" s="152" t="s">
        <v>74</v>
      </c>
      <c r="AO5494" s="153" t="s">
        <v>47</v>
      </c>
      <c r="AP5494" s="171">
        <v>9.3333333333333339</v>
      </c>
      <c r="AQ5494" s="11">
        <v>10</v>
      </c>
      <c r="AR5494" s="11">
        <v>10</v>
      </c>
      <c r="AS5494" s="11">
        <v>8</v>
      </c>
      <c r="AT5494" s="11">
        <v>8</v>
      </c>
      <c r="AY5494" s="11">
        <v>10</v>
      </c>
      <c r="AZ5494" s="11">
        <v>10</v>
      </c>
      <c r="BA5494" s="11" t="s">
        <v>490</v>
      </c>
      <c r="BB5494" s="11">
        <v>4</v>
      </c>
      <c r="BC5494" s="154">
        <v>45343</v>
      </c>
      <c r="BD5494" s="155" t="s">
        <v>6</v>
      </c>
    </row>
    <row r="5495" spans="39:56" ht="27" customHeight="1" x14ac:dyDescent="0.25">
      <c r="AM5495" s="11">
        <v>23045</v>
      </c>
      <c r="AN5495" s="152" t="s">
        <v>78</v>
      </c>
      <c r="AO5495" s="153" t="s">
        <v>47</v>
      </c>
      <c r="AP5495" s="171">
        <v>9.5</v>
      </c>
      <c r="AQ5495" s="11">
        <v>10</v>
      </c>
      <c r="AR5495" s="11">
        <v>10</v>
      </c>
      <c r="AS5495" s="11">
        <v>9</v>
      </c>
      <c r="AT5495" s="11">
        <v>8</v>
      </c>
      <c r="AY5495" s="11">
        <v>10</v>
      </c>
      <c r="AZ5495" s="11">
        <v>10</v>
      </c>
      <c r="BA5495" s="11" t="s">
        <v>490</v>
      </c>
      <c r="BB5495" s="11">
        <v>4</v>
      </c>
      <c r="BC5495" s="154">
        <v>45343</v>
      </c>
      <c r="BD5495" s="155" t="s">
        <v>6</v>
      </c>
    </row>
    <row r="5496" spans="39:56" ht="27" customHeight="1" x14ac:dyDescent="0.25">
      <c r="AM5496" s="11">
        <v>23001</v>
      </c>
      <c r="AN5496" s="152" t="s">
        <v>82</v>
      </c>
      <c r="AO5496" s="153" t="s">
        <v>47</v>
      </c>
      <c r="AP5496" s="171">
        <v>10</v>
      </c>
      <c r="AQ5496" s="11">
        <v>10</v>
      </c>
      <c r="AR5496" s="11">
        <v>10</v>
      </c>
      <c r="AS5496" s="11">
        <v>10</v>
      </c>
      <c r="AT5496" s="11">
        <v>10</v>
      </c>
      <c r="AY5496" s="11">
        <v>10</v>
      </c>
      <c r="AZ5496" s="11">
        <v>10</v>
      </c>
      <c r="BA5496" s="11" t="s">
        <v>490</v>
      </c>
      <c r="BB5496" s="11">
        <v>4</v>
      </c>
      <c r="BC5496" s="154">
        <v>45343</v>
      </c>
      <c r="BD5496" s="155" t="s">
        <v>6</v>
      </c>
    </row>
    <row r="5497" spans="39:56" ht="27" customHeight="1" x14ac:dyDescent="0.25">
      <c r="AM5497" s="11">
        <v>23034</v>
      </c>
      <c r="AN5497" s="152" t="s">
        <v>86</v>
      </c>
      <c r="AO5497" s="153" t="s">
        <v>47</v>
      </c>
      <c r="AP5497" s="171">
        <v>10</v>
      </c>
      <c r="AQ5497" s="11">
        <v>10</v>
      </c>
      <c r="AR5497" s="11">
        <v>10</v>
      </c>
      <c r="AS5497" s="11">
        <v>10</v>
      </c>
      <c r="AT5497" s="11">
        <v>10</v>
      </c>
      <c r="AY5497" s="11">
        <v>10</v>
      </c>
      <c r="AZ5497" s="11">
        <v>10</v>
      </c>
      <c r="BA5497" s="11" t="s">
        <v>490</v>
      </c>
      <c r="BB5497" s="11">
        <v>4</v>
      </c>
      <c r="BC5497" s="154">
        <v>45343</v>
      </c>
      <c r="BD5497" s="155" t="s">
        <v>6</v>
      </c>
    </row>
    <row r="5498" spans="39:56" ht="27" customHeight="1" x14ac:dyDescent="0.25">
      <c r="AM5498" s="11">
        <v>23003</v>
      </c>
      <c r="AN5498" s="152" t="s">
        <v>90</v>
      </c>
      <c r="AO5498" s="153" t="s">
        <v>47</v>
      </c>
      <c r="AP5498" s="171">
        <v>9.8333333333333339</v>
      </c>
      <c r="AQ5498" s="11">
        <v>10</v>
      </c>
      <c r="AR5498" s="11">
        <v>10</v>
      </c>
      <c r="AS5498" s="11">
        <v>10</v>
      </c>
      <c r="AT5498" s="11">
        <v>9</v>
      </c>
      <c r="AY5498" s="11">
        <v>10</v>
      </c>
      <c r="AZ5498" s="11">
        <v>10</v>
      </c>
      <c r="BA5498" s="11" t="s">
        <v>490</v>
      </c>
      <c r="BB5498" s="11">
        <v>4</v>
      </c>
      <c r="BC5498" s="154">
        <v>45343</v>
      </c>
      <c r="BD5498" s="155" t="s">
        <v>6</v>
      </c>
    </row>
    <row r="5499" spans="39:56" ht="27" customHeight="1" x14ac:dyDescent="0.25">
      <c r="AM5499" s="11">
        <v>23030</v>
      </c>
      <c r="AN5499" s="152" t="s">
        <v>94</v>
      </c>
      <c r="AO5499" s="153" t="s">
        <v>47</v>
      </c>
      <c r="AP5499" s="171">
        <v>10</v>
      </c>
      <c r="AQ5499" s="11">
        <v>10</v>
      </c>
      <c r="AR5499" s="11">
        <v>10</v>
      </c>
      <c r="AS5499" s="11">
        <v>10</v>
      </c>
      <c r="AT5499" s="11">
        <v>10</v>
      </c>
      <c r="AY5499" s="11">
        <v>10</v>
      </c>
      <c r="AZ5499" s="11">
        <v>10</v>
      </c>
      <c r="BA5499" s="11" t="s">
        <v>490</v>
      </c>
      <c r="BB5499" s="11">
        <v>4</v>
      </c>
      <c r="BC5499" s="154">
        <v>45343</v>
      </c>
      <c r="BD5499" s="155" t="s">
        <v>6</v>
      </c>
    </row>
    <row r="5500" spans="39:56" ht="27" customHeight="1" x14ac:dyDescent="0.25">
      <c r="AM5500" s="11">
        <v>23040</v>
      </c>
      <c r="AN5500" s="152" t="s">
        <v>98</v>
      </c>
      <c r="AO5500" s="153" t="s">
        <v>47</v>
      </c>
      <c r="AP5500" s="171">
        <v>10</v>
      </c>
      <c r="AQ5500" s="11">
        <v>10</v>
      </c>
      <c r="AR5500" s="11">
        <v>10</v>
      </c>
      <c r="AS5500" s="11">
        <v>10</v>
      </c>
      <c r="AT5500" s="11">
        <v>10</v>
      </c>
      <c r="AY5500" s="11">
        <v>10</v>
      </c>
      <c r="AZ5500" s="11">
        <v>10</v>
      </c>
      <c r="BA5500" s="11" t="s">
        <v>490</v>
      </c>
      <c r="BB5500" s="11">
        <v>4</v>
      </c>
      <c r="BC5500" s="154">
        <v>45343</v>
      </c>
      <c r="BD5500" s="155" t="s">
        <v>6</v>
      </c>
    </row>
    <row r="5501" spans="39:56" ht="27" customHeight="1" x14ac:dyDescent="0.25">
      <c r="AM5501" s="11">
        <v>23064</v>
      </c>
      <c r="AN5501" s="152" t="s">
        <v>238</v>
      </c>
      <c r="AO5501" s="153" t="s">
        <v>47</v>
      </c>
      <c r="AP5501" s="171">
        <v>9.3333333333333339</v>
      </c>
      <c r="AQ5501" s="11">
        <v>10</v>
      </c>
      <c r="AR5501" s="11">
        <v>10</v>
      </c>
      <c r="AS5501" s="11">
        <v>8</v>
      </c>
      <c r="AT5501" s="11">
        <v>8</v>
      </c>
      <c r="AY5501" s="11">
        <v>10</v>
      </c>
      <c r="AZ5501" s="11">
        <v>10</v>
      </c>
      <c r="BA5501" s="11" t="s">
        <v>490</v>
      </c>
      <c r="BB5501" s="11">
        <v>4</v>
      </c>
      <c r="BC5501" s="154">
        <v>45343</v>
      </c>
      <c r="BD5501" s="155" t="s">
        <v>6</v>
      </c>
    </row>
    <row r="5502" spans="39:56" ht="27" customHeight="1" x14ac:dyDescent="0.25">
      <c r="AM5502" s="11">
        <v>23050</v>
      </c>
      <c r="AN5502" s="152" t="s">
        <v>102</v>
      </c>
      <c r="AO5502" s="153" t="s">
        <v>47</v>
      </c>
      <c r="AP5502" s="171">
        <v>10</v>
      </c>
      <c r="AQ5502" s="11">
        <v>10</v>
      </c>
      <c r="AR5502" s="11">
        <v>10</v>
      </c>
      <c r="AS5502" s="11">
        <v>10</v>
      </c>
      <c r="AT5502" s="11">
        <v>10</v>
      </c>
      <c r="AY5502" s="11">
        <v>10</v>
      </c>
      <c r="AZ5502" s="11">
        <v>10</v>
      </c>
      <c r="BA5502" s="11" t="s">
        <v>490</v>
      </c>
      <c r="BB5502" s="11">
        <v>4</v>
      </c>
      <c r="BC5502" s="154">
        <v>45343</v>
      </c>
      <c r="BD5502" s="155" t="s">
        <v>6</v>
      </c>
    </row>
    <row r="5503" spans="39:56" ht="27" customHeight="1" x14ac:dyDescent="0.25">
      <c r="AM5503" s="11">
        <v>23062</v>
      </c>
      <c r="AN5503" s="152" t="s">
        <v>106</v>
      </c>
      <c r="AO5503" s="153" t="s">
        <v>47</v>
      </c>
      <c r="AP5503" s="171">
        <v>5.833333333333333</v>
      </c>
      <c r="AQ5503" s="11">
        <v>10</v>
      </c>
      <c r="AR5503" s="11">
        <v>10</v>
      </c>
      <c r="AS5503" s="11">
        <v>0</v>
      </c>
      <c r="AT5503" s="11">
        <v>0</v>
      </c>
      <c r="AY5503" s="11">
        <v>10</v>
      </c>
      <c r="AZ5503" s="11">
        <v>5</v>
      </c>
      <c r="BA5503" s="11" t="s">
        <v>490</v>
      </c>
      <c r="BB5503" s="11">
        <v>4</v>
      </c>
      <c r="BC5503" s="154">
        <v>45343</v>
      </c>
      <c r="BD5503" s="155" t="s">
        <v>6</v>
      </c>
    </row>
    <row r="5504" spans="39:56" ht="27" customHeight="1" x14ac:dyDescent="0.25">
      <c r="AM5504" s="11">
        <v>23057</v>
      </c>
      <c r="AN5504" s="152" t="s">
        <v>239</v>
      </c>
      <c r="AO5504" s="153" t="s">
        <v>47</v>
      </c>
      <c r="AP5504" s="171">
        <v>10</v>
      </c>
      <c r="AQ5504" s="11">
        <v>10</v>
      </c>
      <c r="AR5504" s="11">
        <v>10</v>
      </c>
      <c r="AS5504" s="11">
        <v>10</v>
      </c>
      <c r="AT5504" s="11">
        <v>10</v>
      </c>
      <c r="AY5504" s="11">
        <v>10</v>
      </c>
      <c r="AZ5504" s="11">
        <v>10</v>
      </c>
      <c r="BA5504" s="11" t="s">
        <v>490</v>
      </c>
      <c r="BB5504" s="11">
        <v>4</v>
      </c>
      <c r="BC5504" s="154">
        <v>45343</v>
      </c>
      <c r="BD5504" s="155" t="s">
        <v>6</v>
      </c>
    </row>
    <row r="5505" spans="39:56" ht="27" customHeight="1" x14ac:dyDescent="0.25">
      <c r="AM5505" s="11">
        <v>23048</v>
      </c>
      <c r="AN5505" s="152" t="s">
        <v>110</v>
      </c>
      <c r="AO5505" s="153" t="s">
        <v>47</v>
      </c>
      <c r="AP5505" s="171">
        <v>10</v>
      </c>
      <c r="AQ5505" s="11">
        <v>10</v>
      </c>
      <c r="AR5505" s="11">
        <v>10</v>
      </c>
      <c r="AS5505" s="11">
        <v>10</v>
      </c>
      <c r="AT5505" s="11">
        <v>10</v>
      </c>
      <c r="AY5505" s="11">
        <v>10</v>
      </c>
      <c r="AZ5505" s="11">
        <v>10</v>
      </c>
      <c r="BA5505" s="11" t="s">
        <v>490</v>
      </c>
      <c r="BB5505" s="11">
        <v>4</v>
      </c>
      <c r="BC5505" s="154">
        <v>45343</v>
      </c>
      <c r="BD5505" s="155" t="s">
        <v>6</v>
      </c>
    </row>
    <row r="5506" spans="39:56" ht="27" customHeight="1" x14ac:dyDescent="0.25">
      <c r="AM5506" s="11">
        <v>23051</v>
      </c>
      <c r="AN5506" s="152" t="s">
        <v>114</v>
      </c>
      <c r="AO5506" s="153" t="s">
        <v>47</v>
      </c>
      <c r="AP5506" s="171">
        <v>9.3333333333333339</v>
      </c>
      <c r="AQ5506" s="11">
        <v>10</v>
      </c>
      <c r="AR5506" s="11">
        <v>10</v>
      </c>
      <c r="AS5506" s="11">
        <v>8</v>
      </c>
      <c r="AT5506" s="11">
        <v>8</v>
      </c>
      <c r="AY5506" s="11">
        <v>10</v>
      </c>
      <c r="AZ5506" s="11">
        <v>10</v>
      </c>
      <c r="BA5506" s="11" t="s">
        <v>490</v>
      </c>
      <c r="BB5506" s="11">
        <v>4</v>
      </c>
      <c r="BC5506" s="154">
        <v>45343</v>
      </c>
      <c r="BD5506" s="155" t="s">
        <v>6</v>
      </c>
    </row>
    <row r="5507" spans="39:56" ht="27" customHeight="1" x14ac:dyDescent="0.25">
      <c r="AM5507" s="11">
        <v>22023</v>
      </c>
      <c r="AN5507" s="152" t="s">
        <v>118</v>
      </c>
      <c r="AO5507" s="153" t="s">
        <v>47</v>
      </c>
      <c r="AP5507" s="171">
        <v>10</v>
      </c>
      <c r="AQ5507" s="11">
        <v>10</v>
      </c>
      <c r="AR5507" s="11">
        <v>10</v>
      </c>
      <c r="AS5507" s="11">
        <v>10</v>
      </c>
      <c r="AT5507" s="11">
        <v>10</v>
      </c>
      <c r="AY5507" s="11">
        <v>10</v>
      </c>
      <c r="AZ5507" s="11">
        <v>10</v>
      </c>
      <c r="BA5507" s="11" t="s">
        <v>490</v>
      </c>
      <c r="BB5507" s="11">
        <v>4</v>
      </c>
      <c r="BC5507" s="154">
        <v>45343</v>
      </c>
      <c r="BD5507" s="155" t="s">
        <v>6</v>
      </c>
    </row>
    <row r="5508" spans="39:56" ht="27" customHeight="1" x14ac:dyDescent="0.25">
      <c r="AM5508" s="11">
        <v>23018</v>
      </c>
      <c r="AN5508" s="152" t="s">
        <v>28</v>
      </c>
      <c r="AO5508" s="153" t="s">
        <v>29</v>
      </c>
      <c r="AP5508" s="171">
        <v>9.8333333333333339</v>
      </c>
      <c r="AQ5508" s="11">
        <v>10</v>
      </c>
      <c r="AR5508" s="11">
        <v>10</v>
      </c>
      <c r="AS5508" s="11">
        <v>10</v>
      </c>
      <c r="AT5508" s="11">
        <v>9</v>
      </c>
      <c r="AY5508" s="11">
        <v>10</v>
      </c>
      <c r="AZ5508" s="11">
        <v>10</v>
      </c>
      <c r="BA5508" s="11" t="s">
        <v>528</v>
      </c>
      <c r="BB5508" s="11">
        <v>3</v>
      </c>
      <c r="BC5508" s="154">
        <v>45344</v>
      </c>
      <c r="BD5508" s="155" t="s">
        <v>6</v>
      </c>
    </row>
    <row r="5509" spans="39:56" ht="27" customHeight="1" x14ac:dyDescent="0.25">
      <c r="AM5509" s="11">
        <v>23009</v>
      </c>
      <c r="AN5509" s="152" t="s">
        <v>50</v>
      </c>
      <c r="AO5509" s="153" t="s">
        <v>29</v>
      </c>
      <c r="AP5509" s="171">
        <v>10</v>
      </c>
      <c r="AQ5509" s="11">
        <v>10</v>
      </c>
      <c r="AR5509" s="11">
        <v>10</v>
      </c>
      <c r="AS5509" s="11">
        <v>10</v>
      </c>
      <c r="AT5509" s="11">
        <v>10</v>
      </c>
      <c r="AY5509" s="11">
        <v>10</v>
      </c>
      <c r="AZ5509" s="11">
        <v>10</v>
      </c>
      <c r="BA5509" s="11" t="s">
        <v>528</v>
      </c>
      <c r="BB5509" s="11">
        <v>3</v>
      </c>
      <c r="BC5509" s="154">
        <v>45344</v>
      </c>
      <c r="BD5509" s="155" t="s">
        <v>6</v>
      </c>
    </row>
    <row r="5510" spans="39:56" ht="27" customHeight="1" x14ac:dyDescent="0.25">
      <c r="AM5510" s="11">
        <v>23019</v>
      </c>
      <c r="AN5510" s="152" t="s">
        <v>53</v>
      </c>
      <c r="AO5510" s="153" t="s">
        <v>29</v>
      </c>
      <c r="AP5510" s="171">
        <v>10</v>
      </c>
      <c r="AQ5510" s="11">
        <v>10</v>
      </c>
      <c r="AR5510" s="11">
        <v>10</v>
      </c>
      <c r="AS5510" s="11">
        <v>10</v>
      </c>
      <c r="AT5510" s="11">
        <v>10</v>
      </c>
      <c r="AY5510" s="11">
        <v>10</v>
      </c>
      <c r="AZ5510" s="11">
        <v>10</v>
      </c>
      <c r="BA5510" s="11" t="s">
        <v>528</v>
      </c>
      <c r="BB5510" s="11">
        <v>3</v>
      </c>
      <c r="BC5510" s="154">
        <v>45344</v>
      </c>
      <c r="BD5510" s="155" t="s">
        <v>6</v>
      </c>
    </row>
    <row r="5511" spans="39:56" ht="27" customHeight="1" x14ac:dyDescent="0.25">
      <c r="AM5511" s="11">
        <v>23013</v>
      </c>
      <c r="AN5511" s="152" t="s">
        <v>59</v>
      </c>
      <c r="AO5511" s="153" t="s">
        <v>29</v>
      </c>
      <c r="AP5511" s="171">
        <v>10</v>
      </c>
      <c r="AQ5511" s="11">
        <v>10</v>
      </c>
      <c r="AR5511" s="11">
        <v>10</v>
      </c>
      <c r="AS5511" s="11">
        <v>10</v>
      </c>
      <c r="AT5511" s="11">
        <v>10</v>
      </c>
      <c r="AY5511" s="11">
        <v>10</v>
      </c>
      <c r="AZ5511" s="11">
        <v>10</v>
      </c>
      <c r="BA5511" s="11" t="s">
        <v>528</v>
      </c>
      <c r="BB5511" s="11">
        <v>3</v>
      </c>
      <c r="BC5511" s="154">
        <v>45344</v>
      </c>
      <c r="BD5511" s="155" t="s">
        <v>6</v>
      </c>
    </row>
    <row r="5512" spans="39:56" ht="27" customHeight="1" x14ac:dyDescent="0.25">
      <c r="AM5512" s="11">
        <v>23036</v>
      </c>
      <c r="AN5512" s="152" t="s">
        <v>63</v>
      </c>
      <c r="AO5512" s="153" t="s">
        <v>29</v>
      </c>
      <c r="AP5512" s="171">
        <v>10</v>
      </c>
      <c r="AQ5512" s="11">
        <v>10</v>
      </c>
      <c r="AR5512" s="11">
        <v>10</v>
      </c>
      <c r="AS5512" s="11">
        <v>10</v>
      </c>
      <c r="AT5512" s="11">
        <v>10</v>
      </c>
      <c r="AY5512" s="11">
        <v>10</v>
      </c>
      <c r="AZ5512" s="11">
        <v>10</v>
      </c>
      <c r="BA5512" s="11" t="s">
        <v>528</v>
      </c>
      <c r="BB5512" s="11">
        <v>3</v>
      </c>
      <c r="BC5512" s="154">
        <v>45344</v>
      </c>
      <c r="BD5512" s="155" t="s">
        <v>6</v>
      </c>
    </row>
    <row r="5513" spans="39:56" ht="27" customHeight="1" x14ac:dyDescent="0.25">
      <c r="AM5513" s="11">
        <v>23065</v>
      </c>
      <c r="AN5513" s="152" t="s">
        <v>67</v>
      </c>
      <c r="AO5513" s="153" t="s">
        <v>29</v>
      </c>
      <c r="AP5513" s="171">
        <v>10</v>
      </c>
      <c r="AQ5513" s="11">
        <v>10</v>
      </c>
      <c r="AR5513" s="11">
        <v>10</v>
      </c>
      <c r="AS5513" s="11">
        <v>10</v>
      </c>
      <c r="AT5513" s="11">
        <v>10</v>
      </c>
      <c r="AY5513" s="11">
        <v>10</v>
      </c>
      <c r="AZ5513" s="11">
        <v>10</v>
      </c>
      <c r="BA5513" s="11" t="s">
        <v>528</v>
      </c>
      <c r="BB5513" s="11">
        <v>3</v>
      </c>
      <c r="BC5513" s="154">
        <v>45344</v>
      </c>
      <c r="BD5513" s="155" t="s">
        <v>6</v>
      </c>
    </row>
    <row r="5514" spans="39:56" ht="27" customHeight="1" x14ac:dyDescent="0.25">
      <c r="AM5514" s="11">
        <v>23039</v>
      </c>
      <c r="AN5514" s="152" t="s">
        <v>71</v>
      </c>
      <c r="AO5514" s="153" t="s">
        <v>29</v>
      </c>
      <c r="AP5514" s="171">
        <v>10</v>
      </c>
      <c r="AQ5514" s="11">
        <v>10</v>
      </c>
      <c r="AR5514" s="11">
        <v>10</v>
      </c>
      <c r="AS5514" s="11">
        <v>10</v>
      </c>
      <c r="AT5514" s="11">
        <v>10</v>
      </c>
      <c r="AY5514" s="11">
        <v>10</v>
      </c>
      <c r="AZ5514" s="11">
        <v>10</v>
      </c>
      <c r="BA5514" s="11" t="s">
        <v>528</v>
      </c>
      <c r="BB5514" s="11">
        <v>3</v>
      </c>
      <c r="BC5514" s="154">
        <v>45344</v>
      </c>
      <c r="BD5514" s="155" t="s">
        <v>6</v>
      </c>
    </row>
    <row r="5515" spans="39:56" ht="27" customHeight="1" x14ac:dyDescent="0.25">
      <c r="AM5515" s="11">
        <v>23024</v>
      </c>
      <c r="AN5515" s="152" t="s">
        <v>75</v>
      </c>
      <c r="AO5515" s="153" t="s">
        <v>29</v>
      </c>
      <c r="AP5515" s="171">
        <v>10</v>
      </c>
      <c r="AQ5515" s="11">
        <v>10</v>
      </c>
      <c r="AR5515" s="11">
        <v>10</v>
      </c>
      <c r="AS5515" s="11">
        <v>10</v>
      </c>
      <c r="AT5515" s="11">
        <v>10</v>
      </c>
      <c r="AY5515" s="11">
        <v>10</v>
      </c>
      <c r="AZ5515" s="11">
        <v>10</v>
      </c>
      <c r="BA5515" s="11" t="s">
        <v>528</v>
      </c>
      <c r="BB5515" s="11">
        <v>3</v>
      </c>
      <c r="BC5515" s="154">
        <v>45344</v>
      </c>
      <c r="BD5515" s="155" t="s">
        <v>6</v>
      </c>
    </row>
    <row r="5516" spans="39:56" ht="27" customHeight="1" x14ac:dyDescent="0.25">
      <c r="AM5516" s="11">
        <v>23041</v>
      </c>
      <c r="AN5516" s="152" t="s">
        <v>79</v>
      </c>
      <c r="AO5516" s="153" t="s">
        <v>29</v>
      </c>
      <c r="AP5516" s="171">
        <v>10</v>
      </c>
      <c r="AQ5516" s="11">
        <v>10</v>
      </c>
      <c r="AR5516" s="11">
        <v>10</v>
      </c>
      <c r="AS5516" s="11">
        <v>10</v>
      </c>
      <c r="AT5516" s="11">
        <v>10</v>
      </c>
      <c r="AY5516" s="11">
        <v>10</v>
      </c>
      <c r="AZ5516" s="11">
        <v>10</v>
      </c>
      <c r="BA5516" s="11" t="s">
        <v>528</v>
      </c>
      <c r="BB5516" s="11">
        <v>3</v>
      </c>
      <c r="BC5516" s="154">
        <v>45344</v>
      </c>
      <c r="BD5516" s="155" t="s">
        <v>6</v>
      </c>
    </row>
    <row r="5517" spans="39:56" ht="27" customHeight="1" x14ac:dyDescent="0.25">
      <c r="AM5517" s="11">
        <v>23022</v>
      </c>
      <c r="AN5517" s="152" t="s">
        <v>83</v>
      </c>
      <c r="AO5517" s="153" t="s">
        <v>29</v>
      </c>
      <c r="AP5517" s="171">
        <v>10</v>
      </c>
      <c r="AQ5517" s="11">
        <v>10</v>
      </c>
      <c r="AR5517" s="11">
        <v>10</v>
      </c>
      <c r="AS5517" s="11">
        <v>10</v>
      </c>
      <c r="AT5517" s="11">
        <v>10</v>
      </c>
      <c r="AY5517" s="11">
        <v>10</v>
      </c>
      <c r="AZ5517" s="11">
        <v>10</v>
      </c>
      <c r="BA5517" s="11" t="s">
        <v>528</v>
      </c>
      <c r="BB5517" s="11">
        <v>3</v>
      </c>
      <c r="BC5517" s="154">
        <v>45344</v>
      </c>
      <c r="BD5517" s="155" t="s">
        <v>6</v>
      </c>
    </row>
    <row r="5518" spans="39:56" ht="27" customHeight="1" x14ac:dyDescent="0.25">
      <c r="AM5518" s="11">
        <v>23025</v>
      </c>
      <c r="AN5518" s="152" t="s">
        <v>87</v>
      </c>
      <c r="AO5518" s="153" t="s">
        <v>29</v>
      </c>
      <c r="AP5518" s="171">
        <v>9.6666666666666661</v>
      </c>
      <c r="AQ5518" s="11">
        <v>10</v>
      </c>
      <c r="AR5518" s="11">
        <v>10</v>
      </c>
      <c r="AS5518" s="11">
        <v>9</v>
      </c>
      <c r="AT5518" s="11">
        <v>9</v>
      </c>
      <c r="AY5518" s="11">
        <v>10</v>
      </c>
      <c r="AZ5518" s="11">
        <v>10</v>
      </c>
      <c r="BA5518" s="11" t="s">
        <v>528</v>
      </c>
      <c r="BB5518" s="11">
        <v>3</v>
      </c>
      <c r="BC5518" s="154">
        <v>45344</v>
      </c>
      <c r="BD5518" s="155" t="s">
        <v>6</v>
      </c>
    </row>
    <row r="5519" spans="39:56" ht="27" customHeight="1" x14ac:dyDescent="0.25">
      <c r="AM5519" s="11">
        <v>23052</v>
      </c>
      <c r="AN5519" s="152" t="s">
        <v>95</v>
      </c>
      <c r="AO5519" s="153" t="s">
        <v>29</v>
      </c>
      <c r="AP5519" s="171">
        <v>9.6666666666666661</v>
      </c>
      <c r="AQ5519" s="11">
        <v>10</v>
      </c>
      <c r="AR5519" s="11">
        <v>10</v>
      </c>
      <c r="AS5519" s="11">
        <v>9</v>
      </c>
      <c r="AT5519" s="11">
        <v>9</v>
      </c>
      <c r="AY5519" s="11">
        <v>10</v>
      </c>
      <c r="AZ5519" s="11">
        <v>10</v>
      </c>
      <c r="BA5519" s="11" t="s">
        <v>528</v>
      </c>
      <c r="BB5519" s="11">
        <v>3</v>
      </c>
      <c r="BC5519" s="154">
        <v>45344</v>
      </c>
      <c r="BD5519" s="155" t="s">
        <v>6</v>
      </c>
    </row>
    <row r="5520" spans="39:56" ht="27" customHeight="1" x14ac:dyDescent="0.25">
      <c r="AM5520" s="11">
        <v>23038</v>
      </c>
      <c r="AN5520" s="152" t="s">
        <v>99</v>
      </c>
      <c r="AO5520" s="153" t="s">
        <v>29</v>
      </c>
      <c r="AP5520" s="171">
        <v>10</v>
      </c>
      <c r="AQ5520" s="11">
        <v>10</v>
      </c>
      <c r="AR5520" s="11">
        <v>10</v>
      </c>
      <c r="AS5520" s="11">
        <v>10</v>
      </c>
      <c r="AT5520" s="11">
        <v>10</v>
      </c>
      <c r="AY5520" s="11">
        <v>10</v>
      </c>
      <c r="AZ5520" s="11">
        <v>10</v>
      </c>
      <c r="BA5520" s="11" t="s">
        <v>528</v>
      </c>
      <c r="BB5520" s="11">
        <v>3</v>
      </c>
      <c r="BC5520" s="154">
        <v>45344</v>
      </c>
      <c r="BD5520" s="155" t="s">
        <v>6</v>
      </c>
    </row>
    <row r="5521" spans="39:56" ht="27" customHeight="1" x14ac:dyDescent="0.25">
      <c r="AM5521" s="11">
        <v>23033</v>
      </c>
      <c r="AN5521" s="152" t="s">
        <v>103</v>
      </c>
      <c r="AO5521" s="153" t="s">
        <v>29</v>
      </c>
      <c r="AP5521" s="171">
        <v>10</v>
      </c>
      <c r="AQ5521" s="11">
        <v>10</v>
      </c>
      <c r="AR5521" s="11">
        <v>10</v>
      </c>
      <c r="AS5521" s="11">
        <v>10</v>
      </c>
      <c r="AT5521" s="11">
        <v>10</v>
      </c>
      <c r="AY5521" s="11">
        <v>10</v>
      </c>
      <c r="AZ5521" s="11">
        <v>10</v>
      </c>
      <c r="BA5521" s="11" t="s">
        <v>528</v>
      </c>
      <c r="BB5521" s="11">
        <v>3</v>
      </c>
      <c r="BC5521" s="154">
        <v>45344</v>
      </c>
      <c r="BD5521" s="155" t="s">
        <v>6</v>
      </c>
    </row>
    <row r="5522" spans="39:56" ht="27" customHeight="1" x14ac:dyDescent="0.25">
      <c r="AM5522" s="11">
        <v>23056</v>
      </c>
      <c r="AN5522" s="152" t="s">
        <v>107</v>
      </c>
      <c r="AO5522" s="153" t="s">
        <v>29</v>
      </c>
      <c r="AP5522" s="171">
        <v>9.6666666666666661</v>
      </c>
      <c r="AQ5522" s="11">
        <v>10</v>
      </c>
      <c r="AR5522" s="11">
        <v>10</v>
      </c>
      <c r="AS5522" s="11">
        <v>9</v>
      </c>
      <c r="AT5522" s="11">
        <v>9</v>
      </c>
      <c r="AY5522" s="11">
        <v>10</v>
      </c>
      <c r="AZ5522" s="11">
        <v>10</v>
      </c>
      <c r="BA5522" s="11" t="s">
        <v>528</v>
      </c>
      <c r="BB5522" s="11">
        <v>3</v>
      </c>
      <c r="BC5522" s="154">
        <v>45344</v>
      </c>
      <c r="BD5522" s="155" t="s">
        <v>6</v>
      </c>
    </row>
    <row r="5523" spans="39:56" ht="27" customHeight="1" x14ac:dyDescent="0.25">
      <c r="AM5523" s="11">
        <v>23046</v>
      </c>
      <c r="AN5523" s="152" t="s">
        <v>111</v>
      </c>
      <c r="AO5523" s="153" t="s">
        <v>29</v>
      </c>
      <c r="AP5523" s="171">
        <v>10</v>
      </c>
      <c r="AQ5523" s="11">
        <v>10</v>
      </c>
      <c r="AR5523" s="11">
        <v>10</v>
      </c>
      <c r="AS5523" s="11">
        <v>10</v>
      </c>
      <c r="AT5523" s="11">
        <v>10</v>
      </c>
      <c r="AY5523" s="11">
        <v>10</v>
      </c>
      <c r="AZ5523" s="11">
        <v>10</v>
      </c>
      <c r="BA5523" s="11" t="s">
        <v>528</v>
      </c>
      <c r="BB5523" s="11">
        <v>3</v>
      </c>
      <c r="BC5523" s="154">
        <v>45344</v>
      </c>
      <c r="BD5523" s="155" t="s">
        <v>6</v>
      </c>
    </row>
    <row r="5524" spans="39:56" ht="27" customHeight="1" x14ac:dyDescent="0.25">
      <c r="AM5524" s="11">
        <v>23023</v>
      </c>
      <c r="AN5524" s="152" t="s">
        <v>115</v>
      </c>
      <c r="AO5524" s="153" t="s">
        <v>29</v>
      </c>
      <c r="AP5524" s="171">
        <v>10</v>
      </c>
      <c r="AQ5524" s="11">
        <v>10</v>
      </c>
      <c r="AR5524" s="11">
        <v>10</v>
      </c>
      <c r="AS5524" s="11">
        <v>10</v>
      </c>
      <c r="AT5524" s="11">
        <v>10</v>
      </c>
      <c r="AY5524" s="11">
        <v>10</v>
      </c>
      <c r="AZ5524" s="11">
        <v>10</v>
      </c>
      <c r="BA5524" s="11" t="s">
        <v>528</v>
      </c>
      <c r="BB5524" s="11">
        <v>3</v>
      </c>
      <c r="BC5524" s="154">
        <v>45344</v>
      </c>
      <c r="BD5524" s="155" t="s">
        <v>6</v>
      </c>
    </row>
    <row r="5525" spans="39:56" ht="27" customHeight="1" x14ac:dyDescent="0.25">
      <c r="AM5525" s="11">
        <v>23053</v>
      </c>
      <c r="AN5525" s="152" t="s">
        <v>119</v>
      </c>
      <c r="AO5525" s="153" t="s">
        <v>29</v>
      </c>
      <c r="AP5525" s="171">
        <v>10</v>
      </c>
      <c r="AQ5525" s="11">
        <v>10</v>
      </c>
      <c r="AR5525" s="11">
        <v>10</v>
      </c>
      <c r="AS5525" s="11">
        <v>10</v>
      </c>
      <c r="AT5525" s="11">
        <v>10</v>
      </c>
      <c r="AY5525" s="11">
        <v>10</v>
      </c>
      <c r="AZ5525" s="11">
        <v>10</v>
      </c>
      <c r="BA5525" s="11" t="s">
        <v>528</v>
      </c>
      <c r="BB5525" s="11">
        <v>3</v>
      </c>
      <c r="BC5525" s="154">
        <v>45344</v>
      </c>
      <c r="BD5525" s="155" t="s">
        <v>6</v>
      </c>
    </row>
    <row r="5526" spans="39:56" ht="27" customHeight="1" x14ac:dyDescent="0.25">
      <c r="AM5526" s="11">
        <v>23049</v>
      </c>
      <c r="AN5526" s="152" t="s">
        <v>123</v>
      </c>
      <c r="AO5526" s="153" t="s">
        <v>29</v>
      </c>
      <c r="AP5526" s="171">
        <v>10</v>
      </c>
      <c r="AQ5526" s="11">
        <v>10</v>
      </c>
      <c r="AR5526" s="11">
        <v>10</v>
      </c>
      <c r="AS5526" s="11">
        <v>10</v>
      </c>
      <c r="AT5526" s="11">
        <v>10</v>
      </c>
      <c r="AY5526" s="11">
        <v>10</v>
      </c>
      <c r="AZ5526" s="11">
        <v>10</v>
      </c>
      <c r="BA5526" s="11" t="s">
        <v>528</v>
      </c>
      <c r="BB5526" s="11">
        <v>3</v>
      </c>
      <c r="BC5526" s="154">
        <v>45344</v>
      </c>
      <c r="BD5526" s="155" t="s">
        <v>6</v>
      </c>
    </row>
    <row r="5527" spans="39:56" ht="27" customHeight="1" x14ac:dyDescent="0.25">
      <c r="AM5527" s="11">
        <v>24021</v>
      </c>
      <c r="AN5527" s="152" t="s">
        <v>125</v>
      </c>
      <c r="AO5527" s="153" t="s">
        <v>126</v>
      </c>
      <c r="AP5527" s="171">
        <v>9</v>
      </c>
      <c r="AQ5527" s="11">
        <v>9</v>
      </c>
      <c r="BA5527" s="11" t="s">
        <v>529</v>
      </c>
      <c r="BB5527" s="11">
        <v>7</v>
      </c>
      <c r="BC5527" s="154">
        <v>45344</v>
      </c>
      <c r="BD5527" s="155" t="s">
        <v>49</v>
      </c>
    </row>
    <row r="5528" spans="39:56" ht="27" customHeight="1" x14ac:dyDescent="0.25">
      <c r="AM5528" s="11">
        <v>24022</v>
      </c>
      <c r="AN5528" s="152" t="s">
        <v>130</v>
      </c>
      <c r="AO5528" s="153" t="s">
        <v>126</v>
      </c>
      <c r="AP5528" s="171">
        <v>9</v>
      </c>
      <c r="AQ5528" s="11">
        <v>9</v>
      </c>
      <c r="BA5528" s="11" t="s">
        <v>529</v>
      </c>
      <c r="BB5528" s="11">
        <v>7</v>
      </c>
      <c r="BC5528" s="154">
        <v>45344</v>
      </c>
      <c r="BD5528" s="155" t="s">
        <v>49</v>
      </c>
    </row>
    <row r="5529" spans="39:56" ht="27" customHeight="1" x14ac:dyDescent="0.25">
      <c r="AM5529" s="11">
        <v>24023</v>
      </c>
      <c r="AN5529" s="152" t="s">
        <v>132</v>
      </c>
      <c r="AO5529" s="153" t="s">
        <v>126</v>
      </c>
      <c r="AP5529" s="171">
        <v>9</v>
      </c>
      <c r="AQ5529" s="11">
        <v>9</v>
      </c>
      <c r="BA5529" s="11" t="s">
        <v>529</v>
      </c>
      <c r="BB5529" s="11">
        <v>7</v>
      </c>
      <c r="BC5529" s="154">
        <v>45344</v>
      </c>
      <c r="BD5529" s="155" t="s">
        <v>49</v>
      </c>
    </row>
    <row r="5530" spans="39:56" ht="27" customHeight="1" x14ac:dyDescent="0.25">
      <c r="AM5530" s="11">
        <v>24024</v>
      </c>
      <c r="AN5530" s="152" t="s">
        <v>134</v>
      </c>
      <c r="AO5530" s="153" t="s">
        <v>126</v>
      </c>
      <c r="AP5530" s="171">
        <v>9</v>
      </c>
      <c r="AQ5530" s="11">
        <v>9</v>
      </c>
      <c r="BA5530" s="11" t="s">
        <v>529</v>
      </c>
      <c r="BB5530" s="11">
        <v>7</v>
      </c>
      <c r="BC5530" s="154">
        <v>45344</v>
      </c>
      <c r="BD5530" s="155" t="s">
        <v>49</v>
      </c>
    </row>
    <row r="5531" spans="39:56" ht="27" customHeight="1" x14ac:dyDescent="0.25">
      <c r="AM5531" s="11">
        <v>24025</v>
      </c>
      <c r="AN5531" s="152" t="s">
        <v>136</v>
      </c>
      <c r="AO5531" s="153" t="s">
        <v>126</v>
      </c>
      <c r="AP5531" s="171">
        <v>9</v>
      </c>
      <c r="AQ5531" s="11">
        <v>9</v>
      </c>
      <c r="BA5531" s="11" t="s">
        <v>529</v>
      </c>
      <c r="BB5531" s="11">
        <v>7</v>
      </c>
      <c r="BC5531" s="154">
        <v>45344</v>
      </c>
      <c r="BD5531" s="155" t="s">
        <v>49</v>
      </c>
    </row>
    <row r="5532" spans="39:56" ht="27" customHeight="1" x14ac:dyDescent="0.25">
      <c r="AM5532" s="11">
        <v>24026</v>
      </c>
      <c r="AN5532" s="152" t="s">
        <v>138</v>
      </c>
      <c r="AO5532" s="153" t="s">
        <v>126</v>
      </c>
      <c r="AP5532" s="171">
        <v>9</v>
      </c>
      <c r="AQ5532" s="11">
        <v>9</v>
      </c>
      <c r="BA5532" s="11" t="s">
        <v>529</v>
      </c>
      <c r="BB5532" s="11">
        <v>7</v>
      </c>
      <c r="BC5532" s="154">
        <v>45344</v>
      </c>
      <c r="BD5532" s="155" t="s">
        <v>49</v>
      </c>
    </row>
    <row r="5533" spans="39:56" ht="27" customHeight="1" x14ac:dyDescent="0.25">
      <c r="AM5533" s="11">
        <v>24027</v>
      </c>
      <c r="AN5533" s="152" t="s">
        <v>141</v>
      </c>
      <c r="AO5533" s="153" t="s">
        <v>126</v>
      </c>
      <c r="AP5533" s="171">
        <v>9</v>
      </c>
      <c r="AQ5533" s="11">
        <v>9</v>
      </c>
      <c r="BA5533" s="11" t="s">
        <v>529</v>
      </c>
      <c r="BB5533" s="11">
        <v>7</v>
      </c>
      <c r="BC5533" s="154">
        <v>45344</v>
      </c>
      <c r="BD5533" s="155" t="s">
        <v>49</v>
      </c>
    </row>
    <row r="5534" spans="39:56" ht="27" customHeight="1" x14ac:dyDescent="0.25">
      <c r="AM5534" s="11">
        <v>24028</v>
      </c>
      <c r="AN5534" s="152" t="s">
        <v>143</v>
      </c>
      <c r="AO5534" s="153" t="s">
        <v>126</v>
      </c>
      <c r="AP5534" s="171">
        <v>9</v>
      </c>
      <c r="AQ5534" s="11">
        <v>9</v>
      </c>
      <c r="BA5534" s="11" t="s">
        <v>529</v>
      </c>
      <c r="BB5534" s="11">
        <v>7</v>
      </c>
      <c r="BC5534" s="154">
        <v>45344</v>
      </c>
      <c r="BD5534" s="155" t="s">
        <v>49</v>
      </c>
    </row>
    <row r="5535" spans="39:56" ht="27" customHeight="1" x14ac:dyDescent="0.25">
      <c r="AM5535" s="11">
        <v>24058</v>
      </c>
      <c r="AN5535" s="152" t="s">
        <v>144</v>
      </c>
      <c r="AO5535" s="153" t="s">
        <v>126</v>
      </c>
      <c r="AP5535" s="171">
        <v>9</v>
      </c>
      <c r="AQ5535" s="11">
        <v>9</v>
      </c>
      <c r="BA5535" s="11" t="s">
        <v>529</v>
      </c>
      <c r="BB5535" s="11">
        <v>7</v>
      </c>
      <c r="BC5535" s="154">
        <v>45344</v>
      </c>
      <c r="BD5535" s="155" t="s">
        <v>49</v>
      </c>
    </row>
    <row r="5536" spans="39:56" ht="27" customHeight="1" x14ac:dyDescent="0.25">
      <c r="AM5536" s="11">
        <v>24029</v>
      </c>
      <c r="AN5536" s="152" t="s">
        <v>146</v>
      </c>
      <c r="AO5536" s="153" t="s">
        <v>126</v>
      </c>
      <c r="AP5536" s="171">
        <v>9</v>
      </c>
      <c r="AQ5536" s="11">
        <v>9</v>
      </c>
      <c r="BA5536" s="11" t="s">
        <v>529</v>
      </c>
      <c r="BB5536" s="11">
        <v>7</v>
      </c>
      <c r="BC5536" s="154">
        <v>45344</v>
      </c>
      <c r="BD5536" s="155" t="s">
        <v>49</v>
      </c>
    </row>
    <row r="5537" spans="39:56" ht="27" customHeight="1" x14ac:dyDescent="0.25">
      <c r="AM5537" s="11">
        <v>24030</v>
      </c>
      <c r="AN5537" s="152" t="s">
        <v>148</v>
      </c>
      <c r="AO5537" s="153" t="s">
        <v>126</v>
      </c>
      <c r="AP5537" s="171">
        <v>9</v>
      </c>
      <c r="AQ5537" s="11">
        <v>9</v>
      </c>
      <c r="BA5537" s="11" t="s">
        <v>529</v>
      </c>
      <c r="BB5537" s="11">
        <v>7</v>
      </c>
      <c r="BC5537" s="154">
        <v>45344</v>
      </c>
      <c r="BD5537" s="155" t="s">
        <v>49</v>
      </c>
    </row>
    <row r="5538" spans="39:56" ht="27" customHeight="1" x14ac:dyDescent="0.25">
      <c r="AM5538" s="11">
        <v>24031</v>
      </c>
      <c r="AN5538" s="152" t="s">
        <v>150</v>
      </c>
      <c r="AO5538" s="153" t="s">
        <v>126</v>
      </c>
      <c r="AP5538" s="171">
        <v>9</v>
      </c>
      <c r="AQ5538" s="11">
        <v>9</v>
      </c>
      <c r="BA5538" s="11" t="s">
        <v>529</v>
      </c>
      <c r="BB5538" s="11">
        <v>7</v>
      </c>
      <c r="BC5538" s="154">
        <v>45344</v>
      </c>
      <c r="BD5538" s="155" t="s">
        <v>49</v>
      </c>
    </row>
    <row r="5539" spans="39:56" ht="27" customHeight="1" x14ac:dyDescent="0.25">
      <c r="AM5539" s="11">
        <v>24032</v>
      </c>
      <c r="AN5539" s="152" t="s">
        <v>152</v>
      </c>
      <c r="AO5539" s="153" t="s">
        <v>126</v>
      </c>
      <c r="AP5539" s="171">
        <v>9</v>
      </c>
      <c r="AQ5539" s="11">
        <v>9</v>
      </c>
      <c r="BA5539" s="11" t="s">
        <v>529</v>
      </c>
      <c r="BB5539" s="11">
        <v>7</v>
      </c>
      <c r="BC5539" s="154">
        <v>45344</v>
      </c>
      <c r="BD5539" s="155" t="s">
        <v>49</v>
      </c>
    </row>
    <row r="5540" spans="39:56" ht="27" customHeight="1" x14ac:dyDescent="0.25">
      <c r="AM5540" s="11">
        <v>24033</v>
      </c>
      <c r="AN5540" s="152" t="s">
        <v>154</v>
      </c>
      <c r="AO5540" s="153" t="s">
        <v>126</v>
      </c>
      <c r="AP5540" s="171">
        <v>9</v>
      </c>
      <c r="AQ5540" s="11">
        <v>9</v>
      </c>
      <c r="BA5540" s="11" t="s">
        <v>529</v>
      </c>
      <c r="BB5540" s="11">
        <v>7</v>
      </c>
      <c r="BC5540" s="154">
        <v>45344</v>
      </c>
      <c r="BD5540" s="155" t="s">
        <v>49</v>
      </c>
    </row>
    <row r="5541" spans="39:56" ht="27" customHeight="1" x14ac:dyDescent="0.25">
      <c r="AM5541" s="11">
        <v>24034</v>
      </c>
      <c r="AN5541" s="152" t="s">
        <v>156</v>
      </c>
      <c r="AO5541" s="153" t="s">
        <v>126</v>
      </c>
      <c r="AP5541" s="171">
        <v>9</v>
      </c>
      <c r="AQ5541" s="11">
        <v>9</v>
      </c>
      <c r="BA5541" s="11" t="s">
        <v>529</v>
      </c>
      <c r="BB5541" s="11">
        <v>7</v>
      </c>
      <c r="BC5541" s="154">
        <v>45344</v>
      </c>
      <c r="BD5541" s="155" t="s">
        <v>49</v>
      </c>
    </row>
    <row r="5542" spans="39:56" ht="27" customHeight="1" x14ac:dyDescent="0.25">
      <c r="AM5542" s="11">
        <v>24035</v>
      </c>
      <c r="AN5542" s="152" t="s">
        <v>158</v>
      </c>
      <c r="AO5542" s="153" t="s">
        <v>126</v>
      </c>
      <c r="AP5542" s="171">
        <v>9</v>
      </c>
      <c r="AQ5542" s="11">
        <v>9</v>
      </c>
      <c r="BA5542" s="11" t="s">
        <v>529</v>
      </c>
      <c r="BB5542" s="11">
        <v>7</v>
      </c>
      <c r="BC5542" s="154">
        <v>45344</v>
      </c>
      <c r="BD5542" s="155" t="s">
        <v>49</v>
      </c>
    </row>
    <row r="5543" spans="39:56" ht="27" customHeight="1" x14ac:dyDescent="0.25">
      <c r="AM5543" s="11">
        <v>24036</v>
      </c>
      <c r="AN5543" s="152" t="s">
        <v>160</v>
      </c>
      <c r="AO5543" s="153" t="s">
        <v>126</v>
      </c>
      <c r="AP5543" s="171">
        <v>9</v>
      </c>
      <c r="AQ5543" s="11">
        <v>9</v>
      </c>
      <c r="BA5543" s="11" t="s">
        <v>529</v>
      </c>
      <c r="BB5543" s="11">
        <v>7</v>
      </c>
      <c r="BC5543" s="154">
        <v>45344</v>
      </c>
      <c r="BD5543" s="155" t="s">
        <v>49</v>
      </c>
    </row>
    <row r="5544" spans="39:56" ht="27" customHeight="1" x14ac:dyDescent="0.25">
      <c r="AM5544" s="11">
        <v>24037</v>
      </c>
      <c r="AN5544" s="152" t="s">
        <v>162</v>
      </c>
      <c r="AO5544" s="153" t="s">
        <v>126</v>
      </c>
      <c r="AP5544" s="171">
        <v>9</v>
      </c>
      <c r="AQ5544" s="11">
        <v>9</v>
      </c>
      <c r="BA5544" s="11" t="s">
        <v>529</v>
      </c>
      <c r="BB5544" s="11">
        <v>7</v>
      </c>
      <c r="BC5544" s="154">
        <v>45344</v>
      </c>
      <c r="BD5544" s="155" t="s">
        <v>49</v>
      </c>
    </row>
    <row r="5545" spans="39:56" ht="27" customHeight="1" x14ac:dyDescent="0.25">
      <c r="AM5545" s="11">
        <v>24038</v>
      </c>
      <c r="AN5545" s="152" t="s">
        <v>164</v>
      </c>
      <c r="AO5545" s="153" t="s">
        <v>126</v>
      </c>
      <c r="AP5545" s="171">
        <v>9</v>
      </c>
      <c r="AQ5545" s="11">
        <v>9</v>
      </c>
      <c r="BA5545" s="11" t="s">
        <v>529</v>
      </c>
      <c r="BB5545" s="11">
        <v>7</v>
      </c>
      <c r="BC5545" s="154">
        <v>45344</v>
      </c>
      <c r="BD5545" s="155" t="s">
        <v>49</v>
      </c>
    </row>
    <row r="5546" spans="39:56" ht="27" customHeight="1" x14ac:dyDescent="0.25">
      <c r="AM5546" s="11">
        <v>23005</v>
      </c>
      <c r="AN5546" s="152" t="s">
        <v>206</v>
      </c>
      <c r="AO5546" s="153" t="s">
        <v>207</v>
      </c>
      <c r="AP5546" s="171">
        <v>9.5</v>
      </c>
      <c r="AQ5546" s="11">
        <v>9.5</v>
      </c>
      <c r="BA5546" s="11" t="s">
        <v>530</v>
      </c>
      <c r="BB5546" s="11">
        <v>7</v>
      </c>
      <c r="BC5546" s="154">
        <v>45347</v>
      </c>
      <c r="BD5546" s="155" t="s">
        <v>49</v>
      </c>
    </row>
    <row r="5547" spans="39:56" ht="27" customHeight="1" x14ac:dyDescent="0.25">
      <c r="AM5547" s="11">
        <v>23021</v>
      </c>
      <c r="AN5547" s="152" t="s">
        <v>209</v>
      </c>
      <c r="AO5547" s="153" t="s">
        <v>207</v>
      </c>
      <c r="AP5547" s="171">
        <v>9.5</v>
      </c>
      <c r="AQ5547" s="11">
        <v>9.5</v>
      </c>
      <c r="BA5547" s="11" t="s">
        <v>530</v>
      </c>
      <c r="BB5547" s="11">
        <v>7</v>
      </c>
      <c r="BC5547" s="154">
        <v>45347</v>
      </c>
      <c r="BD5547" s="155" t="s">
        <v>49</v>
      </c>
    </row>
    <row r="5548" spans="39:56" ht="27" customHeight="1" x14ac:dyDescent="0.25">
      <c r="AM5548" s="11">
        <v>23035</v>
      </c>
      <c r="AN5548" s="152" t="s">
        <v>211</v>
      </c>
      <c r="AO5548" s="153" t="s">
        <v>207</v>
      </c>
      <c r="AP5548" s="171">
        <v>9</v>
      </c>
      <c r="AQ5548" s="11">
        <v>9</v>
      </c>
      <c r="BA5548" s="11" t="s">
        <v>530</v>
      </c>
      <c r="BB5548" s="11">
        <v>7</v>
      </c>
      <c r="BC5548" s="154">
        <v>45347</v>
      </c>
      <c r="BD5548" s="155" t="s">
        <v>49</v>
      </c>
    </row>
    <row r="5549" spans="39:56" ht="27" customHeight="1" x14ac:dyDescent="0.25">
      <c r="AM5549" s="11">
        <v>23016</v>
      </c>
      <c r="AN5549" s="152" t="s">
        <v>212</v>
      </c>
      <c r="AO5549" s="153" t="s">
        <v>207</v>
      </c>
      <c r="AP5549" s="171">
        <v>10</v>
      </c>
      <c r="AQ5549" s="11">
        <v>10</v>
      </c>
      <c r="BA5549" s="11" t="s">
        <v>530</v>
      </c>
      <c r="BB5549" s="11">
        <v>7</v>
      </c>
      <c r="BC5549" s="154">
        <v>45347</v>
      </c>
      <c r="BD5549" s="155" t="s">
        <v>49</v>
      </c>
    </row>
    <row r="5550" spans="39:56" ht="27" customHeight="1" x14ac:dyDescent="0.25">
      <c r="AM5550" s="11">
        <v>23006</v>
      </c>
      <c r="AN5550" s="152" t="s">
        <v>213</v>
      </c>
      <c r="AO5550" s="153" t="s">
        <v>207</v>
      </c>
      <c r="AP5550" s="171">
        <v>9</v>
      </c>
      <c r="AQ5550" s="11">
        <v>9</v>
      </c>
      <c r="BA5550" s="11" t="s">
        <v>530</v>
      </c>
      <c r="BB5550" s="11">
        <v>7</v>
      </c>
      <c r="BC5550" s="154">
        <v>45347</v>
      </c>
      <c r="BD5550" s="155" t="s">
        <v>49</v>
      </c>
    </row>
    <row r="5551" spans="39:56" ht="27" customHeight="1" x14ac:dyDescent="0.25">
      <c r="AM5551" s="11">
        <v>23020</v>
      </c>
      <c r="AN5551" s="152" t="s">
        <v>214</v>
      </c>
      <c r="AO5551" s="153" t="s">
        <v>207</v>
      </c>
      <c r="AP5551" s="171">
        <v>10</v>
      </c>
      <c r="AQ5551" s="11">
        <v>10</v>
      </c>
      <c r="BA5551" s="11" t="s">
        <v>530</v>
      </c>
      <c r="BB5551" s="11">
        <v>7</v>
      </c>
      <c r="BC5551" s="154">
        <v>45347</v>
      </c>
      <c r="BD5551" s="155" t="s">
        <v>49</v>
      </c>
    </row>
    <row r="5552" spans="39:56" ht="27" customHeight="1" x14ac:dyDescent="0.25">
      <c r="AM5552" s="11">
        <v>23015</v>
      </c>
      <c r="AN5552" s="152" t="s">
        <v>216</v>
      </c>
      <c r="AO5552" s="153" t="s">
        <v>207</v>
      </c>
      <c r="AP5552" s="171">
        <v>9.5</v>
      </c>
      <c r="AQ5552" s="11">
        <v>9.5</v>
      </c>
      <c r="BA5552" s="11" t="s">
        <v>530</v>
      </c>
      <c r="BB5552" s="11">
        <v>7</v>
      </c>
      <c r="BC5552" s="154">
        <v>45347</v>
      </c>
      <c r="BD5552" s="155" t="s">
        <v>49</v>
      </c>
    </row>
    <row r="5553" spans="39:56" ht="27" customHeight="1" x14ac:dyDescent="0.25">
      <c r="AM5553" s="11">
        <v>23007</v>
      </c>
      <c r="AN5553" s="152" t="s">
        <v>217</v>
      </c>
      <c r="AO5553" s="153" t="s">
        <v>207</v>
      </c>
      <c r="AP5553" s="171">
        <v>9.5</v>
      </c>
      <c r="AQ5553" s="11">
        <v>9.5</v>
      </c>
      <c r="BA5553" s="11" t="s">
        <v>530</v>
      </c>
      <c r="BB5553" s="11">
        <v>7</v>
      </c>
      <c r="BC5553" s="154">
        <v>45347</v>
      </c>
      <c r="BD5553" s="155" t="s">
        <v>49</v>
      </c>
    </row>
    <row r="5554" spans="39:56" ht="27" customHeight="1" x14ac:dyDescent="0.25">
      <c r="AM5554" s="11">
        <v>23008</v>
      </c>
      <c r="AN5554" s="152" t="s">
        <v>218</v>
      </c>
      <c r="AO5554" s="153" t="s">
        <v>207</v>
      </c>
      <c r="AP5554" s="171">
        <v>9.5</v>
      </c>
      <c r="AQ5554" s="11">
        <v>9.5</v>
      </c>
      <c r="BA5554" s="11" t="s">
        <v>530</v>
      </c>
      <c r="BB5554" s="11">
        <v>7</v>
      </c>
      <c r="BC5554" s="154">
        <v>45347</v>
      </c>
      <c r="BD5554" s="155" t="s">
        <v>49</v>
      </c>
    </row>
    <row r="5555" spans="39:56" ht="27" customHeight="1" x14ac:dyDescent="0.25">
      <c r="AM5555" s="11">
        <v>23012</v>
      </c>
      <c r="AN5555" s="152" t="s">
        <v>219</v>
      </c>
      <c r="AO5555" s="153" t="s">
        <v>207</v>
      </c>
      <c r="AP5555" s="171">
        <v>9.5</v>
      </c>
      <c r="AQ5555" s="11">
        <v>9.5</v>
      </c>
      <c r="BA5555" s="11" t="s">
        <v>530</v>
      </c>
      <c r="BB5555" s="11">
        <v>7</v>
      </c>
      <c r="BC5555" s="154">
        <v>45347</v>
      </c>
      <c r="BD5555" s="155" t="s">
        <v>49</v>
      </c>
    </row>
    <row r="5556" spans="39:56" ht="27" customHeight="1" x14ac:dyDescent="0.25">
      <c r="AM5556" s="11">
        <v>23032</v>
      </c>
      <c r="AN5556" s="152" t="s">
        <v>220</v>
      </c>
      <c r="AO5556" s="153" t="s">
        <v>207</v>
      </c>
      <c r="AP5556" s="171">
        <v>9.5</v>
      </c>
      <c r="AQ5556" s="11">
        <v>9.5</v>
      </c>
      <c r="BA5556" s="11" t="s">
        <v>530</v>
      </c>
      <c r="BB5556" s="11">
        <v>7</v>
      </c>
      <c r="BC5556" s="154">
        <v>45347</v>
      </c>
      <c r="BD5556" s="155" t="s">
        <v>49</v>
      </c>
    </row>
    <row r="5557" spans="39:56" ht="27" customHeight="1" x14ac:dyDescent="0.25">
      <c r="AM5557" s="11">
        <v>23031</v>
      </c>
      <c r="AN5557" s="152" t="s">
        <v>221</v>
      </c>
      <c r="AO5557" s="153" t="s">
        <v>207</v>
      </c>
      <c r="AP5557" s="171">
        <v>9</v>
      </c>
      <c r="AQ5557" s="11">
        <v>9</v>
      </c>
      <c r="BA5557" s="11" t="s">
        <v>530</v>
      </c>
      <c r="BB5557" s="11">
        <v>7</v>
      </c>
      <c r="BC5557" s="154">
        <v>45347</v>
      </c>
      <c r="BD5557" s="155" t="s">
        <v>49</v>
      </c>
    </row>
    <row r="5558" spans="39:56" ht="27" customHeight="1" x14ac:dyDescent="0.25">
      <c r="AM5558" s="11">
        <v>23042</v>
      </c>
      <c r="AN5558" s="152" t="s">
        <v>222</v>
      </c>
      <c r="AO5558" s="153" t="s">
        <v>207</v>
      </c>
      <c r="AP5558" s="171">
        <v>10</v>
      </c>
      <c r="AQ5558" s="11">
        <v>10</v>
      </c>
      <c r="BA5558" s="11" t="s">
        <v>530</v>
      </c>
      <c r="BB5558" s="11">
        <v>7</v>
      </c>
      <c r="BC5558" s="154">
        <v>45347</v>
      </c>
      <c r="BD5558" s="155" t="s">
        <v>49</v>
      </c>
    </row>
    <row r="5559" spans="39:56" ht="27" customHeight="1" x14ac:dyDescent="0.25">
      <c r="AM5559" s="11">
        <v>23061</v>
      </c>
      <c r="AN5559" s="152" t="s">
        <v>223</v>
      </c>
      <c r="AO5559" s="153" t="s">
        <v>207</v>
      </c>
      <c r="AP5559" s="171">
        <v>9</v>
      </c>
      <c r="AQ5559" s="11">
        <v>9</v>
      </c>
      <c r="BA5559" s="11" t="s">
        <v>530</v>
      </c>
      <c r="BB5559" s="11">
        <v>7</v>
      </c>
      <c r="BC5559" s="154">
        <v>45347</v>
      </c>
      <c r="BD5559" s="155" t="s">
        <v>49</v>
      </c>
    </row>
    <row r="5560" spans="39:56" ht="27" customHeight="1" x14ac:dyDescent="0.25">
      <c r="AM5560" s="11">
        <v>23063</v>
      </c>
      <c r="AN5560" s="152" t="s">
        <v>225</v>
      </c>
      <c r="AO5560" s="153" t="s">
        <v>207</v>
      </c>
      <c r="AP5560" s="171">
        <v>9.5</v>
      </c>
      <c r="AQ5560" s="11">
        <v>9.5</v>
      </c>
      <c r="BA5560" s="11" t="s">
        <v>530</v>
      </c>
      <c r="BB5560" s="11">
        <v>7</v>
      </c>
      <c r="BC5560" s="154">
        <v>45347</v>
      </c>
      <c r="BD5560" s="155" t="s">
        <v>49</v>
      </c>
    </row>
    <row r="5561" spans="39:56" ht="27" customHeight="1" x14ac:dyDescent="0.25">
      <c r="AM5561" s="11">
        <v>23037</v>
      </c>
      <c r="AN5561" s="152" t="s">
        <v>226</v>
      </c>
      <c r="AO5561" s="153" t="s">
        <v>207</v>
      </c>
      <c r="AP5561" s="171">
        <v>9.5</v>
      </c>
      <c r="AQ5561" s="11">
        <v>9.5</v>
      </c>
      <c r="BA5561" s="11" t="s">
        <v>530</v>
      </c>
      <c r="BB5561" s="11">
        <v>7</v>
      </c>
      <c r="BC5561" s="154">
        <v>45347</v>
      </c>
      <c r="BD5561" s="155" t="s">
        <v>49</v>
      </c>
    </row>
    <row r="5562" spans="39:56" ht="27" customHeight="1" x14ac:dyDescent="0.25">
      <c r="AM5562" s="11">
        <v>23026</v>
      </c>
      <c r="AN5562" s="152" t="s">
        <v>227</v>
      </c>
      <c r="AO5562" s="153" t="s">
        <v>207</v>
      </c>
      <c r="AP5562" s="171">
        <v>9</v>
      </c>
      <c r="AQ5562" s="11">
        <v>9</v>
      </c>
      <c r="BA5562" s="11" t="s">
        <v>530</v>
      </c>
      <c r="BB5562" s="11">
        <v>7</v>
      </c>
      <c r="BC5562" s="154">
        <v>45347</v>
      </c>
      <c r="BD5562" s="155" t="s">
        <v>49</v>
      </c>
    </row>
    <row r="5563" spans="39:56" ht="27" customHeight="1" x14ac:dyDescent="0.25">
      <c r="AM5563" s="11">
        <v>23044</v>
      </c>
      <c r="AN5563" s="152" t="s">
        <v>230</v>
      </c>
      <c r="AO5563" s="153" t="s">
        <v>207</v>
      </c>
      <c r="AP5563" s="171">
        <v>9.5</v>
      </c>
      <c r="AQ5563" s="11">
        <v>9.5</v>
      </c>
      <c r="BA5563" s="11" t="s">
        <v>530</v>
      </c>
      <c r="BB5563" s="11">
        <v>7</v>
      </c>
      <c r="BC5563" s="154">
        <v>45347</v>
      </c>
      <c r="BD5563" s="155" t="s">
        <v>49</v>
      </c>
    </row>
    <row r="5564" spans="39:56" ht="27" customHeight="1" x14ac:dyDescent="0.25">
      <c r="AM5564" s="11">
        <v>23066</v>
      </c>
      <c r="AN5564" s="152" t="s">
        <v>232</v>
      </c>
      <c r="AO5564" s="153" t="s">
        <v>207</v>
      </c>
      <c r="AP5564" s="171">
        <v>10</v>
      </c>
      <c r="AQ5564" s="11">
        <v>10</v>
      </c>
      <c r="BA5564" s="11" t="s">
        <v>530</v>
      </c>
      <c r="BB5564" s="11">
        <v>7</v>
      </c>
      <c r="BC5564" s="154">
        <v>45347</v>
      </c>
      <c r="BD5564" s="155" t="s">
        <v>49</v>
      </c>
    </row>
    <row r="5565" spans="39:56" ht="27" customHeight="1" x14ac:dyDescent="0.25">
      <c r="AM5565" s="11">
        <v>23018</v>
      </c>
      <c r="AN5565" s="152" t="s">
        <v>28</v>
      </c>
      <c r="AO5565" s="153" t="s">
        <v>29</v>
      </c>
      <c r="AP5565" s="171">
        <v>9.5</v>
      </c>
      <c r="AQ5565" s="11">
        <v>9.5</v>
      </c>
      <c r="BA5565" s="11" t="s">
        <v>501</v>
      </c>
      <c r="BB5565" s="11">
        <v>7</v>
      </c>
      <c r="BC5565" s="154">
        <v>45347</v>
      </c>
      <c r="BD5565" s="155" t="s">
        <v>49</v>
      </c>
    </row>
    <row r="5566" spans="39:56" ht="27" customHeight="1" x14ac:dyDescent="0.25">
      <c r="AM5566" s="11">
        <v>23009</v>
      </c>
      <c r="AN5566" s="152" t="s">
        <v>50</v>
      </c>
      <c r="AO5566" s="153" t="s">
        <v>29</v>
      </c>
      <c r="AP5566" s="171">
        <v>10</v>
      </c>
      <c r="AQ5566" s="11">
        <v>10</v>
      </c>
      <c r="BA5566" s="11" t="s">
        <v>475</v>
      </c>
      <c r="BB5566" s="11">
        <v>7</v>
      </c>
      <c r="BC5566" s="154">
        <v>45347</v>
      </c>
      <c r="BD5566" s="155" t="s">
        <v>49</v>
      </c>
    </row>
    <row r="5567" spans="39:56" ht="27" customHeight="1" x14ac:dyDescent="0.25">
      <c r="AM5567" s="11">
        <v>23028</v>
      </c>
      <c r="AN5567" s="152" t="s">
        <v>56</v>
      </c>
      <c r="AO5567" s="153" t="s">
        <v>29</v>
      </c>
      <c r="AP5567" s="171">
        <v>9.5</v>
      </c>
      <c r="AQ5567" s="11">
        <v>9.5</v>
      </c>
      <c r="BA5567" s="11" t="s">
        <v>475</v>
      </c>
      <c r="BB5567" s="11">
        <v>7</v>
      </c>
      <c r="BC5567" s="154">
        <v>45347</v>
      </c>
      <c r="BD5567" s="155" t="s">
        <v>49</v>
      </c>
    </row>
    <row r="5568" spans="39:56" ht="27" customHeight="1" x14ac:dyDescent="0.25">
      <c r="AM5568" s="11">
        <v>23013</v>
      </c>
      <c r="AN5568" s="152" t="s">
        <v>59</v>
      </c>
      <c r="AO5568" s="153" t="s">
        <v>29</v>
      </c>
      <c r="AP5568" s="171">
        <v>9.5</v>
      </c>
      <c r="AQ5568" s="11">
        <v>9.5</v>
      </c>
      <c r="BA5568" s="11" t="s">
        <v>501</v>
      </c>
      <c r="BB5568" s="11">
        <v>7</v>
      </c>
      <c r="BC5568" s="154">
        <v>45347</v>
      </c>
      <c r="BD5568" s="155" t="s">
        <v>49</v>
      </c>
    </row>
    <row r="5569" spans="39:56" ht="27" customHeight="1" x14ac:dyDescent="0.25">
      <c r="AM5569" s="11">
        <v>23036</v>
      </c>
      <c r="AN5569" s="152" t="s">
        <v>63</v>
      </c>
      <c r="AO5569" s="153" t="s">
        <v>29</v>
      </c>
      <c r="AP5569" s="171">
        <v>9.5</v>
      </c>
      <c r="AQ5569" s="11">
        <v>9.5</v>
      </c>
      <c r="BA5569" s="11" t="s">
        <v>475</v>
      </c>
      <c r="BB5569" s="11">
        <v>7</v>
      </c>
      <c r="BC5569" s="154">
        <v>45347</v>
      </c>
      <c r="BD5569" s="155" t="s">
        <v>49</v>
      </c>
    </row>
    <row r="5570" spans="39:56" ht="27" customHeight="1" x14ac:dyDescent="0.25">
      <c r="AM5570" s="11">
        <v>23065</v>
      </c>
      <c r="AN5570" s="152" t="s">
        <v>67</v>
      </c>
      <c r="AO5570" s="153" t="s">
        <v>29</v>
      </c>
      <c r="AP5570" s="171">
        <v>9</v>
      </c>
      <c r="AQ5570" s="11">
        <v>9</v>
      </c>
      <c r="BA5570" s="11" t="s">
        <v>475</v>
      </c>
      <c r="BB5570" s="11">
        <v>7</v>
      </c>
      <c r="BC5570" s="154">
        <v>45347</v>
      </c>
      <c r="BD5570" s="155" t="s">
        <v>49</v>
      </c>
    </row>
    <row r="5571" spans="39:56" ht="27" customHeight="1" x14ac:dyDescent="0.25">
      <c r="AM5571" s="11">
        <v>23039</v>
      </c>
      <c r="AN5571" s="152" t="s">
        <v>71</v>
      </c>
      <c r="AO5571" s="153" t="s">
        <v>29</v>
      </c>
      <c r="AP5571" s="171">
        <v>9.5</v>
      </c>
      <c r="AQ5571" s="11">
        <v>9.5</v>
      </c>
      <c r="BA5571" s="11" t="s">
        <v>501</v>
      </c>
      <c r="BB5571" s="11">
        <v>7</v>
      </c>
      <c r="BC5571" s="154">
        <v>45347</v>
      </c>
      <c r="BD5571" s="155" t="s">
        <v>49</v>
      </c>
    </row>
    <row r="5572" spans="39:56" ht="27" customHeight="1" x14ac:dyDescent="0.25">
      <c r="AM5572" s="11">
        <v>23041</v>
      </c>
      <c r="AN5572" s="152" t="s">
        <v>79</v>
      </c>
      <c r="AO5572" s="153" t="s">
        <v>29</v>
      </c>
      <c r="AP5572" s="171">
        <v>10</v>
      </c>
      <c r="AQ5572" s="11">
        <v>10</v>
      </c>
      <c r="BA5572" s="11" t="s">
        <v>475</v>
      </c>
      <c r="BB5572" s="11">
        <v>7</v>
      </c>
      <c r="BC5572" s="154">
        <v>45347</v>
      </c>
      <c r="BD5572" s="155" t="s">
        <v>49</v>
      </c>
    </row>
    <row r="5573" spans="39:56" ht="27" customHeight="1" x14ac:dyDescent="0.25">
      <c r="AM5573" s="11">
        <v>23022</v>
      </c>
      <c r="AN5573" s="152" t="s">
        <v>83</v>
      </c>
      <c r="AO5573" s="153" t="s">
        <v>29</v>
      </c>
      <c r="AP5573" s="171">
        <v>9.5</v>
      </c>
      <c r="AQ5573" s="11">
        <v>9.5</v>
      </c>
      <c r="BA5573" s="11" t="s">
        <v>501</v>
      </c>
      <c r="BB5573" s="11">
        <v>7</v>
      </c>
      <c r="BC5573" s="154">
        <v>45347</v>
      </c>
      <c r="BD5573" s="155" t="s">
        <v>49</v>
      </c>
    </row>
    <row r="5574" spans="39:56" ht="27" customHeight="1" x14ac:dyDescent="0.25">
      <c r="AM5574" s="11">
        <v>23025</v>
      </c>
      <c r="AN5574" s="152" t="s">
        <v>87</v>
      </c>
      <c r="AO5574" s="153" t="s">
        <v>29</v>
      </c>
      <c r="AP5574" s="171">
        <v>10</v>
      </c>
      <c r="AQ5574" s="11">
        <v>10</v>
      </c>
      <c r="BA5574" s="11" t="s">
        <v>475</v>
      </c>
      <c r="BB5574" s="11">
        <v>7</v>
      </c>
      <c r="BC5574" s="154">
        <v>45347</v>
      </c>
      <c r="BD5574" s="155" t="s">
        <v>49</v>
      </c>
    </row>
    <row r="5575" spans="39:56" ht="27" customHeight="1" x14ac:dyDescent="0.25">
      <c r="AM5575" s="11">
        <v>23010</v>
      </c>
      <c r="AN5575" s="152" t="s">
        <v>91</v>
      </c>
      <c r="AO5575" s="153" t="s">
        <v>29</v>
      </c>
      <c r="AP5575" s="171">
        <v>9.5</v>
      </c>
      <c r="AQ5575" s="11">
        <v>9.5</v>
      </c>
      <c r="BA5575" s="11" t="s">
        <v>498</v>
      </c>
      <c r="BB5575" s="11">
        <v>7</v>
      </c>
      <c r="BC5575" s="154">
        <v>45347</v>
      </c>
      <c r="BD5575" s="155" t="s">
        <v>49</v>
      </c>
    </row>
    <row r="5576" spans="39:56" ht="27" customHeight="1" x14ac:dyDescent="0.25">
      <c r="AM5576" s="11">
        <v>23023</v>
      </c>
      <c r="AN5576" s="152" t="s">
        <v>115</v>
      </c>
      <c r="AO5576" s="153" t="s">
        <v>29</v>
      </c>
      <c r="AP5576" s="171">
        <v>7</v>
      </c>
      <c r="AQ5576" s="11">
        <v>7</v>
      </c>
      <c r="BA5576" s="11" t="s">
        <v>475</v>
      </c>
      <c r="BB5576" s="11">
        <v>7</v>
      </c>
      <c r="BC5576" s="154">
        <v>45347</v>
      </c>
      <c r="BD5576" s="155" t="s">
        <v>49</v>
      </c>
    </row>
    <row r="5577" spans="39:56" ht="27" customHeight="1" x14ac:dyDescent="0.25">
      <c r="AM5577" s="11">
        <v>23053</v>
      </c>
      <c r="AN5577" s="152" t="s">
        <v>119</v>
      </c>
      <c r="AO5577" s="153" t="s">
        <v>29</v>
      </c>
      <c r="AP5577" s="171">
        <v>10</v>
      </c>
      <c r="AQ5577" s="11">
        <v>10</v>
      </c>
      <c r="BA5577" s="11" t="s">
        <v>475</v>
      </c>
      <c r="BB5577" s="11">
        <v>7</v>
      </c>
      <c r="BC5577" s="154">
        <v>45347</v>
      </c>
      <c r="BD5577" s="155" t="s">
        <v>49</v>
      </c>
    </row>
    <row r="5578" spans="39:56" ht="27" customHeight="1" x14ac:dyDescent="0.25">
      <c r="AM5578" s="11">
        <v>23011</v>
      </c>
      <c r="AN5578" s="152" t="s">
        <v>46</v>
      </c>
      <c r="AO5578" s="153" t="s">
        <v>47</v>
      </c>
      <c r="AP5578" s="171">
        <v>10</v>
      </c>
      <c r="AQ5578" s="11">
        <v>10</v>
      </c>
      <c r="BA5578" s="11" t="s">
        <v>501</v>
      </c>
      <c r="BB5578" s="11">
        <v>7</v>
      </c>
      <c r="BC5578" s="154">
        <v>45348</v>
      </c>
      <c r="BD5578" s="155" t="s">
        <v>49</v>
      </c>
    </row>
    <row r="5579" spans="39:56" ht="27" customHeight="1" x14ac:dyDescent="0.25">
      <c r="AM5579" s="11">
        <v>23017</v>
      </c>
      <c r="AN5579" s="152" t="s">
        <v>52</v>
      </c>
      <c r="AO5579" s="153" t="s">
        <v>47</v>
      </c>
      <c r="AP5579" s="171">
        <v>10</v>
      </c>
      <c r="AQ5579" s="11">
        <v>10</v>
      </c>
      <c r="BA5579" s="11" t="s">
        <v>347</v>
      </c>
      <c r="BB5579" s="11">
        <v>7</v>
      </c>
      <c r="BC5579" s="154">
        <v>45348</v>
      </c>
      <c r="BD5579" s="155" t="s">
        <v>49</v>
      </c>
    </row>
    <row r="5580" spans="39:56" ht="27" customHeight="1" x14ac:dyDescent="0.25">
      <c r="AM5580" s="11">
        <v>23059</v>
      </c>
      <c r="AN5580" s="152" t="s">
        <v>55</v>
      </c>
      <c r="AO5580" s="153" t="s">
        <v>47</v>
      </c>
      <c r="AP5580" s="171">
        <v>10</v>
      </c>
      <c r="AQ5580" s="11">
        <v>10</v>
      </c>
      <c r="BA5580" s="11" t="s">
        <v>501</v>
      </c>
      <c r="BB5580" s="11">
        <v>7</v>
      </c>
      <c r="BC5580" s="154">
        <v>45348</v>
      </c>
      <c r="BD5580" s="155" t="s">
        <v>49</v>
      </c>
    </row>
    <row r="5581" spans="39:56" ht="27" customHeight="1" x14ac:dyDescent="0.25">
      <c r="AM5581" s="11">
        <v>23004</v>
      </c>
      <c r="AN5581" s="152" t="s">
        <v>58</v>
      </c>
      <c r="AO5581" s="153" t="s">
        <v>47</v>
      </c>
      <c r="AP5581" s="171">
        <v>10</v>
      </c>
      <c r="AQ5581" s="11">
        <v>10</v>
      </c>
      <c r="BA5581" s="11" t="s">
        <v>501</v>
      </c>
      <c r="BB5581" s="11">
        <v>7</v>
      </c>
      <c r="BC5581" s="154">
        <v>45348</v>
      </c>
      <c r="BD5581" s="155" t="s">
        <v>49</v>
      </c>
    </row>
    <row r="5582" spans="39:56" ht="27" customHeight="1" x14ac:dyDescent="0.25">
      <c r="AM5582" s="11">
        <v>23027</v>
      </c>
      <c r="AN5582" s="152" t="s">
        <v>237</v>
      </c>
      <c r="AO5582" s="153" t="s">
        <v>47</v>
      </c>
      <c r="AP5582" s="171">
        <v>10</v>
      </c>
      <c r="AQ5582" s="11">
        <v>10</v>
      </c>
      <c r="BA5582" s="11" t="s">
        <v>504</v>
      </c>
      <c r="BB5582" s="11">
        <v>7</v>
      </c>
      <c r="BC5582" s="154">
        <v>45348</v>
      </c>
      <c r="BD5582" s="155" t="s">
        <v>49</v>
      </c>
    </row>
    <row r="5583" spans="39:56" ht="27" customHeight="1" x14ac:dyDescent="0.25">
      <c r="AM5583" s="11">
        <v>23047</v>
      </c>
      <c r="AN5583" s="152" t="s">
        <v>62</v>
      </c>
      <c r="AO5583" s="153" t="s">
        <v>47</v>
      </c>
      <c r="AP5583" s="171">
        <v>10</v>
      </c>
      <c r="AQ5583" s="11">
        <v>10</v>
      </c>
      <c r="BA5583" s="11" t="s">
        <v>504</v>
      </c>
      <c r="BB5583" s="11">
        <v>7</v>
      </c>
      <c r="BC5583" s="154">
        <v>45348</v>
      </c>
      <c r="BD5583" s="155" t="s">
        <v>49</v>
      </c>
    </row>
    <row r="5584" spans="39:56" ht="27" customHeight="1" x14ac:dyDescent="0.25">
      <c r="AM5584" s="11">
        <v>23014</v>
      </c>
      <c r="AN5584" s="152" t="s">
        <v>66</v>
      </c>
      <c r="AO5584" s="153" t="s">
        <v>47</v>
      </c>
      <c r="AP5584" s="171">
        <v>10</v>
      </c>
      <c r="AQ5584" s="11">
        <v>10</v>
      </c>
      <c r="BA5584" s="11" t="s">
        <v>498</v>
      </c>
      <c r="BB5584" s="11">
        <v>7</v>
      </c>
      <c r="BC5584" s="154">
        <v>45348</v>
      </c>
      <c r="BD5584" s="155" t="s">
        <v>49</v>
      </c>
    </row>
    <row r="5585" spans="39:56" ht="27" customHeight="1" x14ac:dyDescent="0.25">
      <c r="AM5585" s="11">
        <v>23029</v>
      </c>
      <c r="AN5585" s="152" t="s">
        <v>70</v>
      </c>
      <c r="AO5585" s="153" t="s">
        <v>47</v>
      </c>
      <c r="AP5585" s="171">
        <v>10</v>
      </c>
      <c r="AQ5585" s="11">
        <v>10</v>
      </c>
      <c r="BA5585" s="11" t="s">
        <v>504</v>
      </c>
      <c r="BB5585" s="11">
        <v>7</v>
      </c>
      <c r="BC5585" s="154">
        <v>45348</v>
      </c>
      <c r="BD5585" s="155" t="s">
        <v>49</v>
      </c>
    </row>
    <row r="5586" spans="39:56" ht="27" customHeight="1" x14ac:dyDescent="0.25">
      <c r="AM5586" s="11">
        <v>23060</v>
      </c>
      <c r="AN5586" s="152" t="s">
        <v>74</v>
      </c>
      <c r="AO5586" s="153" t="s">
        <v>47</v>
      </c>
      <c r="AP5586" s="171">
        <v>10</v>
      </c>
      <c r="AQ5586" s="11">
        <v>10</v>
      </c>
      <c r="BA5586" s="11" t="s">
        <v>504</v>
      </c>
      <c r="BB5586" s="11">
        <v>7</v>
      </c>
      <c r="BC5586" s="154">
        <v>45348</v>
      </c>
      <c r="BD5586" s="155" t="s">
        <v>49</v>
      </c>
    </row>
    <row r="5587" spans="39:56" ht="27" customHeight="1" x14ac:dyDescent="0.25">
      <c r="AM5587" s="11">
        <v>23001</v>
      </c>
      <c r="AN5587" s="152" t="s">
        <v>82</v>
      </c>
      <c r="AO5587" s="153" t="s">
        <v>47</v>
      </c>
      <c r="AP5587" s="171">
        <v>10</v>
      </c>
      <c r="AQ5587" s="11">
        <v>10</v>
      </c>
      <c r="BA5587" s="11" t="s">
        <v>504</v>
      </c>
      <c r="BB5587" s="11">
        <v>7</v>
      </c>
      <c r="BC5587" s="154">
        <v>45348</v>
      </c>
      <c r="BD5587" s="155" t="s">
        <v>49</v>
      </c>
    </row>
    <row r="5588" spans="39:56" ht="27" customHeight="1" x14ac:dyDescent="0.25">
      <c r="AM5588" s="11">
        <v>23034</v>
      </c>
      <c r="AN5588" s="152" t="s">
        <v>86</v>
      </c>
      <c r="AO5588" s="153" t="s">
        <v>47</v>
      </c>
      <c r="AP5588" s="171">
        <v>10</v>
      </c>
      <c r="AQ5588" s="11">
        <v>10</v>
      </c>
      <c r="BA5588" s="11" t="s">
        <v>501</v>
      </c>
      <c r="BB5588" s="11">
        <v>7</v>
      </c>
      <c r="BC5588" s="154">
        <v>45348</v>
      </c>
      <c r="BD5588" s="155" t="s">
        <v>49</v>
      </c>
    </row>
    <row r="5589" spans="39:56" ht="27" customHeight="1" x14ac:dyDescent="0.25">
      <c r="AM5589" s="11">
        <v>23003</v>
      </c>
      <c r="AN5589" s="152" t="s">
        <v>90</v>
      </c>
      <c r="AO5589" s="153" t="s">
        <v>47</v>
      </c>
      <c r="AP5589" s="171">
        <v>10</v>
      </c>
      <c r="AQ5589" s="11">
        <v>10</v>
      </c>
      <c r="BA5589" s="11" t="s">
        <v>504</v>
      </c>
      <c r="BB5589" s="11">
        <v>7</v>
      </c>
      <c r="BC5589" s="154">
        <v>45348</v>
      </c>
      <c r="BD5589" s="155" t="s">
        <v>49</v>
      </c>
    </row>
    <row r="5590" spans="39:56" ht="27" customHeight="1" x14ac:dyDescent="0.25">
      <c r="AM5590" s="11">
        <v>23040</v>
      </c>
      <c r="AN5590" s="152" t="s">
        <v>98</v>
      </c>
      <c r="AO5590" s="153" t="s">
        <v>47</v>
      </c>
      <c r="AP5590" s="171">
        <v>10</v>
      </c>
      <c r="AQ5590" s="11">
        <v>10</v>
      </c>
      <c r="BA5590" s="11" t="s">
        <v>347</v>
      </c>
      <c r="BB5590" s="11">
        <v>7</v>
      </c>
      <c r="BC5590" s="154">
        <v>45348</v>
      </c>
      <c r="BD5590" s="155" t="s">
        <v>49</v>
      </c>
    </row>
    <row r="5591" spans="39:56" ht="27" customHeight="1" x14ac:dyDescent="0.25">
      <c r="AM5591" s="11">
        <v>23064</v>
      </c>
      <c r="AN5591" s="152" t="s">
        <v>238</v>
      </c>
      <c r="AO5591" s="153" t="s">
        <v>47</v>
      </c>
      <c r="AP5591" s="171">
        <v>10</v>
      </c>
      <c r="AQ5591" s="11">
        <v>10</v>
      </c>
      <c r="BA5591" s="11" t="s">
        <v>501</v>
      </c>
      <c r="BB5591" s="11">
        <v>7</v>
      </c>
      <c r="BC5591" s="154">
        <v>45348</v>
      </c>
      <c r="BD5591" s="155" t="s">
        <v>49</v>
      </c>
    </row>
    <row r="5592" spans="39:56" ht="27" customHeight="1" x14ac:dyDescent="0.25">
      <c r="AM5592" s="11">
        <v>23050</v>
      </c>
      <c r="AN5592" s="152" t="s">
        <v>102</v>
      </c>
      <c r="AO5592" s="153" t="s">
        <v>47</v>
      </c>
      <c r="AP5592" s="171">
        <v>10</v>
      </c>
      <c r="AQ5592" s="11">
        <v>10</v>
      </c>
      <c r="BA5592" s="11" t="s">
        <v>504</v>
      </c>
      <c r="BB5592" s="11">
        <v>7</v>
      </c>
      <c r="BC5592" s="154">
        <v>45348</v>
      </c>
      <c r="BD5592" s="155" t="s">
        <v>49</v>
      </c>
    </row>
    <row r="5593" spans="39:56" ht="27" customHeight="1" x14ac:dyDescent="0.25">
      <c r="AM5593" s="11">
        <v>23062</v>
      </c>
      <c r="AN5593" s="152" t="s">
        <v>106</v>
      </c>
      <c r="AO5593" s="153" t="s">
        <v>47</v>
      </c>
      <c r="AP5593" s="171">
        <v>10</v>
      </c>
      <c r="AQ5593" s="11">
        <v>10</v>
      </c>
      <c r="BA5593" s="11" t="s">
        <v>501</v>
      </c>
      <c r="BB5593" s="11">
        <v>7</v>
      </c>
      <c r="BC5593" s="154">
        <v>45348</v>
      </c>
      <c r="BD5593" s="155" t="s">
        <v>49</v>
      </c>
    </row>
    <row r="5594" spans="39:56" ht="27" customHeight="1" x14ac:dyDescent="0.25">
      <c r="AM5594" s="11">
        <v>23057</v>
      </c>
      <c r="AN5594" s="152" t="s">
        <v>239</v>
      </c>
      <c r="AO5594" s="153" t="s">
        <v>47</v>
      </c>
      <c r="AP5594" s="171">
        <v>10</v>
      </c>
      <c r="AQ5594" s="11">
        <v>10</v>
      </c>
      <c r="BA5594" s="11" t="s">
        <v>501</v>
      </c>
      <c r="BB5594" s="11">
        <v>7</v>
      </c>
      <c r="BC5594" s="154">
        <v>45348</v>
      </c>
      <c r="BD5594" s="155" t="s">
        <v>49</v>
      </c>
    </row>
    <row r="5595" spans="39:56" ht="27" customHeight="1" x14ac:dyDescent="0.25">
      <c r="AM5595" s="11">
        <v>23048</v>
      </c>
      <c r="AN5595" s="152" t="s">
        <v>110</v>
      </c>
      <c r="AO5595" s="153" t="s">
        <v>47</v>
      </c>
      <c r="AP5595" s="171">
        <v>10</v>
      </c>
      <c r="AQ5595" s="11">
        <v>10</v>
      </c>
      <c r="BA5595" s="11" t="s">
        <v>504</v>
      </c>
      <c r="BB5595" s="11">
        <v>7</v>
      </c>
      <c r="BC5595" s="154">
        <v>45348</v>
      </c>
      <c r="BD5595" s="155" t="s">
        <v>49</v>
      </c>
    </row>
    <row r="5596" spans="39:56" ht="27" customHeight="1" x14ac:dyDescent="0.25">
      <c r="AM5596" s="11">
        <v>23051</v>
      </c>
      <c r="AN5596" s="152" t="s">
        <v>114</v>
      </c>
      <c r="AO5596" s="153" t="s">
        <v>47</v>
      </c>
      <c r="AP5596" s="171">
        <v>10</v>
      </c>
      <c r="AQ5596" s="11">
        <v>10</v>
      </c>
      <c r="BA5596" s="11" t="s">
        <v>504</v>
      </c>
      <c r="BB5596" s="11">
        <v>7</v>
      </c>
      <c r="BC5596" s="154">
        <v>45348</v>
      </c>
      <c r="BD5596" s="155" t="s">
        <v>49</v>
      </c>
    </row>
    <row r="5597" spans="39:56" ht="27" customHeight="1" x14ac:dyDescent="0.25">
      <c r="AM5597" s="11">
        <v>22023</v>
      </c>
      <c r="AN5597" s="152" t="s">
        <v>118</v>
      </c>
      <c r="AO5597" s="153" t="s">
        <v>47</v>
      </c>
      <c r="AP5597" s="171">
        <v>10</v>
      </c>
      <c r="AQ5597" s="11">
        <v>10</v>
      </c>
      <c r="BA5597" s="11" t="s">
        <v>504</v>
      </c>
      <c r="BB5597" s="11">
        <v>7</v>
      </c>
      <c r="BC5597" s="154">
        <v>45348</v>
      </c>
      <c r="BD5597" s="155" t="s">
        <v>49</v>
      </c>
    </row>
    <row r="5598" spans="39:56" ht="27" customHeight="1" x14ac:dyDescent="0.25">
      <c r="AM5598" s="11">
        <v>23011</v>
      </c>
      <c r="AN5598" s="152" t="s">
        <v>46</v>
      </c>
      <c r="AO5598" s="153" t="s">
        <v>47</v>
      </c>
      <c r="AP5598" s="171">
        <v>10</v>
      </c>
      <c r="AQ5598" s="11">
        <v>10</v>
      </c>
      <c r="AR5598" s="11">
        <v>10</v>
      </c>
      <c r="AS5598" s="11">
        <v>10</v>
      </c>
      <c r="AT5598" s="11">
        <v>10</v>
      </c>
      <c r="AU5598" s="11">
        <v>10</v>
      </c>
      <c r="AV5598" s="11">
        <v>10</v>
      </c>
      <c r="AW5598" s="11">
        <v>10</v>
      </c>
      <c r="BA5598" s="11" t="s">
        <v>246</v>
      </c>
      <c r="BB5598" s="11">
        <v>4</v>
      </c>
      <c r="BC5598" s="154">
        <v>45349</v>
      </c>
      <c r="BD5598" s="155" t="s">
        <v>17</v>
      </c>
    </row>
    <row r="5599" spans="39:56" ht="27" customHeight="1" x14ac:dyDescent="0.25">
      <c r="AM5599" s="11">
        <v>23017</v>
      </c>
      <c r="AN5599" s="152" t="s">
        <v>52</v>
      </c>
      <c r="AO5599" s="153" t="s">
        <v>47</v>
      </c>
      <c r="AP5599" s="171">
        <v>10</v>
      </c>
      <c r="AQ5599" s="11">
        <v>10</v>
      </c>
      <c r="AR5599" s="11">
        <v>10</v>
      </c>
      <c r="AS5599" s="11">
        <v>10</v>
      </c>
      <c r="AT5599" s="11">
        <v>10</v>
      </c>
      <c r="AU5599" s="11">
        <v>10</v>
      </c>
      <c r="AV5599" s="11">
        <v>10</v>
      </c>
      <c r="AW5599" s="11">
        <v>10</v>
      </c>
      <c r="BA5599" s="11" t="s">
        <v>246</v>
      </c>
      <c r="BB5599" s="11">
        <v>4</v>
      </c>
      <c r="BC5599" s="154">
        <v>45349</v>
      </c>
      <c r="BD5599" s="155" t="s">
        <v>17</v>
      </c>
    </row>
    <row r="5600" spans="39:56" ht="27" customHeight="1" x14ac:dyDescent="0.25">
      <c r="AM5600" s="11">
        <v>23059</v>
      </c>
      <c r="AN5600" s="152" t="s">
        <v>55</v>
      </c>
      <c r="AO5600" s="153" t="s">
        <v>47</v>
      </c>
      <c r="AP5600" s="171">
        <v>10</v>
      </c>
      <c r="AQ5600" s="11">
        <v>10</v>
      </c>
      <c r="AR5600" s="11">
        <v>10</v>
      </c>
      <c r="AS5600" s="11">
        <v>10</v>
      </c>
      <c r="AT5600" s="11">
        <v>10</v>
      </c>
      <c r="AU5600" s="11">
        <v>10</v>
      </c>
      <c r="AV5600" s="11">
        <v>10</v>
      </c>
      <c r="AW5600" s="11">
        <v>10</v>
      </c>
      <c r="BA5600" s="11" t="s">
        <v>246</v>
      </c>
      <c r="BB5600" s="11">
        <v>4</v>
      </c>
      <c r="BC5600" s="154">
        <v>45349</v>
      </c>
      <c r="BD5600" s="155" t="s">
        <v>17</v>
      </c>
    </row>
    <row r="5601" spans="39:56" ht="27" customHeight="1" x14ac:dyDescent="0.25">
      <c r="AM5601" s="11">
        <v>23004</v>
      </c>
      <c r="AN5601" s="152" t="s">
        <v>58</v>
      </c>
      <c r="AO5601" s="153" t="s">
        <v>47</v>
      </c>
      <c r="AP5601" s="171">
        <v>9.2857142857142865</v>
      </c>
      <c r="AQ5601" s="11">
        <v>10</v>
      </c>
      <c r="AR5601" s="11">
        <v>10</v>
      </c>
      <c r="AS5601" s="11">
        <v>9</v>
      </c>
      <c r="AT5601" s="11">
        <v>9</v>
      </c>
      <c r="AU5601" s="11">
        <v>9</v>
      </c>
      <c r="AV5601" s="11">
        <v>9</v>
      </c>
      <c r="AW5601" s="11">
        <v>9</v>
      </c>
      <c r="BA5601" s="11" t="s">
        <v>246</v>
      </c>
      <c r="BB5601" s="11">
        <v>4</v>
      </c>
      <c r="BC5601" s="154">
        <v>45349</v>
      </c>
      <c r="BD5601" s="155" t="s">
        <v>17</v>
      </c>
    </row>
    <row r="5602" spans="39:56" ht="27" customHeight="1" x14ac:dyDescent="0.25">
      <c r="AM5602" s="11">
        <v>23047</v>
      </c>
      <c r="AN5602" s="152" t="s">
        <v>62</v>
      </c>
      <c r="AO5602" s="153" t="s">
        <v>47</v>
      </c>
      <c r="AP5602" s="171">
        <v>9.2857142857142865</v>
      </c>
      <c r="AQ5602" s="11">
        <v>10</v>
      </c>
      <c r="AR5602" s="11">
        <v>10</v>
      </c>
      <c r="AS5602" s="11">
        <v>9</v>
      </c>
      <c r="AT5602" s="11">
        <v>9</v>
      </c>
      <c r="AU5602" s="11">
        <v>9</v>
      </c>
      <c r="AV5602" s="11">
        <v>9</v>
      </c>
      <c r="AW5602" s="11">
        <v>9</v>
      </c>
      <c r="BA5602" s="11" t="s">
        <v>246</v>
      </c>
      <c r="BB5602" s="11">
        <v>4</v>
      </c>
      <c r="BC5602" s="154">
        <v>45349</v>
      </c>
      <c r="BD5602" s="155" t="s">
        <v>17</v>
      </c>
    </row>
    <row r="5603" spans="39:56" ht="27" customHeight="1" x14ac:dyDescent="0.25">
      <c r="AM5603" s="11">
        <v>23014</v>
      </c>
      <c r="AN5603" s="152" t="s">
        <v>66</v>
      </c>
      <c r="AO5603" s="153" t="s">
        <v>47</v>
      </c>
      <c r="AP5603" s="171">
        <v>10</v>
      </c>
      <c r="AQ5603" s="11">
        <v>10</v>
      </c>
      <c r="AR5603" s="11">
        <v>10</v>
      </c>
      <c r="AS5603" s="11">
        <v>10</v>
      </c>
      <c r="AT5603" s="11">
        <v>10</v>
      </c>
      <c r="AU5603" s="11">
        <v>10</v>
      </c>
      <c r="AV5603" s="11">
        <v>10</v>
      </c>
      <c r="AW5603" s="11">
        <v>10</v>
      </c>
      <c r="BA5603" s="11" t="s">
        <v>246</v>
      </c>
      <c r="BB5603" s="11">
        <v>4</v>
      </c>
      <c r="BC5603" s="154">
        <v>45349</v>
      </c>
      <c r="BD5603" s="155" t="s">
        <v>17</v>
      </c>
    </row>
    <row r="5604" spans="39:56" ht="27" customHeight="1" x14ac:dyDescent="0.25">
      <c r="AM5604" s="11">
        <v>23029</v>
      </c>
      <c r="AN5604" s="152" t="s">
        <v>70</v>
      </c>
      <c r="AO5604" s="153" t="s">
        <v>47</v>
      </c>
      <c r="AP5604" s="171">
        <v>9.2857142857142865</v>
      </c>
      <c r="AQ5604" s="11">
        <v>10</v>
      </c>
      <c r="AR5604" s="11">
        <v>10</v>
      </c>
      <c r="AS5604" s="11">
        <v>9</v>
      </c>
      <c r="AT5604" s="11">
        <v>9</v>
      </c>
      <c r="AU5604" s="11">
        <v>9</v>
      </c>
      <c r="AV5604" s="11">
        <v>9</v>
      </c>
      <c r="AW5604" s="11">
        <v>9</v>
      </c>
      <c r="BA5604" s="11" t="s">
        <v>246</v>
      </c>
      <c r="BB5604" s="11">
        <v>4</v>
      </c>
      <c r="BC5604" s="154">
        <v>45349</v>
      </c>
      <c r="BD5604" s="155" t="s">
        <v>17</v>
      </c>
    </row>
    <row r="5605" spans="39:56" ht="27" customHeight="1" x14ac:dyDescent="0.25">
      <c r="AM5605" s="11">
        <v>23060</v>
      </c>
      <c r="AN5605" s="152" t="s">
        <v>74</v>
      </c>
      <c r="AO5605" s="153" t="s">
        <v>47</v>
      </c>
      <c r="AP5605" s="171">
        <v>10</v>
      </c>
      <c r="AQ5605" s="11">
        <v>10</v>
      </c>
      <c r="AR5605" s="11">
        <v>10</v>
      </c>
      <c r="AS5605" s="11">
        <v>10</v>
      </c>
      <c r="AT5605" s="11">
        <v>10</v>
      </c>
      <c r="AU5605" s="11">
        <v>10</v>
      </c>
      <c r="AV5605" s="11">
        <v>10</v>
      </c>
      <c r="AW5605" s="11">
        <v>10</v>
      </c>
      <c r="BA5605" s="11" t="s">
        <v>246</v>
      </c>
      <c r="BB5605" s="11">
        <v>4</v>
      </c>
      <c r="BC5605" s="154">
        <v>45349</v>
      </c>
      <c r="BD5605" s="155" t="s">
        <v>17</v>
      </c>
    </row>
    <row r="5606" spans="39:56" ht="27" customHeight="1" x14ac:dyDescent="0.25">
      <c r="AM5606" s="11">
        <v>23045</v>
      </c>
      <c r="AN5606" s="152" t="s">
        <v>78</v>
      </c>
      <c r="AO5606" s="153" t="s">
        <v>47</v>
      </c>
      <c r="AP5606" s="171">
        <v>9.2857142857142865</v>
      </c>
      <c r="AQ5606" s="11">
        <v>10</v>
      </c>
      <c r="AR5606" s="11">
        <v>10</v>
      </c>
      <c r="AS5606" s="11">
        <v>9</v>
      </c>
      <c r="AT5606" s="11">
        <v>9</v>
      </c>
      <c r="AU5606" s="11">
        <v>9</v>
      </c>
      <c r="AV5606" s="11">
        <v>9</v>
      </c>
      <c r="AW5606" s="11">
        <v>9</v>
      </c>
      <c r="BA5606" s="11" t="s">
        <v>246</v>
      </c>
      <c r="BB5606" s="11">
        <v>4</v>
      </c>
      <c r="BC5606" s="154">
        <v>45349</v>
      </c>
      <c r="BD5606" s="155" t="s">
        <v>17</v>
      </c>
    </row>
    <row r="5607" spans="39:56" ht="27" customHeight="1" x14ac:dyDescent="0.25">
      <c r="AM5607" s="11">
        <v>23001</v>
      </c>
      <c r="AN5607" s="152" t="s">
        <v>82</v>
      </c>
      <c r="AO5607" s="153" t="s">
        <v>47</v>
      </c>
      <c r="AP5607" s="171">
        <v>9.2857142857142865</v>
      </c>
      <c r="AQ5607" s="11">
        <v>10</v>
      </c>
      <c r="AR5607" s="11">
        <v>10</v>
      </c>
      <c r="AS5607" s="11">
        <v>9</v>
      </c>
      <c r="AT5607" s="11">
        <v>9</v>
      </c>
      <c r="AU5607" s="11">
        <v>9</v>
      </c>
      <c r="AV5607" s="11">
        <v>9</v>
      </c>
      <c r="AW5607" s="11">
        <v>9</v>
      </c>
      <c r="BA5607" s="11" t="s">
        <v>246</v>
      </c>
      <c r="BB5607" s="11">
        <v>4</v>
      </c>
      <c r="BC5607" s="154">
        <v>45349</v>
      </c>
      <c r="BD5607" s="155" t="s">
        <v>17</v>
      </c>
    </row>
    <row r="5608" spans="39:56" ht="27" customHeight="1" x14ac:dyDescent="0.25">
      <c r="AM5608" s="11">
        <v>23034</v>
      </c>
      <c r="AN5608" s="152" t="s">
        <v>86</v>
      </c>
      <c r="AO5608" s="153" t="s">
        <v>47</v>
      </c>
      <c r="AP5608" s="171">
        <v>10</v>
      </c>
      <c r="AQ5608" s="11">
        <v>10</v>
      </c>
      <c r="AR5608" s="11">
        <v>10</v>
      </c>
      <c r="AS5608" s="11">
        <v>10</v>
      </c>
      <c r="AT5608" s="11">
        <v>10</v>
      </c>
      <c r="AU5608" s="11">
        <v>10</v>
      </c>
      <c r="AV5608" s="11">
        <v>10</v>
      </c>
      <c r="AW5608" s="11">
        <v>10</v>
      </c>
      <c r="BA5608" s="11" t="s">
        <v>246</v>
      </c>
      <c r="BB5608" s="11">
        <v>4</v>
      </c>
      <c r="BC5608" s="154">
        <v>45349</v>
      </c>
      <c r="BD5608" s="155" t="s">
        <v>17</v>
      </c>
    </row>
    <row r="5609" spans="39:56" ht="27" customHeight="1" x14ac:dyDescent="0.25">
      <c r="AM5609" s="11">
        <v>23003</v>
      </c>
      <c r="AN5609" s="152" t="s">
        <v>90</v>
      </c>
      <c r="AO5609" s="153" t="s">
        <v>47</v>
      </c>
      <c r="AP5609" s="171">
        <v>9.2857142857142865</v>
      </c>
      <c r="AQ5609" s="11">
        <v>10</v>
      </c>
      <c r="AR5609" s="11">
        <v>10</v>
      </c>
      <c r="AS5609" s="11">
        <v>9</v>
      </c>
      <c r="AT5609" s="11">
        <v>9</v>
      </c>
      <c r="AU5609" s="11">
        <v>9</v>
      </c>
      <c r="AV5609" s="11">
        <v>9</v>
      </c>
      <c r="AW5609" s="11">
        <v>9</v>
      </c>
      <c r="BA5609" s="11" t="s">
        <v>246</v>
      </c>
      <c r="BB5609" s="11">
        <v>4</v>
      </c>
      <c r="BC5609" s="154">
        <v>45349</v>
      </c>
      <c r="BD5609" s="155" t="s">
        <v>17</v>
      </c>
    </row>
    <row r="5610" spans="39:56" ht="27" customHeight="1" x14ac:dyDescent="0.25">
      <c r="AM5610" s="11">
        <v>23030</v>
      </c>
      <c r="AN5610" s="152" t="s">
        <v>94</v>
      </c>
      <c r="AO5610" s="153" t="s">
        <v>47</v>
      </c>
      <c r="AP5610" s="171">
        <v>9.2857142857142865</v>
      </c>
      <c r="AQ5610" s="11">
        <v>10</v>
      </c>
      <c r="AR5610" s="11">
        <v>10</v>
      </c>
      <c r="AS5610" s="11">
        <v>9</v>
      </c>
      <c r="AT5610" s="11">
        <v>9</v>
      </c>
      <c r="AU5610" s="11">
        <v>9</v>
      </c>
      <c r="AV5610" s="11">
        <v>9</v>
      </c>
      <c r="AW5610" s="11">
        <v>9</v>
      </c>
      <c r="BA5610" s="11" t="s">
        <v>246</v>
      </c>
      <c r="BB5610" s="11">
        <v>4</v>
      </c>
      <c r="BC5610" s="154">
        <v>45349</v>
      </c>
      <c r="BD5610" s="155" t="s">
        <v>17</v>
      </c>
    </row>
    <row r="5611" spans="39:56" ht="27" customHeight="1" x14ac:dyDescent="0.25">
      <c r="AM5611" s="11">
        <v>23040</v>
      </c>
      <c r="AN5611" s="152" t="s">
        <v>98</v>
      </c>
      <c r="AO5611" s="153" t="s">
        <v>47</v>
      </c>
      <c r="AP5611" s="171">
        <v>10</v>
      </c>
      <c r="AQ5611" s="11">
        <v>10</v>
      </c>
      <c r="AR5611" s="11">
        <v>10</v>
      </c>
      <c r="AS5611" s="11">
        <v>10</v>
      </c>
      <c r="AT5611" s="11">
        <v>10</v>
      </c>
      <c r="AU5611" s="11">
        <v>10</v>
      </c>
      <c r="AV5611" s="11">
        <v>10</v>
      </c>
      <c r="AW5611" s="11">
        <v>10</v>
      </c>
      <c r="BA5611" s="11" t="s">
        <v>246</v>
      </c>
      <c r="BB5611" s="11">
        <v>4</v>
      </c>
      <c r="BC5611" s="154">
        <v>45349</v>
      </c>
      <c r="BD5611" s="155" t="s">
        <v>17</v>
      </c>
    </row>
    <row r="5612" spans="39:56" ht="27" customHeight="1" x14ac:dyDescent="0.25">
      <c r="AM5612" s="11">
        <v>23064</v>
      </c>
      <c r="AN5612" s="152" t="s">
        <v>238</v>
      </c>
      <c r="AO5612" s="153" t="s">
        <v>47</v>
      </c>
      <c r="AP5612" s="171">
        <v>10</v>
      </c>
      <c r="AQ5612" s="11">
        <v>10</v>
      </c>
      <c r="AR5612" s="11">
        <v>10</v>
      </c>
      <c r="AS5612" s="11">
        <v>10</v>
      </c>
      <c r="AT5612" s="11">
        <v>10</v>
      </c>
      <c r="AU5612" s="11">
        <v>10</v>
      </c>
      <c r="AV5612" s="11">
        <v>10</v>
      </c>
      <c r="AW5612" s="11">
        <v>10</v>
      </c>
      <c r="BA5612" s="11" t="s">
        <v>246</v>
      </c>
      <c r="BB5612" s="11">
        <v>4</v>
      </c>
      <c r="BC5612" s="154">
        <v>45349</v>
      </c>
      <c r="BD5612" s="155" t="s">
        <v>17</v>
      </c>
    </row>
    <row r="5613" spans="39:56" ht="27" customHeight="1" x14ac:dyDescent="0.25">
      <c r="AM5613" s="11">
        <v>23050</v>
      </c>
      <c r="AN5613" s="152" t="s">
        <v>102</v>
      </c>
      <c r="AO5613" s="153" t="s">
        <v>47</v>
      </c>
      <c r="AP5613" s="171">
        <v>9.2857142857142865</v>
      </c>
      <c r="AQ5613" s="11">
        <v>10</v>
      </c>
      <c r="AR5613" s="11">
        <v>10</v>
      </c>
      <c r="AS5613" s="11">
        <v>9</v>
      </c>
      <c r="AT5613" s="11">
        <v>9</v>
      </c>
      <c r="AU5613" s="11">
        <v>9</v>
      </c>
      <c r="AV5613" s="11">
        <v>9</v>
      </c>
      <c r="AW5613" s="11">
        <v>9</v>
      </c>
      <c r="BA5613" s="11" t="s">
        <v>246</v>
      </c>
      <c r="BB5613" s="11">
        <v>4</v>
      </c>
      <c r="BC5613" s="154">
        <v>45349</v>
      </c>
      <c r="BD5613" s="155" t="s">
        <v>17</v>
      </c>
    </row>
    <row r="5614" spans="39:56" ht="27" customHeight="1" x14ac:dyDescent="0.25">
      <c r="AM5614" s="11">
        <v>23062</v>
      </c>
      <c r="AN5614" s="152" t="s">
        <v>106</v>
      </c>
      <c r="AO5614" s="153" t="s">
        <v>47</v>
      </c>
      <c r="AP5614" s="171">
        <v>10</v>
      </c>
      <c r="AQ5614" s="11">
        <v>10</v>
      </c>
      <c r="AR5614" s="11">
        <v>10</v>
      </c>
      <c r="AS5614" s="11">
        <v>10</v>
      </c>
      <c r="AT5614" s="11">
        <v>10</v>
      </c>
      <c r="AU5614" s="11">
        <v>10</v>
      </c>
      <c r="AV5614" s="11">
        <v>10</v>
      </c>
      <c r="AW5614" s="11">
        <v>10</v>
      </c>
      <c r="BA5614" s="11" t="s">
        <v>246</v>
      </c>
      <c r="BB5614" s="11">
        <v>4</v>
      </c>
      <c r="BC5614" s="154">
        <v>45349</v>
      </c>
      <c r="BD5614" s="155" t="s">
        <v>17</v>
      </c>
    </row>
    <row r="5615" spans="39:56" ht="27" customHeight="1" x14ac:dyDescent="0.25">
      <c r="AM5615" s="11">
        <v>23057</v>
      </c>
      <c r="AN5615" s="152" t="s">
        <v>239</v>
      </c>
      <c r="AO5615" s="153" t="s">
        <v>47</v>
      </c>
      <c r="AP5615" s="171">
        <v>10</v>
      </c>
      <c r="AQ5615" s="11">
        <v>10</v>
      </c>
      <c r="AR5615" s="11">
        <v>10</v>
      </c>
      <c r="AS5615" s="11">
        <v>10</v>
      </c>
      <c r="AT5615" s="11">
        <v>10</v>
      </c>
      <c r="AU5615" s="11">
        <v>10</v>
      </c>
      <c r="AV5615" s="11">
        <v>10</v>
      </c>
      <c r="AW5615" s="11">
        <v>10</v>
      </c>
      <c r="BA5615" s="11" t="s">
        <v>246</v>
      </c>
      <c r="BB5615" s="11">
        <v>4</v>
      </c>
      <c r="BC5615" s="154">
        <v>45349</v>
      </c>
      <c r="BD5615" s="155" t="s">
        <v>17</v>
      </c>
    </row>
    <row r="5616" spans="39:56" ht="27" customHeight="1" x14ac:dyDescent="0.25">
      <c r="AM5616" s="11">
        <v>23048</v>
      </c>
      <c r="AN5616" s="152" t="s">
        <v>110</v>
      </c>
      <c r="AO5616" s="153" t="s">
        <v>47</v>
      </c>
      <c r="AP5616" s="171">
        <v>9.2857142857142865</v>
      </c>
      <c r="AQ5616" s="11">
        <v>10</v>
      </c>
      <c r="AR5616" s="11">
        <v>10</v>
      </c>
      <c r="AS5616" s="11">
        <v>9</v>
      </c>
      <c r="AT5616" s="11">
        <v>9</v>
      </c>
      <c r="AU5616" s="11">
        <v>9</v>
      </c>
      <c r="AV5616" s="11">
        <v>9</v>
      </c>
      <c r="AW5616" s="11">
        <v>9</v>
      </c>
      <c r="BA5616" s="11" t="s">
        <v>246</v>
      </c>
      <c r="BB5616" s="11">
        <v>4</v>
      </c>
      <c r="BC5616" s="154">
        <v>45349</v>
      </c>
      <c r="BD5616" s="155" t="s">
        <v>17</v>
      </c>
    </row>
    <row r="5617" spans="39:56" ht="27" customHeight="1" x14ac:dyDescent="0.25">
      <c r="AM5617" s="11">
        <v>23051</v>
      </c>
      <c r="AN5617" s="152" t="s">
        <v>114</v>
      </c>
      <c r="AO5617" s="153" t="s">
        <v>47</v>
      </c>
      <c r="AP5617" s="171">
        <v>9.2857142857142865</v>
      </c>
      <c r="AQ5617" s="11">
        <v>10</v>
      </c>
      <c r="AR5617" s="11">
        <v>10</v>
      </c>
      <c r="AS5617" s="11">
        <v>9</v>
      </c>
      <c r="AT5617" s="11">
        <v>9</v>
      </c>
      <c r="AU5617" s="11">
        <v>9</v>
      </c>
      <c r="AV5617" s="11">
        <v>9</v>
      </c>
      <c r="AW5617" s="11">
        <v>9</v>
      </c>
      <c r="BA5617" s="11" t="s">
        <v>246</v>
      </c>
      <c r="BB5617" s="11">
        <v>4</v>
      </c>
      <c r="BC5617" s="154">
        <v>45349</v>
      </c>
      <c r="BD5617" s="155" t="s">
        <v>17</v>
      </c>
    </row>
    <row r="5618" spans="39:56" ht="27" customHeight="1" x14ac:dyDescent="0.25">
      <c r="AM5618" s="11">
        <v>22023</v>
      </c>
      <c r="AN5618" s="152" t="s">
        <v>118</v>
      </c>
      <c r="AO5618" s="153" t="s">
        <v>47</v>
      </c>
      <c r="AP5618" s="171">
        <v>10</v>
      </c>
      <c r="AQ5618" s="11">
        <v>10</v>
      </c>
      <c r="AR5618" s="11">
        <v>10</v>
      </c>
      <c r="AS5618" s="11">
        <v>10</v>
      </c>
      <c r="AT5618" s="11">
        <v>10</v>
      </c>
      <c r="AU5618" s="11">
        <v>10</v>
      </c>
      <c r="AV5618" s="11">
        <v>10</v>
      </c>
      <c r="AW5618" s="11">
        <v>10</v>
      </c>
      <c r="BA5618" s="11" t="s">
        <v>246</v>
      </c>
      <c r="BB5618" s="11">
        <v>4</v>
      </c>
      <c r="BC5618" s="154">
        <v>45349</v>
      </c>
      <c r="BD5618" s="155" t="s">
        <v>17</v>
      </c>
    </row>
    <row r="5619" spans="39:56" ht="27" customHeight="1" x14ac:dyDescent="0.25">
      <c r="AM5619" s="11">
        <v>23005</v>
      </c>
      <c r="AN5619" s="152" t="s">
        <v>206</v>
      </c>
      <c r="AO5619" s="153" t="s">
        <v>207</v>
      </c>
      <c r="AP5619" s="171">
        <v>10</v>
      </c>
      <c r="AQ5619" s="11">
        <v>10</v>
      </c>
      <c r="AR5619" s="11">
        <v>10</v>
      </c>
      <c r="AS5619" s="11">
        <v>10</v>
      </c>
      <c r="AT5619" s="11">
        <v>10</v>
      </c>
      <c r="AU5619" s="11">
        <v>10</v>
      </c>
      <c r="AV5619" s="11">
        <v>10</v>
      </c>
      <c r="AW5619" s="11">
        <v>10</v>
      </c>
      <c r="BA5619" s="11" t="s">
        <v>531</v>
      </c>
      <c r="BB5619" s="11">
        <v>4</v>
      </c>
      <c r="BC5619" s="154">
        <v>45349</v>
      </c>
      <c r="BD5619" s="155" t="s">
        <v>35</v>
      </c>
    </row>
    <row r="5620" spans="39:56" ht="27" customHeight="1" x14ac:dyDescent="0.25">
      <c r="AM5620" s="11">
        <v>23021</v>
      </c>
      <c r="AN5620" s="152" t="s">
        <v>209</v>
      </c>
      <c r="AO5620" s="153" t="s">
        <v>207</v>
      </c>
      <c r="AP5620" s="171">
        <v>9.8571428571428577</v>
      </c>
      <c r="AQ5620" s="11">
        <v>10</v>
      </c>
      <c r="AR5620" s="11">
        <v>10</v>
      </c>
      <c r="AS5620" s="11">
        <v>9</v>
      </c>
      <c r="AT5620" s="11">
        <v>10</v>
      </c>
      <c r="AU5620" s="11">
        <v>10</v>
      </c>
      <c r="AV5620" s="11">
        <v>10</v>
      </c>
      <c r="AW5620" s="11">
        <v>10</v>
      </c>
      <c r="BA5620" s="11" t="s">
        <v>531</v>
      </c>
      <c r="BB5620" s="11">
        <v>4</v>
      </c>
      <c r="BC5620" s="154">
        <v>45349</v>
      </c>
      <c r="BD5620" s="155" t="s">
        <v>35</v>
      </c>
    </row>
    <row r="5621" spans="39:56" ht="27" customHeight="1" x14ac:dyDescent="0.25">
      <c r="AM5621" s="11">
        <v>23035</v>
      </c>
      <c r="AN5621" s="152" t="s">
        <v>211</v>
      </c>
      <c r="AO5621" s="153" t="s">
        <v>207</v>
      </c>
      <c r="AP5621" s="171">
        <v>9.5714285714285712</v>
      </c>
      <c r="AQ5621" s="11">
        <v>10</v>
      </c>
      <c r="AR5621" s="11">
        <v>10</v>
      </c>
      <c r="AS5621" s="11">
        <v>9</v>
      </c>
      <c r="AT5621" s="11">
        <v>10</v>
      </c>
      <c r="AU5621" s="11">
        <v>10</v>
      </c>
      <c r="AV5621" s="11">
        <v>10</v>
      </c>
      <c r="AW5621" s="11">
        <v>8</v>
      </c>
      <c r="BA5621" s="11" t="s">
        <v>531</v>
      </c>
      <c r="BB5621" s="11">
        <v>4</v>
      </c>
      <c r="BC5621" s="154">
        <v>45349</v>
      </c>
      <c r="BD5621" s="155" t="s">
        <v>35</v>
      </c>
    </row>
    <row r="5622" spans="39:56" ht="27" customHeight="1" x14ac:dyDescent="0.25">
      <c r="AM5622" s="11">
        <v>23016</v>
      </c>
      <c r="AN5622" s="152" t="s">
        <v>212</v>
      </c>
      <c r="AO5622" s="153" t="s">
        <v>207</v>
      </c>
      <c r="AP5622" s="171">
        <v>10</v>
      </c>
      <c r="AQ5622" s="11">
        <v>10</v>
      </c>
      <c r="AR5622" s="11">
        <v>10</v>
      </c>
      <c r="AS5622" s="11">
        <v>10</v>
      </c>
      <c r="AT5622" s="11">
        <v>10</v>
      </c>
      <c r="AU5622" s="11">
        <v>10</v>
      </c>
      <c r="AV5622" s="11">
        <v>10</v>
      </c>
      <c r="AW5622" s="11">
        <v>10</v>
      </c>
      <c r="BA5622" s="11" t="s">
        <v>531</v>
      </c>
      <c r="BB5622" s="11">
        <v>4</v>
      </c>
      <c r="BC5622" s="154">
        <v>45349</v>
      </c>
      <c r="BD5622" s="155" t="s">
        <v>35</v>
      </c>
    </row>
    <row r="5623" spans="39:56" ht="27" customHeight="1" x14ac:dyDescent="0.25">
      <c r="AM5623" s="11">
        <v>23006</v>
      </c>
      <c r="AN5623" s="152" t="s">
        <v>213</v>
      </c>
      <c r="AO5623" s="153" t="s">
        <v>207</v>
      </c>
      <c r="AP5623" s="171">
        <v>9.5714285714285712</v>
      </c>
      <c r="AQ5623" s="11">
        <v>10</v>
      </c>
      <c r="AR5623" s="11">
        <v>10</v>
      </c>
      <c r="AS5623" s="11">
        <v>9</v>
      </c>
      <c r="AT5623" s="11">
        <v>10</v>
      </c>
      <c r="AU5623" s="11">
        <v>10</v>
      </c>
      <c r="AV5623" s="11">
        <v>10</v>
      </c>
      <c r="AW5623" s="11">
        <v>8</v>
      </c>
      <c r="BA5623" s="11" t="s">
        <v>531</v>
      </c>
      <c r="BB5623" s="11">
        <v>4</v>
      </c>
      <c r="BC5623" s="154">
        <v>45349</v>
      </c>
      <c r="BD5623" s="155" t="s">
        <v>35</v>
      </c>
    </row>
    <row r="5624" spans="39:56" ht="27" customHeight="1" x14ac:dyDescent="0.25">
      <c r="AM5624" s="11">
        <v>23020</v>
      </c>
      <c r="AN5624" s="152" t="s">
        <v>214</v>
      </c>
      <c r="AO5624" s="153" t="s">
        <v>207</v>
      </c>
      <c r="AP5624" s="171">
        <v>10</v>
      </c>
      <c r="AQ5624" s="11">
        <v>10</v>
      </c>
      <c r="AR5624" s="11">
        <v>10</v>
      </c>
      <c r="AS5624" s="11">
        <v>10</v>
      </c>
      <c r="AT5624" s="11">
        <v>10</v>
      </c>
      <c r="AU5624" s="11">
        <v>10</v>
      </c>
      <c r="AV5624" s="11">
        <v>10</v>
      </c>
      <c r="AW5624" s="11">
        <v>10</v>
      </c>
      <c r="BA5624" s="11" t="s">
        <v>531</v>
      </c>
      <c r="BB5624" s="11">
        <v>4</v>
      </c>
      <c r="BC5624" s="154">
        <v>45349</v>
      </c>
      <c r="BD5624" s="155" t="s">
        <v>35</v>
      </c>
    </row>
    <row r="5625" spans="39:56" ht="27" customHeight="1" x14ac:dyDescent="0.25">
      <c r="AM5625" s="11">
        <v>23043</v>
      </c>
      <c r="AN5625" s="152" t="s">
        <v>215</v>
      </c>
      <c r="AO5625" s="153" t="s">
        <v>207</v>
      </c>
      <c r="AP5625" s="171">
        <v>10</v>
      </c>
      <c r="AQ5625" s="11">
        <v>10</v>
      </c>
      <c r="AR5625" s="11">
        <v>10</v>
      </c>
      <c r="AS5625" s="11">
        <v>10</v>
      </c>
      <c r="AT5625" s="11">
        <v>10</v>
      </c>
      <c r="AU5625" s="11">
        <v>10</v>
      </c>
      <c r="AV5625" s="11">
        <v>10</v>
      </c>
      <c r="AW5625" s="11">
        <v>10</v>
      </c>
      <c r="BA5625" s="11" t="s">
        <v>531</v>
      </c>
      <c r="BB5625" s="11">
        <v>4</v>
      </c>
      <c r="BC5625" s="154">
        <v>45349</v>
      </c>
      <c r="BD5625" s="155" t="s">
        <v>35</v>
      </c>
    </row>
    <row r="5626" spans="39:56" ht="27" customHeight="1" x14ac:dyDescent="0.25">
      <c r="AM5626" s="11">
        <v>23015</v>
      </c>
      <c r="AN5626" s="152" t="s">
        <v>216</v>
      </c>
      <c r="AO5626" s="153" t="s">
        <v>207</v>
      </c>
      <c r="AP5626" s="171">
        <v>10</v>
      </c>
      <c r="AQ5626" s="11">
        <v>10</v>
      </c>
      <c r="AR5626" s="11">
        <v>10</v>
      </c>
      <c r="AS5626" s="11">
        <v>10</v>
      </c>
      <c r="AT5626" s="11">
        <v>10</v>
      </c>
      <c r="AU5626" s="11">
        <v>10</v>
      </c>
      <c r="AV5626" s="11">
        <v>10</v>
      </c>
      <c r="AW5626" s="11">
        <v>10</v>
      </c>
      <c r="BA5626" s="11" t="s">
        <v>531</v>
      </c>
      <c r="BB5626" s="11">
        <v>4</v>
      </c>
      <c r="BC5626" s="154">
        <v>45349</v>
      </c>
      <c r="BD5626" s="155" t="s">
        <v>35</v>
      </c>
    </row>
    <row r="5627" spans="39:56" ht="27" customHeight="1" x14ac:dyDescent="0.25">
      <c r="AM5627" s="11">
        <v>23007</v>
      </c>
      <c r="AN5627" s="152" t="s">
        <v>217</v>
      </c>
      <c r="AO5627" s="153" t="s">
        <v>207</v>
      </c>
      <c r="AP5627" s="171">
        <v>10</v>
      </c>
      <c r="AQ5627" s="11">
        <v>10</v>
      </c>
      <c r="AR5627" s="11">
        <v>10</v>
      </c>
      <c r="AS5627" s="11">
        <v>10</v>
      </c>
      <c r="AT5627" s="11">
        <v>10</v>
      </c>
      <c r="AU5627" s="11">
        <v>10</v>
      </c>
      <c r="AV5627" s="11">
        <v>10</v>
      </c>
      <c r="AW5627" s="11">
        <v>10</v>
      </c>
      <c r="BA5627" s="11" t="s">
        <v>531</v>
      </c>
      <c r="BB5627" s="11">
        <v>4</v>
      </c>
      <c r="BC5627" s="154">
        <v>45349</v>
      </c>
      <c r="BD5627" s="155" t="s">
        <v>35</v>
      </c>
    </row>
    <row r="5628" spans="39:56" ht="27" customHeight="1" x14ac:dyDescent="0.25">
      <c r="AM5628" s="11">
        <v>23008</v>
      </c>
      <c r="AN5628" s="152" t="s">
        <v>218</v>
      </c>
      <c r="AO5628" s="153" t="s">
        <v>207</v>
      </c>
      <c r="AP5628" s="171">
        <v>10</v>
      </c>
      <c r="AQ5628" s="11">
        <v>10</v>
      </c>
      <c r="AR5628" s="11">
        <v>10</v>
      </c>
      <c r="AS5628" s="11">
        <v>10</v>
      </c>
      <c r="AT5628" s="11">
        <v>10</v>
      </c>
      <c r="AU5628" s="11">
        <v>10</v>
      </c>
      <c r="AV5628" s="11">
        <v>10</v>
      </c>
      <c r="AW5628" s="11">
        <v>10</v>
      </c>
      <c r="BA5628" s="11" t="s">
        <v>531</v>
      </c>
      <c r="BB5628" s="11">
        <v>4</v>
      </c>
      <c r="BC5628" s="154">
        <v>45349</v>
      </c>
      <c r="BD5628" s="155" t="s">
        <v>35</v>
      </c>
    </row>
    <row r="5629" spans="39:56" ht="27" customHeight="1" x14ac:dyDescent="0.25">
      <c r="AM5629" s="11">
        <v>23012</v>
      </c>
      <c r="AN5629" s="152" t="s">
        <v>219</v>
      </c>
      <c r="AO5629" s="153" t="s">
        <v>207</v>
      </c>
      <c r="AP5629" s="171">
        <v>9.4285714285714288</v>
      </c>
      <c r="AQ5629" s="11">
        <v>10</v>
      </c>
      <c r="AR5629" s="11">
        <v>10</v>
      </c>
      <c r="AS5629" s="11">
        <v>9</v>
      </c>
      <c r="AT5629" s="11">
        <v>10</v>
      </c>
      <c r="AU5629" s="11">
        <v>10</v>
      </c>
      <c r="AV5629" s="11">
        <v>10</v>
      </c>
      <c r="AW5629" s="11">
        <v>7</v>
      </c>
      <c r="BA5629" s="11" t="s">
        <v>531</v>
      </c>
      <c r="BB5629" s="11">
        <v>4</v>
      </c>
      <c r="BC5629" s="154">
        <v>45349</v>
      </c>
      <c r="BD5629" s="155" t="s">
        <v>35</v>
      </c>
    </row>
    <row r="5630" spans="39:56" ht="27" customHeight="1" x14ac:dyDescent="0.25">
      <c r="AM5630" s="11">
        <v>23032</v>
      </c>
      <c r="AN5630" s="152" t="s">
        <v>220</v>
      </c>
      <c r="AO5630" s="153" t="s">
        <v>207</v>
      </c>
      <c r="AP5630" s="171">
        <v>10</v>
      </c>
      <c r="AQ5630" s="11">
        <v>10</v>
      </c>
      <c r="AR5630" s="11">
        <v>10</v>
      </c>
      <c r="AS5630" s="11">
        <v>10</v>
      </c>
      <c r="AT5630" s="11">
        <v>10</v>
      </c>
      <c r="AU5630" s="11">
        <v>10</v>
      </c>
      <c r="AV5630" s="11">
        <v>10</v>
      </c>
      <c r="AW5630" s="11">
        <v>10</v>
      </c>
      <c r="BA5630" s="11" t="s">
        <v>531</v>
      </c>
      <c r="BB5630" s="11">
        <v>4</v>
      </c>
      <c r="BC5630" s="154">
        <v>45349</v>
      </c>
      <c r="BD5630" s="155" t="s">
        <v>35</v>
      </c>
    </row>
    <row r="5631" spans="39:56" ht="27" customHeight="1" x14ac:dyDescent="0.25">
      <c r="AM5631" s="11">
        <v>23031</v>
      </c>
      <c r="AN5631" s="152" t="s">
        <v>221</v>
      </c>
      <c r="AO5631" s="153" t="s">
        <v>207</v>
      </c>
      <c r="AP5631" s="171">
        <v>9.7142857142857135</v>
      </c>
      <c r="AQ5631" s="11">
        <v>10</v>
      </c>
      <c r="AR5631" s="11">
        <v>10</v>
      </c>
      <c r="AS5631" s="11">
        <v>10</v>
      </c>
      <c r="AT5631" s="11">
        <v>10</v>
      </c>
      <c r="AU5631" s="11">
        <v>10</v>
      </c>
      <c r="AV5631" s="11">
        <v>10</v>
      </c>
      <c r="AW5631" s="11">
        <v>8</v>
      </c>
      <c r="BA5631" s="11" t="s">
        <v>531</v>
      </c>
      <c r="BB5631" s="11">
        <v>4</v>
      </c>
      <c r="BC5631" s="154">
        <v>45349</v>
      </c>
      <c r="BD5631" s="155" t="s">
        <v>35</v>
      </c>
    </row>
    <row r="5632" spans="39:56" ht="27" customHeight="1" x14ac:dyDescent="0.25">
      <c r="AM5632" s="11">
        <v>23042</v>
      </c>
      <c r="AN5632" s="152" t="s">
        <v>222</v>
      </c>
      <c r="AO5632" s="153" t="s">
        <v>207</v>
      </c>
      <c r="AP5632" s="171">
        <v>10</v>
      </c>
      <c r="AQ5632" s="11">
        <v>10</v>
      </c>
      <c r="AR5632" s="11">
        <v>10</v>
      </c>
      <c r="AS5632" s="11">
        <v>10</v>
      </c>
      <c r="AT5632" s="11">
        <v>10</v>
      </c>
      <c r="AU5632" s="11">
        <v>10</v>
      </c>
      <c r="AV5632" s="11">
        <v>10</v>
      </c>
      <c r="AW5632" s="11">
        <v>10</v>
      </c>
      <c r="BA5632" s="11" t="s">
        <v>531</v>
      </c>
      <c r="BB5632" s="11">
        <v>4</v>
      </c>
      <c r="BC5632" s="154">
        <v>45349</v>
      </c>
      <c r="BD5632" s="155" t="s">
        <v>35</v>
      </c>
    </row>
    <row r="5633" spans="39:56" ht="27" customHeight="1" x14ac:dyDescent="0.25">
      <c r="AM5633" s="11">
        <v>23061</v>
      </c>
      <c r="AN5633" s="152" t="s">
        <v>223</v>
      </c>
      <c r="AO5633" s="153" t="s">
        <v>207</v>
      </c>
      <c r="AP5633" s="171">
        <v>10</v>
      </c>
      <c r="AQ5633" s="11">
        <v>10</v>
      </c>
      <c r="AR5633" s="11">
        <v>10</v>
      </c>
      <c r="AS5633" s="11">
        <v>10</v>
      </c>
      <c r="AT5633" s="11">
        <v>10</v>
      </c>
      <c r="AU5633" s="11">
        <v>10</v>
      </c>
      <c r="AV5633" s="11">
        <v>10</v>
      </c>
      <c r="AW5633" s="11">
        <v>10</v>
      </c>
      <c r="BA5633" s="11" t="s">
        <v>531</v>
      </c>
      <c r="BB5633" s="11">
        <v>4</v>
      </c>
      <c r="BC5633" s="154">
        <v>45349</v>
      </c>
      <c r="BD5633" s="155" t="s">
        <v>35</v>
      </c>
    </row>
    <row r="5634" spans="39:56" ht="27" customHeight="1" x14ac:dyDescent="0.25">
      <c r="AM5634" s="11">
        <v>23054</v>
      </c>
      <c r="AN5634" s="152" t="s">
        <v>224</v>
      </c>
      <c r="AO5634" s="153" t="s">
        <v>207</v>
      </c>
      <c r="AP5634" s="171">
        <v>10</v>
      </c>
      <c r="AQ5634" s="11">
        <v>10</v>
      </c>
      <c r="AR5634" s="11">
        <v>10</v>
      </c>
      <c r="AS5634" s="11">
        <v>10</v>
      </c>
      <c r="AT5634" s="11">
        <v>10</v>
      </c>
      <c r="AU5634" s="11">
        <v>10</v>
      </c>
      <c r="AV5634" s="11">
        <v>10</v>
      </c>
      <c r="AW5634" s="11">
        <v>10</v>
      </c>
      <c r="BA5634" s="11" t="s">
        <v>531</v>
      </c>
      <c r="BB5634" s="11">
        <v>4</v>
      </c>
      <c r="BC5634" s="154">
        <v>45349</v>
      </c>
      <c r="BD5634" s="155" t="s">
        <v>35</v>
      </c>
    </row>
    <row r="5635" spans="39:56" ht="27" customHeight="1" x14ac:dyDescent="0.25">
      <c r="AM5635" s="11">
        <v>23063</v>
      </c>
      <c r="AN5635" s="152" t="s">
        <v>225</v>
      </c>
      <c r="AO5635" s="153" t="s">
        <v>207</v>
      </c>
      <c r="AP5635" s="171">
        <v>9.5714285714285712</v>
      </c>
      <c r="AQ5635" s="11">
        <v>10</v>
      </c>
      <c r="AR5635" s="11">
        <v>10</v>
      </c>
      <c r="AS5635" s="11">
        <v>9</v>
      </c>
      <c r="AT5635" s="11">
        <v>10</v>
      </c>
      <c r="AU5635" s="11">
        <v>10</v>
      </c>
      <c r="AV5635" s="11">
        <v>10</v>
      </c>
      <c r="AW5635" s="11">
        <v>8</v>
      </c>
      <c r="BA5635" s="11" t="s">
        <v>531</v>
      </c>
      <c r="BB5635" s="11">
        <v>4</v>
      </c>
      <c r="BC5635" s="154">
        <v>45349</v>
      </c>
      <c r="BD5635" s="155" t="s">
        <v>35</v>
      </c>
    </row>
    <row r="5636" spans="39:56" ht="27" customHeight="1" x14ac:dyDescent="0.25">
      <c r="AM5636" s="11">
        <v>23037</v>
      </c>
      <c r="AN5636" s="152" t="s">
        <v>226</v>
      </c>
      <c r="AO5636" s="153" t="s">
        <v>207</v>
      </c>
      <c r="AP5636" s="171">
        <v>9.5714285714285712</v>
      </c>
      <c r="AQ5636" s="11">
        <v>10</v>
      </c>
      <c r="AR5636" s="11">
        <v>10</v>
      </c>
      <c r="AS5636" s="11">
        <v>10</v>
      </c>
      <c r="AT5636" s="11">
        <v>10</v>
      </c>
      <c r="AU5636" s="11">
        <v>10</v>
      </c>
      <c r="AV5636" s="11">
        <v>10</v>
      </c>
      <c r="AW5636" s="11">
        <v>7</v>
      </c>
      <c r="BA5636" s="11" t="s">
        <v>531</v>
      </c>
      <c r="BB5636" s="11">
        <v>4</v>
      </c>
      <c r="BC5636" s="154">
        <v>45349</v>
      </c>
      <c r="BD5636" s="155" t="s">
        <v>35</v>
      </c>
    </row>
    <row r="5637" spans="39:56" ht="27" customHeight="1" x14ac:dyDescent="0.25">
      <c r="AM5637" s="11">
        <v>23058</v>
      </c>
      <c r="AN5637" s="152" t="s">
        <v>228</v>
      </c>
      <c r="AO5637" s="153" t="s">
        <v>207</v>
      </c>
      <c r="AP5637" s="171">
        <v>10</v>
      </c>
      <c r="AQ5637" s="11">
        <v>10</v>
      </c>
      <c r="AR5637" s="11">
        <v>10</v>
      </c>
      <c r="AS5637" s="11">
        <v>10</v>
      </c>
      <c r="AT5637" s="11">
        <v>10</v>
      </c>
      <c r="AU5637" s="11">
        <v>10</v>
      </c>
      <c r="AV5637" s="11">
        <v>10</v>
      </c>
      <c r="AW5637" s="11">
        <v>10</v>
      </c>
      <c r="BA5637" s="11" t="s">
        <v>531</v>
      </c>
      <c r="BB5637" s="11">
        <v>4</v>
      </c>
      <c r="BC5637" s="154">
        <v>45349</v>
      </c>
      <c r="BD5637" s="155" t="s">
        <v>35</v>
      </c>
    </row>
    <row r="5638" spans="39:56" ht="27" customHeight="1" x14ac:dyDescent="0.25">
      <c r="AM5638" s="11">
        <v>23044</v>
      </c>
      <c r="AN5638" s="152" t="s">
        <v>230</v>
      </c>
      <c r="AO5638" s="153" t="s">
        <v>207</v>
      </c>
      <c r="AP5638" s="171">
        <v>9.7142857142857135</v>
      </c>
      <c r="AQ5638" s="11">
        <v>10</v>
      </c>
      <c r="AR5638" s="11">
        <v>10</v>
      </c>
      <c r="AS5638" s="11">
        <v>10</v>
      </c>
      <c r="AT5638" s="11">
        <v>10</v>
      </c>
      <c r="AU5638" s="11">
        <v>10</v>
      </c>
      <c r="AV5638" s="11">
        <v>10</v>
      </c>
      <c r="AW5638" s="11">
        <v>8</v>
      </c>
      <c r="BA5638" s="11" t="s">
        <v>531</v>
      </c>
      <c r="BB5638" s="11">
        <v>4</v>
      </c>
      <c r="BC5638" s="154">
        <v>45349</v>
      </c>
      <c r="BD5638" s="155" t="s">
        <v>35</v>
      </c>
    </row>
    <row r="5639" spans="39:56" ht="27" customHeight="1" x14ac:dyDescent="0.25">
      <c r="AM5639" s="11">
        <v>23066</v>
      </c>
      <c r="AN5639" s="152" t="s">
        <v>232</v>
      </c>
      <c r="AO5639" s="153" t="s">
        <v>207</v>
      </c>
      <c r="AP5639" s="171">
        <v>9.8571428571428577</v>
      </c>
      <c r="AQ5639" s="11">
        <v>10</v>
      </c>
      <c r="AR5639" s="11">
        <v>10</v>
      </c>
      <c r="AS5639" s="11">
        <v>9</v>
      </c>
      <c r="AT5639" s="11">
        <v>10</v>
      </c>
      <c r="AU5639" s="11">
        <v>10</v>
      </c>
      <c r="AV5639" s="11">
        <v>10</v>
      </c>
      <c r="AW5639" s="11">
        <v>10</v>
      </c>
      <c r="BA5639" s="11" t="s">
        <v>531</v>
      </c>
      <c r="BB5639" s="11">
        <v>4</v>
      </c>
      <c r="BC5639" s="154">
        <v>45349</v>
      </c>
      <c r="BD5639" s="155" t="s">
        <v>35</v>
      </c>
    </row>
    <row r="5640" spans="39:56" ht="27" customHeight="1" x14ac:dyDescent="0.25">
      <c r="AM5640" s="11">
        <v>24039</v>
      </c>
      <c r="AN5640" s="152" t="s">
        <v>166</v>
      </c>
      <c r="AO5640" s="153" t="s">
        <v>167</v>
      </c>
      <c r="AP5640" s="171">
        <v>10</v>
      </c>
      <c r="AQ5640" s="11">
        <v>10</v>
      </c>
      <c r="AR5640" s="11">
        <v>10</v>
      </c>
      <c r="AS5640" s="11">
        <v>10</v>
      </c>
      <c r="AT5640" s="11">
        <v>10</v>
      </c>
      <c r="AY5640" s="11">
        <v>10</v>
      </c>
      <c r="AZ5640" s="11">
        <v>10</v>
      </c>
      <c r="BA5640" s="11" t="s">
        <v>532</v>
      </c>
      <c r="BB5640" s="11">
        <v>4</v>
      </c>
      <c r="BC5640" s="154">
        <v>45349</v>
      </c>
      <c r="BD5640" s="155" t="s">
        <v>6</v>
      </c>
    </row>
    <row r="5641" spans="39:56" ht="27" customHeight="1" x14ac:dyDescent="0.25">
      <c r="AM5641" s="11">
        <v>24041</v>
      </c>
      <c r="AN5641" s="152" t="s">
        <v>173</v>
      </c>
      <c r="AO5641" s="153" t="s">
        <v>167</v>
      </c>
      <c r="AP5641" s="171">
        <v>9.6666666666666661</v>
      </c>
      <c r="AQ5641" s="11">
        <v>10</v>
      </c>
      <c r="AR5641" s="11">
        <v>10</v>
      </c>
      <c r="AS5641" s="11">
        <v>9</v>
      </c>
      <c r="AT5641" s="11">
        <v>9</v>
      </c>
      <c r="AY5641" s="11">
        <v>10</v>
      </c>
      <c r="AZ5641" s="11">
        <v>10</v>
      </c>
      <c r="BA5641" s="11" t="s">
        <v>532</v>
      </c>
      <c r="BB5641" s="11">
        <v>4</v>
      </c>
      <c r="BC5641" s="154">
        <v>45349</v>
      </c>
      <c r="BD5641" s="155" t="s">
        <v>6</v>
      </c>
    </row>
    <row r="5642" spans="39:56" ht="27" customHeight="1" x14ac:dyDescent="0.25">
      <c r="AM5642" s="11">
        <v>24042</v>
      </c>
      <c r="AN5642" s="152" t="s">
        <v>175</v>
      </c>
      <c r="AO5642" s="153" t="s">
        <v>167</v>
      </c>
      <c r="AP5642" s="171">
        <v>10</v>
      </c>
      <c r="AQ5642" s="11">
        <v>10</v>
      </c>
      <c r="AR5642" s="11">
        <v>10</v>
      </c>
      <c r="AS5642" s="11">
        <v>10</v>
      </c>
      <c r="AT5642" s="11">
        <v>10</v>
      </c>
      <c r="AY5642" s="11">
        <v>10</v>
      </c>
      <c r="AZ5642" s="11">
        <v>10</v>
      </c>
      <c r="BA5642" s="11" t="s">
        <v>532</v>
      </c>
      <c r="BB5642" s="11">
        <v>4</v>
      </c>
      <c r="BC5642" s="154">
        <v>45349</v>
      </c>
      <c r="BD5642" s="155" t="s">
        <v>6</v>
      </c>
    </row>
    <row r="5643" spans="39:56" ht="27" customHeight="1" x14ac:dyDescent="0.25">
      <c r="AM5643" s="11">
        <v>24043</v>
      </c>
      <c r="AN5643" s="152" t="s">
        <v>177</v>
      </c>
      <c r="AO5643" s="153" t="s">
        <v>167</v>
      </c>
      <c r="AP5643" s="171">
        <v>10</v>
      </c>
      <c r="AQ5643" s="11">
        <v>10</v>
      </c>
      <c r="AR5643" s="11">
        <v>10</v>
      </c>
      <c r="AS5643" s="11">
        <v>10</v>
      </c>
      <c r="AT5643" s="11">
        <v>10</v>
      </c>
      <c r="AY5643" s="11">
        <v>10</v>
      </c>
      <c r="AZ5643" s="11">
        <v>10</v>
      </c>
      <c r="BA5643" s="11" t="s">
        <v>532</v>
      </c>
      <c r="BB5643" s="11">
        <v>4</v>
      </c>
      <c r="BC5643" s="154">
        <v>45349</v>
      </c>
      <c r="BD5643" s="155" t="s">
        <v>6</v>
      </c>
    </row>
    <row r="5644" spans="39:56" ht="27" customHeight="1" x14ac:dyDescent="0.25">
      <c r="AM5644" s="11">
        <v>24044</v>
      </c>
      <c r="AN5644" s="152" t="s">
        <v>179</v>
      </c>
      <c r="AO5644" s="153" t="s">
        <v>167</v>
      </c>
      <c r="AP5644" s="171">
        <v>10</v>
      </c>
      <c r="AQ5644" s="11">
        <v>10</v>
      </c>
      <c r="AR5644" s="11">
        <v>10</v>
      </c>
      <c r="AS5644" s="11">
        <v>10</v>
      </c>
      <c r="AT5644" s="11">
        <v>10</v>
      </c>
      <c r="AY5644" s="11">
        <v>10</v>
      </c>
      <c r="AZ5644" s="11">
        <v>10</v>
      </c>
      <c r="BA5644" s="11" t="s">
        <v>532</v>
      </c>
      <c r="BB5644" s="11">
        <v>4</v>
      </c>
      <c r="BC5644" s="154">
        <v>45349</v>
      </c>
      <c r="BD5644" s="155" t="s">
        <v>6</v>
      </c>
    </row>
    <row r="5645" spans="39:56" ht="27" customHeight="1" x14ac:dyDescent="0.25">
      <c r="AM5645" s="11">
        <v>24045</v>
      </c>
      <c r="AN5645" s="152" t="s">
        <v>181</v>
      </c>
      <c r="AO5645" s="153" t="s">
        <v>167</v>
      </c>
      <c r="AP5645" s="171">
        <v>10</v>
      </c>
      <c r="AQ5645" s="11">
        <v>10</v>
      </c>
      <c r="AR5645" s="11">
        <v>10</v>
      </c>
      <c r="AS5645" s="11">
        <v>10</v>
      </c>
      <c r="AT5645" s="11">
        <v>10</v>
      </c>
      <c r="AY5645" s="11">
        <v>10</v>
      </c>
      <c r="AZ5645" s="11">
        <v>10</v>
      </c>
      <c r="BA5645" s="11" t="s">
        <v>532</v>
      </c>
      <c r="BB5645" s="11">
        <v>4</v>
      </c>
      <c r="BC5645" s="154">
        <v>45349</v>
      </c>
      <c r="BD5645" s="155" t="s">
        <v>6</v>
      </c>
    </row>
    <row r="5646" spans="39:56" ht="27" customHeight="1" x14ac:dyDescent="0.25">
      <c r="AM5646" s="11">
        <v>24046</v>
      </c>
      <c r="AN5646" s="152" t="s">
        <v>183</v>
      </c>
      <c r="AO5646" s="153" t="s">
        <v>167</v>
      </c>
      <c r="AP5646" s="171">
        <v>9.8333333333333339</v>
      </c>
      <c r="AQ5646" s="11">
        <v>10</v>
      </c>
      <c r="AR5646" s="11">
        <v>10</v>
      </c>
      <c r="AS5646" s="11">
        <v>10</v>
      </c>
      <c r="AT5646" s="11">
        <v>9</v>
      </c>
      <c r="AY5646" s="11">
        <v>10</v>
      </c>
      <c r="AZ5646" s="11">
        <v>10</v>
      </c>
      <c r="BA5646" s="11" t="s">
        <v>532</v>
      </c>
      <c r="BB5646" s="11">
        <v>4</v>
      </c>
      <c r="BC5646" s="154">
        <v>45349</v>
      </c>
      <c r="BD5646" s="155" t="s">
        <v>6</v>
      </c>
    </row>
    <row r="5647" spans="39:56" ht="27" customHeight="1" x14ac:dyDescent="0.25">
      <c r="AM5647" s="11">
        <v>24047</v>
      </c>
      <c r="AN5647" s="152" t="s">
        <v>185</v>
      </c>
      <c r="AO5647" s="153" t="s">
        <v>167</v>
      </c>
      <c r="AP5647" s="171">
        <v>10</v>
      </c>
      <c r="AQ5647" s="11">
        <v>10</v>
      </c>
      <c r="AR5647" s="11">
        <v>10</v>
      </c>
      <c r="AS5647" s="11">
        <v>10</v>
      </c>
      <c r="AT5647" s="11">
        <v>10</v>
      </c>
      <c r="AY5647" s="11">
        <v>10</v>
      </c>
      <c r="AZ5647" s="11">
        <v>10</v>
      </c>
      <c r="BA5647" s="11" t="s">
        <v>532</v>
      </c>
      <c r="BB5647" s="11">
        <v>4</v>
      </c>
      <c r="BC5647" s="154">
        <v>45349</v>
      </c>
      <c r="BD5647" s="155" t="s">
        <v>6</v>
      </c>
    </row>
    <row r="5648" spans="39:56" ht="27" customHeight="1" x14ac:dyDescent="0.25">
      <c r="AM5648" s="11">
        <v>24048</v>
      </c>
      <c r="AN5648" s="152" t="s">
        <v>187</v>
      </c>
      <c r="AO5648" s="153" t="s">
        <v>167</v>
      </c>
      <c r="AP5648" s="171">
        <v>9.6666666666666661</v>
      </c>
      <c r="AQ5648" s="11">
        <v>10</v>
      </c>
      <c r="AR5648" s="11">
        <v>10</v>
      </c>
      <c r="AS5648" s="11">
        <v>9</v>
      </c>
      <c r="AT5648" s="11">
        <v>9</v>
      </c>
      <c r="AY5648" s="11">
        <v>10</v>
      </c>
      <c r="AZ5648" s="11">
        <v>10</v>
      </c>
      <c r="BA5648" s="11" t="s">
        <v>532</v>
      </c>
      <c r="BB5648" s="11">
        <v>4</v>
      </c>
      <c r="BC5648" s="154">
        <v>45349</v>
      </c>
      <c r="BD5648" s="155" t="s">
        <v>6</v>
      </c>
    </row>
    <row r="5649" spans="39:56" ht="27" customHeight="1" x14ac:dyDescent="0.25">
      <c r="AM5649" s="11">
        <v>24049</v>
      </c>
      <c r="AN5649" s="152" t="s">
        <v>189</v>
      </c>
      <c r="AO5649" s="153" t="s">
        <v>167</v>
      </c>
      <c r="AP5649" s="171">
        <v>9.6666666666666661</v>
      </c>
      <c r="AQ5649" s="11">
        <v>10</v>
      </c>
      <c r="AR5649" s="11">
        <v>10</v>
      </c>
      <c r="AS5649" s="11">
        <v>9</v>
      </c>
      <c r="AT5649" s="11">
        <v>9</v>
      </c>
      <c r="AY5649" s="11">
        <v>10</v>
      </c>
      <c r="AZ5649" s="11">
        <v>10</v>
      </c>
      <c r="BA5649" s="11" t="s">
        <v>532</v>
      </c>
      <c r="BB5649" s="11">
        <v>4</v>
      </c>
      <c r="BC5649" s="154">
        <v>45349</v>
      </c>
      <c r="BD5649" s="155" t="s">
        <v>6</v>
      </c>
    </row>
    <row r="5650" spans="39:56" ht="27" customHeight="1" x14ac:dyDescent="0.25">
      <c r="AM5650" s="11">
        <v>24050</v>
      </c>
      <c r="AN5650" s="152" t="s">
        <v>191</v>
      </c>
      <c r="AO5650" s="153" t="s">
        <v>167</v>
      </c>
      <c r="AP5650" s="171">
        <v>10</v>
      </c>
      <c r="AQ5650" s="11">
        <v>10</v>
      </c>
      <c r="AR5650" s="11">
        <v>10</v>
      </c>
      <c r="AS5650" s="11">
        <v>10</v>
      </c>
      <c r="AT5650" s="11">
        <v>10</v>
      </c>
      <c r="AY5650" s="11">
        <v>10</v>
      </c>
      <c r="AZ5650" s="11">
        <v>10</v>
      </c>
      <c r="BA5650" s="11" t="s">
        <v>532</v>
      </c>
      <c r="BB5650" s="11">
        <v>4</v>
      </c>
      <c r="BC5650" s="154">
        <v>45349</v>
      </c>
      <c r="BD5650" s="155" t="s">
        <v>6</v>
      </c>
    </row>
    <row r="5651" spans="39:56" ht="27" customHeight="1" x14ac:dyDescent="0.25">
      <c r="AM5651" s="11">
        <v>24051</v>
      </c>
      <c r="AN5651" s="152" t="s">
        <v>193</v>
      </c>
      <c r="AO5651" s="153" t="s">
        <v>167</v>
      </c>
      <c r="AP5651" s="171">
        <v>10</v>
      </c>
      <c r="AR5651" s="11">
        <v>10</v>
      </c>
      <c r="AS5651" s="11">
        <v>10</v>
      </c>
      <c r="AT5651" s="11">
        <v>10</v>
      </c>
      <c r="BB5651" s="11">
        <v>4</v>
      </c>
      <c r="BC5651" s="154">
        <v>45349</v>
      </c>
      <c r="BD5651" s="155" t="s">
        <v>6</v>
      </c>
    </row>
    <row r="5652" spans="39:56" ht="27" customHeight="1" x14ac:dyDescent="0.25">
      <c r="AM5652" s="11">
        <v>24052</v>
      </c>
      <c r="AN5652" s="152" t="s">
        <v>195</v>
      </c>
      <c r="AO5652" s="153" t="s">
        <v>167</v>
      </c>
      <c r="AP5652" s="171">
        <v>10</v>
      </c>
      <c r="AQ5652" s="11">
        <v>10</v>
      </c>
      <c r="AR5652" s="11">
        <v>10</v>
      </c>
      <c r="AS5652" s="11">
        <v>10</v>
      </c>
      <c r="AT5652" s="11">
        <v>10</v>
      </c>
      <c r="AY5652" s="11">
        <v>10</v>
      </c>
      <c r="AZ5652" s="11">
        <v>10</v>
      </c>
      <c r="BA5652" s="11" t="s">
        <v>532</v>
      </c>
      <c r="BB5652" s="11">
        <v>4</v>
      </c>
      <c r="BC5652" s="154">
        <v>45349</v>
      </c>
      <c r="BD5652" s="155" t="s">
        <v>6</v>
      </c>
    </row>
    <row r="5653" spans="39:56" ht="27" customHeight="1" x14ac:dyDescent="0.25">
      <c r="AM5653" s="11">
        <v>24053</v>
      </c>
      <c r="AN5653" s="152" t="s">
        <v>197</v>
      </c>
      <c r="AO5653" s="153" t="s">
        <v>167</v>
      </c>
      <c r="AP5653" s="171">
        <v>9.6666666666666661</v>
      </c>
      <c r="AQ5653" s="11">
        <v>10</v>
      </c>
      <c r="AR5653" s="11">
        <v>10</v>
      </c>
      <c r="AS5653" s="11">
        <v>9</v>
      </c>
      <c r="AT5653" s="11">
        <v>9</v>
      </c>
      <c r="AY5653" s="11">
        <v>10</v>
      </c>
      <c r="AZ5653" s="11">
        <v>10</v>
      </c>
      <c r="BA5653" s="11" t="s">
        <v>532</v>
      </c>
      <c r="BB5653" s="11">
        <v>4</v>
      </c>
      <c r="BC5653" s="154">
        <v>45349</v>
      </c>
      <c r="BD5653" s="155" t="s">
        <v>6</v>
      </c>
    </row>
    <row r="5654" spans="39:56" ht="27" customHeight="1" x14ac:dyDescent="0.25">
      <c r="AM5654" s="11">
        <v>24054</v>
      </c>
      <c r="AN5654" s="152" t="s">
        <v>199</v>
      </c>
      <c r="AO5654" s="153" t="s">
        <v>167</v>
      </c>
      <c r="AP5654" s="171">
        <v>9.8333333333333339</v>
      </c>
      <c r="AQ5654" s="11">
        <v>10</v>
      </c>
      <c r="AR5654" s="11">
        <v>10</v>
      </c>
      <c r="AS5654" s="11">
        <v>10</v>
      </c>
      <c r="AT5654" s="11">
        <v>9</v>
      </c>
      <c r="AY5654" s="11">
        <v>10</v>
      </c>
      <c r="AZ5654" s="11">
        <v>10</v>
      </c>
      <c r="BA5654" s="11" t="s">
        <v>532</v>
      </c>
      <c r="BB5654" s="11">
        <v>4</v>
      </c>
      <c r="BC5654" s="154">
        <v>45349</v>
      </c>
      <c r="BD5654" s="155" t="s">
        <v>6</v>
      </c>
    </row>
    <row r="5655" spans="39:56" ht="27" customHeight="1" x14ac:dyDescent="0.25">
      <c r="AM5655" s="11">
        <v>24055</v>
      </c>
      <c r="AN5655" s="152" t="s">
        <v>201</v>
      </c>
      <c r="AO5655" s="153" t="s">
        <v>167</v>
      </c>
      <c r="AP5655" s="171">
        <v>9.8333333333333339</v>
      </c>
      <c r="AQ5655" s="11">
        <v>10</v>
      </c>
      <c r="AR5655" s="11">
        <v>10</v>
      </c>
      <c r="AS5655" s="11">
        <v>10</v>
      </c>
      <c r="AT5655" s="11">
        <v>9</v>
      </c>
      <c r="AY5655" s="11">
        <v>10</v>
      </c>
      <c r="AZ5655" s="11">
        <v>10</v>
      </c>
      <c r="BA5655" s="11" t="s">
        <v>532</v>
      </c>
      <c r="BB5655" s="11">
        <v>4</v>
      </c>
      <c r="BC5655" s="154">
        <v>45349</v>
      </c>
      <c r="BD5655" s="155" t="s">
        <v>6</v>
      </c>
    </row>
    <row r="5656" spans="39:56" ht="27" customHeight="1" x14ac:dyDescent="0.25">
      <c r="AM5656" s="11">
        <v>24056</v>
      </c>
      <c r="AN5656" s="152" t="s">
        <v>203</v>
      </c>
      <c r="AO5656" s="153" t="s">
        <v>167</v>
      </c>
      <c r="AP5656" s="171">
        <v>9.3333333333333339</v>
      </c>
      <c r="AQ5656" s="11">
        <v>10</v>
      </c>
      <c r="AR5656" s="11">
        <v>10</v>
      </c>
      <c r="AS5656" s="11">
        <v>8</v>
      </c>
      <c r="AT5656" s="11">
        <v>8</v>
      </c>
      <c r="AY5656" s="11">
        <v>10</v>
      </c>
      <c r="AZ5656" s="11">
        <v>10</v>
      </c>
      <c r="BA5656" s="11" t="s">
        <v>532</v>
      </c>
      <c r="BB5656" s="11">
        <v>4</v>
      </c>
      <c r="BC5656" s="154">
        <v>45349</v>
      </c>
      <c r="BD5656" s="155" t="s">
        <v>6</v>
      </c>
    </row>
    <row r="5657" spans="39:56" ht="27" customHeight="1" x14ac:dyDescent="0.25">
      <c r="AM5657" s="11">
        <v>24057</v>
      </c>
      <c r="AN5657" s="152" t="s">
        <v>205</v>
      </c>
      <c r="AO5657" s="153" t="s">
        <v>167</v>
      </c>
      <c r="AP5657" s="171">
        <v>10</v>
      </c>
      <c r="AQ5657" s="11">
        <v>10</v>
      </c>
      <c r="AR5657" s="11">
        <v>10</v>
      </c>
      <c r="AS5657" s="11">
        <v>10</v>
      </c>
      <c r="AT5657" s="11">
        <v>10</v>
      </c>
      <c r="AY5657" s="11">
        <v>10</v>
      </c>
      <c r="AZ5657" s="11">
        <v>10</v>
      </c>
      <c r="BA5657" s="11" t="s">
        <v>532</v>
      </c>
      <c r="BB5657" s="11">
        <v>4</v>
      </c>
      <c r="BC5657" s="154">
        <v>45349</v>
      </c>
      <c r="BD5657" s="155" t="s">
        <v>6</v>
      </c>
    </row>
    <row r="5658" spans="39:56" ht="27" customHeight="1" x14ac:dyDescent="0.25">
      <c r="AM5658" s="11">
        <v>23005</v>
      </c>
      <c r="AN5658" s="152" t="s">
        <v>206</v>
      </c>
      <c r="AO5658" s="153" t="s">
        <v>207</v>
      </c>
      <c r="AP5658" s="171">
        <v>10</v>
      </c>
      <c r="AQ5658" s="11">
        <v>10</v>
      </c>
      <c r="AR5658" s="11">
        <v>10</v>
      </c>
      <c r="AS5658" s="11">
        <v>10</v>
      </c>
      <c r="AT5658" s="11">
        <v>10</v>
      </c>
      <c r="AU5658" s="11">
        <v>10</v>
      </c>
      <c r="AV5658" s="11">
        <v>10</v>
      </c>
      <c r="AW5658" s="11">
        <v>10</v>
      </c>
      <c r="BA5658" s="11" t="s">
        <v>476</v>
      </c>
      <c r="BB5658" s="11">
        <v>3</v>
      </c>
      <c r="BC5658" s="154">
        <v>45349</v>
      </c>
      <c r="BD5658" s="155" t="s">
        <v>17</v>
      </c>
    </row>
    <row r="5659" spans="39:56" ht="27" customHeight="1" x14ac:dyDescent="0.25">
      <c r="AM5659" s="11">
        <v>23021</v>
      </c>
      <c r="AN5659" s="152" t="s">
        <v>209</v>
      </c>
      <c r="AO5659" s="153" t="s">
        <v>207</v>
      </c>
      <c r="AP5659" s="171">
        <v>10</v>
      </c>
      <c r="AQ5659" s="11">
        <v>10</v>
      </c>
      <c r="AR5659" s="11">
        <v>10</v>
      </c>
      <c r="AS5659" s="11">
        <v>10</v>
      </c>
      <c r="AT5659" s="11">
        <v>10</v>
      </c>
      <c r="AU5659" s="11">
        <v>10</v>
      </c>
      <c r="AV5659" s="11">
        <v>10</v>
      </c>
      <c r="AW5659" s="11">
        <v>10</v>
      </c>
      <c r="BA5659" s="11" t="s">
        <v>476</v>
      </c>
      <c r="BB5659" s="11">
        <v>3</v>
      </c>
      <c r="BC5659" s="154">
        <v>45349</v>
      </c>
      <c r="BD5659" s="155" t="s">
        <v>17</v>
      </c>
    </row>
    <row r="5660" spans="39:56" ht="27" customHeight="1" x14ac:dyDescent="0.25">
      <c r="AM5660" s="11">
        <v>23035</v>
      </c>
      <c r="AN5660" s="152" t="s">
        <v>211</v>
      </c>
      <c r="AO5660" s="153" t="s">
        <v>207</v>
      </c>
      <c r="AP5660" s="171">
        <v>10</v>
      </c>
      <c r="AQ5660" s="11">
        <v>10</v>
      </c>
      <c r="AR5660" s="11">
        <v>10</v>
      </c>
      <c r="AS5660" s="11">
        <v>10</v>
      </c>
      <c r="AT5660" s="11">
        <v>10</v>
      </c>
      <c r="AU5660" s="11">
        <v>10</v>
      </c>
      <c r="AV5660" s="11">
        <v>10</v>
      </c>
      <c r="AW5660" s="11">
        <v>10</v>
      </c>
      <c r="BA5660" s="11" t="s">
        <v>476</v>
      </c>
      <c r="BB5660" s="11">
        <v>3</v>
      </c>
      <c r="BC5660" s="154">
        <v>45349</v>
      </c>
      <c r="BD5660" s="155" t="s">
        <v>17</v>
      </c>
    </row>
    <row r="5661" spans="39:56" ht="27" customHeight="1" x14ac:dyDescent="0.25">
      <c r="AM5661" s="11">
        <v>23016</v>
      </c>
      <c r="AN5661" s="152" t="s">
        <v>212</v>
      </c>
      <c r="AO5661" s="153" t="s">
        <v>207</v>
      </c>
      <c r="AP5661" s="171">
        <v>10</v>
      </c>
      <c r="AQ5661" s="11">
        <v>10</v>
      </c>
      <c r="AR5661" s="11">
        <v>10</v>
      </c>
      <c r="AS5661" s="11">
        <v>10</v>
      </c>
      <c r="AT5661" s="11">
        <v>10</v>
      </c>
      <c r="AU5661" s="11">
        <v>10</v>
      </c>
      <c r="AV5661" s="11">
        <v>10</v>
      </c>
      <c r="AW5661" s="11">
        <v>10</v>
      </c>
      <c r="BA5661" s="11" t="s">
        <v>476</v>
      </c>
      <c r="BB5661" s="11">
        <v>3</v>
      </c>
      <c r="BC5661" s="154">
        <v>45349</v>
      </c>
      <c r="BD5661" s="155" t="s">
        <v>17</v>
      </c>
    </row>
    <row r="5662" spans="39:56" ht="27" customHeight="1" x14ac:dyDescent="0.25">
      <c r="AM5662" s="11">
        <v>23006</v>
      </c>
      <c r="AN5662" s="152" t="s">
        <v>213</v>
      </c>
      <c r="AO5662" s="153" t="s">
        <v>207</v>
      </c>
      <c r="AP5662" s="171">
        <v>10</v>
      </c>
      <c r="AQ5662" s="11">
        <v>10</v>
      </c>
      <c r="AR5662" s="11">
        <v>10</v>
      </c>
      <c r="AS5662" s="11">
        <v>10</v>
      </c>
      <c r="AT5662" s="11">
        <v>10</v>
      </c>
      <c r="AU5662" s="11">
        <v>10</v>
      </c>
      <c r="AV5662" s="11">
        <v>10</v>
      </c>
      <c r="AW5662" s="11">
        <v>10</v>
      </c>
      <c r="BA5662" s="11" t="s">
        <v>476</v>
      </c>
      <c r="BB5662" s="11">
        <v>3</v>
      </c>
      <c r="BC5662" s="154">
        <v>45349</v>
      </c>
      <c r="BD5662" s="155" t="s">
        <v>17</v>
      </c>
    </row>
    <row r="5663" spans="39:56" ht="27" customHeight="1" x14ac:dyDescent="0.25">
      <c r="AM5663" s="11">
        <v>23020</v>
      </c>
      <c r="AN5663" s="152" t="s">
        <v>214</v>
      </c>
      <c r="AO5663" s="153" t="s">
        <v>207</v>
      </c>
      <c r="AP5663" s="171">
        <v>10</v>
      </c>
      <c r="AQ5663" s="11">
        <v>10</v>
      </c>
      <c r="AR5663" s="11">
        <v>10</v>
      </c>
      <c r="AS5663" s="11">
        <v>10</v>
      </c>
      <c r="AT5663" s="11">
        <v>10</v>
      </c>
      <c r="AU5663" s="11">
        <v>10</v>
      </c>
      <c r="AV5663" s="11">
        <v>10</v>
      </c>
      <c r="AW5663" s="11">
        <v>10</v>
      </c>
      <c r="BA5663" s="11" t="s">
        <v>476</v>
      </c>
      <c r="BB5663" s="11">
        <v>3</v>
      </c>
      <c r="BC5663" s="154">
        <v>45349</v>
      </c>
      <c r="BD5663" s="155" t="s">
        <v>17</v>
      </c>
    </row>
    <row r="5664" spans="39:56" ht="27" customHeight="1" x14ac:dyDescent="0.25">
      <c r="AM5664" s="11">
        <v>23043</v>
      </c>
      <c r="AN5664" s="152" t="s">
        <v>215</v>
      </c>
      <c r="AO5664" s="153" t="s">
        <v>207</v>
      </c>
      <c r="AP5664" s="171">
        <v>10</v>
      </c>
      <c r="AQ5664" s="11">
        <v>10</v>
      </c>
      <c r="AR5664" s="11">
        <v>10</v>
      </c>
      <c r="AS5664" s="11">
        <v>10</v>
      </c>
      <c r="AT5664" s="11">
        <v>10</v>
      </c>
      <c r="AU5664" s="11">
        <v>10</v>
      </c>
      <c r="AV5664" s="11">
        <v>10</v>
      </c>
      <c r="AW5664" s="11">
        <v>10</v>
      </c>
      <c r="BA5664" s="11" t="s">
        <v>476</v>
      </c>
      <c r="BB5664" s="11">
        <v>3</v>
      </c>
      <c r="BC5664" s="154">
        <v>45349</v>
      </c>
      <c r="BD5664" s="155" t="s">
        <v>17</v>
      </c>
    </row>
    <row r="5665" spans="39:56" ht="27" customHeight="1" x14ac:dyDescent="0.25">
      <c r="AM5665" s="11">
        <v>23015</v>
      </c>
      <c r="AN5665" s="152" t="s">
        <v>216</v>
      </c>
      <c r="AO5665" s="153" t="s">
        <v>207</v>
      </c>
      <c r="AP5665" s="171">
        <v>10</v>
      </c>
      <c r="AQ5665" s="11">
        <v>10</v>
      </c>
      <c r="AR5665" s="11">
        <v>10</v>
      </c>
      <c r="AS5665" s="11">
        <v>10</v>
      </c>
      <c r="AT5665" s="11">
        <v>10</v>
      </c>
      <c r="AU5665" s="11">
        <v>10</v>
      </c>
      <c r="AV5665" s="11">
        <v>10</v>
      </c>
      <c r="AW5665" s="11">
        <v>10</v>
      </c>
      <c r="BA5665" s="11" t="s">
        <v>476</v>
      </c>
      <c r="BB5665" s="11">
        <v>3</v>
      </c>
      <c r="BC5665" s="154">
        <v>45349</v>
      </c>
      <c r="BD5665" s="155" t="s">
        <v>17</v>
      </c>
    </row>
    <row r="5666" spans="39:56" ht="27" customHeight="1" x14ac:dyDescent="0.25">
      <c r="AM5666" s="11">
        <v>23007</v>
      </c>
      <c r="AN5666" s="152" t="s">
        <v>217</v>
      </c>
      <c r="AO5666" s="153" t="s">
        <v>207</v>
      </c>
      <c r="AP5666" s="171">
        <v>10</v>
      </c>
      <c r="AQ5666" s="11">
        <v>10</v>
      </c>
      <c r="AR5666" s="11">
        <v>10</v>
      </c>
      <c r="AS5666" s="11">
        <v>10</v>
      </c>
      <c r="AT5666" s="11">
        <v>10</v>
      </c>
      <c r="AU5666" s="11">
        <v>10</v>
      </c>
      <c r="AV5666" s="11">
        <v>10</v>
      </c>
      <c r="AW5666" s="11">
        <v>10</v>
      </c>
      <c r="BA5666" s="11" t="s">
        <v>476</v>
      </c>
      <c r="BB5666" s="11">
        <v>3</v>
      </c>
      <c r="BC5666" s="154">
        <v>45349</v>
      </c>
      <c r="BD5666" s="155" t="s">
        <v>17</v>
      </c>
    </row>
    <row r="5667" spans="39:56" ht="27" customHeight="1" x14ac:dyDescent="0.25">
      <c r="AM5667" s="11">
        <v>23008</v>
      </c>
      <c r="AN5667" s="152" t="s">
        <v>218</v>
      </c>
      <c r="AO5667" s="153" t="s">
        <v>207</v>
      </c>
      <c r="AP5667" s="171">
        <v>10</v>
      </c>
      <c r="AQ5667" s="11">
        <v>10</v>
      </c>
      <c r="AR5667" s="11">
        <v>10</v>
      </c>
      <c r="AS5667" s="11">
        <v>10</v>
      </c>
      <c r="AT5667" s="11">
        <v>10</v>
      </c>
      <c r="AU5667" s="11">
        <v>10</v>
      </c>
      <c r="AV5667" s="11">
        <v>10</v>
      </c>
      <c r="AW5667" s="11">
        <v>10</v>
      </c>
      <c r="BA5667" s="11" t="s">
        <v>476</v>
      </c>
      <c r="BB5667" s="11">
        <v>3</v>
      </c>
      <c r="BC5667" s="154">
        <v>45349</v>
      </c>
      <c r="BD5667" s="155" t="s">
        <v>17</v>
      </c>
    </row>
    <row r="5668" spans="39:56" ht="27" customHeight="1" x14ac:dyDescent="0.25">
      <c r="AM5668" s="11">
        <v>23012</v>
      </c>
      <c r="AN5668" s="152" t="s">
        <v>219</v>
      </c>
      <c r="AO5668" s="153" t="s">
        <v>207</v>
      </c>
      <c r="AP5668" s="171">
        <v>10</v>
      </c>
      <c r="AQ5668" s="11">
        <v>10</v>
      </c>
      <c r="AR5668" s="11">
        <v>10</v>
      </c>
      <c r="AS5668" s="11">
        <v>10</v>
      </c>
      <c r="AT5668" s="11">
        <v>10</v>
      </c>
      <c r="AU5668" s="11">
        <v>10</v>
      </c>
      <c r="AV5668" s="11">
        <v>10</v>
      </c>
      <c r="AW5668" s="11">
        <v>10</v>
      </c>
      <c r="BA5668" s="11" t="s">
        <v>476</v>
      </c>
      <c r="BB5668" s="11">
        <v>3</v>
      </c>
      <c r="BC5668" s="154">
        <v>45349</v>
      </c>
      <c r="BD5668" s="155" t="s">
        <v>17</v>
      </c>
    </row>
    <row r="5669" spans="39:56" ht="27" customHeight="1" x14ac:dyDescent="0.25">
      <c r="AM5669" s="11">
        <v>23032</v>
      </c>
      <c r="AN5669" s="152" t="s">
        <v>220</v>
      </c>
      <c r="AO5669" s="153" t="s">
        <v>207</v>
      </c>
      <c r="AP5669" s="171">
        <v>10</v>
      </c>
      <c r="AQ5669" s="11">
        <v>10</v>
      </c>
      <c r="AR5669" s="11">
        <v>10</v>
      </c>
      <c r="AS5669" s="11">
        <v>10</v>
      </c>
      <c r="AT5669" s="11">
        <v>10</v>
      </c>
      <c r="AU5669" s="11">
        <v>10</v>
      </c>
      <c r="AV5669" s="11">
        <v>10</v>
      </c>
      <c r="AW5669" s="11">
        <v>10</v>
      </c>
      <c r="BA5669" s="11" t="s">
        <v>476</v>
      </c>
      <c r="BB5669" s="11">
        <v>3</v>
      </c>
      <c r="BC5669" s="154">
        <v>45349</v>
      </c>
      <c r="BD5669" s="155" t="s">
        <v>17</v>
      </c>
    </row>
    <row r="5670" spans="39:56" ht="27" customHeight="1" x14ac:dyDescent="0.25">
      <c r="AM5670" s="11">
        <v>23031</v>
      </c>
      <c r="AN5670" s="152" t="s">
        <v>221</v>
      </c>
      <c r="AO5670" s="153" t="s">
        <v>207</v>
      </c>
      <c r="AP5670" s="171">
        <v>10</v>
      </c>
      <c r="AQ5670" s="11">
        <v>10</v>
      </c>
      <c r="AR5670" s="11">
        <v>10</v>
      </c>
      <c r="AS5670" s="11">
        <v>10</v>
      </c>
      <c r="AT5670" s="11">
        <v>10</v>
      </c>
      <c r="AU5670" s="11">
        <v>10</v>
      </c>
      <c r="AV5670" s="11">
        <v>10</v>
      </c>
      <c r="AW5670" s="11">
        <v>10</v>
      </c>
      <c r="BA5670" s="11" t="s">
        <v>476</v>
      </c>
      <c r="BB5670" s="11">
        <v>3</v>
      </c>
      <c r="BC5670" s="154">
        <v>45349</v>
      </c>
      <c r="BD5670" s="155" t="s">
        <v>17</v>
      </c>
    </row>
    <row r="5671" spans="39:56" ht="27" customHeight="1" x14ac:dyDescent="0.25">
      <c r="AM5671" s="11">
        <v>23042</v>
      </c>
      <c r="AN5671" s="152" t="s">
        <v>222</v>
      </c>
      <c r="AO5671" s="153" t="s">
        <v>207</v>
      </c>
      <c r="AP5671" s="171">
        <v>10</v>
      </c>
      <c r="AQ5671" s="11">
        <v>10</v>
      </c>
      <c r="AR5671" s="11">
        <v>10</v>
      </c>
      <c r="AS5671" s="11">
        <v>10</v>
      </c>
      <c r="AT5671" s="11">
        <v>10</v>
      </c>
      <c r="AU5671" s="11">
        <v>10</v>
      </c>
      <c r="AV5671" s="11">
        <v>10</v>
      </c>
      <c r="AW5671" s="11">
        <v>10</v>
      </c>
      <c r="BA5671" s="11" t="s">
        <v>476</v>
      </c>
      <c r="BB5671" s="11">
        <v>3</v>
      </c>
      <c r="BC5671" s="154">
        <v>45349</v>
      </c>
      <c r="BD5671" s="155" t="s">
        <v>17</v>
      </c>
    </row>
    <row r="5672" spans="39:56" ht="27" customHeight="1" x14ac:dyDescent="0.25">
      <c r="AM5672" s="11">
        <v>23061</v>
      </c>
      <c r="AN5672" s="152" t="s">
        <v>223</v>
      </c>
      <c r="AO5672" s="153" t="s">
        <v>207</v>
      </c>
      <c r="AP5672" s="171">
        <v>10</v>
      </c>
      <c r="AQ5672" s="11">
        <v>10</v>
      </c>
      <c r="AR5672" s="11">
        <v>10</v>
      </c>
      <c r="AS5672" s="11">
        <v>10</v>
      </c>
      <c r="AT5672" s="11">
        <v>10</v>
      </c>
      <c r="AU5672" s="11">
        <v>10</v>
      </c>
      <c r="AV5672" s="11">
        <v>10</v>
      </c>
      <c r="AW5672" s="11">
        <v>10</v>
      </c>
      <c r="BA5672" s="11" t="s">
        <v>476</v>
      </c>
      <c r="BB5672" s="11">
        <v>3</v>
      </c>
      <c r="BC5672" s="154">
        <v>45349</v>
      </c>
      <c r="BD5672" s="155" t="s">
        <v>17</v>
      </c>
    </row>
    <row r="5673" spans="39:56" ht="27" customHeight="1" x14ac:dyDescent="0.25">
      <c r="AM5673" s="11">
        <v>23054</v>
      </c>
      <c r="AN5673" s="152" t="s">
        <v>224</v>
      </c>
      <c r="AO5673" s="153" t="s">
        <v>207</v>
      </c>
      <c r="AP5673" s="171">
        <v>10</v>
      </c>
      <c r="AQ5673" s="11">
        <v>10</v>
      </c>
      <c r="AR5673" s="11">
        <v>10</v>
      </c>
      <c r="AS5673" s="11">
        <v>10</v>
      </c>
      <c r="AT5673" s="11">
        <v>10</v>
      </c>
      <c r="AU5673" s="11">
        <v>10</v>
      </c>
      <c r="AV5673" s="11">
        <v>10</v>
      </c>
      <c r="AW5673" s="11">
        <v>10</v>
      </c>
      <c r="BA5673" s="11" t="s">
        <v>476</v>
      </c>
      <c r="BB5673" s="11">
        <v>3</v>
      </c>
      <c r="BC5673" s="154">
        <v>45349</v>
      </c>
      <c r="BD5673" s="155" t="s">
        <v>17</v>
      </c>
    </row>
    <row r="5674" spans="39:56" ht="27" customHeight="1" x14ac:dyDescent="0.25">
      <c r="AM5674" s="11">
        <v>23063</v>
      </c>
      <c r="AN5674" s="152" t="s">
        <v>225</v>
      </c>
      <c r="AO5674" s="153" t="s">
        <v>207</v>
      </c>
      <c r="AP5674" s="171">
        <v>10</v>
      </c>
      <c r="AQ5674" s="11">
        <v>10</v>
      </c>
      <c r="AR5674" s="11">
        <v>10</v>
      </c>
      <c r="AS5674" s="11">
        <v>10</v>
      </c>
      <c r="AT5674" s="11">
        <v>10</v>
      </c>
      <c r="AU5674" s="11">
        <v>10</v>
      </c>
      <c r="AV5674" s="11">
        <v>10</v>
      </c>
      <c r="AW5674" s="11">
        <v>10</v>
      </c>
      <c r="BA5674" s="11" t="s">
        <v>476</v>
      </c>
      <c r="BB5674" s="11">
        <v>3</v>
      </c>
      <c r="BC5674" s="154">
        <v>45349</v>
      </c>
      <c r="BD5674" s="155" t="s">
        <v>17</v>
      </c>
    </row>
    <row r="5675" spans="39:56" ht="27" customHeight="1" x14ac:dyDescent="0.25">
      <c r="AM5675" s="11">
        <v>23037</v>
      </c>
      <c r="AN5675" s="152" t="s">
        <v>226</v>
      </c>
      <c r="AO5675" s="153" t="s">
        <v>207</v>
      </c>
      <c r="AP5675" s="171">
        <v>10</v>
      </c>
      <c r="AQ5675" s="11">
        <v>10</v>
      </c>
      <c r="AR5675" s="11">
        <v>10</v>
      </c>
      <c r="AS5675" s="11">
        <v>10</v>
      </c>
      <c r="AT5675" s="11">
        <v>10</v>
      </c>
      <c r="AU5675" s="11">
        <v>10</v>
      </c>
      <c r="AV5675" s="11">
        <v>10</v>
      </c>
      <c r="AW5675" s="11">
        <v>10</v>
      </c>
      <c r="BA5675" s="11" t="s">
        <v>476</v>
      </c>
      <c r="BB5675" s="11">
        <v>3</v>
      </c>
      <c r="BC5675" s="154">
        <v>45349</v>
      </c>
      <c r="BD5675" s="155" t="s">
        <v>17</v>
      </c>
    </row>
    <row r="5676" spans="39:56" ht="27" customHeight="1" x14ac:dyDescent="0.25">
      <c r="AM5676" s="11">
        <v>23058</v>
      </c>
      <c r="AN5676" s="152" t="s">
        <v>228</v>
      </c>
      <c r="AO5676" s="153" t="s">
        <v>207</v>
      </c>
      <c r="AP5676" s="171">
        <v>10</v>
      </c>
      <c r="AQ5676" s="11">
        <v>10</v>
      </c>
      <c r="AR5676" s="11">
        <v>10</v>
      </c>
      <c r="AS5676" s="11">
        <v>10</v>
      </c>
      <c r="AT5676" s="11">
        <v>10</v>
      </c>
      <c r="AU5676" s="11">
        <v>10</v>
      </c>
      <c r="AV5676" s="11">
        <v>10</v>
      </c>
      <c r="AW5676" s="11">
        <v>10</v>
      </c>
      <c r="BA5676" s="11" t="s">
        <v>476</v>
      </c>
      <c r="BB5676" s="11">
        <v>3</v>
      </c>
      <c r="BC5676" s="154">
        <v>45349</v>
      </c>
      <c r="BD5676" s="155" t="s">
        <v>17</v>
      </c>
    </row>
    <row r="5677" spans="39:56" ht="27" customHeight="1" x14ac:dyDescent="0.25">
      <c r="AM5677" s="11">
        <v>23044</v>
      </c>
      <c r="AN5677" s="152" t="s">
        <v>230</v>
      </c>
      <c r="AO5677" s="153" t="s">
        <v>207</v>
      </c>
      <c r="AP5677" s="171">
        <v>10</v>
      </c>
      <c r="AQ5677" s="11">
        <v>10</v>
      </c>
      <c r="AR5677" s="11">
        <v>10</v>
      </c>
      <c r="AS5677" s="11">
        <v>10</v>
      </c>
      <c r="AT5677" s="11">
        <v>10</v>
      </c>
      <c r="AU5677" s="11">
        <v>10</v>
      </c>
      <c r="AV5677" s="11">
        <v>10</v>
      </c>
      <c r="AW5677" s="11">
        <v>10</v>
      </c>
      <c r="BA5677" s="11" t="s">
        <v>476</v>
      </c>
      <c r="BB5677" s="11">
        <v>3</v>
      </c>
      <c r="BC5677" s="154">
        <v>45349</v>
      </c>
      <c r="BD5677" s="155" t="s">
        <v>17</v>
      </c>
    </row>
    <row r="5678" spans="39:56" ht="27" customHeight="1" x14ac:dyDescent="0.25">
      <c r="AM5678" s="11">
        <v>23066</v>
      </c>
      <c r="AN5678" s="152" t="s">
        <v>232</v>
      </c>
      <c r="AO5678" s="153" t="s">
        <v>207</v>
      </c>
      <c r="AP5678" s="171">
        <v>10</v>
      </c>
      <c r="AQ5678" s="11">
        <v>10</v>
      </c>
      <c r="AR5678" s="11">
        <v>10</v>
      </c>
      <c r="AS5678" s="11">
        <v>10</v>
      </c>
      <c r="AT5678" s="11">
        <v>10</v>
      </c>
      <c r="AU5678" s="11">
        <v>10</v>
      </c>
      <c r="AV5678" s="11">
        <v>10</v>
      </c>
      <c r="AW5678" s="11">
        <v>10</v>
      </c>
      <c r="BA5678" s="11" t="s">
        <v>476</v>
      </c>
      <c r="BB5678" s="11">
        <v>3</v>
      </c>
      <c r="BC5678" s="154">
        <v>45349</v>
      </c>
      <c r="BD5678" s="155" t="s">
        <v>17</v>
      </c>
    </row>
    <row r="5679" spans="39:56" ht="27" customHeight="1" x14ac:dyDescent="0.25">
      <c r="AM5679" s="11">
        <v>23011</v>
      </c>
      <c r="AN5679" s="152" t="s">
        <v>46</v>
      </c>
      <c r="AO5679" s="153" t="s">
        <v>47</v>
      </c>
      <c r="AP5679" s="171">
        <v>9.6</v>
      </c>
      <c r="AQ5679" s="11">
        <v>10</v>
      </c>
      <c r="AR5679" s="11">
        <v>10</v>
      </c>
      <c r="AS5679" s="11">
        <v>9</v>
      </c>
      <c r="AT5679" s="11">
        <v>9</v>
      </c>
      <c r="AU5679" s="11">
        <v>10</v>
      </c>
      <c r="BA5679" s="11" t="s">
        <v>533</v>
      </c>
      <c r="BB5679" s="11">
        <v>3</v>
      </c>
      <c r="BC5679" s="154">
        <v>45349</v>
      </c>
      <c r="BD5679" s="155" t="s">
        <v>36</v>
      </c>
    </row>
    <row r="5680" spans="39:56" ht="27" customHeight="1" x14ac:dyDescent="0.25">
      <c r="AM5680" s="11">
        <v>23017</v>
      </c>
      <c r="AN5680" s="152" t="s">
        <v>52</v>
      </c>
      <c r="AO5680" s="153" t="s">
        <v>47</v>
      </c>
      <c r="AP5680" s="171">
        <v>9.6</v>
      </c>
      <c r="AQ5680" s="11">
        <v>10</v>
      </c>
      <c r="AR5680" s="11">
        <v>10</v>
      </c>
      <c r="AS5680" s="11">
        <v>9</v>
      </c>
      <c r="AT5680" s="11">
        <v>9</v>
      </c>
      <c r="AU5680" s="11">
        <v>10</v>
      </c>
      <c r="BA5680" s="11" t="s">
        <v>533</v>
      </c>
      <c r="BB5680" s="11">
        <v>3</v>
      </c>
      <c r="BC5680" s="154">
        <v>45349</v>
      </c>
      <c r="BD5680" s="155" t="s">
        <v>36</v>
      </c>
    </row>
    <row r="5681" spans="39:56" ht="27" customHeight="1" x14ac:dyDescent="0.25">
      <c r="AM5681" s="11">
        <v>23059</v>
      </c>
      <c r="AN5681" s="152" t="s">
        <v>55</v>
      </c>
      <c r="AO5681" s="153" t="s">
        <v>47</v>
      </c>
      <c r="AP5681" s="171">
        <v>9.8000000000000007</v>
      </c>
      <c r="AQ5681" s="11">
        <v>10</v>
      </c>
      <c r="AR5681" s="11">
        <v>10</v>
      </c>
      <c r="AS5681" s="11">
        <v>9</v>
      </c>
      <c r="AT5681" s="11">
        <v>10</v>
      </c>
      <c r="AU5681" s="11">
        <v>10</v>
      </c>
      <c r="BA5681" s="11" t="s">
        <v>533</v>
      </c>
      <c r="BB5681" s="11">
        <v>3</v>
      </c>
      <c r="BC5681" s="154">
        <v>45349</v>
      </c>
      <c r="BD5681" s="155" t="s">
        <v>36</v>
      </c>
    </row>
    <row r="5682" spans="39:56" ht="27" customHeight="1" x14ac:dyDescent="0.25">
      <c r="AM5682" s="11">
        <v>23004</v>
      </c>
      <c r="AN5682" s="152" t="s">
        <v>58</v>
      </c>
      <c r="AO5682" s="153" t="s">
        <v>47</v>
      </c>
      <c r="AP5682" s="171">
        <v>9.8000000000000007</v>
      </c>
      <c r="AQ5682" s="11">
        <v>10</v>
      </c>
      <c r="AR5682" s="11">
        <v>10</v>
      </c>
      <c r="AS5682" s="11">
        <v>9</v>
      </c>
      <c r="AT5682" s="11">
        <v>10</v>
      </c>
      <c r="AU5682" s="11">
        <v>10</v>
      </c>
      <c r="BA5682" s="11" t="s">
        <v>533</v>
      </c>
      <c r="BB5682" s="11">
        <v>3</v>
      </c>
      <c r="BC5682" s="154">
        <v>45349</v>
      </c>
      <c r="BD5682" s="155" t="s">
        <v>36</v>
      </c>
    </row>
    <row r="5683" spans="39:56" ht="27" customHeight="1" x14ac:dyDescent="0.25">
      <c r="AM5683" s="11">
        <v>23047</v>
      </c>
      <c r="AN5683" s="152" t="s">
        <v>62</v>
      </c>
      <c r="AO5683" s="153" t="s">
        <v>47</v>
      </c>
      <c r="AP5683" s="171">
        <v>9.8000000000000007</v>
      </c>
      <c r="AQ5683" s="11">
        <v>10</v>
      </c>
      <c r="AR5683" s="11">
        <v>10</v>
      </c>
      <c r="AS5683" s="11">
        <v>9</v>
      </c>
      <c r="AT5683" s="11">
        <v>10</v>
      </c>
      <c r="AU5683" s="11">
        <v>10</v>
      </c>
      <c r="BA5683" s="11" t="s">
        <v>533</v>
      </c>
      <c r="BB5683" s="11">
        <v>3</v>
      </c>
      <c r="BC5683" s="154">
        <v>45349</v>
      </c>
      <c r="BD5683" s="155" t="s">
        <v>36</v>
      </c>
    </row>
    <row r="5684" spans="39:56" ht="27" customHeight="1" x14ac:dyDescent="0.25">
      <c r="AM5684" s="11">
        <v>23014</v>
      </c>
      <c r="AN5684" s="152" t="s">
        <v>66</v>
      </c>
      <c r="AO5684" s="153" t="s">
        <v>47</v>
      </c>
      <c r="AP5684" s="171">
        <v>9.8000000000000007</v>
      </c>
      <c r="AQ5684" s="11">
        <v>10</v>
      </c>
      <c r="AR5684" s="11">
        <v>10</v>
      </c>
      <c r="AS5684" s="11">
        <v>9</v>
      </c>
      <c r="AT5684" s="11">
        <v>10</v>
      </c>
      <c r="AU5684" s="11">
        <v>10</v>
      </c>
      <c r="BA5684" s="11" t="s">
        <v>533</v>
      </c>
      <c r="BB5684" s="11">
        <v>3</v>
      </c>
      <c r="BC5684" s="154">
        <v>45349</v>
      </c>
      <c r="BD5684" s="155" t="s">
        <v>36</v>
      </c>
    </row>
    <row r="5685" spans="39:56" ht="27" customHeight="1" x14ac:dyDescent="0.25">
      <c r="AM5685" s="11">
        <v>23029</v>
      </c>
      <c r="AN5685" s="152" t="s">
        <v>70</v>
      </c>
      <c r="AO5685" s="153" t="s">
        <v>47</v>
      </c>
      <c r="AP5685" s="171">
        <v>9.6</v>
      </c>
      <c r="AQ5685" s="11">
        <v>10</v>
      </c>
      <c r="AR5685" s="11">
        <v>10</v>
      </c>
      <c r="AS5685" s="11">
        <v>9</v>
      </c>
      <c r="AT5685" s="11">
        <v>9</v>
      </c>
      <c r="AU5685" s="11">
        <v>10</v>
      </c>
      <c r="BA5685" s="11" t="s">
        <v>533</v>
      </c>
      <c r="BB5685" s="11">
        <v>3</v>
      </c>
      <c r="BC5685" s="154">
        <v>45349</v>
      </c>
      <c r="BD5685" s="155" t="s">
        <v>36</v>
      </c>
    </row>
    <row r="5686" spans="39:56" ht="27" customHeight="1" x14ac:dyDescent="0.25">
      <c r="AM5686" s="11">
        <v>23060</v>
      </c>
      <c r="AN5686" s="152" t="s">
        <v>74</v>
      </c>
      <c r="AO5686" s="153" t="s">
        <v>47</v>
      </c>
      <c r="AP5686" s="171">
        <v>9.8000000000000007</v>
      </c>
      <c r="AQ5686" s="11">
        <v>10</v>
      </c>
      <c r="AR5686" s="11">
        <v>10</v>
      </c>
      <c r="AS5686" s="11">
        <v>9</v>
      </c>
      <c r="AT5686" s="11">
        <v>10</v>
      </c>
      <c r="AU5686" s="11">
        <v>10</v>
      </c>
      <c r="BA5686" s="11" t="s">
        <v>533</v>
      </c>
      <c r="BB5686" s="11">
        <v>3</v>
      </c>
      <c r="BC5686" s="154">
        <v>45349</v>
      </c>
      <c r="BD5686" s="155" t="s">
        <v>36</v>
      </c>
    </row>
    <row r="5687" spans="39:56" ht="27" customHeight="1" x14ac:dyDescent="0.25">
      <c r="AM5687" s="11">
        <v>23045</v>
      </c>
      <c r="AN5687" s="152" t="s">
        <v>78</v>
      </c>
      <c r="AO5687" s="153" t="s">
        <v>47</v>
      </c>
      <c r="AP5687" s="171">
        <v>9.8000000000000007</v>
      </c>
      <c r="AQ5687" s="11">
        <v>10</v>
      </c>
      <c r="AR5687" s="11">
        <v>10</v>
      </c>
      <c r="AS5687" s="11">
        <v>9</v>
      </c>
      <c r="AT5687" s="11">
        <v>10</v>
      </c>
      <c r="AU5687" s="11">
        <v>10</v>
      </c>
      <c r="BA5687" s="11" t="s">
        <v>533</v>
      </c>
      <c r="BB5687" s="11">
        <v>3</v>
      </c>
      <c r="BC5687" s="154">
        <v>45349</v>
      </c>
      <c r="BD5687" s="155" t="s">
        <v>36</v>
      </c>
    </row>
    <row r="5688" spans="39:56" ht="27" customHeight="1" x14ac:dyDescent="0.25">
      <c r="AM5688" s="11">
        <v>23001</v>
      </c>
      <c r="AN5688" s="152" t="s">
        <v>82</v>
      </c>
      <c r="AO5688" s="153" t="s">
        <v>47</v>
      </c>
      <c r="AP5688" s="171">
        <v>9.8000000000000007</v>
      </c>
      <c r="AQ5688" s="11">
        <v>10</v>
      </c>
      <c r="AR5688" s="11">
        <v>10</v>
      </c>
      <c r="AS5688" s="11">
        <v>9</v>
      </c>
      <c r="AT5688" s="11">
        <v>10</v>
      </c>
      <c r="AU5688" s="11">
        <v>10</v>
      </c>
      <c r="BA5688" s="11" t="s">
        <v>533</v>
      </c>
      <c r="BB5688" s="11">
        <v>3</v>
      </c>
      <c r="BC5688" s="154">
        <v>45349</v>
      </c>
      <c r="BD5688" s="155" t="s">
        <v>36</v>
      </c>
    </row>
    <row r="5689" spans="39:56" ht="27" customHeight="1" x14ac:dyDescent="0.25">
      <c r="AM5689" s="11">
        <v>23034</v>
      </c>
      <c r="AN5689" s="152" t="s">
        <v>86</v>
      </c>
      <c r="AO5689" s="153" t="s">
        <v>47</v>
      </c>
      <c r="AP5689" s="171">
        <v>9.8000000000000007</v>
      </c>
      <c r="AQ5689" s="11">
        <v>10</v>
      </c>
      <c r="AR5689" s="11">
        <v>10</v>
      </c>
      <c r="AS5689" s="11">
        <v>9</v>
      </c>
      <c r="AT5689" s="11">
        <v>10</v>
      </c>
      <c r="AU5689" s="11">
        <v>10</v>
      </c>
      <c r="BA5689" s="11" t="s">
        <v>533</v>
      </c>
      <c r="BB5689" s="11">
        <v>3</v>
      </c>
      <c r="BC5689" s="154">
        <v>45349</v>
      </c>
      <c r="BD5689" s="155" t="s">
        <v>36</v>
      </c>
    </row>
    <row r="5690" spans="39:56" ht="27" customHeight="1" x14ac:dyDescent="0.25">
      <c r="AM5690" s="11">
        <v>23003</v>
      </c>
      <c r="AN5690" s="152" t="s">
        <v>90</v>
      </c>
      <c r="AO5690" s="153" t="s">
        <v>47</v>
      </c>
      <c r="AP5690" s="171">
        <v>9.8000000000000007</v>
      </c>
      <c r="AQ5690" s="11">
        <v>10</v>
      </c>
      <c r="AR5690" s="11">
        <v>10</v>
      </c>
      <c r="AS5690" s="11">
        <v>9</v>
      </c>
      <c r="AT5690" s="11">
        <v>10</v>
      </c>
      <c r="AU5690" s="11">
        <v>10</v>
      </c>
      <c r="BA5690" s="11" t="s">
        <v>533</v>
      </c>
      <c r="BB5690" s="11">
        <v>3</v>
      </c>
      <c r="BC5690" s="154">
        <v>45349</v>
      </c>
      <c r="BD5690" s="155" t="s">
        <v>36</v>
      </c>
    </row>
    <row r="5691" spans="39:56" ht="27" customHeight="1" x14ac:dyDescent="0.25">
      <c r="AM5691" s="11">
        <v>23030</v>
      </c>
      <c r="AN5691" s="152" t="s">
        <v>94</v>
      </c>
      <c r="AO5691" s="153" t="s">
        <v>47</v>
      </c>
      <c r="AP5691" s="171">
        <v>9.8000000000000007</v>
      </c>
      <c r="AQ5691" s="11">
        <v>10</v>
      </c>
      <c r="AR5691" s="11">
        <v>10</v>
      </c>
      <c r="AS5691" s="11">
        <v>9</v>
      </c>
      <c r="AT5691" s="11">
        <v>10</v>
      </c>
      <c r="AU5691" s="11">
        <v>10</v>
      </c>
      <c r="BA5691" s="11" t="s">
        <v>533</v>
      </c>
      <c r="BB5691" s="11">
        <v>3</v>
      </c>
      <c r="BC5691" s="154">
        <v>45349</v>
      </c>
      <c r="BD5691" s="155" t="s">
        <v>36</v>
      </c>
    </row>
    <row r="5692" spans="39:56" ht="27" customHeight="1" x14ac:dyDescent="0.25">
      <c r="AM5692" s="11">
        <v>23040</v>
      </c>
      <c r="AN5692" s="152" t="s">
        <v>98</v>
      </c>
      <c r="AO5692" s="153" t="s">
        <v>47</v>
      </c>
      <c r="AP5692" s="171">
        <v>9.8000000000000007</v>
      </c>
      <c r="AQ5692" s="11">
        <v>10</v>
      </c>
      <c r="AR5692" s="11">
        <v>10</v>
      </c>
      <c r="AS5692" s="11">
        <v>9</v>
      </c>
      <c r="AT5692" s="11">
        <v>10</v>
      </c>
      <c r="AU5692" s="11">
        <v>10</v>
      </c>
      <c r="BA5692" s="11" t="s">
        <v>533</v>
      </c>
      <c r="BB5692" s="11">
        <v>3</v>
      </c>
      <c r="BC5692" s="154">
        <v>45349</v>
      </c>
      <c r="BD5692" s="155" t="s">
        <v>36</v>
      </c>
    </row>
    <row r="5693" spans="39:56" ht="27" customHeight="1" x14ac:dyDescent="0.25">
      <c r="AM5693" s="11">
        <v>23064</v>
      </c>
      <c r="AN5693" s="152" t="s">
        <v>238</v>
      </c>
      <c r="AO5693" s="153" t="s">
        <v>47</v>
      </c>
      <c r="AP5693" s="171">
        <v>9.8000000000000007</v>
      </c>
      <c r="AQ5693" s="11">
        <v>10</v>
      </c>
      <c r="AR5693" s="11">
        <v>10</v>
      </c>
      <c r="AS5693" s="11">
        <v>9</v>
      </c>
      <c r="AT5693" s="11">
        <v>10</v>
      </c>
      <c r="AU5693" s="11">
        <v>10</v>
      </c>
      <c r="BA5693" s="11" t="s">
        <v>533</v>
      </c>
      <c r="BB5693" s="11">
        <v>3</v>
      </c>
      <c r="BC5693" s="154">
        <v>45349</v>
      </c>
      <c r="BD5693" s="155" t="s">
        <v>36</v>
      </c>
    </row>
    <row r="5694" spans="39:56" ht="27" customHeight="1" x14ac:dyDescent="0.25">
      <c r="AM5694" s="11">
        <v>23062</v>
      </c>
      <c r="AN5694" s="152" t="s">
        <v>106</v>
      </c>
      <c r="AO5694" s="153" t="s">
        <v>47</v>
      </c>
      <c r="AP5694" s="171">
        <v>9.8000000000000007</v>
      </c>
      <c r="AQ5694" s="11">
        <v>10</v>
      </c>
      <c r="AR5694" s="11">
        <v>10</v>
      </c>
      <c r="AS5694" s="11">
        <v>9</v>
      </c>
      <c r="AT5694" s="11">
        <v>10</v>
      </c>
      <c r="AU5694" s="11">
        <v>10</v>
      </c>
      <c r="BA5694" s="11" t="s">
        <v>533</v>
      </c>
      <c r="BB5694" s="11">
        <v>3</v>
      </c>
      <c r="BC5694" s="154">
        <v>45349</v>
      </c>
      <c r="BD5694" s="155" t="s">
        <v>36</v>
      </c>
    </row>
    <row r="5695" spans="39:56" ht="27" customHeight="1" x14ac:dyDescent="0.25">
      <c r="AM5695" s="11">
        <v>23057</v>
      </c>
      <c r="AN5695" s="152" t="s">
        <v>239</v>
      </c>
      <c r="AO5695" s="153" t="s">
        <v>47</v>
      </c>
      <c r="AP5695" s="171">
        <v>9.8000000000000007</v>
      </c>
      <c r="AQ5695" s="11">
        <v>10</v>
      </c>
      <c r="AR5695" s="11">
        <v>10</v>
      </c>
      <c r="AS5695" s="11">
        <v>9</v>
      </c>
      <c r="AT5695" s="11">
        <v>10</v>
      </c>
      <c r="AU5695" s="11">
        <v>10</v>
      </c>
      <c r="BA5695" s="11" t="s">
        <v>533</v>
      </c>
      <c r="BB5695" s="11">
        <v>3</v>
      </c>
      <c r="BC5695" s="154">
        <v>45349</v>
      </c>
      <c r="BD5695" s="155" t="s">
        <v>36</v>
      </c>
    </row>
    <row r="5696" spans="39:56" ht="27" customHeight="1" x14ac:dyDescent="0.25">
      <c r="AM5696" s="11">
        <v>23048</v>
      </c>
      <c r="AN5696" s="152" t="s">
        <v>110</v>
      </c>
      <c r="AO5696" s="153" t="s">
        <v>47</v>
      </c>
      <c r="AP5696" s="171">
        <v>9.6</v>
      </c>
      <c r="AQ5696" s="11">
        <v>10</v>
      </c>
      <c r="AR5696" s="11">
        <v>10</v>
      </c>
      <c r="AS5696" s="11">
        <v>9</v>
      </c>
      <c r="AT5696" s="11">
        <v>9</v>
      </c>
      <c r="AU5696" s="11">
        <v>10</v>
      </c>
      <c r="BA5696" s="11" t="s">
        <v>533</v>
      </c>
      <c r="BB5696" s="11">
        <v>3</v>
      </c>
      <c r="BC5696" s="154">
        <v>45349</v>
      </c>
      <c r="BD5696" s="155" t="s">
        <v>36</v>
      </c>
    </row>
    <row r="5697" spans="39:56" ht="27" customHeight="1" x14ac:dyDescent="0.25">
      <c r="AM5697" s="11">
        <v>23051</v>
      </c>
      <c r="AN5697" s="152" t="s">
        <v>114</v>
      </c>
      <c r="AO5697" s="153" t="s">
        <v>47</v>
      </c>
      <c r="AP5697" s="171">
        <v>9.4</v>
      </c>
      <c r="AQ5697" s="11">
        <v>10</v>
      </c>
      <c r="AR5697" s="11">
        <v>9</v>
      </c>
      <c r="AS5697" s="11">
        <v>9</v>
      </c>
      <c r="AT5697" s="11">
        <v>9</v>
      </c>
      <c r="AU5697" s="11">
        <v>10</v>
      </c>
      <c r="BA5697" s="11" t="s">
        <v>533</v>
      </c>
      <c r="BB5697" s="11">
        <v>3</v>
      </c>
      <c r="BC5697" s="154">
        <v>45349</v>
      </c>
      <c r="BD5697" s="155" t="s">
        <v>36</v>
      </c>
    </row>
    <row r="5698" spans="39:56" ht="27" customHeight="1" x14ac:dyDescent="0.25">
      <c r="AM5698" s="11">
        <v>22023</v>
      </c>
      <c r="AN5698" s="152" t="s">
        <v>118</v>
      </c>
      <c r="AO5698" s="153" t="s">
        <v>47</v>
      </c>
      <c r="AP5698" s="171">
        <v>9.6</v>
      </c>
      <c r="AQ5698" s="11">
        <v>10</v>
      </c>
      <c r="AR5698" s="11">
        <v>10</v>
      </c>
      <c r="AS5698" s="11">
        <v>9</v>
      </c>
      <c r="AT5698" s="11">
        <v>9</v>
      </c>
      <c r="AU5698" s="11">
        <v>10</v>
      </c>
      <c r="BA5698" s="11" t="s">
        <v>533</v>
      </c>
      <c r="BB5698" s="11">
        <v>3</v>
      </c>
      <c r="BC5698" s="154">
        <v>45349</v>
      </c>
      <c r="BD5698" s="155" t="s">
        <v>36</v>
      </c>
    </row>
    <row r="5699" spans="39:56" ht="27" customHeight="1" x14ac:dyDescent="0.25">
      <c r="AM5699" s="11">
        <v>24039</v>
      </c>
      <c r="AN5699" s="152" t="s">
        <v>166</v>
      </c>
      <c r="AO5699" s="153" t="s">
        <v>167</v>
      </c>
      <c r="AP5699" s="171">
        <v>10</v>
      </c>
      <c r="AQ5699" s="11">
        <v>10</v>
      </c>
      <c r="AR5699" s="11">
        <v>10</v>
      </c>
      <c r="AS5699" s="11">
        <v>10</v>
      </c>
      <c r="AT5699" s="11">
        <v>10</v>
      </c>
      <c r="AU5699" s="11">
        <v>10</v>
      </c>
      <c r="AV5699" s="11">
        <v>10</v>
      </c>
      <c r="AW5699" s="11">
        <v>10</v>
      </c>
      <c r="BA5699" s="11" t="s">
        <v>534</v>
      </c>
      <c r="BB5699" s="11">
        <v>3</v>
      </c>
      <c r="BC5699" s="154">
        <v>45349</v>
      </c>
      <c r="BD5699" s="155" t="s">
        <v>35</v>
      </c>
    </row>
    <row r="5700" spans="39:56" ht="27" customHeight="1" x14ac:dyDescent="0.25">
      <c r="AM5700" s="11">
        <v>24041</v>
      </c>
      <c r="AN5700" s="152" t="s">
        <v>173</v>
      </c>
      <c r="AO5700" s="153" t="s">
        <v>167</v>
      </c>
      <c r="AP5700" s="171">
        <v>9.8571428571428577</v>
      </c>
      <c r="AQ5700" s="11">
        <v>10</v>
      </c>
      <c r="AR5700" s="11">
        <v>10</v>
      </c>
      <c r="AS5700" s="11">
        <v>9</v>
      </c>
      <c r="AT5700" s="11">
        <v>10</v>
      </c>
      <c r="AU5700" s="11">
        <v>10</v>
      </c>
      <c r="AV5700" s="11">
        <v>10</v>
      </c>
      <c r="AW5700" s="11">
        <v>10</v>
      </c>
      <c r="BA5700" s="11" t="s">
        <v>534</v>
      </c>
      <c r="BB5700" s="11">
        <v>3</v>
      </c>
      <c r="BC5700" s="154">
        <v>45349</v>
      </c>
      <c r="BD5700" s="155" t="s">
        <v>35</v>
      </c>
    </row>
    <row r="5701" spans="39:56" ht="27" customHeight="1" x14ac:dyDescent="0.25">
      <c r="AM5701" s="11">
        <v>24042</v>
      </c>
      <c r="AN5701" s="152" t="s">
        <v>175</v>
      </c>
      <c r="AO5701" s="153" t="s">
        <v>167</v>
      </c>
      <c r="AP5701" s="171">
        <v>9.8571428571428577</v>
      </c>
      <c r="AQ5701" s="11">
        <v>10</v>
      </c>
      <c r="AR5701" s="11">
        <v>10</v>
      </c>
      <c r="AS5701" s="11">
        <v>9</v>
      </c>
      <c r="AT5701" s="11">
        <v>10</v>
      </c>
      <c r="AU5701" s="11">
        <v>10</v>
      </c>
      <c r="AV5701" s="11">
        <v>10</v>
      </c>
      <c r="AW5701" s="11">
        <v>10</v>
      </c>
      <c r="BA5701" s="11" t="s">
        <v>534</v>
      </c>
      <c r="BB5701" s="11">
        <v>3</v>
      </c>
      <c r="BC5701" s="154">
        <v>45349</v>
      </c>
      <c r="BD5701" s="155" t="s">
        <v>35</v>
      </c>
    </row>
    <row r="5702" spans="39:56" ht="27" customHeight="1" x14ac:dyDescent="0.25">
      <c r="AM5702" s="11">
        <v>24043</v>
      </c>
      <c r="AN5702" s="152" t="s">
        <v>177</v>
      </c>
      <c r="AO5702" s="153" t="s">
        <v>167</v>
      </c>
      <c r="AP5702" s="171">
        <v>10</v>
      </c>
      <c r="AQ5702" s="11">
        <v>10</v>
      </c>
      <c r="AR5702" s="11">
        <v>10</v>
      </c>
      <c r="AS5702" s="11">
        <v>10</v>
      </c>
      <c r="AT5702" s="11">
        <v>10</v>
      </c>
      <c r="AU5702" s="11">
        <v>10</v>
      </c>
      <c r="AV5702" s="11">
        <v>10</v>
      </c>
      <c r="AW5702" s="11">
        <v>10</v>
      </c>
      <c r="BA5702" s="11" t="s">
        <v>534</v>
      </c>
      <c r="BB5702" s="11">
        <v>3</v>
      </c>
      <c r="BC5702" s="154">
        <v>45349</v>
      </c>
      <c r="BD5702" s="155" t="s">
        <v>35</v>
      </c>
    </row>
    <row r="5703" spans="39:56" ht="27" customHeight="1" x14ac:dyDescent="0.25">
      <c r="AM5703" s="11">
        <v>24044</v>
      </c>
      <c r="AN5703" s="152" t="s">
        <v>179</v>
      </c>
      <c r="AO5703" s="153" t="s">
        <v>167</v>
      </c>
      <c r="AP5703" s="171">
        <v>10</v>
      </c>
      <c r="AQ5703" s="11">
        <v>10</v>
      </c>
      <c r="AR5703" s="11">
        <v>10</v>
      </c>
      <c r="AS5703" s="11">
        <v>10</v>
      </c>
      <c r="AT5703" s="11">
        <v>10</v>
      </c>
      <c r="AU5703" s="11">
        <v>10</v>
      </c>
      <c r="AV5703" s="11">
        <v>10</v>
      </c>
      <c r="AW5703" s="11">
        <v>10</v>
      </c>
      <c r="BA5703" s="11" t="s">
        <v>534</v>
      </c>
      <c r="BB5703" s="11">
        <v>3</v>
      </c>
      <c r="BC5703" s="154">
        <v>45349</v>
      </c>
      <c r="BD5703" s="155" t="s">
        <v>35</v>
      </c>
    </row>
    <row r="5704" spans="39:56" ht="27" customHeight="1" x14ac:dyDescent="0.25">
      <c r="AM5704" s="11">
        <v>24045</v>
      </c>
      <c r="AN5704" s="152" t="s">
        <v>181</v>
      </c>
      <c r="AO5704" s="153" t="s">
        <v>167</v>
      </c>
      <c r="AP5704" s="171">
        <v>9.8571428571428577</v>
      </c>
      <c r="AQ5704" s="11">
        <v>10</v>
      </c>
      <c r="AR5704" s="11">
        <v>10</v>
      </c>
      <c r="AS5704" s="11">
        <v>9</v>
      </c>
      <c r="AT5704" s="11">
        <v>10</v>
      </c>
      <c r="AU5704" s="11">
        <v>10</v>
      </c>
      <c r="AV5704" s="11">
        <v>10</v>
      </c>
      <c r="AW5704" s="11">
        <v>10</v>
      </c>
      <c r="BA5704" s="11" t="s">
        <v>534</v>
      </c>
      <c r="BB5704" s="11">
        <v>3</v>
      </c>
      <c r="BC5704" s="154">
        <v>45349</v>
      </c>
      <c r="BD5704" s="155" t="s">
        <v>35</v>
      </c>
    </row>
    <row r="5705" spans="39:56" ht="27" customHeight="1" x14ac:dyDescent="0.25">
      <c r="AM5705" s="11">
        <v>24046</v>
      </c>
      <c r="AN5705" s="152" t="s">
        <v>183</v>
      </c>
      <c r="AO5705" s="153" t="s">
        <v>167</v>
      </c>
      <c r="AP5705" s="171">
        <v>9.8571428571428577</v>
      </c>
      <c r="AQ5705" s="11">
        <v>10</v>
      </c>
      <c r="AR5705" s="11">
        <v>10</v>
      </c>
      <c r="AS5705" s="11">
        <v>9</v>
      </c>
      <c r="AT5705" s="11">
        <v>10</v>
      </c>
      <c r="AU5705" s="11">
        <v>10</v>
      </c>
      <c r="AV5705" s="11">
        <v>10</v>
      </c>
      <c r="AW5705" s="11">
        <v>10</v>
      </c>
      <c r="BA5705" s="11" t="s">
        <v>534</v>
      </c>
      <c r="BB5705" s="11">
        <v>3</v>
      </c>
      <c r="BC5705" s="154">
        <v>45349</v>
      </c>
      <c r="BD5705" s="155" t="s">
        <v>35</v>
      </c>
    </row>
    <row r="5706" spans="39:56" ht="27" customHeight="1" x14ac:dyDescent="0.25">
      <c r="AM5706" s="11">
        <v>24047</v>
      </c>
      <c r="AN5706" s="152" t="s">
        <v>185</v>
      </c>
      <c r="AO5706" s="153" t="s">
        <v>167</v>
      </c>
      <c r="AP5706" s="171">
        <v>10</v>
      </c>
      <c r="AQ5706" s="11">
        <v>10</v>
      </c>
      <c r="AR5706" s="11">
        <v>10</v>
      </c>
      <c r="AS5706" s="11">
        <v>10</v>
      </c>
      <c r="AT5706" s="11">
        <v>10</v>
      </c>
      <c r="AU5706" s="11">
        <v>10</v>
      </c>
      <c r="AV5706" s="11">
        <v>10</v>
      </c>
      <c r="AW5706" s="11">
        <v>10</v>
      </c>
      <c r="BA5706" s="11" t="s">
        <v>534</v>
      </c>
      <c r="BB5706" s="11">
        <v>3</v>
      </c>
      <c r="BC5706" s="154">
        <v>45349</v>
      </c>
      <c r="BD5706" s="155" t="s">
        <v>35</v>
      </c>
    </row>
    <row r="5707" spans="39:56" ht="27" customHeight="1" x14ac:dyDescent="0.25">
      <c r="AM5707" s="11">
        <v>24048</v>
      </c>
      <c r="AN5707" s="152" t="s">
        <v>187</v>
      </c>
      <c r="AO5707" s="153" t="s">
        <v>167</v>
      </c>
      <c r="AP5707" s="171">
        <v>10</v>
      </c>
      <c r="AQ5707" s="11">
        <v>10</v>
      </c>
      <c r="AR5707" s="11">
        <v>10</v>
      </c>
      <c r="AS5707" s="11">
        <v>10</v>
      </c>
      <c r="AT5707" s="11">
        <v>10</v>
      </c>
      <c r="AU5707" s="11">
        <v>10</v>
      </c>
      <c r="AV5707" s="11">
        <v>10</v>
      </c>
      <c r="AW5707" s="11">
        <v>10</v>
      </c>
      <c r="BA5707" s="11" t="s">
        <v>534</v>
      </c>
      <c r="BB5707" s="11">
        <v>3</v>
      </c>
      <c r="BC5707" s="154">
        <v>45349</v>
      </c>
      <c r="BD5707" s="155" t="s">
        <v>35</v>
      </c>
    </row>
    <row r="5708" spans="39:56" ht="27" customHeight="1" x14ac:dyDescent="0.25">
      <c r="AM5708" s="11">
        <v>24049</v>
      </c>
      <c r="AN5708" s="152" t="s">
        <v>189</v>
      </c>
      <c r="AO5708" s="153" t="s">
        <v>167</v>
      </c>
      <c r="AP5708" s="171">
        <v>10</v>
      </c>
      <c r="AQ5708" s="11">
        <v>10</v>
      </c>
      <c r="AR5708" s="11">
        <v>10</v>
      </c>
      <c r="AS5708" s="11">
        <v>10</v>
      </c>
      <c r="AT5708" s="11">
        <v>10</v>
      </c>
      <c r="AU5708" s="11">
        <v>10</v>
      </c>
      <c r="AV5708" s="11">
        <v>10</v>
      </c>
      <c r="AW5708" s="11">
        <v>10</v>
      </c>
      <c r="BA5708" s="11" t="s">
        <v>534</v>
      </c>
      <c r="BB5708" s="11">
        <v>3</v>
      </c>
      <c r="BC5708" s="154">
        <v>45349</v>
      </c>
      <c r="BD5708" s="155" t="s">
        <v>35</v>
      </c>
    </row>
    <row r="5709" spans="39:56" ht="27" customHeight="1" x14ac:dyDescent="0.25">
      <c r="AM5709" s="11">
        <v>24050</v>
      </c>
      <c r="AN5709" s="152" t="s">
        <v>191</v>
      </c>
      <c r="AO5709" s="153" t="s">
        <v>167</v>
      </c>
      <c r="AP5709" s="171">
        <v>9.8571428571428577</v>
      </c>
      <c r="AQ5709" s="11">
        <v>10</v>
      </c>
      <c r="AR5709" s="11">
        <v>10</v>
      </c>
      <c r="AS5709" s="11">
        <v>9</v>
      </c>
      <c r="AT5709" s="11">
        <v>10</v>
      </c>
      <c r="AU5709" s="11">
        <v>10</v>
      </c>
      <c r="AV5709" s="11">
        <v>10</v>
      </c>
      <c r="AW5709" s="11">
        <v>10</v>
      </c>
      <c r="BA5709" s="11" t="s">
        <v>534</v>
      </c>
      <c r="BB5709" s="11">
        <v>3</v>
      </c>
      <c r="BC5709" s="154">
        <v>45349</v>
      </c>
      <c r="BD5709" s="155" t="s">
        <v>35</v>
      </c>
    </row>
    <row r="5710" spans="39:56" ht="27" customHeight="1" x14ac:dyDescent="0.25">
      <c r="AM5710" s="11">
        <v>24052</v>
      </c>
      <c r="AN5710" s="152" t="s">
        <v>195</v>
      </c>
      <c r="AO5710" s="153" t="s">
        <v>167</v>
      </c>
      <c r="AP5710" s="171">
        <v>9.7142857142857135</v>
      </c>
      <c r="AQ5710" s="11">
        <v>10</v>
      </c>
      <c r="AR5710" s="11">
        <v>10</v>
      </c>
      <c r="AS5710" s="11">
        <v>8</v>
      </c>
      <c r="AT5710" s="11">
        <v>10</v>
      </c>
      <c r="AU5710" s="11">
        <v>10</v>
      </c>
      <c r="AV5710" s="11">
        <v>10</v>
      </c>
      <c r="AW5710" s="11">
        <v>10</v>
      </c>
      <c r="BA5710" s="11" t="s">
        <v>534</v>
      </c>
      <c r="BB5710" s="11">
        <v>3</v>
      </c>
      <c r="BC5710" s="154">
        <v>45349</v>
      </c>
      <c r="BD5710" s="155" t="s">
        <v>35</v>
      </c>
    </row>
    <row r="5711" spans="39:56" ht="27" customHeight="1" x14ac:dyDescent="0.25">
      <c r="AM5711" s="11">
        <v>24053</v>
      </c>
      <c r="AN5711" s="152" t="s">
        <v>197</v>
      </c>
      <c r="AO5711" s="153" t="s">
        <v>167</v>
      </c>
      <c r="AP5711" s="171">
        <v>9.7142857142857135</v>
      </c>
      <c r="AQ5711" s="11">
        <v>10</v>
      </c>
      <c r="AR5711" s="11">
        <v>10</v>
      </c>
      <c r="AS5711" s="11">
        <v>8</v>
      </c>
      <c r="AT5711" s="11">
        <v>10</v>
      </c>
      <c r="AU5711" s="11">
        <v>10</v>
      </c>
      <c r="AV5711" s="11">
        <v>10</v>
      </c>
      <c r="AW5711" s="11">
        <v>10</v>
      </c>
      <c r="BA5711" s="11" t="s">
        <v>534</v>
      </c>
      <c r="BB5711" s="11">
        <v>3</v>
      </c>
      <c r="BC5711" s="154">
        <v>45349</v>
      </c>
      <c r="BD5711" s="155" t="s">
        <v>35</v>
      </c>
    </row>
    <row r="5712" spans="39:56" ht="27" customHeight="1" x14ac:dyDescent="0.25">
      <c r="AM5712" s="11">
        <v>24054</v>
      </c>
      <c r="AN5712" s="152" t="s">
        <v>199</v>
      </c>
      <c r="AO5712" s="153" t="s">
        <v>167</v>
      </c>
      <c r="AP5712" s="171">
        <v>9.8571428571428577</v>
      </c>
      <c r="AQ5712" s="11">
        <v>10</v>
      </c>
      <c r="AR5712" s="11">
        <v>10</v>
      </c>
      <c r="AS5712" s="11">
        <v>9</v>
      </c>
      <c r="AT5712" s="11">
        <v>10</v>
      </c>
      <c r="AU5712" s="11">
        <v>10</v>
      </c>
      <c r="AV5712" s="11">
        <v>10</v>
      </c>
      <c r="AW5712" s="11">
        <v>10</v>
      </c>
      <c r="BA5712" s="11" t="s">
        <v>534</v>
      </c>
      <c r="BB5712" s="11">
        <v>3</v>
      </c>
      <c r="BC5712" s="154">
        <v>45349</v>
      </c>
      <c r="BD5712" s="155" t="s">
        <v>35</v>
      </c>
    </row>
    <row r="5713" spans="39:56" ht="27" customHeight="1" x14ac:dyDescent="0.25">
      <c r="AM5713" s="11">
        <v>24055</v>
      </c>
      <c r="AN5713" s="152" t="s">
        <v>201</v>
      </c>
      <c r="AO5713" s="153" t="s">
        <v>167</v>
      </c>
      <c r="AP5713" s="171">
        <v>9.7142857142857135</v>
      </c>
      <c r="AQ5713" s="11">
        <v>10</v>
      </c>
      <c r="AR5713" s="11">
        <v>10</v>
      </c>
      <c r="AS5713" s="11">
        <v>8</v>
      </c>
      <c r="AT5713" s="11">
        <v>10</v>
      </c>
      <c r="AU5713" s="11">
        <v>10</v>
      </c>
      <c r="AV5713" s="11">
        <v>10</v>
      </c>
      <c r="AW5713" s="11">
        <v>10</v>
      </c>
      <c r="BA5713" s="11" t="s">
        <v>534</v>
      </c>
      <c r="BB5713" s="11">
        <v>3</v>
      </c>
      <c r="BC5713" s="154">
        <v>45349</v>
      </c>
      <c r="BD5713" s="155" t="s">
        <v>35</v>
      </c>
    </row>
    <row r="5714" spans="39:56" ht="27" customHeight="1" x14ac:dyDescent="0.25">
      <c r="AM5714" s="11">
        <v>24056</v>
      </c>
      <c r="AN5714" s="152" t="s">
        <v>203</v>
      </c>
      <c r="AO5714" s="153" t="s">
        <v>167</v>
      </c>
      <c r="AP5714" s="171">
        <v>9.7142857142857135</v>
      </c>
      <c r="AQ5714" s="11">
        <v>10</v>
      </c>
      <c r="AR5714" s="11">
        <v>10</v>
      </c>
      <c r="AS5714" s="11">
        <v>8</v>
      </c>
      <c r="AT5714" s="11">
        <v>10</v>
      </c>
      <c r="AU5714" s="11">
        <v>10</v>
      </c>
      <c r="AV5714" s="11">
        <v>10</v>
      </c>
      <c r="AW5714" s="11">
        <v>10</v>
      </c>
      <c r="BA5714" s="11" t="s">
        <v>534</v>
      </c>
      <c r="BB5714" s="11">
        <v>3</v>
      </c>
      <c r="BC5714" s="154">
        <v>45349</v>
      </c>
      <c r="BD5714" s="155" t="s">
        <v>35</v>
      </c>
    </row>
    <row r="5715" spans="39:56" ht="27" customHeight="1" x14ac:dyDescent="0.25">
      <c r="AM5715" s="11">
        <v>24057</v>
      </c>
      <c r="AN5715" s="152" t="s">
        <v>205</v>
      </c>
      <c r="AO5715" s="153" t="s">
        <v>167</v>
      </c>
      <c r="AP5715" s="171">
        <v>9.7142857142857135</v>
      </c>
      <c r="AQ5715" s="11">
        <v>10</v>
      </c>
      <c r="AR5715" s="11">
        <v>10</v>
      </c>
      <c r="AS5715" s="11">
        <v>8</v>
      </c>
      <c r="AT5715" s="11">
        <v>10</v>
      </c>
      <c r="AU5715" s="11">
        <v>10</v>
      </c>
      <c r="AV5715" s="11">
        <v>10</v>
      </c>
      <c r="AW5715" s="11">
        <v>10</v>
      </c>
      <c r="BA5715" s="11" t="s">
        <v>534</v>
      </c>
      <c r="BB5715" s="11">
        <v>3</v>
      </c>
      <c r="BC5715" s="154">
        <v>45349</v>
      </c>
      <c r="BD5715" s="155" t="s">
        <v>35</v>
      </c>
    </row>
    <row r="5716" spans="39:56" ht="27" customHeight="1" x14ac:dyDescent="0.25">
      <c r="AM5716" s="11">
        <v>23018</v>
      </c>
      <c r="AN5716" s="152" t="s">
        <v>28</v>
      </c>
      <c r="AO5716" s="153" t="s">
        <v>29</v>
      </c>
      <c r="AP5716" s="171">
        <v>9.8571428571428577</v>
      </c>
      <c r="AQ5716" s="11">
        <v>10</v>
      </c>
      <c r="AR5716" s="11">
        <v>10</v>
      </c>
      <c r="AS5716" s="11">
        <v>9</v>
      </c>
      <c r="AT5716" s="11">
        <v>10</v>
      </c>
      <c r="AU5716" s="11">
        <v>10</v>
      </c>
      <c r="AV5716" s="11">
        <v>10</v>
      </c>
      <c r="AW5716" s="11">
        <v>10</v>
      </c>
      <c r="BA5716" s="11" t="s">
        <v>531</v>
      </c>
      <c r="BB5716" s="11">
        <v>4</v>
      </c>
      <c r="BC5716" s="154">
        <v>45350</v>
      </c>
      <c r="BD5716" s="155" t="s">
        <v>35</v>
      </c>
    </row>
    <row r="5717" spans="39:56" ht="27" customHeight="1" x14ac:dyDescent="0.25">
      <c r="AM5717" s="11">
        <v>23009</v>
      </c>
      <c r="AN5717" s="152" t="s">
        <v>50</v>
      </c>
      <c r="AO5717" s="153" t="s">
        <v>29</v>
      </c>
      <c r="AP5717" s="171">
        <v>10</v>
      </c>
      <c r="AQ5717" s="11">
        <v>10</v>
      </c>
      <c r="AR5717" s="11">
        <v>10</v>
      </c>
      <c r="AS5717" s="11">
        <v>10</v>
      </c>
      <c r="AT5717" s="11">
        <v>10</v>
      </c>
      <c r="AU5717" s="11">
        <v>10</v>
      </c>
      <c r="AV5717" s="11">
        <v>10</v>
      </c>
      <c r="AW5717" s="11">
        <v>10</v>
      </c>
      <c r="BA5717" s="11" t="s">
        <v>531</v>
      </c>
      <c r="BB5717" s="11">
        <v>4</v>
      </c>
      <c r="BC5717" s="154">
        <v>45350</v>
      </c>
      <c r="BD5717" s="155" t="s">
        <v>35</v>
      </c>
    </row>
    <row r="5718" spans="39:56" ht="27" customHeight="1" x14ac:dyDescent="0.25">
      <c r="AM5718" s="11">
        <v>23019</v>
      </c>
      <c r="AN5718" s="152" t="s">
        <v>53</v>
      </c>
      <c r="AO5718" s="153" t="s">
        <v>29</v>
      </c>
      <c r="AP5718" s="171">
        <v>10</v>
      </c>
      <c r="AQ5718" s="11">
        <v>10</v>
      </c>
      <c r="AR5718" s="11">
        <v>10</v>
      </c>
      <c r="AS5718" s="11">
        <v>10</v>
      </c>
      <c r="AT5718" s="11">
        <v>10</v>
      </c>
      <c r="AU5718" s="11">
        <v>10</v>
      </c>
      <c r="AV5718" s="11">
        <v>10</v>
      </c>
      <c r="AW5718" s="11">
        <v>10</v>
      </c>
      <c r="BA5718" s="11" t="s">
        <v>531</v>
      </c>
      <c r="BB5718" s="11">
        <v>4</v>
      </c>
      <c r="BC5718" s="154">
        <v>45350</v>
      </c>
      <c r="BD5718" s="155" t="s">
        <v>35</v>
      </c>
    </row>
    <row r="5719" spans="39:56" ht="27" customHeight="1" x14ac:dyDescent="0.25">
      <c r="AM5719" s="11">
        <v>23028</v>
      </c>
      <c r="AN5719" s="152" t="s">
        <v>56</v>
      </c>
      <c r="AO5719" s="153" t="s">
        <v>29</v>
      </c>
      <c r="AP5719" s="171">
        <v>9.7142857142857135</v>
      </c>
      <c r="AQ5719" s="11">
        <v>10</v>
      </c>
      <c r="AR5719" s="11">
        <v>10</v>
      </c>
      <c r="AS5719" s="11">
        <v>8</v>
      </c>
      <c r="AT5719" s="11">
        <v>10</v>
      </c>
      <c r="AU5719" s="11">
        <v>10</v>
      </c>
      <c r="AV5719" s="11">
        <v>10</v>
      </c>
      <c r="AW5719" s="11">
        <v>10</v>
      </c>
      <c r="BA5719" s="11" t="s">
        <v>531</v>
      </c>
      <c r="BB5719" s="11">
        <v>4</v>
      </c>
      <c r="BC5719" s="154">
        <v>45350</v>
      </c>
      <c r="BD5719" s="155" t="s">
        <v>35</v>
      </c>
    </row>
    <row r="5720" spans="39:56" ht="27" customHeight="1" x14ac:dyDescent="0.25">
      <c r="AM5720" s="11">
        <v>23013</v>
      </c>
      <c r="AN5720" s="152" t="s">
        <v>59</v>
      </c>
      <c r="AO5720" s="153" t="s">
        <v>29</v>
      </c>
      <c r="AP5720" s="171">
        <v>10</v>
      </c>
      <c r="AQ5720" s="11">
        <v>10</v>
      </c>
      <c r="AR5720" s="11">
        <v>10</v>
      </c>
      <c r="AS5720" s="11">
        <v>10</v>
      </c>
      <c r="AT5720" s="11">
        <v>10</v>
      </c>
      <c r="AU5720" s="11">
        <v>10</v>
      </c>
      <c r="AV5720" s="11">
        <v>10</v>
      </c>
      <c r="AW5720" s="11">
        <v>10</v>
      </c>
      <c r="BA5720" s="11" t="s">
        <v>531</v>
      </c>
      <c r="BB5720" s="11">
        <v>4</v>
      </c>
      <c r="BC5720" s="154">
        <v>45350</v>
      </c>
      <c r="BD5720" s="155" t="s">
        <v>35</v>
      </c>
    </row>
    <row r="5721" spans="39:56" ht="27" customHeight="1" x14ac:dyDescent="0.25">
      <c r="AM5721" s="11">
        <v>23036</v>
      </c>
      <c r="AN5721" s="152" t="s">
        <v>63</v>
      </c>
      <c r="AO5721" s="153" t="s">
        <v>29</v>
      </c>
      <c r="AP5721" s="171">
        <v>10</v>
      </c>
      <c r="AQ5721" s="11">
        <v>10</v>
      </c>
      <c r="AR5721" s="11">
        <v>10</v>
      </c>
      <c r="AS5721" s="11">
        <v>10</v>
      </c>
      <c r="AT5721" s="11">
        <v>10</v>
      </c>
      <c r="AU5721" s="11">
        <v>10</v>
      </c>
      <c r="AV5721" s="11">
        <v>10</v>
      </c>
      <c r="AW5721" s="11">
        <v>10</v>
      </c>
      <c r="BA5721" s="11" t="s">
        <v>531</v>
      </c>
      <c r="BB5721" s="11">
        <v>4</v>
      </c>
      <c r="BC5721" s="154">
        <v>45350</v>
      </c>
      <c r="BD5721" s="155" t="s">
        <v>35</v>
      </c>
    </row>
    <row r="5722" spans="39:56" ht="27" customHeight="1" x14ac:dyDescent="0.25">
      <c r="AM5722" s="11">
        <v>23065</v>
      </c>
      <c r="AN5722" s="152" t="s">
        <v>67</v>
      </c>
      <c r="AO5722" s="153" t="s">
        <v>29</v>
      </c>
      <c r="AP5722" s="171">
        <v>9.8571428571428577</v>
      </c>
      <c r="AQ5722" s="11">
        <v>10</v>
      </c>
      <c r="AR5722" s="11">
        <v>10</v>
      </c>
      <c r="AS5722" s="11">
        <v>9</v>
      </c>
      <c r="AT5722" s="11">
        <v>10</v>
      </c>
      <c r="AU5722" s="11">
        <v>10</v>
      </c>
      <c r="AV5722" s="11">
        <v>10</v>
      </c>
      <c r="AW5722" s="11">
        <v>10</v>
      </c>
      <c r="BA5722" s="11" t="s">
        <v>531</v>
      </c>
      <c r="BB5722" s="11">
        <v>4</v>
      </c>
      <c r="BC5722" s="154">
        <v>45350</v>
      </c>
      <c r="BD5722" s="155" t="s">
        <v>35</v>
      </c>
    </row>
    <row r="5723" spans="39:56" ht="27" customHeight="1" x14ac:dyDescent="0.25">
      <c r="AM5723" s="11">
        <v>23039</v>
      </c>
      <c r="AN5723" s="152" t="s">
        <v>71</v>
      </c>
      <c r="AO5723" s="153" t="s">
        <v>29</v>
      </c>
      <c r="AP5723" s="171">
        <v>9.8571428571428577</v>
      </c>
      <c r="AQ5723" s="11">
        <v>10</v>
      </c>
      <c r="AR5723" s="11">
        <v>10</v>
      </c>
      <c r="AS5723" s="11">
        <v>9</v>
      </c>
      <c r="AT5723" s="11">
        <v>10</v>
      </c>
      <c r="AU5723" s="11">
        <v>10</v>
      </c>
      <c r="AV5723" s="11">
        <v>10</v>
      </c>
      <c r="AW5723" s="11">
        <v>10</v>
      </c>
      <c r="BA5723" s="11" t="s">
        <v>531</v>
      </c>
      <c r="BB5723" s="11">
        <v>4</v>
      </c>
      <c r="BC5723" s="154">
        <v>45350</v>
      </c>
      <c r="BD5723" s="155" t="s">
        <v>35</v>
      </c>
    </row>
    <row r="5724" spans="39:56" ht="27" customHeight="1" x14ac:dyDescent="0.25">
      <c r="AM5724" s="11">
        <v>23024</v>
      </c>
      <c r="AN5724" s="152" t="s">
        <v>75</v>
      </c>
      <c r="AO5724" s="153" t="s">
        <v>29</v>
      </c>
      <c r="AP5724" s="171">
        <v>9.7142857142857135</v>
      </c>
      <c r="AQ5724" s="11">
        <v>10</v>
      </c>
      <c r="AR5724" s="11">
        <v>10</v>
      </c>
      <c r="AS5724" s="11">
        <v>10</v>
      </c>
      <c r="AT5724" s="11">
        <v>10</v>
      </c>
      <c r="AU5724" s="11">
        <v>10</v>
      </c>
      <c r="AV5724" s="11">
        <v>10</v>
      </c>
      <c r="AW5724" s="11">
        <v>8</v>
      </c>
      <c r="BA5724" s="11" t="s">
        <v>531</v>
      </c>
      <c r="BB5724" s="11">
        <v>4</v>
      </c>
      <c r="BC5724" s="154">
        <v>45350</v>
      </c>
      <c r="BD5724" s="155" t="s">
        <v>35</v>
      </c>
    </row>
    <row r="5725" spans="39:56" ht="27" customHeight="1" x14ac:dyDescent="0.25">
      <c r="AM5725" s="11">
        <v>23041</v>
      </c>
      <c r="AN5725" s="152" t="s">
        <v>79</v>
      </c>
      <c r="AO5725" s="153" t="s">
        <v>29</v>
      </c>
      <c r="AP5725" s="171">
        <v>9.8571428571428577</v>
      </c>
      <c r="AQ5725" s="11">
        <v>10</v>
      </c>
      <c r="AR5725" s="11">
        <v>10</v>
      </c>
      <c r="AS5725" s="11">
        <v>9</v>
      </c>
      <c r="AT5725" s="11">
        <v>10</v>
      </c>
      <c r="AU5725" s="11">
        <v>10</v>
      </c>
      <c r="AV5725" s="11">
        <v>10</v>
      </c>
      <c r="AW5725" s="11">
        <v>10</v>
      </c>
      <c r="BA5725" s="11" t="s">
        <v>531</v>
      </c>
      <c r="BB5725" s="11">
        <v>4</v>
      </c>
      <c r="BC5725" s="154">
        <v>45350</v>
      </c>
      <c r="BD5725" s="155" t="s">
        <v>35</v>
      </c>
    </row>
    <row r="5726" spans="39:56" ht="27" customHeight="1" x14ac:dyDescent="0.25">
      <c r="AM5726" s="11">
        <v>23022</v>
      </c>
      <c r="AN5726" s="152" t="s">
        <v>83</v>
      </c>
      <c r="AO5726" s="153" t="s">
        <v>29</v>
      </c>
      <c r="AP5726" s="171">
        <v>10</v>
      </c>
      <c r="AQ5726" s="11">
        <v>10</v>
      </c>
      <c r="AR5726" s="11">
        <v>10</v>
      </c>
      <c r="AS5726" s="11">
        <v>10</v>
      </c>
      <c r="AT5726" s="11">
        <v>10</v>
      </c>
      <c r="AU5726" s="11">
        <v>10</v>
      </c>
      <c r="AV5726" s="11">
        <v>10</v>
      </c>
      <c r="AW5726" s="11">
        <v>10</v>
      </c>
      <c r="BA5726" s="11" t="s">
        <v>531</v>
      </c>
      <c r="BB5726" s="11">
        <v>4</v>
      </c>
      <c r="BC5726" s="154">
        <v>45350</v>
      </c>
      <c r="BD5726" s="155" t="s">
        <v>35</v>
      </c>
    </row>
    <row r="5727" spans="39:56" ht="27" customHeight="1" x14ac:dyDescent="0.25">
      <c r="AM5727" s="11">
        <v>23025</v>
      </c>
      <c r="AN5727" s="152" t="s">
        <v>87</v>
      </c>
      <c r="AO5727" s="153" t="s">
        <v>29</v>
      </c>
      <c r="AP5727" s="171">
        <v>10</v>
      </c>
      <c r="AQ5727" s="11">
        <v>10</v>
      </c>
      <c r="AR5727" s="11">
        <v>10</v>
      </c>
      <c r="AS5727" s="11">
        <v>10</v>
      </c>
      <c r="AT5727" s="11">
        <v>10</v>
      </c>
      <c r="AU5727" s="11">
        <v>10</v>
      </c>
      <c r="AV5727" s="11">
        <v>10</v>
      </c>
      <c r="AW5727" s="11">
        <v>10</v>
      </c>
      <c r="BA5727" s="11" t="s">
        <v>531</v>
      </c>
      <c r="BB5727" s="11">
        <v>4</v>
      </c>
      <c r="BC5727" s="154">
        <v>45350</v>
      </c>
      <c r="BD5727" s="155" t="s">
        <v>35</v>
      </c>
    </row>
    <row r="5728" spans="39:56" ht="27" customHeight="1" x14ac:dyDescent="0.25">
      <c r="AM5728" s="11">
        <v>23010</v>
      </c>
      <c r="AN5728" s="152" t="s">
        <v>91</v>
      </c>
      <c r="AO5728" s="153" t="s">
        <v>29</v>
      </c>
      <c r="AP5728" s="171">
        <v>10</v>
      </c>
      <c r="AQ5728" s="11">
        <v>10</v>
      </c>
      <c r="AR5728" s="11">
        <v>10</v>
      </c>
      <c r="AS5728" s="11">
        <v>10</v>
      </c>
      <c r="AT5728" s="11">
        <v>10</v>
      </c>
      <c r="AU5728" s="11">
        <v>10</v>
      </c>
      <c r="AV5728" s="11">
        <v>10</v>
      </c>
      <c r="AW5728" s="11">
        <v>10</v>
      </c>
      <c r="BA5728" s="11" t="s">
        <v>531</v>
      </c>
      <c r="BB5728" s="11">
        <v>4</v>
      </c>
      <c r="BC5728" s="154">
        <v>45350</v>
      </c>
      <c r="BD5728" s="155" t="s">
        <v>35</v>
      </c>
    </row>
    <row r="5729" spans="39:56" ht="27" customHeight="1" x14ac:dyDescent="0.25">
      <c r="AM5729" s="11">
        <v>23052</v>
      </c>
      <c r="AN5729" s="152" t="s">
        <v>95</v>
      </c>
      <c r="AO5729" s="153" t="s">
        <v>29</v>
      </c>
      <c r="AP5729" s="171">
        <v>10</v>
      </c>
      <c r="AQ5729" s="11">
        <v>10</v>
      </c>
      <c r="AR5729" s="11">
        <v>10</v>
      </c>
      <c r="AS5729" s="11">
        <v>10</v>
      </c>
      <c r="AT5729" s="11">
        <v>10</v>
      </c>
      <c r="AU5729" s="11">
        <v>10</v>
      </c>
      <c r="AV5729" s="11">
        <v>10</v>
      </c>
      <c r="AW5729" s="11">
        <v>10</v>
      </c>
      <c r="BA5729" s="11" t="s">
        <v>531</v>
      </c>
      <c r="BB5729" s="11">
        <v>4</v>
      </c>
      <c r="BC5729" s="154">
        <v>45350</v>
      </c>
      <c r="BD5729" s="155" t="s">
        <v>35</v>
      </c>
    </row>
    <row r="5730" spans="39:56" ht="27" customHeight="1" x14ac:dyDescent="0.25">
      <c r="AM5730" s="11">
        <v>23038</v>
      </c>
      <c r="AN5730" s="152" t="s">
        <v>99</v>
      </c>
      <c r="AO5730" s="153" t="s">
        <v>29</v>
      </c>
      <c r="AP5730" s="171">
        <v>10</v>
      </c>
      <c r="AQ5730" s="11">
        <v>10</v>
      </c>
      <c r="AR5730" s="11">
        <v>10</v>
      </c>
      <c r="AS5730" s="11">
        <v>10</v>
      </c>
      <c r="AT5730" s="11">
        <v>10</v>
      </c>
      <c r="AU5730" s="11">
        <v>10</v>
      </c>
      <c r="AV5730" s="11">
        <v>10</v>
      </c>
      <c r="AW5730" s="11">
        <v>10</v>
      </c>
      <c r="BA5730" s="11" t="s">
        <v>531</v>
      </c>
      <c r="BB5730" s="11">
        <v>4</v>
      </c>
      <c r="BC5730" s="154">
        <v>45350</v>
      </c>
      <c r="BD5730" s="155" t="s">
        <v>35</v>
      </c>
    </row>
    <row r="5731" spans="39:56" ht="27" customHeight="1" x14ac:dyDescent="0.25">
      <c r="AM5731" s="11">
        <v>23033</v>
      </c>
      <c r="AN5731" s="152" t="s">
        <v>103</v>
      </c>
      <c r="AO5731" s="153" t="s">
        <v>29</v>
      </c>
      <c r="AP5731" s="171">
        <v>9.7142857142857135</v>
      </c>
      <c r="AQ5731" s="11">
        <v>10</v>
      </c>
      <c r="AR5731" s="11">
        <v>10</v>
      </c>
      <c r="AS5731" s="11">
        <v>10</v>
      </c>
      <c r="AT5731" s="11">
        <v>10</v>
      </c>
      <c r="AU5731" s="11">
        <v>10</v>
      </c>
      <c r="AV5731" s="11">
        <v>10</v>
      </c>
      <c r="AW5731" s="11">
        <v>8</v>
      </c>
      <c r="BA5731" s="11" t="s">
        <v>531</v>
      </c>
      <c r="BB5731" s="11">
        <v>4</v>
      </c>
      <c r="BC5731" s="154">
        <v>45350</v>
      </c>
      <c r="BD5731" s="155" t="s">
        <v>35</v>
      </c>
    </row>
    <row r="5732" spans="39:56" ht="27" customHeight="1" x14ac:dyDescent="0.25">
      <c r="AM5732" s="11">
        <v>23056</v>
      </c>
      <c r="AN5732" s="152" t="s">
        <v>107</v>
      </c>
      <c r="AO5732" s="153" t="s">
        <v>29</v>
      </c>
      <c r="AP5732" s="171">
        <v>10</v>
      </c>
      <c r="AQ5732" s="11">
        <v>10</v>
      </c>
      <c r="AR5732" s="11">
        <v>10</v>
      </c>
      <c r="AS5732" s="11">
        <v>10</v>
      </c>
      <c r="AT5732" s="11">
        <v>10</v>
      </c>
      <c r="AU5732" s="11">
        <v>10</v>
      </c>
      <c r="AV5732" s="11">
        <v>10</v>
      </c>
      <c r="AW5732" s="11">
        <v>10</v>
      </c>
      <c r="BA5732" s="11" t="s">
        <v>531</v>
      </c>
      <c r="BB5732" s="11">
        <v>4</v>
      </c>
      <c r="BC5732" s="154">
        <v>45350</v>
      </c>
      <c r="BD5732" s="155" t="s">
        <v>35</v>
      </c>
    </row>
    <row r="5733" spans="39:56" ht="27" customHeight="1" x14ac:dyDescent="0.25">
      <c r="AM5733" s="11">
        <v>23046</v>
      </c>
      <c r="AN5733" s="152" t="s">
        <v>111</v>
      </c>
      <c r="AO5733" s="153" t="s">
        <v>29</v>
      </c>
      <c r="AP5733" s="171">
        <v>10</v>
      </c>
      <c r="AQ5733" s="11">
        <v>10</v>
      </c>
      <c r="AR5733" s="11">
        <v>10</v>
      </c>
      <c r="AS5733" s="11">
        <v>10</v>
      </c>
      <c r="AT5733" s="11">
        <v>10</v>
      </c>
      <c r="AU5733" s="11">
        <v>10</v>
      </c>
      <c r="AV5733" s="11">
        <v>10</v>
      </c>
      <c r="AW5733" s="11">
        <v>10</v>
      </c>
      <c r="BA5733" s="11" t="s">
        <v>531</v>
      </c>
      <c r="BB5733" s="11">
        <v>4</v>
      </c>
      <c r="BC5733" s="154">
        <v>45350</v>
      </c>
      <c r="BD5733" s="155" t="s">
        <v>35</v>
      </c>
    </row>
    <row r="5734" spans="39:56" ht="27" customHeight="1" x14ac:dyDescent="0.25">
      <c r="AM5734" s="11">
        <v>23023</v>
      </c>
      <c r="AN5734" s="152" t="s">
        <v>115</v>
      </c>
      <c r="AO5734" s="153" t="s">
        <v>29</v>
      </c>
      <c r="AP5734" s="171">
        <v>10</v>
      </c>
      <c r="AQ5734" s="11">
        <v>10</v>
      </c>
      <c r="AR5734" s="11">
        <v>10</v>
      </c>
      <c r="AS5734" s="11">
        <v>10</v>
      </c>
      <c r="AT5734" s="11">
        <v>10</v>
      </c>
      <c r="AU5734" s="11">
        <v>10</v>
      </c>
      <c r="AV5734" s="11">
        <v>10</v>
      </c>
      <c r="AW5734" s="11">
        <v>10</v>
      </c>
      <c r="BA5734" s="11" t="s">
        <v>531</v>
      </c>
      <c r="BB5734" s="11">
        <v>4</v>
      </c>
      <c r="BC5734" s="154">
        <v>45350</v>
      </c>
      <c r="BD5734" s="155" t="s">
        <v>35</v>
      </c>
    </row>
    <row r="5735" spans="39:56" ht="27" customHeight="1" x14ac:dyDescent="0.25">
      <c r="AM5735" s="11">
        <v>23053</v>
      </c>
      <c r="AN5735" s="152" t="s">
        <v>119</v>
      </c>
      <c r="AO5735" s="153" t="s">
        <v>29</v>
      </c>
      <c r="AP5735" s="171">
        <v>10</v>
      </c>
      <c r="AQ5735" s="11">
        <v>10</v>
      </c>
      <c r="AR5735" s="11">
        <v>10</v>
      </c>
      <c r="AS5735" s="11">
        <v>10</v>
      </c>
      <c r="AT5735" s="11">
        <v>10</v>
      </c>
      <c r="AU5735" s="11">
        <v>10</v>
      </c>
      <c r="AV5735" s="11">
        <v>10</v>
      </c>
      <c r="AW5735" s="11">
        <v>10</v>
      </c>
      <c r="BA5735" s="11" t="s">
        <v>531</v>
      </c>
      <c r="BB5735" s="11">
        <v>4</v>
      </c>
      <c r="BC5735" s="154">
        <v>45350</v>
      </c>
      <c r="BD5735" s="155" t="s">
        <v>35</v>
      </c>
    </row>
    <row r="5736" spans="39:56" ht="27" customHeight="1" x14ac:dyDescent="0.25">
      <c r="AM5736" s="11">
        <v>23049</v>
      </c>
      <c r="AN5736" s="152" t="s">
        <v>123</v>
      </c>
      <c r="AO5736" s="153" t="s">
        <v>29</v>
      </c>
      <c r="AP5736" s="171">
        <v>10</v>
      </c>
      <c r="AQ5736" s="11">
        <v>10</v>
      </c>
      <c r="AR5736" s="11">
        <v>10</v>
      </c>
      <c r="AS5736" s="11">
        <v>10</v>
      </c>
      <c r="AT5736" s="11">
        <v>10</v>
      </c>
      <c r="AU5736" s="11">
        <v>10</v>
      </c>
      <c r="AV5736" s="11">
        <v>10</v>
      </c>
      <c r="AW5736" s="11">
        <v>10</v>
      </c>
      <c r="BA5736" s="11" t="s">
        <v>531</v>
      </c>
      <c r="BB5736" s="11">
        <v>4</v>
      </c>
      <c r="BC5736" s="154">
        <v>45350</v>
      </c>
      <c r="BD5736" s="155" t="s">
        <v>35</v>
      </c>
    </row>
    <row r="5737" spans="39:56" ht="27" customHeight="1" x14ac:dyDescent="0.25">
      <c r="AM5737" s="11">
        <v>23005</v>
      </c>
      <c r="AN5737" s="152" t="s">
        <v>206</v>
      </c>
      <c r="AO5737" s="153" t="s">
        <v>207</v>
      </c>
      <c r="AP5737" s="171">
        <v>10</v>
      </c>
      <c r="AQ5737" s="11">
        <v>10</v>
      </c>
      <c r="AR5737" s="11">
        <v>10</v>
      </c>
      <c r="AS5737" s="11">
        <v>10</v>
      </c>
      <c r="AT5737" s="11">
        <v>10</v>
      </c>
      <c r="AU5737" s="11">
        <v>10</v>
      </c>
      <c r="AV5737" s="11">
        <v>10</v>
      </c>
      <c r="AW5737" s="11">
        <v>10</v>
      </c>
      <c r="AZ5737" s="11">
        <v>10</v>
      </c>
      <c r="BA5737" s="11" t="s">
        <v>535</v>
      </c>
      <c r="BB5737" s="11">
        <v>4</v>
      </c>
      <c r="BC5737" s="154">
        <v>45350</v>
      </c>
      <c r="BD5737" s="155" t="s">
        <v>33</v>
      </c>
    </row>
    <row r="5738" spans="39:56" ht="27" customHeight="1" x14ac:dyDescent="0.25">
      <c r="AM5738" s="11">
        <v>23021</v>
      </c>
      <c r="AN5738" s="152" t="s">
        <v>209</v>
      </c>
      <c r="AO5738" s="153" t="s">
        <v>207</v>
      </c>
      <c r="AP5738" s="171">
        <v>10</v>
      </c>
      <c r="AQ5738" s="11">
        <v>10</v>
      </c>
      <c r="AR5738" s="11">
        <v>10</v>
      </c>
      <c r="AS5738" s="11">
        <v>10</v>
      </c>
      <c r="AT5738" s="11">
        <v>10</v>
      </c>
      <c r="AU5738" s="11">
        <v>10</v>
      </c>
      <c r="AV5738" s="11">
        <v>10</v>
      </c>
      <c r="AW5738" s="11">
        <v>10</v>
      </c>
      <c r="AZ5738" s="11">
        <v>10</v>
      </c>
      <c r="BA5738" s="11" t="s">
        <v>535</v>
      </c>
      <c r="BB5738" s="11">
        <v>4</v>
      </c>
      <c r="BC5738" s="154">
        <v>45350</v>
      </c>
      <c r="BD5738" s="155" t="s">
        <v>33</v>
      </c>
    </row>
    <row r="5739" spans="39:56" ht="27" customHeight="1" x14ac:dyDescent="0.25">
      <c r="AM5739" s="11">
        <v>23035</v>
      </c>
      <c r="AN5739" s="152" t="s">
        <v>211</v>
      </c>
      <c r="AO5739" s="153" t="s">
        <v>207</v>
      </c>
      <c r="AP5739" s="171">
        <v>9.625</v>
      </c>
      <c r="AQ5739" s="11">
        <v>10</v>
      </c>
      <c r="AR5739" s="11">
        <v>10</v>
      </c>
      <c r="AS5739" s="11">
        <v>10</v>
      </c>
      <c r="AT5739" s="11">
        <v>10</v>
      </c>
      <c r="AU5739" s="11">
        <v>9</v>
      </c>
      <c r="AV5739" s="11">
        <v>9</v>
      </c>
      <c r="AW5739" s="11">
        <v>9</v>
      </c>
      <c r="AZ5739" s="11">
        <v>10</v>
      </c>
      <c r="BA5739" s="11" t="s">
        <v>535</v>
      </c>
      <c r="BB5739" s="11">
        <v>4</v>
      </c>
      <c r="BC5739" s="154">
        <v>45350</v>
      </c>
      <c r="BD5739" s="155" t="s">
        <v>33</v>
      </c>
    </row>
    <row r="5740" spans="39:56" ht="27" customHeight="1" x14ac:dyDescent="0.25">
      <c r="AM5740" s="11">
        <v>23016</v>
      </c>
      <c r="AN5740" s="152" t="s">
        <v>212</v>
      </c>
      <c r="AO5740" s="153" t="s">
        <v>207</v>
      </c>
      <c r="AP5740" s="171">
        <v>10</v>
      </c>
      <c r="AQ5740" s="11">
        <v>10</v>
      </c>
      <c r="AR5740" s="11">
        <v>10</v>
      </c>
      <c r="AS5740" s="11">
        <v>10</v>
      </c>
      <c r="AT5740" s="11">
        <v>10</v>
      </c>
      <c r="AU5740" s="11">
        <v>10</v>
      </c>
      <c r="AV5740" s="11">
        <v>10</v>
      </c>
      <c r="AW5740" s="11">
        <v>10</v>
      </c>
      <c r="AZ5740" s="11">
        <v>10</v>
      </c>
      <c r="BA5740" s="11" t="s">
        <v>535</v>
      </c>
      <c r="BB5740" s="11">
        <v>4</v>
      </c>
      <c r="BC5740" s="154">
        <v>45350</v>
      </c>
      <c r="BD5740" s="155" t="s">
        <v>33</v>
      </c>
    </row>
    <row r="5741" spans="39:56" ht="27" customHeight="1" x14ac:dyDescent="0.25">
      <c r="AM5741" s="11">
        <v>23020</v>
      </c>
      <c r="AN5741" s="152" t="s">
        <v>214</v>
      </c>
      <c r="AO5741" s="153" t="s">
        <v>207</v>
      </c>
      <c r="AP5741" s="171">
        <v>9.375</v>
      </c>
      <c r="AQ5741" s="11">
        <v>10</v>
      </c>
      <c r="AR5741" s="11">
        <v>10</v>
      </c>
      <c r="AS5741" s="11">
        <v>9</v>
      </c>
      <c r="AT5741" s="11">
        <v>9</v>
      </c>
      <c r="AU5741" s="11">
        <v>9</v>
      </c>
      <c r="AV5741" s="11">
        <v>9</v>
      </c>
      <c r="AW5741" s="11">
        <v>9</v>
      </c>
      <c r="AZ5741" s="11">
        <v>10</v>
      </c>
      <c r="BA5741" s="11" t="s">
        <v>535</v>
      </c>
      <c r="BB5741" s="11">
        <v>4</v>
      </c>
      <c r="BC5741" s="154">
        <v>45350</v>
      </c>
      <c r="BD5741" s="155" t="s">
        <v>33</v>
      </c>
    </row>
    <row r="5742" spans="39:56" ht="27" customHeight="1" x14ac:dyDescent="0.25">
      <c r="AM5742" s="11">
        <v>23043</v>
      </c>
      <c r="AN5742" s="152" t="s">
        <v>215</v>
      </c>
      <c r="AO5742" s="153" t="s">
        <v>207</v>
      </c>
      <c r="AP5742" s="171">
        <v>9.5</v>
      </c>
      <c r="AQ5742" s="11">
        <v>10</v>
      </c>
      <c r="AR5742" s="11">
        <v>10</v>
      </c>
      <c r="AS5742" s="11">
        <v>10</v>
      </c>
      <c r="AT5742" s="11">
        <v>10</v>
      </c>
      <c r="AU5742" s="11">
        <v>10</v>
      </c>
      <c r="AV5742" s="11">
        <v>8</v>
      </c>
      <c r="AW5742" s="11">
        <v>9</v>
      </c>
      <c r="AZ5742" s="11">
        <v>9</v>
      </c>
      <c r="BA5742" s="11" t="s">
        <v>535</v>
      </c>
      <c r="BB5742" s="11">
        <v>4</v>
      </c>
      <c r="BC5742" s="154">
        <v>45350</v>
      </c>
      <c r="BD5742" s="155" t="s">
        <v>33</v>
      </c>
    </row>
    <row r="5743" spans="39:56" ht="27" customHeight="1" x14ac:dyDescent="0.25">
      <c r="AM5743" s="11">
        <v>23015</v>
      </c>
      <c r="AN5743" s="152" t="s">
        <v>216</v>
      </c>
      <c r="AO5743" s="153" t="s">
        <v>207</v>
      </c>
      <c r="AP5743" s="171">
        <v>9.375</v>
      </c>
      <c r="AQ5743" s="11">
        <v>10</v>
      </c>
      <c r="AR5743" s="11">
        <v>10</v>
      </c>
      <c r="AS5743" s="11">
        <v>10</v>
      </c>
      <c r="AT5743" s="11">
        <v>9</v>
      </c>
      <c r="AU5743" s="11">
        <v>10</v>
      </c>
      <c r="AV5743" s="11">
        <v>10</v>
      </c>
      <c r="AW5743" s="11">
        <v>8</v>
      </c>
      <c r="AZ5743" s="11">
        <v>8</v>
      </c>
      <c r="BA5743" s="11" t="s">
        <v>535</v>
      </c>
      <c r="BB5743" s="11">
        <v>4</v>
      </c>
      <c r="BC5743" s="154">
        <v>45350</v>
      </c>
      <c r="BD5743" s="155" t="s">
        <v>33</v>
      </c>
    </row>
    <row r="5744" spans="39:56" ht="27" customHeight="1" x14ac:dyDescent="0.25">
      <c r="AM5744" s="11">
        <v>23007</v>
      </c>
      <c r="AN5744" s="152" t="s">
        <v>217</v>
      </c>
      <c r="AO5744" s="153" t="s">
        <v>207</v>
      </c>
      <c r="AP5744" s="171">
        <v>9.25</v>
      </c>
      <c r="AQ5744" s="11">
        <v>10</v>
      </c>
      <c r="AR5744" s="11">
        <v>10</v>
      </c>
      <c r="AS5744" s="11">
        <v>9</v>
      </c>
      <c r="AT5744" s="11">
        <v>9</v>
      </c>
      <c r="AU5744" s="11">
        <v>9</v>
      </c>
      <c r="AV5744" s="11">
        <v>9</v>
      </c>
      <c r="AW5744" s="11">
        <v>8</v>
      </c>
      <c r="AZ5744" s="11">
        <v>10</v>
      </c>
      <c r="BA5744" s="11" t="s">
        <v>535</v>
      </c>
      <c r="BB5744" s="11">
        <v>4</v>
      </c>
      <c r="BC5744" s="154">
        <v>45350</v>
      </c>
      <c r="BD5744" s="155" t="s">
        <v>33</v>
      </c>
    </row>
    <row r="5745" spans="39:56" ht="27" customHeight="1" x14ac:dyDescent="0.25">
      <c r="AM5745" s="11">
        <v>23008</v>
      </c>
      <c r="AN5745" s="152" t="s">
        <v>218</v>
      </c>
      <c r="AO5745" s="153" t="s">
        <v>207</v>
      </c>
      <c r="AP5745" s="171">
        <v>9.375</v>
      </c>
      <c r="AQ5745" s="11">
        <v>10</v>
      </c>
      <c r="AR5745" s="11">
        <v>10</v>
      </c>
      <c r="AS5745" s="11">
        <v>10</v>
      </c>
      <c r="AT5745" s="11">
        <v>9</v>
      </c>
      <c r="AU5745" s="11">
        <v>8</v>
      </c>
      <c r="AV5745" s="11">
        <v>9</v>
      </c>
      <c r="AW5745" s="11">
        <v>9</v>
      </c>
      <c r="AZ5745" s="11">
        <v>10</v>
      </c>
      <c r="BA5745" s="11" t="s">
        <v>535</v>
      </c>
      <c r="BB5745" s="11">
        <v>4</v>
      </c>
      <c r="BC5745" s="154">
        <v>45350</v>
      </c>
      <c r="BD5745" s="155" t="s">
        <v>33</v>
      </c>
    </row>
    <row r="5746" spans="39:56" ht="27" customHeight="1" x14ac:dyDescent="0.25">
      <c r="AM5746" s="11">
        <v>23012</v>
      </c>
      <c r="AN5746" s="152" t="s">
        <v>219</v>
      </c>
      <c r="AO5746" s="153" t="s">
        <v>207</v>
      </c>
      <c r="AP5746" s="171">
        <v>9.125</v>
      </c>
      <c r="AQ5746" s="11">
        <v>10</v>
      </c>
      <c r="AR5746" s="11">
        <v>10</v>
      </c>
      <c r="AS5746" s="11">
        <v>9</v>
      </c>
      <c r="AT5746" s="11">
        <v>9</v>
      </c>
      <c r="AU5746" s="11">
        <v>9</v>
      </c>
      <c r="AV5746" s="11">
        <v>9</v>
      </c>
      <c r="AW5746" s="11">
        <v>9</v>
      </c>
      <c r="AZ5746" s="11">
        <v>8</v>
      </c>
      <c r="BA5746" s="11" t="s">
        <v>535</v>
      </c>
      <c r="BB5746" s="11">
        <v>4</v>
      </c>
      <c r="BC5746" s="154">
        <v>45350</v>
      </c>
      <c r="BD5746" s="155" t="s">
        <v>33</v>
      </c>
    </row>
    <row r="5747" spans="39:56" ht="27" customHeight="1" x14ac:dyDescent="0.25">
      <c r="AM5747" s="11">
        <v>23032</v>
      </c>
      <c r="AN5747" s="152" t="s">
        <v>220</v>
      </c>
      <c r="AO5747" s="153" t="s">
        <v>207</v>
      </c>
      <c r="AP5747" s="171">
        <v>9.5</v>
      </c>
      <c r="AQ5747" s="11">
        <v>10</v>
      </c>
      <c r="AR5747" s="11">
        <v>10</v>
      </c>
      <c r="AS5747" s="11">
        <v>10</v>
      </c>
      <c r="AT5747" s="11">
        <v>9</v>
      </c>
      <c r="AU5747" s="11">
        <v>10</v>
      </c>
      <c r="AV5747" s="11">
        <v>9</v>
      </c>
      <c r="AW5747" s="11">
        <v>8</v>
      </c>
      <c r="AZ5747" s="11">
        <v>10</v>
      </c>
      <c r="BA5747" s="11" t="s">
        <v>535</v>
      </c>
      <c r="BB5747" s="11">
        <v>4</v>
      </c>
      <c r="BC5747" s="154">
        <v>45350</v>
      </c>
      <c r="BD5747" s="155" t="s">
        <v>33</v>
      </c>
    </row>
    <row r="5748" spans="39:56" ht="27" customHeight="1" x14ac:dyDescent="0.25">
      <c r="AM5748" s="11">
        <v>23031</v>
      </c>
      <c r="AN5748" s="152" t="s">
        <v>221</v>
      </c>
      <c r="AO5748" s="153" t="s">
        <v>207</v>
      </c>
      <c r="AP5748" s="171">
        <v>9.625</v>
      </c>
      <c r="AQ5748" s="11">
        <v>10</v>
      </c>
      <c r="AR5748" s="11">
        <v>10</v>
      </c>
      <c r="AS5748" s="11">
        <v>10</v>
      </c>
      <c r="AT5748" s="11">
        <v>9</v>
      </c>
      <c r="AU5748" s="11">
        <v>10</v>
      </c>
      <c r="AV5748" s="11">
        <v>10</v>
      </c>
      <c r="AW5748" s="11">
        <v>10</v>
      </c>
      <c r="AZ5748" s="11">
        <v>8</v>
      </c>
      <c r="BA5748" s="11" t="s">
        <v>535</v>
      </c>
      <c r="BB5748" s="11">
        <v>4</v>
      </c>
      <c r="BC5748" s="154">
        <v>45350</v>
      </c>
      <c r="BD5748" s="155" t="s">
        <v>33</v>
      </c>
    </row>
    <row r="5749" spans="39:56" ht="27" customHeight="1" x14ac:dyDescent="0.25">
      <c r="AM5749" s="11">
        <v>23042</v>
      </c>
      <c r="AN5749" s="152" t="s">
        <v>222</v>
      </c>
      <c r="AO5749" s="153" t="s">
        <v>207</v>
      </c>
      <c r="AP5749" s="171">
        <v>10</v>
      </c>
      <c r="AQ5749" s="11">
        <v>10</v>
      </c>
      <c r="AR5749" s="11">
        <v>10</v>
      </c>
      <c r="AS5749" s="11">
        <v>10</v>
      </c>
      <c r="AT5749" s="11">
        <v>10</v>
      </c>
      <c r="AU5749" s="11">
        <v>10</v>
      </c>
      <c r="AV5749" s="11">
        <v>10</v>
      </c>
      <c r="AW5749" s="11">
        <v>10</v>
      </c>
      <c r="AZ5749" s="11">
        <v>10</v>
      </c>
      <c r="BA5749" s="11" t="s">
        <v>535</v>
      </c>
      <c r="BB5749" s="11">
        <v>4</v>
      </c>
      <c r="BC5749" s="154">
        <v>45350</v>
      </c>
      <c r="BD5749" s="155" t="s">
        <v>33</v>
      </c>
    </row>
    <row r="5750" spans="39:56" ht="27" customHeight="1" x14ac:dyDescent="0.25">
      <c r="AM5750" s="11">
        <v>23061</v>
      </c>
      <c r="AN5750" s="152" t="s">
        <v>223</v>
      </c>
      <c r="AO5750" s="153" t="s">
        <v>207</v>
      </c>
      <c r="AP5750" s="171">
        <v>9.5</v>
      </c>
      <c r="AQ5750" s="11">
        <v>10</v>
      </c>
      <c r="AR5750" s="11">
        <v>10</v>
      </c>
      <c r="AS5750" s="11">
        <v>10</v>
      </c>
      <c r="AT5750" s="11">
        <v>10</v>
      </c>
      <c r="AU5750" s="11">
        <v>9</v>
      </c>
      <c r="AV5750" s="11">
        <v>10</v>
      </c>
      <c r="AW5750" s="11">
        <v>9</v>
      </c>
      <c r="AZ5750" s="11">
        <v>8</v>
      </c>
      <c r="BA5750" s="11" t="s">
        <v>535</v>
      </c>
      <c r="BB5750" s="11">
        <v>4</v>
      </c>
      <c r="BC5750" s="154">
        <v>45350</v>
      </c>
      <c r="BD5750" s="155" t="s">
        <v>33</v>
      </c>
    </row>
    <row r="5751" spans="39:56" ht="27" customHeight="1" x14ac:dyDescent="0.25">
      <c r="AM5751" s="11">
        <v>23054</v>
      </c>
      <c r="AN5751" s="152" t="s">
        <v>224</v>
      </c>
      <c r="AO5751" s="153" t="s">
        <v>207</v>
      </c>
      <c r="AP5751" s="171">
        <v>9.5</v>
      </c>
      <c r="AQ5751" s="11">
        <v>10</v>
      </c>
      <c r="AR5751" s="11">
        <v>10</v>
      </c>
      <c r="AS5751" s="11">
        <v>10</v>
      </c>
      <c r="AT5751" s="11">
        <v>10</v>
      </c>
      <c r="AU5751" s="11">
        <v>8</v>
      </c>
      <c r="AV5751" s="11">
        <v>10</v>
      </c>
      <c r="AW5751" s="11">
        <v>10</v>
      </c>
      <c r="AZ5751" s="11">
        <v>8</v>
      </c>
      <c r="BA5751" s="11" t="s">
        <v>535</v>
      </c>
      <c r="BB5751" s="11">
        <v>4</v>
      </c>
      <c r="BC5751" s="154">
        <v>45350</v>
      </c>
      <c r="BD5751" s="155" t="s">
        <v>33</v>
      </c>
    </row>
    <row r="5752" spans="39:56" ht="27" customHeight="1" x14ac:dyDescent="0.25">
      <c r="AM5752" s="11">
        <v>23063</v>
      </c>
      <c r="AN5752" s="152" t="s">
        <v>225</v>
      </c>
      <c r="AO5752" s="153" t="s">
        <v>207</v>
      </c>
      <c r="AP5752" s="171">
        <v>9.5</v>
      </c>
      <c r="AQ5752" s="11">
        <v>10</v>
      </c>
      <c r="AR5752" s="11">
        <v>10</v>
      </c>
      <c r="AS5752" s="11">
        <v>10</v>
      </c>
      <c r="AT5752" s="11">
        <v>10</v>
      </c>
      <c r="AU5752" s="11">
        <v>8</v>
      </c>
      <c r="AV5752" s="11">
        <v>8</v>
      </c>
      <c r="AW5752" s="11">
        <v>10</v>
      </c>
      <c r="AZ5752" s="11">
        <v>10</v>
      </c>
      <c r="BA5752" s="11" t="s">
        <v>535</v>
      </c>
      <c r="BB5752" s="11">
        <v>4</v>
      </c>
      <c r="BC5752" s="154">
        <v>45350</v>
      </c>
      <c r="BD5752" s="155" t="s">
        <v>33</v>
      </c>
    </row>
    <row r="5753" spans="39:56" ht="27" customHeight="1" x14ac:dyDescent="0.25">
      <c r="AM5753" s="11">
        <v>23037</v>
      </c>
      <c r="AN5753" s="152" t="s">
        <v>226</v>
      </c>
      <c r="AO5753" s="153" t="s">
        <v>207</v>
      </c>
      <c r="AP5753" s="171">
        <v>10</v>
      </c>
      <c r="AQ5753" s="11">
        <v>10</v>
      </c>
      <c r="AR5753" s="11">
        <v>10</v>
      </c>
      <c r="AS5753" s="11">
        <v>10</v>
      </c>
      <c r="AT5753" s="11">
        <v>10</v>
      </c>
      <c r="AU5753" s="11">
        <v>10</v>
      </c>
      <c r="AV5753" s="11">
        <v>10</v>
      </c>
      <c r="AW5753" s="11">
        <v>10</v>
      </c>
      <c r="AZ5753" s="11">
        <v>10</v>
      </c>
      <c r="BA5753" s="11" t="s">
        <v>535</v>
      </c>
      <c r="BB5753" s="11">
        <v>4</v>
      </c>
      <c r="BC5753" s="154">
        <v>45350</v>
      </c>
      <c r="BD5753" s="155" t="s">
        <v>33</v>
      </c>
    </row>
    <row r="5754" spans="39:56" ht="27" customHeight="1" x14ac:dyDescent="0.25">
      <c r="AM5754" s="11">
        <v>23026</v>
      </c>
      <c r="AN5754" s="152" t="s">
        <v>227</v>
      </c>
      <c r="AO5754" s="153" t="s">
        <v>207</v>
      </c>
      <c r="AP5754" s="171">
        <v>9</v>
      </c>
      <c r="AQ5754" s="11">
        <v>10</v>
      </c>
      <c r="AR5754" s="11">
        <v>10</v>
      </c>
      <c r="AS5754" s="11">
        <v>8</v>
      </c>
      <c r="AT5754" s="11">
        <v>10</v>
      </c>
      <c r="AU5754" s="11">
        <v>9</v>
      </c>
      <c r="AV5754" s="11">
        <v>9</v>
      </c>
      <c r="AW5754" s="11">
        <v>7</v>
      </c>
      <c r="AZ5754" s="11">
        <v>9</v>
      </c>
      <c r="BA5754" s="11" t="s">
        <v>535</v>
      </c>
      <c r="BB5754" s="11">
        <v>4</v>
      </c>
      <c r="BC5754" s="154">
        <v>45350</v>
      </c>
      <c r="BD5754" s="155" t="s">
        <v>33</v>
      </c>
    </row>
    <row r="5755" spans="39:56" ht="27" customHeight="1" x14ac:dyDescent="0.25">
      <c r="AM5755" s="11">
        <v>23058</v>
      </c>
      <c r="AN5755" s="152" t="s">
        <v>228</v>
      </c>
      <c r="AO5755" s="153" t="s">
        <v>207</v>
      </c>
      <c r="AP5755" s="171">
        <v>9.625</v>
      </c>
      <c r="AQ5755" s="11">
        <v>10</v>
      </c>
      <c r="AR5755" s="11">
        <v>10</v>
      </c>
      <c r="AS5755" s="11">
        <v>9</v>
      </c>
      <c r="AT5755" s="11">
        <v>10</v>
      </c>
      <c r="AU5755" s="11">
        <v>9</v>
      </c>
      <c r="AV5755" s="11">
        <v>10</v>
      </c>
      <c r="AW5755" s="11">
        <v>9</v>
      </c>
      <c r="AZ5755" s="11">
        <v>10</v>
      </c>
      <c r="BA5755" s="11" t="s">
        <v>535</v>
      </c>
      <c r="BB5755" s="11">
        <v>4</v>
      </c>
      <c r="BC5755" s="154">
        <v>45350</v>
      </c>
      <c r="BD5755" s="155" t="s">
        <v>33</v>
      </c>
    </row>
    <row r="5756" spans="39:56" ht="27" customHeight="1" x14ac:dyDescent="0.25">
      <c r="AM5756" s="11">
        <v>23044</v>
      </c>
      <c r="AN5756" s="152" t="s">
        <v>230</v>
      </c>
      <c r="AO5756" s="153" t="s">
        <v>207</v>
      </c>
      <c r="AP5756" s="171">
        <v>9.375</v>
      </c>
      <c r="AQ5756" s="11">
        <v>10</v>
      </c>
      <c r="AR5756" s="11">
        <v>10</v>
      </c>
      <c r="AS5756" s="11">
        <v>8</v>
      </c>
      <c r="AT5756" s="11">
        <v>10</v>
      </c>
      <c r="AU5756" s="11">
        <v>9</v>
      </c>
      <c r="AV5756" s="11">
        <v>9</v>
      </c>
      <c r="AW5756" s="11">
        <v>9</v>
      </c>
      <c r="AZ5756" s="11">
        <v>10</v>
      </c>
      <c r="BA5756" s="11" t="s">
        <v>535</v>
      </c>
      <c r="BB5756" s="11">
        <v>4</v>
      </c>
      <c r="BC5756" s="154">
        <v>45350</v>
      </c>
      <c r="BD5756" s="155" t="s">
        <v>33</v>
      </c>
    </row>
    <row r="5757" spans="39:56" ht="27" customHeight="1" x14ac:dyDescent="0.25">
      <c r="AM5757" s="11">
        <v>23066</v>
      </c>
      <c r="AN5757" s="152" t="s">
        <v>232</v>
      </c>
      <c r="AO5757" s="153" t="s">
        <v>207</v>
      </c>
      <c r="AP5757" s="171">
        <v>9.25</v>
      </c>
      <c r="AQ5757" s="11">
        <v>10</v>
      </c>
      <c r="AR5757" s="11">
        <v>10</v>
      </c>
      <c r="AS5757" s="11">
        <v>9</v>
      </c>
      <c r="AT5757" s="11">
        <v>10</v>
      </c>
      <c r="AU5757" s="11">
        <v>9</v>
      </c>
      <c r="AV5757" s="11">
        <v>8</v>
      </c>
      <c r="AW5757" s="11">
        <v>8</v>
      </c>
      <c r="AZ5757" s="11">
        <v>10</v>
      </c>
      <c r="BA5757" s="11" t="s">
        <v>535</v>
      </c>
      <c r="BB5757" s="11">
        <v>4</v>
      </c>
      <c r="BC5757" s="154">
        <v>45350</v>
      </c>
      <c r="BD5757" s="155" t="s">
        <v>33</v>
      </c>
    </row>
    <row r="5758" spans="39:56" ht="27" customHeight="1" x14ac:dyDescent="0.25">
      <c r="AM5758" s="11">
        <v>23018</v>
      </c>
      <c r="AN5758" s="152" t="s">
        <v>28</v>
      </c>
      <c r="AO5758" s="153" t="s">
        <v>29</v>
      </c>
      <c r="AP5758" s="171">
        <v>10</v>
      </c>
      <c r="AQ5758" s="11">
        <v>10</v>
      </c>
      <c r="AR5758" s="11">
        <v>10</v>
      </c>
      <c r="AZ5758" s="11">
        <v>10</v>
      </c>
      <c r="BA5758" s="11" t="s">
        <v>536</v>
      </c>
      <c r="BB5758" s="11">
        <v>3</v>
      </c>
      <c r="BC5758" s="154">
        <v>45350</v>
      </c>
      <c r="BD5758" s="155" t="s">
        <v>6</v>
      </c>
    </row>
    <row r="5759" spans="39:56" ht="27" customHeight="1" x14ac:dyDescent="0.25">
      <c r="AM5759" s="11">
        <v>23009</v>
      </c>
      <c r="AN5759" s="152" t="s">
        <v>50</v>
      </c>
      <c r="AO5759" s="153" t="s">
        <v>29</v>
      </c>
      <c r="AP5759" s="171">
        <v>10</v>
      </c>
      <c r="AQ5759" s="11">
        <v>10</v>
      </c>
      <c r="AR5759" s="11">
        <v>10</v>
      </c>
      <c r="AZ5759" s="11">
        <v>10</v>
      </c>
      <c r="BA5759" s="11" t="s">
        <v>536</v>
      </c>
      <c r="BB5759" s="11">
        <v>3</v>
      </c>
      <c r="BC5759" s="154">
        <v>45350</v>
      </c>
      <c r="BD5759" s="155" t="s">
        <v>6</v>
      </c>
    </row>
    <row r="5760" spans="39:56" ht="27" customHeight="1" x14ac:dyDescent="0.25">
      <c r="AM5760" s="11">
        <v>23019</v>
      </c>
      <c r="AN5760" s="152" t="s">
        <v>53</v>
      </c>
      <c r="AO5760" s="153" t="s">
        <v>29</v>
      </c>
      <c r="AP5760" s="171">
        <v>10</v>
      </c>
      <c r="AQ5760" s="11">
        <v>10</v>
      </c>
      <c r="AR5760" s="11">
        <v>10</v>
      </c>
      <c r="AZ5760" s="11">
        <v>10</v>
      </c>
      <c r="BA5760" s="11" t="s">
        <v>536</v>
      </c>
      <c r="BB5760" s="11">
        <v>3</v>
      </c>
      <c r="BC5760" s="154">
        <v>45350</v>
      </c>
      <c r="BD5760" s="155" t="s">
        <v>6</v>
      </c>
    </row>
    <row r="5761" spans="39:56" ht="27" customHeight="1" x14ac:dyDescent="0.25">
      <c r="AM5761" s="11">
        <v>23028</v>
      </c>
      <c r="AN5761" s="152" t="s">
        <v>56</v>
      </c>
      <c r="AO5761" s="153" t="s">
        <v>29</v>
      </c>
      <c r="AP5761" s="171">
        <v>10</v>
      </c>
      <c r="AQ5761" s="11">
        <v>10</v>
      </c>
      <c r="AR5761" s="11">
        <v>10</v>
      </c>
      <c r="AZ5761" s="11">
        <v>10</v>
      </c>
      <c r="BA5761" s="11" t="s">
        <v>536</v>
      </c>
      <c r="BB5761" s="11">
        <v>3</v>
      </c>
      <c r="BC5761" s="154">
        <v>45350</v>
      </c>
      <c r="BD5761" s="155" t="s">
        <v>6</v>
      </c>
    </row>
    <row r="5762" spans="39:56" ht="27" customHeight="1" x14ac:dyDescent="0.25">
      <c r="AM5762" s="11">
        <v>23013</v>
      </c>
      <c r="AN5762" s="152" t="s">
        <v>59</v>
      </c>
      <c r="AO5762" s="153" t="s">
        <v>29</v>
      </c>
      <c r="AP5762" s="171">
        <v>10</v>
      </c>
      <c r="AQ5762" s="11">
        <v>10</v>
      </c>
      <c r="AR5762" s="11">
        <v>10</v>
      </c>
      <c r="AZ5762" s="11">
        <v>10</v>
      </c>
      <c r="BA5762" s="11" t="s">
        <v>536</v>
      </c>
      <c r="BB5762" s="11">
        <v>3</v>
      </c>
      <c r="BC5762" s="154">
        <v>45350</v>
      </c>
      <c r="BD5762" s="155" t="s">
        <v>6</v>
      </c>
    </row>
    <row r="5763" spans="39:56" ht="27" customHeight="1" x14ac:dyDescent="0.25">
      <c r="AM5763" s="11">
        <v>23036</v>
      </c>
      <c r="AN5763" s="152" t="s">
        <v>63</v>
      </c>
      <c r="AO5763" s="153" t="s">
        <v>29</v>
      </c>
      <c r="AP5763" s="171">
        <v>10</v>
      </c>
      <c r="AQ5763" s="11">
        <v>10</v>
      </c>
      <c r="AR5763" s="11">
        <v>10</v>
      </c>
      <c r="AZ5763" s="11">
        <v>10</v>
      </c>
      <c r="BA5763" s="11" t="s">
        <v>536</v>
      </c>
      <c r="BB5763" s="11">
        <v>3</v>
      </c>
      <c r="BC5763" s="154">
        <v>45350</v>
      </c>
      <c r="BD5763" s="155" t="s">
        <v>6</v>
      </c>
    </row>
    <row r="5764" spans="39:56" ht="27" customHeight="1" x14ac:dyDescent="0.25">
      <c r="AM5764" s="11">
        <v>23065</v>
      </c>
      <c r="AN5764" s="152" t="s">
        <v>67</v>
      </c>
      <c r="AO5764" s="153" t="s">
        <v>29</v>
      </c>
      <c r="AP5764" s="171">
        <v>10</v>
      </c>
      <c r="AQ5764" s="11">
        <v>10</v>
      </c>
      <c r="AR5764" s="11">
        <v>10</v>
      </c>
      <c r="AZ5764" s="11">
        <v>10</v>
      </c>
      <c r="BA5764" s="11" t="s">
        <v>536</v>
      </c>
      <c r="BB5764" s="11">
        <v>3</v>
      </c>
      <c r="BC5764" s="154">
        <v>45350</v>
      </c>
      <c r="BD5764" s="155" t="s">
        <v>6</v>
      </c>
    </row>
    <row r="5765" spans="39:56" ht="27" customHeight="1" x14ac:dyDescent="0.25">
      <c r="AM5765" s="11">
        <v>23039</v>
      </c>
      <c r="AN5765" s="152" t="s">
        <v>71</v>
      </c>
      <c r="AO5765" s="153" t="s">
        <v>29</v>
      </c>
      <c r="AP5765" s="171">
        <v>10</v>
      </c>
      <c r="AQ5765" s="11">
        <v>10</v>
      </c>
      <c r="AR5765" s="11">
        <v>10</v>
      </c>
      <c r="AZ5765" s="11">
        <v>10</v>
      </c>
      <c r="BA5765" s="11" t="s">
        <v>536</v>
      </c>
      <c r="BB5765" s="11">
        <v>3</v>
      </c>
      <c r="BC5765" s="154">
        <v>45350</v>
      </c>
      <c r="BD5765" s="155" t="s">
        <v>6</v>
      </c>
    </row>
    <row r="5766" spans="39:56" ht="27" customHeight="1" x14ac:dyDescent="0.25">
      <c r="AM5766" s="11">
        <v>23024</v>
      </c>
      <c r="AN5766" s="152" t="s">
        <v>75</v>
      </c>
      <c r="AO5766" s="153" t="s">
        <v>29</v>
      </c>
      <c r="AP5766" s="171">
        <v>10</v>
      </c>
      <c r="AQ5766" s="11">
        <v>10</v>
      </c>
      <c r="AR5766" s="11">
        <v>10</v>
      </c>
      <c r="AZ5766" s="11">
        <v>10</v>
      </c>
      <c r="BA5766" s="11" t="s">
        <v>536</v>
      </c>
      <c r="BB5766" s="11">
        <v>3</v>
      </c>
      <c r="BC5766" s="154">
        <v>45350</v>
      </c>
      <c r="BD5766" s="155" t="s">
        <v>6</v>
      </c>
    </row>
    <row r="5767" spans="39:56" ht="27" customHeight="1" x14ac:dyDescent="0.25">
      <c r="AM5767" s="11">
        <v>23041</v>
      </c>
      <c r="AN5767" s="152" t="s">
        <v>79</v>
      </c>
      <c r="AO5767" s="153" t="s">
        <v>29</v>
      </c>
      <c r="AP5767" s="171">
        <v>10</v>
      </c>
      <c r="AQ5767" s="11">
        <v>10</v>
      </c>
      <c r="AR5767" s="11">
        <v>10</v>
      </c>
      <c r="AZ5767" s="11">
        <v>10</v>
      </c>
      <c r="BA5767" s="11" t="s">
        <v>536</v>
      </c>
      <c r="BB5767" s="11">
        <v>3</v>
      </c>
      <c r="BC5767" s="154">
        <v>45350</v>
      </c>
      <c r="BD5767" s="155" t="s">
        <v>6</v>
      </c>
    </row>
    <row r="5768" spans="39:56" ht="27" customHeight="1" x14ac:dyDescent="0.25">
      <c r="AM5768" s="11">
        <v>23022</v>
      </c>
      <c r="AN5768" s="152" t="s">
        <v>83</v>
      </c>
      <c r="AO5768" s="153" t="s">
        <v>29</v>
      </c>
      <c r="AP5768" s="171">
        <v>10</v>
      </c>
      <c r="AQ5768" s="11">
        <v>10</v>
      </c>
      <c r="AR5768" s="11">
        <v>10</v>
      </c>
      <c r="AZ5768" s="11">
        <v>10</v>
      </c>
      <c r="BA5768" s="11" t="s">
        <v>536</v>
      </c>
      <c r="BB5768" s="11">
        <v>3</v>
      </c>
      <c r="BC5768" s="154">
        <v>45350</v>
      </c>
      <c r="BD5768" s="155" t="s">
        <v>6</v>
      </c>
    </row>
    <row r="5769" spans="39:56" ht="27" customHeight="1" x14ac:dyDescent="0.25">
      <c r="AM5769" s="11">
        <v>23025</v>
      </c>
      <c r="AN5769" s="152" t="s">
        <v>87</v>
      </c>
      <c r="AO5769" s="153" t="s">
        <v>29</v>
      </c>
      <c r="AP5769" s="171">
        <v>10</v>
      </c>
      <c r="AQ5769" s="11">
        <v>10</v>
      </c>
      <c r="AR5769" s="11">
        <v>10</v>
      </c>
      <c r="AZ5769" s="11">
        <v>10</v>
      </c>
      <c r="BA5769" s="11" t="s">
        <v>536</v>
      </c>
      <c r="BB5769" s="11">
        <v>3</v>
      </c>
      <c r="BC5769" s="154">
        <v>45350</v>
      </c>
      <c r="BD5769" s="155" t="s">
        <v>6</v>
      </c>
    </row>
    <row r="5770" spans="39:56" ht="27" customHeight="1" x14ac:dyDescent="0.25">
      <c r="AM5770" s="11">
        <v>23010</v>
      </c>
      <c r="AN5770" s="152" t="s">
        <v>91</v>
      </c>
      <c r="AO5770" s="153" t="s">
        <v>29</v>
      </c>
      <c r="AP5770" s="171">
        <v>10</v>
      </c>
      <c r="AQ5770" s="11">
        <v>10</v>
      </c>
      <c r="AR5770" s="11">
        <v>10</v>
      </c>
      <c r="AZ5770" s="11">
        <v>10</v>
      </c>
      <c r="BA5770" s="11" t="s">
        <v>536</v>
      </c>
      <c r="BB5770" s="11">
        <v>3</v>
      </c>
      <c r="BC5770" s="154">
        <v>45350</v>
      </c>
      <c r="BD5770" s="155" t="s">
        <v>6</v>
      </c>
    </row>
    <row r="5771" spans="39:56" ht="27" customHeight="1" x14ac:dyDescent="0.25">
      <c r="AM5771" s="11">
        <v>23052</v>
      </c>
      <c r="AN5771" s="152" t="s">
        <v>95</v>
      </c>
      <c r="AO5771" s="153" t="s">
        <v>29</v>
      </c>
      <c r="AP5771" s="171">
        <v>10</v>
      </c>
      <c r="AQ5771" s="11">
        <v>10</v>
      </c>
      <c r="AR5771" s="11">
        <v>10</v>
      </c>
      <c r="AZ5771" s="11">
        <v>10</v>
      </c>
      <c r="BA5771" s="11" t="s">
        <v>536</v>
      </c>
      <c r="BB5771" s="11">
        <v>3</v>
      </c>
      <c r="BC5771" s="154">
        <v>45350</v>
      </c>
      <c r="BD5771" s="155" t="s">
        <v>6</v>
      </c>
    </row>
    <row r="5772" spans="39:56" ht="27" customHeight="1" x14ac:dyDescent="0.25">
      <c r="AM5772" s="11">
        <v>23038</v>
      </c>
      <c r="AN5772" s="152" t="s">
        <v>99</v>
      </c>
      <c r="AO5772" s="153" t="s">
        <v>29</v>
      </c>
      <c r="AP5772" s="171">
        <v>10</v>
      </c>
      <c r="AQ5772" s="11">
        <v>10</v>
      </c>
      <c r="AR5772" s="11">
        <v>10</v>
      </c>
      <c r="AZ5772" s="11">
        <v>10</v>
      </c>
      <c r="BA5772" s="11" t="s">
        <v>536</v>
      </c>
      <c r="BB5772" s="11">
        <v>3</v>
      </c>
      <c r="BC5772" s="154">
        <v>45350</v>
      </c>
      <c r="BD5772" s="155" t="s">
        <v>6</v>
      </c>
    </row>
    <row r="5773" spans="39:56" ht="27" customHeight="1" x14ac:dyDescent="0.25">
      <c r="AM5773" s="11">
        <v>23033</v>
      </c>
      <c r="AN5773" s="152" t="s">
        <v>103</v>
      </c>
      <c r="AO5773" s="153" t="s">
        <v>29</v>
      </c>
      <c r="AP5773" s="171">
        <v>10</v>
      </c>
      <c r="AQ5773" s="11">
        <v>10</v>
      </c>
      <c r="AR5773" s="11">
        <v>10</v>
      </c>
      <c r="AZ5773" s="11">
        <v>10</v>
      </c>
      <c r="BA5773" s="11" t="s">
        <v>536</v>
      </c>
      <c r="BB5773" s="11">
        <v>3</v>
      </c>
      <c r="BC5773" s="154">
        <v>45350</v>
      </c>
      <c r="BD5773" s="155" t="s">
        <v>6</v>
      </c>
    </row>
    <row r="5774" spans="39:56" ht="27" customHeight="1" x14ac:dyDescent="0.25">
      <c r="AM5774" s="11">
        <v>23056</v>
      </c>
      <c r="AN5774" s="152" t="s">
        <v>107</v>
      </c>
      <c r="AO5774" s="153" t="s">
        <v>29</v>
      </c>
      <c r="AP5774" s="171">
        <v>10</v>
      </c>
      <c r="AQ5774" s="11">
        <v>10</v>
      </c>
      <c r="AR5774" s="11">
        <v>10</v>
      </c>
      <c r="AZ5774" s="11">
        <v>10</v>
      </c>
      <c r="BA5774" s="11" t="s">
        <v>536</v>
      </c>
      <c r="BB5774" s="11">
        <v>3</v>
      </c>
      <c r="BC5774" s="154">
        <v>45350</v>
      </c>
      <c r="BD5774" s="155" t="s">
        <v>6</v>
      </c>
    </row>
    <row r="5775" spans="39:56" ht="27" customHeight="1" x14ac:dyDescent="0.25">
      <c r="AM5775" s="11">
        <v>23046</v>
      </c>
      <c r="AN5775" s="152" t="s">
        <v>111</v>
      </c>
      <c r="AO5775" s="153" t="s">
        <v>29</v>
      </c>
      <c r="AP5775" s="171">
        <v>10</v>
      </c>
      <c r="AQ5775" s="11">
        <v>10</v>
      </c>
      <c r="AR5775" s="11">
        <v>10</v>
      </c>
      <c r="AZ5775" s="11">
        <v>10</v>
      </c>
      <c r="BA5775" s="11" t="s">
        <v>536</v>
      </c>
      <c r="BB5775" s="11">
        <v>3</v>
      </c>
      <c r="BC5775" s="154">
        <v>45350</v>
      </c>
      <c r="BD5775" s="155" t="s">
        <v>6</v>
      </c>
    </row>
    <row r="5776" spans="39:56" ht="27" customHeight="1" x14ac:dyDescent="0.25">
      <c r="AM5776" s="11">
        <v>23023</v>
      </c>
      <c r="AN5776" s="152" t="s">
        <v>115</v>
      </c>
      <c r="AO5776" s="153" t="s">
        <v>29</v>
      </c>
      <c r="AP5776" s="171">
        <v>10</v>
      </c>
      <c r="AQ5776" s="11">
        <v>10</v>
      </c>
      <c r="AR5776" s="11">
        <v>10</v>
      </c>
      <c r="AZ5776" s="11">
        <v>10</v>
      </c>
      <c r="BA5776" s="11" t="s">
        <v>536</v>
      </c>
      <c r="BB5776" s="11">
        <v>3</v>
      </c>
      <c r="BC5776" s="154">
        <v>45350</v>
      </c>
      <c r="BD5776" s="155" t="s">
        <v>6</v>
      </c>
    </row>
    <row r="5777" spans="39:56" ht="27" customHeight="1" x14ac:dyDescent="0.25">
      <c r="AM5777" s="11">
        <v>23053</v>
      </c>
      <c r="AN5777" s="152" t="s">
        <v>119</v>
      </c>
      <c r="AO5777" s="153" t="s">
        <v>29</v>
      </c>
      <c r="AP5777" s="171">
        <v>10</v>
      </c>
      <c r="AQ5777" s="11">
        <v>10</v>
      </c>
      <c r="AR5777" s="11">
        <v>10</v>
      </c>
      <c r="AZ5777" s="11">
        <v>10</v>
      </c>
      <c r="BA5777" s="11" t="s">
        <v>536</v>
      </c>
      <c r="BB5777" s="11">
        <v>3</v>
      </c>
      <c r="BC5777" s="154">
        <v>45350</v>
      </c>
      <c r="BD5777" s="155" t="s">
        <v>6</v>
      </c>
    </row>
    <row r="5778" spans="39:56" ht="27" customHeight="1" x14ac:dyDescent="0.25">
      <c r="AM5778" s="11">
        <v>23049</v>
      </c>
      <c r="AN5778" s="152" t="s">
        <v>123</v>
      </c>
      <c r="AO5778" s="153" t="s">
        <v>29</v>
      </c>
      <c r="AP5778" s="171">
        <v>10</v>
      </c>
      <c r="AQ5778" s="11">
        <v>10</v>
      </c>
      <c r="AR5778" s="11">
        <v>10</v>
      </c>
      <c r="AZ5778" s="11">
        <v>10</v>
      </c>
      <c r="BA5778" s="11" t="s">
        <v>536</v>
      </c>
      <c r="BB5778" s="11">
        <v>3</v>
      </c>
      <c r="BC5778" s="154">
        <v>45350</v>
      </c>
      <c r="BD5778" s="155" t="s">
        <v>6</v>
      </c>
    </row>
    <row r="5779" spans="39:56" ht="27" customHeight="1" x14ac:dyDescent="0.25">
      <c r="AM5779" s="11">
        <v>24021</v>
      </c>
      <c r="AN5779" s="152" t="s">
        <v>125</v>
      </c>
      <c r="AO5779" s="153" t="s">
        <v>126</v>
      </c>
      <c r="AP5779" s="171">
        <v>10</v>
      </c>
      <c r="AQ5779" s="11">
        <v>10</v>
      </c>
      <c r="AR5779" s="11">
        <v>10</v>
      </c>
      <c r="AS5779" s="11">
        <v>10</v>
      </c>
      <c r="AT5779" s="11">
        <v>10</v>
      </c>
      <c r="AU5779" s="11">
        <v>10</v>
      </c>
      <c r="AV5779" s="11">
        <v>10</v>
      </c>
      <c r="AW5779" s="11">
        <v>10</v>
      </c>
      <c r="BA5779" s="11" t="s">
        <v>476</v>
      </c>
      <c r="BB5779" s="11">
        <v>7</v>
      </c>
      <c r="BC5779" s="154">
        <v>45350</v>
      </c>
      <c r="BD5779" s="155" t="s">
        <v>17</v>
      </c>
    </row>
    <row r="5780" spans="39:56" ht="27" customHeight="1" x14ac:dyDescent="0.25">
      <c r="AM5780" s="11">
        <v>24022</v>
      </c>
      <c r="AN5780" s="152" t="s">
        <v>130</v>
      </c>
      <c r="AO5780" s="153" t="s">
        <v>126</v>
      </c>
      <c r="AP5780" s="171">
        <v>10</v>
      </c>
      <c r="AQ5780" s="11">
        <v>10</v>
      </c>
      <c r="AR5780" s="11">
        <v>10</v>
      </c>
      <c r="AS5780" s="11">
        <v>10</v>
      </c>
      <c r="AT5780" s="11">
        <v>10</v>
      </c>
      <c r="AU5780" s="11">
        <v>10</v>
      </c>
      <c r="AV5780" s="11">
        <v>10</v>
      </c>
      <c r="AW5780" s="11">
        <v>10</v>
      </c>
      <c r="BA5780" s="11" t="s">
        <v>476</v>
      </c>
      <c r="BB5780" s="11">
        <v>7</v>
      </c>
      <c r="BC5780" s="154">
        <v>45350</v>
      </c>
      <c r="BD5780" s="155" t="s">
        <v>17</v>
      </c>
    </row>
    <row r="5781" spans="39:56" ht="27" customHeight="1" x14ac:dyDescent="0.25">
      <c r="AM5781" s="11">
        <v>24023</v>
      </c>
      <c r="AN5781" s="152" t="s">
        <v>132</v>
      </c>
      <c r="AO5781" s="153" t="s">
        <v>126</v>
      </c>
      <c r="AP5781" s="171">
        <v>10</v>
      </c>
      <c r="AQ5781" s="11">
        <v>10</v>
      </c>
      <c r="AR5781" s="11">
        <v>10</v>
      </c>
      <c r="AS5781" s="11">
        <v>10</v>
      </c>
      <c r="AT5781" s="11">
        <v>10</v>
      </c>
      <c r="AU5781" s="11">
        <v>10</v>
      </c>
      <c r="AV5781" s="11">
        <v>10</v>
      </c>
      <c r="AW5781" s="11">
        <v>10</v>
      </c>
      <c r="BA5781" s="11" t="s">
        <v>476</v>
      </c>
      <c r="BB5781" s="11">
        <v>7</v>
      </c>
      <c r="BC5781" s="154">
        <v>45350</v>
      </c>
      <c r="BD5781" s="155" t="s">
        <v>17</v>
      </c>
    </row>
    <row r="5782" spans="39:56" ht="27" customHeight="1" x14ac:dyDescent="0.25">
      <c r="AM5782" s="11">
        <v>24024</v>
      </c>
      <c r="AN5782" s="152" t="s">
        <v>134</v>
      </c>
      <c r="AO5782" s="153" t="s">
        <v>126</v>
      </c>
      <c r="AP5782" s="171">
        <v>10</v>
      </c>
      <c r="AQ5782" s="11">
        <v>10</v>
      </c>
      <c r="AR5782" s="11">
        <v>10</v>
      </c>
      <c r="AS5782" s="11">
        <v>10</v>
      </c>
      <c r="AT5782" s="11">
        <v>10</v>
      </c>
      <c r="AU5782" s="11">
        <v>10</v>
      </c>
      <c r="AV5782" s="11">
        <v>10</v>
      </c>
      <c r="AW5782" s="11">
        <v>10</v>
      </c>
      <c r="BA5782" s="11" t="s">
        <v>476</v>
      </c>
      <c r="BB5782" s="11">
        <v>7</v>
      </c>
      <c r="BC5782" s="154">
        <v>45350</v>
      </c>
      <c r="BD5782" s="155" t="s">
        <v>17</v>
      </c>
    </row>
    <row r="5783" spans="39:56" ht="27" customHeight="1" x14ac:dyDescent="0.25">
      <c r="AM5783" s="11">
        <v>24025</v>
      </c>
      <c r="AN5783" s="152" t="s">
        <v>136</v>
      </c>
      <c r="AO5783" s="153" t="s">
        <v>126</v>
      </c>
      <c r="AP5783" s="171">
        <v>10</v>
      </c>
      <c r="AQ5783" s="11">
        <v>10</v>
      </c>
      <c r="AR5783" s="11">
        <v>10</v>
      </c>
      <c r="AS5783" s="11">
        <v>10</v>
      </c>
      <c r="AT5783" s="11">
        <v>10</v>
      </c>
      <c r="AU5783" s="11">
        <v>10</v>
      </c>
      <c r="AV5783" s="11">
        <v>10</v>
      </c>
      <c r="AW5783" s="11">
        <v>10</v>
      </c>
      <c r="BA5783" s="11" t="s">
        <v>476</v>
      </c>
      <c r="BB5783" s="11">
        <v>7</v>
      </c>
      <c r="BC5783" s="154">
        <v>45350</v>
      </c>
      <c r="BD5783" s="155" t="s">
        <v>17</v>
      </c>
    </row>
    <row r="5784" spans="39:56" ht="27" customHeight="1" x14ac:dyDescent="0.25">
      <c r="AM5784" s="11">
        <v>24026</v>
      </c>
      <c r="AN5784" s="152" t="s">
        <v>138</v>
      </c>
      <c r="AO5784" s="153" t="s">
        <v>126</v>
      </c>
      <c r="AP5784" s="171">
        <v>10</v>
      </c>
      <c r="AQ5784" s="11">
        <v>10</v>
      </c>
      <c r="AR5784" s="11">
        <v>10</v>
      </c>
      <c r="AS5784" s="11">
        <v>10</v>
      </c>
      <c r="AT5784" s="11">
        <v>10</v>
      </c>
      <c r="AU5784" s="11">
        <v>10</v>
      </c>
      <c r="AV5784" s="11">
        <v>10</v>
      </c>
      <c r="AW5784" s="11">
        <v>10</v>
      </c>
      <c r="BA5784" s="11" t="s">
        <v>476</v>
      </c>
      <c r="BB5784" s="11">
        <v>7</v>
      </c>
      <c r="BC5784" s="154">
        <v>45350</v>
      </c>
      <c r="BD5784" s="155" t="s">
        <v>17</v>
      </c>
    </row>
    <row r="5785" spans="39:56" ht="27" customHeight="1" x14ac:dyDescent="0.25">
      <c r="AM5785" s="11">
        <v>24027</v>
      </c>
      <c r="AN5785" s="152" t="s">
        <v>141</v>
      </c>
      <c r="AO5785" s="153" t="s">
        <v>126</v>
      </c>
      <c r="AP5785" s="171">
        <v>10</v>
      </c>
      <c r="AQ5785" s="11">
        <v>10</v>
      </c>
      <c r="AR5785" s="11">
        <v>10</v>
      </c>
      <c r="AS5785" s="11">
        <v>10</v>
      </c>
      <c r="AT5785" s="11">
        <v>10</v>
      </c>
      <c r="AU5785" s="11">
        <v>10</v>
      </c>
      <c r="AV5785" s="11">
        <v>10</v>
      </c>
      <c r="AW5785" s="11">
        <v>10</v>
      </c>
      <c r="BA5785" s="11" t="s">
        <v>476</v>
      </c>
      <c r="BB5785" s="11">
        <v>7</v>
      </c>
      <c r="BC5785" s="154">
        <v>45350</v>
      </c>
      <c r="BD5785" s="155" t="s">
        <v>17</v>
      </c>
    </row>
    <row r="5786" spans="39:56" ht="27" customHeight="1" x14ac:dyDescent="0.25">
      <c r="AM5786" s="11">
        <v>24028</v>
      </c>
      <c r="AN5786" s="152" t="s">
        <v>143</v>
      </c>
      <c r="AO5786" s="153" t="s">
        <v>126</v>
      </c>
      <c r="AP5786" s="171">
        <v>10</v>
      </c>
      <c r="AQ5786" s="11">
        <v>10</v>
      </c>
      <c r="AR5786" s="11">
        <v>10</v>
      </c>
      <c r="AS5786" s="11">
        <v>10</v>
      </c>
      <c r="AT5786" s="11">
        <v>10</v>
      </c>
      <c r="AU5786" s="11">
        <v>10</v>
      </c>
      <c r="AV5786" s="11">
        <v>10</v>
      </c>
      <c r="AW5786" s="11">
        <v>10</v>
      </c>
      <c r="BA5786" s="11" t="s">
        <v>476</v>
      </c>
      <c r="BB5786" s="11">
        <v>7</v>
      </c>
      <c r="BC5786" s="154">
        <v>45350</v>
      </c>
      <c r="BD5786" s="155" t="s">
        <v>17</v>
      </c>
    </row>
    <row r="5787" spans="39:56" ht="27" customHeight="1" x14ac:dyDescent="0.25">
      <c r="AM5787" s="11">
        <v>24058</v>
      </c>
      <c r="AN5787" s="152" t="s">
        <v>144</v>
      </c>
      <c r="AO5787" s="153" t="s">
        <v>126</v>
      </c>
      <c r="AP5787" s="171">
        <v>10</v>
      </c>
      <c r="AQ5787" s="11">
        <v>10</v>
      </c>
      <c r="AR5787" s="11">
        <v>10</v>
      </c>
      <c r="AS5787" s="11">
        <v>10</v>
      </c>
      <c r="AT5787" s="11">
        <v>10</v>
      </c>
      <c r="AU5787" s="11">
        <v>10</v>
      </c>
      <c r="AV5787" s="11">
        <v>10</v>
      </c>
      <c r="AW5787" s="11">
        <v>10</v>
      </c>
      <c r="BA5787" s="11" t="s">
        <v>476</v>
      </c>
      <c r="BB5787" s="11">
        <v>7</v>
      </c>
      <c r="BC5787" s="154">
        <v>45350</v>
      </c>
      <c r="BD5787" s="155" t="s">
        <v>17</v>
      </c>
    </row>
    <row r="5788" spans="39:56" ht="27" customHeight="1" x14ac:dyDescent="0.25">
      <c r="AM5788" s="11">
        <v>24029</v>
      </c>
      <c r="AN5788" s="152" t="s">
        <v>146</v>
      </c>
      <c r="AO5788" s="153" t="s">
        <v>126</v>
      </c>
      <c r="AP5788" s="171">
        <v>10</v>
      </c>
      <c r="AQ5788" s="11">
        <v>10</v>
      </c>
      <c r="AR5788" s="11">
        <v>10</v>
      </c>
      <c r="AS5788" s="11">
        <v>10</v>
      </c>
      <c r="AT5788" s="11">
        <v>10</v>
      </c>
      <c r="AU5788" s="11">
        <v>10</v>
      </c>
      <c r="AV5788" s="11">
        <v>10</v>
      </c>
      <c r="AW5788" s="11">
        <v>10</v>
      </c>
      <c r="BA5788" s="11" t="s">
        <v>476</v>
      </c>
      <c r="BB5788" s="11">
        <v>7</v>
      </c>
      <c r="BC5788" s="154">
        <v>45350</v>
      </c>
      <c r="BD5788" s="155" t="s">
        <v>17</v>
      </c>
    </row>
    <row r="5789" spans="39:56" ht="27" customHeight="1" x14ac:dyDescent="0.25">
      <c r="AM5789" s="11">
        <v>24030</v>
      </c>
      <c r="AN5789" s="152" t="s">
        <v>148</v>
      </c>
      <c r="AO5789" s="153" t="s">
        <v>126</v>
      </c>
      <c r="AP5789" s="171">
        <v>10</v>
      </c>
      <c r="AQ5789" s="11">
        <v>10</v>
      </c>
      <c r="AR5789" s="11">
        <v>10</v>
      </c>
      <c r="AS5789" s="11">
        <v>10</v>
      </c>
      <c r="AT5789" s="11">
        <v>10</v>
      </c>
      <c r="AU5789" s="11">
        <v>10</v>
      </c>
      <c r="AV5789" s="11">
        <v>10</v>
      </c>
      <c r="AW5789" s="11">
        <v>10</v>
      </c>
      <c r="BA5789" s="11" t="s">
        <v>476</v>
      </c>
      <c r="BB5789" s="11">
        <v>7</v>
      </c>
      <c r="BC5789" s="154">
        <v>45350</v>
      </c>
      <c r="BD5789" s="155" t="s">
        <v>17</v>
      </c>
    </row>
    <row r="5790" spans="39:56" ht="27" customHeight="1" x14ac:dyDescent="0.25">
      <c r="AM5790" s="11">
        <v>24031</v>
      </c>
      <c r="AN5790" s="152" t="s">
        <v>150</v>
      </c>
      <c r="AO5790" s="153" t="s">
        <v>126</v>
      </c>
      <c r="AP5790" s="171">
        <v>10</v>
      </c>
      <c r="AQ5790" s="11">
        <v>10</v>
      </c>
      <c r="AR5790" s="11">
        <v>10</v>
      </c>
      <c r="AS5790" s="11">
        <v>10</v>
      </c>
      <c r="AT5790" s="11">
        <v>10</v>
      </c>
      <c r="AU5790" s="11">
        <v>10</v>
      </c>
      <c r="AV5790" s="11">
        <v>10</v>
      </c>
      <c r="AW5790" s="11">
        <v>10</v>
      </c>
      <c r="BA5790" s="11" t="s">
        <v>476</v>
      </c>
      <c r="BB5790" s="11">
        <v>7</v>
      </c>
      <c r="BC5790" s="154">
        <v>45350</v>
      </c>
      <c r="BD5790" s="155" t="s">
        <v>17</v>
      </c>
    </row>
    <row r="5791" spans="39:56" ht="27" customHeight="1" x14ac:dyDescent="0.25">
      <c r="AM5791" s="11">
        <v>24032</v>
      </c>
      <c r="AN5791" s="152" t="s">
        <v>152</v>
      </c>
      <c r="AO5791" s="153" t="s">
        <v>126</v>
      </c>
      <c r="AP5791" s="171">
        <v>10</v>
      </c>
      <c r="AQ5791" s="11">
        <v>10</v>
      </c>
      <c r="AR5791" s="11">
        <v>10</v>
      </c>
      <c r="AS5791" s="11">
        <v>10</v>
      </c>
      <c r="AT5791" s="11">
        <v>10</v>
      </c>
      <c r="AU5791" s="11">
        <v>10</v>
      </c>
      <c r="AV5791" s="11">
        <v>10</v>
      </c>
      <c r="AW5791" s="11">
        <v>10</v>
      </c>
      <c r="BA5791" s="11" t="s">
        <v>476</v>
      </c>
      <c r="BB5791" s="11">
        <v>7</v>
      </c>
      <c r="BC5791" s="154">
        <v>45350</v>
      </c>
      <c r="BD5791" s="155" t="s">
        <v>17</v>
      </c>
    </row>
    <row r="5792" spans="39:56" ht="27" customHeight="1" x14ac:dyDescent="0.25">
      <c r="AM5792" s="11">
        <v>24033</v>
      </c>
      <c r="AN5792" s="152" t="s">
        <v>154</v>
      </c>
      <c r="AO5792" s="153" t="s">
        <v>126</v>
      </c>
      <c r="AP5792" s="171">
        <v>10</v>
      </c>
      <c r="AQ5792" s="11">
        <v>10</v>
      </c>
      <c r="AR5792" s="11">
        <v>10</v>
      </c>
      <c r="AS5792" s="11">
        <v>10</v>
      </c>
      <c r="AT5792" s="11">
        <v>10</v>
      </c>
      <c r="AU5792" s="11">
        <v>10</v>
      </c>
      <c r="AV5792" s="11">
        <v>10</v>
      </c>
      <c r="AW5792" s="11">
        <v>10</v>
      </c>
      <c r="BA5792" s="11" t="s">
        <v>476</v>
      </c>
      <c r="BB5792" s="11">
        <v>7</v>
      </c>
      <c r="BC5792" s="154">
        <v>45350</v>
      </c>
      <c r="BD5792" s="155" t="s">
        <v>17</v>
      </c>
    </row>
    <row r="5793" spans="39:56" ht="27" customHeight="1" x14ac:dyDescent="0.25">
      <c r="AM5793" s="11">
        <v>24034</v>
      </c>
      <c r="AN5793" s="152" t="s">
        <v>156</v>
      </c>
      <c r="AO5793" s="153" t="s">
        <v>126</v>
      </c>
      <c r="AP5793" s="171">
        <v>10</v>
      </c>
      <c r="AQ5793" s="11">
        <v>10</v>
      </c>
      <c r="AR5793" s="11">
        <v>10</v>
      </c>
      <c r="AS5793" s="11">
        <v>10</v>
      </c>
      <c r="AT5793" s="11">
        <v>10</v>
      </c>
      <c r="AU5793" s="11">
        <v>10</v>
      </c>
      <c r="AV5793" s="11">
        <v>10</v>
      </c>
      <c r="AW5793" s="11">
        <v>10</v>
      </c>
      <c r="BA5793" s="11" t="s">
        <v>476</v>
      </c>
      <c r="BB5793" s="11">
        <v>7</v>
      </c>
      <c r="BC5793" s="154">
        <v>45350</v>
      </c>
      <c r="BD5793" s="155" t="s">
        <v>17</v>
      </c>
    </row>
    <row r="5794" spans="39:56" ht="27" customHeight="1" x14ac:dyDescent="0.25">
      <c r="AM5794" s="11">
        <v>24035</v>
      </c>
      <c r="AN5794" s="152" t="s">
        <v>158</v>
      </c>
      <c r="AO5794" s="153" t="s">
        <v>126</v>
      </c>
      <c r="AP5794" s="171">
        <v>10</v>
      </c>
      <c r="AQ5794" s="11">
        <v>10</v>
      </c>
      <c r="AR5794" s="11">
        <v>10</v>
      </c>
      <c r="AS5794" s="11">
        <v>10</v>
      </c>
      <c r="AT5794" s="11">
        <v>10</v>
      </c>
      <c r="AU5794" s="11">
        <v>10</v>
      </c>
      <c r="AV5794" s="11">
        <v>10</v>
      </c>
      <c r="AW5794" s="11">
        <v>10</v>
      </c>
      <c r="BA5794" s="11" t="s">
        <v>476</v>
      </c>
      <c r="BB5794" s="11">
        <v>7</v>
      </c>
      <c r="BC5794" s="154">
        <v>45350</v>
      </c>
      <c r="BD5794" s="155" t="s">
        <v>17</v>
      </c>
    </row>
    <row r="5795" spans="39:56" ht="27" customHeight="1" x14ac:dyDescent="0.25">
      <c r="AM5795" s="11">
        <v>24036</v>
      </c>
      <c r="AN5795" s="152" t="s">
        <v>160</v>
      </c>
      <c r="AO5795" s="153" t="s">
        <v>126</v>
      </c>
      <c r="AP5795" s="171">
        <v>10</v>
      </c>
      <c r="AQ5795" s="11">
        <v>10</v>
      </c>
      <c r="AR5795" s="11">
        <v>10</v>
      </c>
      <c r="AS5795" s="11">
        <v>10</v>
      </c>
      <c r="AT5795" s="11">
        <v>10</v>
      </c>
      <c r="AU5795" s="11">
        <v>10</v>
      </c>
      <c r="AV5795" s="11">
        <v>10</v>
      </c>
      <c r="AW5795" s="11">
        <v>10</v>
      </c>
      <c r="BA5795" s="11" t="s">
        <v>476</v>
      </c>
      <c r="BB5795" s="11">
        <v>7</v>
      </c>
      <c r="BC5795" s="154">
        <v>45350</v>
      </c>
      <c r="BD5795" s="155" t="s">
        <v>17</v>
      </c>
    </row>
    <row r="5796" spans="39:56" ht="27" customHeight="1" x14ac:dyDescent="0.25">
      <c r="AM5796" s="11">
        <v>24037</v>
      </c>
      <c r="AN5796" s="152" t="s">
        <v>162</v>
      </c>
      <c r="AO5796" s="153" t="s">
        <v>126</v>
      </c>
      <c r="AP5796" s="171">
        <v>10</v>
      </c>
      <c r="AQ5796" s="11">
        <v>10</v>
      </c>
      <c r="AR5796" s="11">
        <v>10</v>
      </c>
      <c r="AS5796" s="11">
        <v>10</v>
      </c>
      <c r="AT5796" s="11">
        <v>10</v>
      </c>
      <c r="AU5796" s="11">
        <v>10</v>
      </c>
      <c r="AV5796" s="11">
        <v>10</v>
      </c>
      <c r="AW5796" s="11">
        <v>10</v>
      </c>
      <c r="BA5796" s="11" t="s">
        <v>476</v>
      </c>
      <c r="BB5796" s="11">
        <v>7</v>
      </c>
      <c r="BC5796" s="154">
        <v>45350</v>
      </c>
      <c r="BD5796" s="155" t="s">
        <v>17</v>
      </c>
    </row>
    <row r="5797" spans="39:56" ht="27" customHeight="1" x14ac:dyDescent="0.25">
      <c r="AM5797" s="11">
        <v>24038</v>
      </c>
      <c r="AN5797" s="152" t="s">
        <v>164</v>
      </c>
      <c r="AO5797" s="153" t="s">
        <v>126</v>
      </c>
      <c r="AP5797" s="171">
        <v>10</v>
      </c>
      <c r="AQ5797" s="11">
        <v>10</v>
      </c>
      <c r="AR5797" s="11">
        <v>10</v>
      </c>
      <c r="AS5797" s="11">
        <v>10</v>
      </c>
      <c r="AT5797" s="11">
        <v>10</v>
      </c>
      <c r="AU5797" s="11">
        <v>10</v>
      </c>
      <c r="AV5797" s="11">
        <v>10</v>
      </c>
      <c r="AW5797" s="11">
        <v>10</v>
      </c>
      <c r="BA5797" s="11" t="s">
        <v>476</v>
      </c>
      <c r="BB5797" s="11">
        <v>7</v>
      </c>
      <c r="BC5797" s="154">
        <v>45350</v>
      </c>
      <c r="BD5797" s="155" t="s">
        <v>17</v>
      </c>
    </row>
    <row r="5798" spans="39:56" ht="27" customHeight="1" x14ac:dyDescent="0.25">
      <c r="AM5798" s="11">
        <v>23018</v>
      </c>
      <c r="AN5798" s="152" t="s">
        <v>28</v>
      </c>
      <c r="AO5798" s="153" t="s">
        <v>29</v>
      </c>
      <c r="AP5798" s="171">
        <v>9.4285714285714288</v>
      </c>
      <c r="AQ5798" s="11">
        <v>10</v>
      </c>
      <c r="AR5798" s="11">
        <v>10</v>
      </c>
      <c r="AS5798" s="11">
        <v>9</v>
      </c>
      <c r="AT5798" s="11">
        <v>9</v>
      </c>
      <c r="AU5798" s="11">
        <v>9</v>
      </c>
      <c r="AV5798" s="11">
        <v>9</v>
      </c>
      <c r="AW5798" s="11">
        <v>10</v>
      </c>
      <c r="BA5798" s="11" t="s">
        <v>476</v>
      </c>
      <c r="BB5798" s="11">
        <v>7</v>
      </c>
      <c r="BC5798" s="154">
        <v>45351</v>
      </c>
      <c r="BD5798" s="155" t="s">
        <v>17</v>
      </c>
    </row>
    <row r="5799" spans="39:56" ht="27" customHeight="1" x14ac:dyDescent="0.25">
      <c r="AM5799" s="11">
        <v>23009</v>
      </c>
      <c r="AN5799" s="152" t="s">
        <v>50</v>
      </c>
      <c r="AO5799" s="153" t="s">
        <v>29</v>
      </c>
      <c r="AP5799" s="171">
        <v>9.4285714285714288</v>
      </c>
      <c r="AQ5799" s="11">
        <v>10</v>
      </c>
      <c r="AR5799" s="11">
        <v>10</v>
      </c>
      <c r="AS5799" s="11">
        <v>9</v>
      </c>
      <c r="AT5799" s="11">
        <v>9</v>
      </c>
      <c r="AU5799" s="11">
        <v>9</v>
      </c>
      <c r="AV5799" s="11">
        <v>9</v>
      </c>
      <c r="AW5799" s="11">
        <v>10</v>
      </c>
      <c r="BA5799" s="11" t="s">
        <v>537</v>
      </c>
      <c r="BB5799" s="11">
        <v>7</v>
      </c>
      <c r="BC5799" s="154">
        <v>45351</v>
      </c>
      <c r="BD5799" s="155" t="s">
        <v>17</v>
      </c>
    </row>
    <row r="5800" spans="39:56" ht="27" customHeight="1" x14ac:dyDescent="0.25">
      <c r="AM5800" s="11">
        <v>23019</v>
      </c>
      <c r="AN5800" s="152" t="s">
        <v>53</v>
      </c>
      <c r="AO5800" s="153" t="s">
        <v>29</v>
      </c>
      <c r="AP5800" s="171">
        <v>9.4285714285714288</v>
      </c>
      <c r="AQ5800" s="11">
        <v>10</v>
      </c>
      <c r="AR5800" s="11">
        <v>10</v>
      </c>
      <c r="AS5800" s="11">
        <v>9</v>
      </c>
      <c r="AT5800" s="11">
        <v>9</v>
      </c>
      <c r="AU5800" s="11">
        <v>9</v>
      </c>
      <c r="AV5800" s="11">
        <v>9</v>
      </c>
      <c r="AW5800" s="11">
        <v>10</v>
      </c>
      <c r="BA5800" s="11" t="s">
        <v>537</v>
      </c>
      <c r="BB5800" s="11">
        <v>7</v>
      </c>
      <c r="BC5800" s="154">
        <v>45351</v>
      </c>
      <c r="BD5800" s="155" t="s">
        <v>17</v>
      </c>
    </row>
    <row r="5801" spans="39:56" ht="27" customHeight="1" x14ac:dyDescent="0.25">
      <c r="AM5801" s="11">
        <v>23013</v>
      </c>
      <c r="AN5801" s="152" t="s">
        <v>59</v>
      </c>
      <c r="AO5801" s="153" t="s">
        <v>29</v>
      </c>
      <c r="AP5801" s="171">
        <v>10</v>
      </c>
      <c r="AQ5801" s="11">
        <v>10</v>
      </c>
      <c r="AR5801" s="11">
        <v>10</v>
      </c>
      <c r="AS5801" s="11">
        <v>10</v>
      </c>
      <c r="AT5801" s="11">
        <v>10</v>
      </c>
      <c r="AU5801" s="11">
        <v>10</v>
      </c>
      <c r="AV5801" s="11">
        <v>10</v>
      </c>
      <c r="AW5801" s="11">
        <v>10</v>
      </c>
      <c r="BA5801" s="11" t="s">
        <v>537</v>
      </c>
      <c r="BB5801" s="11">
        <v>7</v>
      </c>
      <c r="BC5801" s="154">
        <v>45351</v>
      </c>
      <c r="BD5801" s="155" t="s">
        <v>17</v>
      </c>
    </row>
    <row r="5802" spans="39:56" ht="27" customHeight="1" x14ac:dyDescent="0.25">
      <c r="AM5802" s="11">
        <v>23002</v>
      </c>
      <c r="AN5802" s="152" t="s">
        <v>234</v>
      </c>
      <c r="AQ5802" s="11">
        <v>10</v>
      </c>
      <c r="AR5802" s="11">
        <v>10</v>
      </c>
      <c r="AS5802" s="11">
        <v>9</v>
      </c>
      <c r="AT5802" s="11">
        <v>9</v>
      </c>
      <c r="AU5802" s="11">
        <v>9</v>
      </c>
      <c r="AV5802" s="11">
        <v>9</v>
      </c>
      <c r="AW5802" s="11">
        <v>10</v>
      </c>
      <c r="BA5802" s="11" t="s">
        <v>476</v>
      </c>
      <c r="BB5802" s="11">
        <v>7</v>
      </c>
      <c r="BC5802" s="154">
        <v>45351</v>
      </c>
      <c r="BD5802" s="155" t="s">
        <v>17</v>
      </c>
    </row>
    <row r="5803" spans="39:56" ht="27" customHeight="1" x14ac:dyDescent="0.25">
      <c r="AM5803" s="11">
        <v>23036</v>
      </c>
      <c r="AN5803" s="152" t="s">
        <v>63</v>
      </c>
      <c r="AO5803" s="153" t="s">
        <v>29</v>
      </c>
      <c r="AP5803" s="171">
        <v>9.7142857142857135</v>
      </c>
      <c r="AQ5803" s="11">
        <v>10</v>
      </c>
      <c r="AR5803" s="11">
        <v>10</v>
      </c>
      <c r="AS5803" s="11">
        <v>9</v>
      </c>
      <c r="AT5803" s="11">
        <v>10</v>
      </c>
      <c r="AU5803" s="11">
        <v>10</v>
      </c>
      <c r="AV5803" s="11">
        <v>9</v>
      </c>
      <c r="AW5803" s="11">
        <v>10</v>
      </c>
      <c r="BA5803" s="11" t="s">
        <v>476</v>
      </c>
      <c r="BB5803" s="11">
        <v>7</v>
      </c>
      <c r="BC5803" s="154">
        <v>45351</v>
      </c>
      <c r="BD5803" s="155" t="s">
        <v>17</v>
      </c>
    </row>
    <row r="5804" spans="39:56" ht="27" customHeight="1" x14ac:dyDescent="0.25">
      <c r="AM5804" s="11">
        <v>23065</v>
      </c>
      <c r="AN5804" s="152" t="s">
        <v>67</v>
      </c>
      <c r="AO5804" s="153" t="s">
        <v>29</v>
      </c>
      <c r="AP5804" s="171">
        <v>9.4285714285714288</v>
      </c>
      <c r="AQ5804" s="11">
        <v>10</v>
      </c>
      <c r="AR5804" s="11">
        <v>10</v>
      </c>
      <c r="AS5804" s="11">
        <v>9</v>
      </c>
      <c r="AT5804" s="11">
        <v>9</v>
      </c>
      <c r="AU5804" s="11">
        <v>9</v>
      </c>
      <c r="AV5804" s="11">
        <v>9</v>
      </c>
      <c r="AW5804" s="11">
        <v>10</v>
      </c>
      <c r="BA5804" s="11" t="s">
        <v>476</v>
      </c>
      <c r="BB5804" s="11">
        <v>7</v>
      </c>
      <c r="BC5804" s="154">
        <v>45351</v>
      </c>
      <c r="BD5804" s="155" t="s">
        <v>17</v>
      </c>
    </row>
    <row r="5805" spans="39:56" ht="27" customHeight="1" x14ac:dyDescent="0.25">
      <c r="AM5805" s="11">
        <v>23024</v>
      </c>
      <c r="AN5805" s="152" t="s">
        <v>75</v>
      </c>
      <c r="AO5805" s="153" t="s">
        <v>29</v>
      </c>
      <c r="AP5805" s="171">
        <v>9.4285714285714288</v>
      </c>
      <c r="AQ5805" s="11">
        <v>10</v>
      </c>
      <c r="AR5805" s="11">
        <v>10</v>
      </c>
      <c r="AS5805" s="11">
        <v>9</v>
      </c>
      <c r="AT5805" s="11">
        <v>9</v>
      </c>
      <c r="AU5805" s="11">
        <v>9</v>
      </c>
      <c r="AV5805" s="11">
        <v>9</v>
      </c>
      <c r="AW5805" s="11">
        <v>10</v>
      </c>
      <c r="BA5805" s="11" t="s">
        <v>476</v>
      </c>
      <c r="BB5805" s="11">
        <v>7</v>
      </c>
      <c r="BC5805" s="154">
        <v>45351</v>
      </c>
      <c r="BD5805" s="155" t="s">
        <v>17</v>
      </c>
    </row>
    <row r="5806" spans="39:56" ht="27" customHeight="1" x14ac:dyDescent="0.25">
      <c r="AM5806" s="11">
        <v>23041</v>
      </c>
      <c r="AN5806" s="152" t="s">
        <v>79</v>
      </c>
      <c r="AO5806" s="153" t="s">
        <v>29</v>
      </c>
      <c r="AP5806" s="171">
        <v>10</v>
      </c>
      <c r="AQ5806" s="11">
        <v>10</v>
      </c>
      <c r="AR5806" s="11">
        <v>10</v>
      </c>
      <c r="AS5806" s="11">
        <v>10</v>
      </c>
      <c r="AT5806" s="11">
        <v>10</v>
      </c>
      <c r="AU5806" s="11">
        <v>10</v>
      </c>
      <c r="AV5806" s="11">
        <v>10</v>
      </c>
      <c r="AW5806" s="11">
        <v>10</v>
      </c>
      <c r="BA5806" s="11" t="s">
        <v>537</v>
      </c>
      <c r="BB5806" s="11">
        <v>7</v>
      </c>
      <c r="BC5806" s="154">
        <v>45351</v>
      </c>
      <c r="BD5806" s="155" t="s">
        <v>17</v>
      </c>
    </row>
    <row r="5807" spans="39:56" ht="27" customHeight="1" x14ac:dyDescent="0.25">
      <c r="AM5807" s="11">
        <v>23022</v>
      </c>
      <c r="AN5807" s="152" t="s">
        <v>83</v>
      </c>
      <c r="AO5807" s="153" t="s">
        <v>29</v>
      </c>
      <c r="AP5807" s="171">
        <v>9.4285714285714288</v>
      </c>
      <c r="AQ5807" s="11">
        <v>10</v>
      </c>
      <c r="AR5807" s="11">
        <v>10</v>
      </c>
      <c r="AS5807" s="11">
        <v>9</v>
      </c>
      <c r="AT5807" s="11">
        <v>9</v>
      </c>
      <c r="AU5807" s="11">
        <v>9</v>
      </c>
      <c r="AV5807" s="11">
        <v>9</v>
      </c>
      <c r="AW5807" s="11">
        <v>10</v>
      </c>
      <c r="BA5807" s="11" t="s">
        <v>476</v>
      </c>
      <c r="BB5807" s="11">
        <v>7</v>
      </c>
      <c r="BC5807" s="154">
        <v>45351</v>
      </c>
      <c r="BD5807" s="155" t="s">
        <v>17</v>
      </c>
    </row>
    <row r="5808" spans="39:56" ht="27" customHeight="1" x14ac:dyDescent="0.25">
      <c r="AM5808" s="11">
        <v>23025</v>
      </c>
      <c r="AN5808" s="152" t="s">
        <v>87</v>
      </c>
      <c r="AO5808" s="153" t="s">
        <v>29</v>
      </c>
      <c r="AP5808" s="171">
        <v>10</v>
      </c>
      <c r="AQ5808" s="11">
        <v>10</v>
      </c>
      <c r="AR5808" s="11">
        <v>10</v>
      </c>
      <c r="AS5808" s="11">
        <v>10</v>
      </c>
      <c r="AT5808" s="11">
        <v>10</v>
      </c>
      <c r="AU5808" s="11">
        <v>10</v>
      </c>
      <c r="AV5808" s="11">
        <v>10</v>
      </c>
      <c r="AW5808" s="11">
        <v>10</v>
      </c>
      <c r="BA5808" s="11" t="s">
        <v>476</v>
      </c>
      <c r="BB5808" s="11">
        <v>7</v>
      </c>
      <c r="BC5808" s="154">
        <v>45351</v>
      </c>
      <c r="BD5808" s="155" t="s">
        <v>17</v>
      </c>
    </row>
    <row r="5809" spans="39:56" ht="27" customHeight="1" x14ac:dyDescent="0.25">
      <c r="AM5809" s="11">
        <v>23010</v>
      </c>
      <c r="AN5809" s="152" t="s">
        <v>91</v>
      </c>
      <c r="AO5809" s="153" t="s">
        <v>29</v>
      </c>
      <c r="AP5809" s="171">
        <v>9.4285714285714288</v>
      </c>
      <c r="AQ5809" s="11">
        <v>10</v>
      </c>
      <c r="AR5809" s="11">
        <v>10</v>
      </c>
      <c r="AS5809" s="11">
        <v>9</v>
      </c>
      <c r="AT5809" s="11">
        <v>9</v>
      </c>
      <c r="AU5809" s="11">
        <v>9</v>
      </c>
      <c r="AV5809" s="11">
        <v>9</v>
      </c>
      <c r="AW5809" s="11">
        <v>10</v>
      </c>
      <c r="BA5809" s="11" t="s">
        <v>476</v>
      </c>
      <c r="BB5809" s="11">
        <v>7</v>
      </c>
      <c r="BC5809" s="154">
        <v>45351</v>
      </c>
      <c r="BD5809" s="155" t="s">
        <v>17</v>
      </c>
    </row>
    <row r="5810" spans="39:56" ht="27" customHeight="1" x14ac:dyDescent="0.25">
      <c r="AM5810" s="11">
        <v>23052</v>
      </c>
      <c r="AN5810" s="152" t="s">
        <v>95</v>
      </c>
      <c r="AO5810" s="153" t="s">
        <v>29</v>
      </c>
      <c r="AP5810" s="171">
        <v>9.8571428571428577</v>
      </c>
      <c r="AQ5810" s="11">
        <v>10</v>
      </c>
      <c r="AR5810" s="11">
        <v>10</v>
      </c>
      <c r="AS5810" s="11">
        <v>10</v>
      </c>
      <c r="AT5810" s="11">
        <v>10</v>
      </c>
      <c r="AU5810" s="11">
        <v>10</v>
      </c>
      <c r="AV5810" s="11">
        <v>9</v>
      </c>
      <c r="AW5810" s="11">
        <v>10</v>
      </c>
      <c r="BA5810" s="11" t="s">
        <v>476</v>
      </c>
      <c r="BB5810" s="11">
        <v>7</v>
      </c>
      <c r="BC5810" s="154">
        <v>45351</v>
      </c>
      <c r="BD5810" s="155" t="s">
        <v>17</v>
      </c>
    </row>
    <row r="5811" spans="39:56" ht="27" customHeight="1" x14ac:dyDescent="0.25">
      <c r="AM5811" s="11">
        <v>23038</v>
      </c>
      <c r="AN5811" s="152" t="s">
        <v>99</v>
      </c>
      <c r="AO5811" s="153" t="s">
        <v>29</v>
      </c>
      <c r="AP5811" s="171">
        <v>9.4285714285714288</v>
      </c>
      <c r="AQ5811" s="11">
        <v>10</v>
      </c>
      <c r="AR5811" s="11">
        <v>10</v>
      </c>
      <c r="AS5811" s="11">
        <v>9</v>
      </c>
      <c r="AT5811" s="11">
        <v>9</v>
      </c>
      <c r="AU5811" s="11">
        <v>9</v>
      </c>
      <c r="AV5811" s="11">
        <v>9</v>
      </c>
      <c r="AW5811" s="11">
        <v>10</v>
      </c>
      <c r="BA5811" s="11" t="s">
        <v>476</v>
      </c>
      <c r="BB5811" s="11">
        <v>7</v>
      </c>
      <c r="BC5811" s="154">
        <v>45351</v>
      </c>
      <c r="BD5811" s="155" t="s">
        <v>17</v>
      </c>
    </row>
    <row r="5812" spans="39:56" ht="27" customHeight="1" x14ac:dyDescent="0.25">
      <c r="AM5812" s="11">
        <v>23033</v>
      </c>
      <c r="AN5812" s="152" t="s">
        <v>103</v>
      </c>
      <c r="AO5812" s="153" t="s">
        <v>29</v>
      </c>
      <c r="AP5812" s="171">
        <v>7.8571428571428568</v>
      </c>
      <c r="AQ5812" s="11">
        <v>10</v>
      </c>
      <c r="AR5812" s="11">
        <v>10</v>
      </c>
      <c r="AS5812" s="11">
        <v>8</v>
      </c>
      <c r="AT5812" s="11">
        <v>7</v>
      </c>
      <c r="AU5812" s="11">
        <v>7</v>
      </c>
      <c r="AV5812" s="11">
        <v>8</v>
      </c>
      <c r="AW5812" s="11">
        <v>5</v>
      </c>
      <c r="BA5812" s="11" t="s">
        <v>476</v>
      </c>
      <c r="BB5812" s="11">
        <v>7</v>
      </c>
      <c r="BC5812" s="154">
        <v>45351</v>
      </c>
      <c r="BD5812" s="155" t="s">
        <v>17</v>
      </c>
    </row>
    <row r="5813" spans="39:56" ht="27" customHeight="1" x14ac:dyDescent="0.25">
      <c r="AM5813" s="11">
        <v>23056</v>
      </c>
      <c r="AN5813" s="152" t="s">
        <v>107</v>
      </c>
      <c r="AO5813" s="153" t="s">
        <v>29</v>
      </c>
      <c r="AP5813" s="171">
        <v>8.7142857142857135</v>
      </c>
      <c r="AQ5813" s="11">
        <v>10</v>
      </c>
      <c r="AR5813" s="11">
        <v>10</v>
      </c>
      <c r="AS5813" s="11">
        <v>8</v>
      </c>
      <c r="AT5813" s="11">
        <v>8</v>
      </c>
      <c r="AU5813" s="11">
        <v>8</v>
      </c>
      <c r="AV5813" s="11">
        <v>9</v>
      </c>
      <c r="AW5813" s="11">
        <v>8</v>
      </c>
      <c r="BA5813" s="11" t="s">
        <v>476</v>
      </c>
      <c r="BB5813" s="11">
        <v>7</v>
      </c>
      <c r="BC5813" s="154">
        <v>45351</v>
      </c>
      <c r="BD5813" s="155" t="s">
        <v>17</v>
      </c>
    </row>
    <row r="5814" spans="39:56" ht="27" customHeight="1" x14ac:dyDescent="0.25">
      <c r="AM5814" s="11">
        <v>23046</v>
      </c>
      <c r="AN5814" s="152" t="s">
        <v>111</v>
      </c>
      <c r="AO5814" s="153" t="s">
        <v>29</v>
      </c>
      <c r="AP5814" s="171">
        <v>9</v>
      </c>
      <c r="AQ5814" s="11">
        <v>10</v>
      </c>
      <c r="AR5814" s="11">
        <v>10</v>
      </c>
      <c r="AS5814" s="11">
        <v>8</v>
      </c>
      <c r="AT5814" s="11">
        <v>8</v>
      </c>
      <c r="AU5814" s="11">
        <v>8</v>
      </c>
      <c r="AV5814" s="11">
        <v>9</v>
      </c>
      <c r="AW5814" s="11">
        <v>10</v>
      </c>
      <c r="BA5814" s="11" t="s">
        <v>476</v>
      </c>
      <c r="BB5814" s="11">
        <v>7</v>
      </c>
      <c r="BC5814" s="154">
        <v>45351</v>
      </c>
      <c r="BD5814" s="155" t="s">
        <v>17</v>
      </c>
    </row>
    <row r="5815" spans="39:56" ht="27" customHeight="1" x14ac:dyDescent="0.25">
      <c r="AM5815" s="11">
        <v>23023</v>
      </c>
      <c r="AN5815" s="152" t="s">
        <v>115</v>
      </c>
      <c r="AO5815" s="153" t="s">
        <v>29</v>
      </c>
      <c r="AP5815" s="171">
        <v>9.4285714285714288</v>
      </c>
      <c r="AQ5815" s="11">
        <v>10</v>
      </c>
      <c r="AR5815" s="11">
        <v>10</v>
      </c>
      <c r="AS5815" s="11">
        <v>9</v>
      </c>
      <c r="AT5815" s="11">
        <v>9</v>
      </c>
      <c r="AU5815" s="11">
        <v>9</v>
      </c>
      <c r="AV5815" s="11">
        <v>9</v>
      </c>
      <c r="AW5815" s="11">
        <v>10</v>
      </c>
      <c r="BA5815" s="11" t="s">
        <v>476</v>
      </c>
      <c r="BB5815" s="11">
        <v>7</v>
      </c>
      <c r="BC5815" s="154">
        <v>45351</v>
      </c>
      <c r="BD5815" s="155" t="s">
        <v>17</v>
      </c>
    </row>
    <row r="5816" spans="39:56" ht="27" customHeight="1" x14ac:dyDescent="0.25">
      <c r="AM5816" s="11">
        <v>23053</v>
      </c>
      <c r="AN5816" s="152" t="s">
        <v>119</v>
      </c>
      <c r="AO5816" s="153" t="s">
        <v>29</v>
      </c>
      <c r="AP5816" s="171">
        <v>10</v>
      </c>
      <c r="AQ5816" s="11">
        <v>10</v>
      </c>
      <c r="AR5816" s="11">
        <v>10</v>
      </c>
      <c r="AS5816" s="11">
        <v>10</v>
      </c>
      <c r="AT5816" s="11">
        <v>10</v>
      </c>
      <c r="AU5816" s="11">
        <v>10</v>
      </c>
      <c r="AV5816" s="11">
        <v>10</v>
      </c>
      <c r="AW5816" s="11">
        <v>10</v>
      </c>
      <c r="BA5816" s="11" t="s">
        <v>537</v>
      </c>
      <c r="BB5816" s="11">
        <v>7</v>
      </c>
      <c r="BC5816" s="154">
        <v>45351</v>
      </c>
      <c r="BD5816" s="155" t="s">
        <v>17</v>
      </c>
    </row>
    <row r="5817" spans="39:56" ht="27" customHeight="1" x14ac:dyDescent="0.25">
      <c r="AM5817" s="11">
        <v>23049</v>
      </c>
      <c r="AN5817" s="152" t="s">
        <v>123</v>
      </c>
      <c r="AO5817" s="153" t="s">
        <v>29</v>
      </c>
      <c r="AP5817" s="171">
        <v>10</v>
      </c>
      <c r="AQ5817" s="11">
        <v>10</v>
      </c>
      <c r="AR5817" s="11">
        <v>10</v>
      </c>
      <c r="AS5817" s="11">
        <v>10</v>
      </c>
      <c r="AT5817" s="11">
        <v>10</v>
      </c>
      <c r="AU5817" s="11">
        <v>10</v>
      </c>
      <c r="AV5817" s="11">
        <v>10</v>
      </c>
      <c r="AW5817" s="11">
        <v>10</v>
      </c>
      <c r="BA5817" s="11" t="s">
        <v>476</v>
      </c>
      <c r="BB5817" s="11">
        <v>7</v>
      </c>
      <c r="BC5817" s="154">
        <v>45351</v>
      </c>
      <c r="BD5817" s="155" t="s">
        <v>17</v>
      </c>
    </row>
    <row r="5818" spans="39:56" ht="27" customHeight="1" x14ac:dyDescent="0.25">
      <c r="AM5818" s="11">
        <v>24021</v>
      </c>
      <c r="AN5818" s="152" t="s">
        <v>125</v>
      </c>
      <c r="AO5818" s="153" t="s">
        <v>126</v>
      </c>
      <c r="AP5818" s="171">
        <v>10</v>
      </c>
      <c r="AQ5818" s="11">
        <v>10</v>
      </c>
      <c r="BA5818" s="11" t="s">
        <v>482</v>
      </c>
      <c r="BB5818" s="11">
        <v>4</v>
      </c>
      <c r="BC5818" s="154">
        <v>45351</v>
      </c>
      <c r="BD5818" s="155" t="s">
        <v>36</v>
      </c>
    </row>
    <row r="5819" spans="39:56" ht="27" customHeight="1" x14ac:dyDescent="0.25">
      <c r="AM5819" s="11">
        <v>24023</v>
      </c>
      <c r="AN5819" s="152" t="s">
        <v>132</v>
      </c>
      <c r="AO5819" s="153" t="s">
        <v>126</v>
      </c>
      <c r="AP5819" s="171">
        <v>10</v>
      </c>
      <c r="AQ5819" s="11">
        <v>10</v>
      </c>
      <c r="BA5819" s="11" t="s">
        <v>482</v>
      </c>
      <c r="BB5819" s="11">
        <v>4</v>
      </c>
      <c r="BC5819" s="154">
        <v>45351</v>
      </c>
      <c r="BD5819" s="155" t="s">
        <v>36</v>
      </c>
    </row>
    <row r="5820" spans="39:56" ht="27" customHeight="1" x14ac:dyDescent="0.25">
      <c r="AM5820" s="11">
        <v>24024</v>
      </c>
      <c r="AN5820" s="152" t="s">
        <v>134</v>
      </c>
      <c r="AO5820" s="153" t="s">
        <v>126</v>
      </c>
      <c r="AP5820" s="171">
        <v>10</v>
      </c>
      <c r="AQ5820" s="11">
        <v>10</v>
      </c>
      <c r="BA5820" s="11" t="s">
        <v>482</v>
      </c>
      <c r="BB5820" s="11">
        <v>4</v>
      </c>
      <c r="BC5820" s="154">
        <v>45351</v>
      </c>
      <c r="BD5820" s="155" t="s">
        <v>36</v>
      </c>
    </row>
    <row r="5821" spans="39:56" ht="27" customHeight="1" x14ac:dyDescent="0.25">
      <c r="AM5821" s="11">
        <v>24026</v>
      </c>
      <c r="AN5821" s="152" t="s">
        <v>138</v>
      </c>
      <c r="AO5821" s="153" t="s">
        <v>126</v>
      </c>
      <c r="AP5821" s="171">
        <v>10</v>
      </c>
      <c r="AQ5821" s="11">
        <v>10</v>
      </c>
      <c r="BA5821" s="11" t="s">
        <v>482</v>
      </c>
      <c r="BB5821" s="11">
        <v>4</v>
      </c>
      <c r="BC5821" s="154">
        <v>45351</v>
      </c>
      <c r="BD5821" s="155" t="s">
        <v>36</v>
      </c>
    </row>
    <row r="5822" spans="39:56" ht="27" customHeight="1" x14ac:dyDescent="0.25">
      <c r="AM5822" s="11">
        <v>24027</v>
      </c>
      <c r="AN5822" s="152" t="s">
        <v>141</v>
      </c>
      <c r="AO5822" s="153" t="s">
        <v>126</v>
      </c>
      <c r="AP5822" s="171">
        <v>10</v>
      </c>
      <c r="AQ5822" s="11">
        <v>10</v>
      </c>
      <c r="BA5822" s="11" t="s">
        <v>482</v>
      </c>
      <c r="BB5822" s="11">
        <v>4</v>
      </c>
      <c r="BC5822" s="154">
        <v>45351</v>
      </c>
      <c r="BD5822" s="155" t="s">
        <v>36</v>
      </c>
    </row>
    <row r="5823" spans="39:56" ht="27" customHeight="1" x14ac:dyDescent="0.25">
      <c r="AM5823" s="11">
        <v>24028</v>
      </c>
      <c r="AN5823" s="152" t="s">
        <v>143</v>
      </c>
      <c r="AO5823" s="153" t="s">
        <v>126</v>
      </c>
      <c r="AP5823" s="171">
        <v>10</v>
      </c>
      <c r="AQ5823" s="11">
        <v>10</v>
      </c>
      <c r="BA5823" s="11" t="s">
        <v>537</v>
      </c>
      <c r="BB5823" s="11">
        <v>4</v>
      </c>
      <c r="BC5823" s="154">
        <v>45351</v>
      </c>
      <c r="BD5823" s="155" t="s">
        <v>36</v>
      </c>
    </row>
    <row r="5824" spans="39:56" ht="27" customHeight="1" x14ac:dyDescent="0.25">
      <c r="AM5824" s="11">
        <v>24058</v>
      </c>
      <c r="AN5824" s="152" t="s">
        <v>144</v>
      </c>
      <c r="AO5824" s="153" t="s">
        <v>126</v>
      </c>
      <c r="AP5824" s="171">
        <v>10</v>
      </c>
      <c r="AQ5824" s="11">
        <v>10</v>
      </c>
      <c r="BA5824" s="11" t="s">
        <v>482</v>
      </c>
      <c r="BB5824" s="11">
        <v>4</v>
      </c>
      <c r="BC5824" s="154">
        <v>45351</v>
      </c>
      <c r="BD5824" s="155" t="s">
        <v>36</v>
      </c>
    </row>
    <row r="5825" spans="39:56" ht="27" customHeight="1" x14ac:dyDescent="0.25">
      <c r="AM5825" s="11">
        <v>24029</v>
      </c>
      <c r="AN5825" s="152" t="s">
        <v>146</v>
      </c>
      <c r="AO5825" s="153" t="s">
        <v>126</v>
      </c>
      <c r="AP5825" s="171">
        <v>10</v>
      </c>
      <c r="AQ5825" s="11">
        <v>10</v>
      </c>
      <c r="BA5825" s="11" t="s">
        <v>537</v>
      </c>
      <c r="BB5825" s="11">
        <v>4</v>
      </c>
      <c r="BC5825" s="154">
        <v>45351</v>
      </c>
      <c r="BD5825" s="155" t="s">
        <v>36</v>
      </c>
    </row>
    <row r="5826" spans="39:56" ht="27" customHeight="1" x14ac:dyDescent="0.25">
      <c r="AM5826" s="11">
        <v>24030</v>
      </c>
      <c r="AN5826" s="152" t="s">
        <v>148</v>
      </c>
      <c r="AO5826" s="153" t="s">
        <v>126</v>
      </c>
      <c r="AP5826" s="171">
        <v>10</v>
      </c>
      <c r="AQ5826" s="11">
        <v>10</v>
      </c>
      <c r="BA5826" s="11" t="s">
        <v>482</v>
      </c>
      <c r="BB5826" s="11">
        <v>4</v>
      </c>
      <c r="BC5826" s="154">
        <v>45351</v>
      </c>
      <c r="BD5826" s="155" t="s">
        <v>36</v>
      </c>
    </row>
    <row r="5827" spans="39:56" ht="27" customHeight="1" x14ac:dyDescent="0.25">
      <c r="AM5827" s="11">
        <v>24031</v>
      </c>
      <c r="AN5827" s="152" t="s">
        <v>150</v>
      </c>
      <c r="AO5827" s="153" t="s">
        <v>126</v>
      </c>
      <c r="AP5827" s="171">
        <v>10</v>
      </c>
      <c r="AQ5827" s="11">
        <v>10</v>
      </c>
      <c r="BA5827" s="11" t="s">
        <v>537</v>
      </c>
      <c r="BB5827" s="11">
        <v>4</v>
      </c>
      <c r="BC5827" s="154">
        <v>45351</v>
      </c>
      <c r="BD5827" s="155" t="s">
        <v>36</v>
      </c>
    </row>
    <row r="5828" spans="39:56" ht="27" customHeight="1" x14ac:dyDescent="0.25">
      <c r="AM5828" s="11">
        <v>24032</v>
      </c>
      <c r="AN5828" s="152" t="s">
        <v>152</v>
      </c>
      <c r="AO5828" s="153" t="s">
        <v>126</v>
      </c>
      <c r="AP5828" s="171">
        <v>10</v>
      </c>
      <c r="AQ5828" s="11">
        <v>10</v>
      </c>
      <c r="BA5828" s="11" t="s">
        <v>537</v>
      </c>
      <c r="BB5828" s="11">
        <v>4</v>
      </c>
      <c r="BC5828" s="154">
        <v>45351</v>
      </c>
      <c r="BD5828" s="155" t="s">
        <v>36</v>
      </c>
    </row>
    <row r="5829" spans="39:56" ht="27" customHeight="1" x14ac:dyDescent="0.25">
      <c r="AM5829" s="11">
        <v>24033</v>
      </c>
      <c r="AN5829" s="152" t="s">
        <v>154</v>
      </c>
      <c r="AO5829" s="153" t="s">
        <v>126</v>
      </c>
      <c r="AP5829" s="171">
        <v>10</v>
      </c>
      <c r="AQ5829" s="11">
        <v>10</v>
      </c>
      <c r="BA5829" s="11" t="s">
        <v>482</v>
      </c>
      <c r="BB5829" s="11">
        <v>4</v>
      </c>
      <c r="BC5829" s="154">
        <v>45351</v>
      </c>
      <c r="BD5829" s="155" t="s">
        <v>36</v>
      </c>
    </row>
    <row r="5830" spans="39:56" ht="27" customHeight="1" x14ac:dyDescent="0.25">
      <c r="AM5830" s="11">
        <v>24034</v>
      </c>
      <c r="AN5830" s="152" t="s">
        <v>156</v>
      </c>
      <c r="AO5830" s="153" t="s">
        <v>126</v>
      </c>
      <c r="AP5830" s="171">
        <v>10</v>
      </c>
      <c r="AQ5830" s="11">
        <v>10</v>
      </c>
      <c r="BA5830" s="11" t="s">
        <v>537</v>
      </c>
      <c r="BB5830" s="11">
        <v>4</v>
      </c>
      <c r="BC5830" s="154">
        <v>45351</v>
      </c>
      <c r="BD5830" s="155" t="s">
        <v>36</v>
      </c>
    </row>
    <row r="5831" spans="39:56" ht="27" customHeight="1" x14ac:dyDescent="0.25">
      <c r="AM5831" s="11">
        <v>24035</v>
      </c>
      <c r="AN5831" s="152" t="s">
        <v>158</v>
      </c>
      <c r="AO5831" s="153" t="s">
        <v>126</v>
      </c>
      <c r="AP5831" s="171">
        <v>10</v>
      </c>
      <c r="AQ5831" s="11">
        <v>10</v>
      </c>
      <c r="BA5831" s="11" t="s">
        <v>482</v>
      </c>
      <c r="BB5831" s="11">
        <v>4</v>
      </c>
      <c r="BC5831" s="154">
        <v>45351</v>
      </c>
      <c r="BD5831" s="155" t="s">
        <v>36</v>
      </c>
    </row>
    <row r="5832" spans="39:56" ht="27" customHeight="1" x14ac:dyDescent="0.25">
      <c r="AM5832" s="11">
        <v>24036</v>
      </c>
      <c r="AN5832" s="152" t="s">
        <v>160</v>
      </c>
      <c r="AO5832" s="153" t="s">
        <v>126</v>
      </c>
      <c r="AP5832" s="171">
        <v>10</v>
      </c>
      <c r="AQ5832" s="11">
        <v>10</v>
      </c>
      <c r="BA5832" s="11" t="s">
        <v>482</v>
      </c>
      <c r="BB5832" s="11">
        <v>4</v>
      </c>
      <c r="BC5832" s="154">
        <v>45351</v>
      </c>
      <c r="BD5832" s="155" t="s">
        <v>36</v>
      </c>
    </row>
    <row r="5833" spans="39:56" ht="27" customHeight="1" x14ac:dyDescent="0.25">
      <c r="AM5833" s="11">
        <v>24037</v>
      </c>
      <c r="AN5833" s="152" t="s">
        <v>162</v>
      </c>
      <c r="AO5833" s="153" t="s">
        <v>126</v>
      </c>
      <c r="AP5833" s="171">
        <v>10</v>
      </c>
      <c r="AQ5833" s="11">
        <v>10</v>
      </c>
      <c r="BA5833" s="11" t="s">
        <v>537</v>
      </c>
      <c r="BB5833" s="11">
        <v>4</v>
      </c>
      <c r="BC5833" s="154">
        <v>45351</v>
      </c>
      <c r="BD5833" s="155" t="s">
        <v>36</v>
      </c>
    </row>
    <row r="5834" spans="39:56" ht="27" customHeight="1" x14ac:dyDescent="0.25">
      <c r="AM5834" s="11">
        <v>24038</v>
      </c>
      <c r="AN5834" s="152" t="s">
        <v>164</v>
      </c>
      <c r="AO5834" s="153" t="s">
        <v>126</v>
      </c>
      <c r="AP5834" s="171">
        <v>10</v>
      </c>
      <c r="AQ5834" s="11">
        <v>10</v>
      </c>
      <c r="BA5834" s="11" t="s">
        <v>537</v>
      </c>
      <c r="BB5834" s="11">
        <v>4</v>
      </c>
      <c r="BC5834" s="154">
        <v>45351</v>
      </c>
      <c r="BD5834" s="155" t="s">
        <v>36</v>
      </c>
    </row>
    <row r="5835" spans="39:56" ht="27" customHeight="1" x14ac:dyDescent="0.25">
      <c r="AM5835" s="11">
        <v>23018</v>
      </c>
      <c r="AN5835" s="152" t="s">
        <v>28</v>
      </c>
      <c r="AO5835" s="153" t="s">
        <v>29</v>
      </c>
      <c r="AP5835" s="171">
        <v>9.4</v>
      </c>
      <c r="AQ5835" s="11">
        <v>10</v>
      </c>
      <c r="AR5835" s="11">
        <v>10</v>
      </c>
      <c r="AS5835" s="11">
        <v>9</v>
      </c>
      <c r="AU5835" s="11">
        <v>9</v>
      </c>
      <c r="AZ5835" s="11">
        <v>9</v>
      </c>
      <c r="BA5835" s="11" t="s">
        <v>538</v>
      </c>
      <c r="BB5835" s="11">
        <v>7</v>
      </c>
      <c r="BC5835" s="154">
        <v>45351</v>
      </c>
      <c r="BD5835" s="155" t="s">
        <v>33</v>
      </c>
    </row>
    <row r="5836" spans="39:56" ht="27" customHeight="1" x14ac:dyDescent="0.25">
      <c r="AM5836" s="11">
        <v>23009</v>
      </c>
      <c r="AN5836" s="152" t="s">
        <v>50</v>
      </c>
      <c r="AO5836" s="153" t="s">
        <v>29</v>
      </c>
      <c r="AP5836" s="171">
        <v>9.8000000000000007</v>
      </c>
      <c r="AQ5836" s="11">
        <v>10</v>
      </c>
      <c r="AR5836" s="11">
        <v>10</v>
      </c>
      <c r="AS5836" s="11">
        <v>9</v>
      </c>
      <c r="AU5836" s="11">
        <v>10</v>
      </c>
      <c r="AZ5836" s="11">
        <v>10</v>
      </c>
      <c r="BA5836" s="11" t="s">
        <v>538</v>
      </c>
      <c r="BB5836" s="11">
        <v>7</v>
      </c>
      <c r="BC5836" s="154">
        <v>45351</v>
      </c>
      <c r="BD5836" s="155" t="s">
        <v>33</v>
      </c>
    </row>
    <row r="5837" spans="39:56" ht="27" customHeight="1" x14ac:dyDescent="0.25">
      <c r="AM5837" s="11">
        <v>23019</v>
      </c>
      <c r="AN5837" s="152" t="s">
        <v>53</v>
      </c>
      <c r="AO5837" s="153" t="s">
        <v>29</v>
      </c>
      <c r="AP5837" s="171">
        <v>9.4</v>
      </c>
      <c r="AQ5837" s="11">
        <v>10</v>
      </c>
      <c r="AR5837" s="11">
        <v>10</v>
      </c>
      <c r="AS5837" s="11">
        <v>9</v>
      </c>
      <c r="AU5837" s="11">
        <v>9</v>
      </c>
      <c r="AZ5837" s="11">
        <v>9</v>
      </c>
      <c r="BA5837" s="11" t="s">
        <v>538</v>
      </c>
      <c r="BB5837" s="11">
        <v>7</v>
      </c>
      <c r="BC5837" s="154">
        <v>45351</v>
      </c>
      <c r="BD5837" s="155" t="s">
        <v>33</v>
      </c>
    </row>
    <row r="5838" spans="39:56" ht="27" customHeight="1" x14ac:dyDescent="0.25">
      <c r="AM5838" s="11">
        <v>23028</v>
      </c>
      <c r="AN5838" s="152" t="s">
        <v>56</v>
      </c>
      <c r="AO5838" s="153" t="s">
        <v>29</v>
      </c>
      <c r="AP5838" s="171">
        <v>9.1999999999999993</v>
      </c>
      <c r="AQ5838" s="11">
        <v>10</v>
      </c>
      <c r="AR5838" s="11">
        <v>10</v>
      </c>
      <c r="AS5838" s="11">
        <v>9</v>
      </c>
      <c r="AU5838" s="11">
        <v>8</v>
      </c>
      <c r="AZ5838" s="11">
        <v>9</v>
      </c>
      <c r="BA5838" s="11" t="s">
        <v>538</v>
      </c>
      <c r="BB5838" s="11">
        <v>7</v>
      </c>
      <c r="BC5838" s="154">
        <v>45351</v>
      </c>
      <c r="BD5838" s="155" t="s">
        <v>33</v>
      </c>
    </row>
    <row r="5839" spans="39:56" ht="27" customHeight="1" x14ac:dyDescent="0.25">
      <c r="AM5839" s="11">
        <v>23013</v>
      </c>
      <c r="AN5839" s="152" t="s">
        <v>59</v>
      </c>
      <c r="AO5839" s="153" t="s">
        <v>29</v>
      </c>
      <c r="AP5839" s="171">
        <v>10</v>
      </c>
      <c r="AQ5839" s="11">
        <v>10</v>
      </c>
      <c r="AR5839" s="11">
        <v>10</v>
      </c>
      <c r="AS5839" s="11">
        <v>10</v>
      </c>
      <c r="AU5839" s="11">
        <v>10</v>
      </c>
      <c r="AZ5839" s="11">
        <v>10</v>
      </c>
      <c r="BA5839" s="11" t="s">
        <v>538</v>
      </c>
      <c r="BB5839" s="11">
        <v>7</v>
      </c>
      <c r="BC5839" s="154">
        <v>45351</v>
      </c>
      <c r="BD5839" s="155" t="s">
        <v>33</v>
      </c>
    </row>
    <row r="5840" spans="39:56" ht="27" customHeight="1" x14ac:dyDescent="0.25">
      <c r="AM5840" s="11">
        <v>23036</v>
      </c>
      <c r="AN5840" s="152" t="s">
        <v>63</v>
      </c>
      <c r="AO5840" s="153" t="s">
        <v>29</v>
      </c>
      <c r="AP5840" s="171">
        <v>9.1999999999999993</v>
      </c>
      <c r="AQ5840" s="11">
        <v>10</v>
      </c>
      <c r="AR5840" s="11">
        <v>10</v>
      </c>
      <c r="AS5840" s="11">
        <v>9</v>
      </c>
      <c r="AU5840" s="11">
        <v>8</v>
      </c>
      <c r="AZ5840" s="11">
        <v>9</v>
      </c>
      <c r="BA5840" s="11" t="s">
        <v>538</v>
      </c>
      <c r="BB5840" s="11">
        <v>7</v>
      </c>
      <c r="BC5840" s="154">
        <v>45351</v>
      </c>
      <c r="BD5840" s="155" t="s">
        <v>33</v>
      </c>
    </row>
    <row r="5841" spans="39:56" ht="27" customHeight="1" x14ac:dyDescent="0.25">
      <c r="AM5841" s="11">
        <v>23065</v>
      </c>
      <c r="AN5841" s="152" t="s">
        <v>67</v>
      </c>
      <c r="AO5841" s="153" t="s">
        <v>29</v>
      </c>
      <c r="AP5841" s="171">
        <v>9.6</v>
      </c>
      <c r="AQ5841" s="11">
        <v>10</v>
      </c>
      <c r="AR5841" s="11">
        <v>10</v>
      </c>
      <c r="AS5841" s="11">
        <v>10</v>
      </c>
      <c r="AU5841" s="11">
        <v>9</v>
      </c>
      <c r="AZ5841" s="11">
        <v>9</v>
      </c>
      <c r="BA5841" s="11" t="s">
        <v>538</v>
      </c>
      <c r="BB5841" s="11">
        <v>7</v>
      </c>
      <c r="BC5841" s="154">
        <v>45351</v>
      </c>
      <c r="BD5841" s="155" t="s">
        <v>33</v>
      </c>
    </row>
    <row r="5842" spans="39:56" ht="27" customHeight="1" x14ac:dyDescent="0.25">
      <c r="AM5842" s="11">
        <v>23039</v>
      </c>
      <c r="AN5842" s="152" t="s">
        <v>71</v>
      </c>
      <c r="AO5842" s="153" t="s">
        <v>29</v>
      </c>
      <c r="AP5842" s="171">
        <v>9</v>
      </c>
      <c r="AQ5842" s="11">
        <v>10</v>
      </c>
      <c r="AR5842" s="11">
        <v>10</v>
      </c>
      <c r="AS5842" s="11">
        <v>7</v>
      </c>
      <c r="AU5842" s="11">
        <v>8</v>
      </c>
      <c r="AZ5842" s="11">
        <v>10</v>
      </c>
      <c r="BA5842" s="11" t="s">
        <v>538</v>
      </c>
      <c r="BB5842" s="11">
        <v>7</v>
      </c>
      <c r="BC5842" s="154">
        <v>45351</v>
      </c>
      <c r="BD5842" s="155" t="s">
        <v>33</v>
      </c>
    </row>
    <row r="5843" spans="39:56" ht="27" customHeight="1" x14ac:dyDescent="0.25">
      <c r="AM5843" s="11">
        <v>23024</v>
      </c>
      <c r="AN5843" s="152" t="s">
        <v>75</v>
      </c>
      <c r="AO5843" s="153" t="s">
        <v>29</v>
      </c>
      <c r="AP5843" s="171">
        <v>9.1999999999999993</v>
      </c>
      <c r="AQ5843" s="11">
        <v>10</v>
      </c>
      <c r="AR5843" s="11">
        <v>10</v>
      </c>
      <c r="AS5843" s="11">
        <v>9</v>
      </c>
      <c r="AU5843" s="11">
        <v>8</v>
      </c>
      <c r="AZ5843" s="11">
        <v>9</v>
      </c>
      <c r="BA5843" s="11" t="s">
        <v>538</v>
      </c>
      <c r="BB5843" s="11">
        <v>7</v>
      </c>
      <c r="BC5843" s="154">
        <v>45351</v>
      </c>
      <c r="BD5843" s="155" t="s">
        <v>33</v>
      </c>
    </row>
    <row r="5844" spans="39:56" ht="27" customHeight="1" x14ac:dyDescent="0.25">
      <c r="AM5844" s="11">
        <v>23041</v>
      </c>
      <c r="AN5844" s="152" t="s">
        <v>79</v>
      </c>
      <c r="AO5844" s="153" t="s">
        <v>29</v>
      </c>
      <c r="AP5844" s="171">
        <v>9.1999999999999993</v>
      </c>
      <c r="AQ5844" s="11">
        <v>10</v>
      </c>
      <c r="AR5844" s="11">
        <v>10</v>
      </c>
      <c r="AS5844" s="11">
        <v>9</v>
      </c>
      <c r="AU5844" s="11">
        <v>8</v>
      </c>
      <c r="AZ5844" s="11">
        <v>9</v>
      </c>
      <c r="BA5844" s="11" t="s">
        <v>538</v>
      </c>
      <c r="BB5844" s="11">
        <v>7</v>
      </c>
      <c r="BC5844" s="154">
        <v>45351</v>
      </c>
      <c r="BD5844" s="155" t="s">
        <v>33</v>
      </c>
    </row>
    <row r="5845" spans="39:56" ht="27" customHeight="1" x14ac:dyDescent="0.25">
      <c r="AM5845" s="11">
        <v>23022</v>
      </c>
      <c r="AN5845" s="152" t="s">
        <v>83</v>
      </c>
      <c r="AO5845" s="153" t="s">
        <v>29</v>
      </c>
      <c r="AP5845" s="171">
        <v>10</v>
      </c>
      <c r="AQ5845" s="11">
        <v>10</v>
      </c>
      <c r="AR5845" s="11">
        <v>10</v>
      </c>
      <c r="AS5845" s="11">
        <v>10</v>
      </c>
      <c r="AU5845" s="11">
        <v>10</v>
      </c>
      <c r="AZ5845" s="11">
        <v>10</v>
      </c>
      <c r="BA5845" s="11" t="s">
        <v>538</v>
      </c>
      <c r="BB5845" s="11">
        <v>7</v>
      </c>
      <c r="BC5845" s="154">
        <v>45351</v>
      </c>
      <c r="BD5845" s="155" t="s">
        <v>33</v>
      </c>
    </row>
    <row r="5846" spans="39:56" ht="27" customHeight="1" x14ac:dyDescent="0.25">
      <c r="AM5846" s="11">
        <v>23025</v>
      </c>
      <c r="AN5846" s="152" t="s">
        <v>87</v>
      </c>
      <c r="AO5846" s="153" t="s">
        <v>29</v>
      </c>
      <c r="AP5846" s="171">
        <v>9.4</v>
      </c>
      <c r="AQ5846" s="11">
        <v>10</v>
      </c>
      <c r="AR5846" s="11">
        <v>10</v>
      </c>
      <c r="AS5846" s="11">
        <v>9</v>
      </c>
      <c r="AU5846" s="11">
        <v>9</v>
      </c>
      <c r="AZ5846" s="11">
        <v>9</v>
      </c>
      <c r="BA5846" s="11" t="s">
        <v>538</v>
      </c>
      <c r="BB5846" s="11">
        <v>7</v>
      </c>
      <c r="BC5846" s="154">
        <v>45351</v>
      </c>
      <c r="BD5846" s="155" t="s">
        <v>33</v>
      </c>
    </row>
    <row r="5847" spans="39:56" ht="27" customHeight="1" x14ac:dyDescent="0.25">
      <c r="AM5847" s="11">
        <v>23010</v>
      </c>
      <c r="AN5847" s="152" t="s">
        <v>91</v>
      </c>
      <c r="AO5847" s="153" t="s">
        <v>29</v>
      </c>
      <c r="AP5847" s="171">
        <v>9.6</v>
      </c>
      <c r="AQ5847" s="11">
        <v>10</v>
      </c>
      <c r="AR5847" s="11">
        <v>10</v>
      </c>
      <c r="AS5847" s="11">
        <v>9</v>
      </c>
      <c r="AU5847" s="11">
        <v>9</v>
      </c>
      <c r="AZ5847" s="11">
        <v>10</v>
      </c>
      <c r="BA5847" s="11" t="s">
        <v>538</v>
      </c>
      <c r="BB5847" s="11">
        <v>7</v>
      </c>
      <c r="BC5847" s="154">
        <v>45351</v>
      </c>
      <c r="BD5847" s="155" t="s">
        <v>33</v>
      </c>
    </row>
    <row r="5848" spans="39:56" ht="27" customHeight="1" x14ac:dyDescent="0.25">
      <c r="AM5848" s="11">
        <v>23052</v>
      </c>
      <c r="AN5848" s="152" t="s">
        <v>95</v>
      </c>
      <c r="AO5848" s="153" t="s">
        <v>29</v>
      </c>
      <c r="AP5848" s="171">
        <v>9.4</v>
      </c>
      <c r="AQ5848" s="11">
        <v>10</v>
      </c>
      <c r="AR5848" s="11">
        <v>10</v>
      </c>
      <c r="AS5848" s="11">
        <v>8</v>
      </c>
      <c r="AU5848" s="11">
        <v>10</v>
      </c>
      <c r="AZ5848" s="11">
        <v>9</v>
      </c>
      <c r="BA5848" s="11" t="s">
        <v>538</v>
      </c>
      <c r="BB5848" s="11">
        <v>7</v>
      </c>
      <c r="BC5848" s="154">
        <v>45351</v>
      </c>
      <c r="BD5848" s="155" t="s">
        <v>33</v>
      </c>
    </row>
    <row r="5849" spans="39:56" ht="27" customHeight="1" x14ac:dyDescent="0.25">
      <c r="AM5849" s="11">
        <v>23038</v>
      </c>
      <c r="AN5849" s="152" t="s">
        <v>99</v>
      </c>
      <c r="AO5849" s="153" t="s">
        <v>29</v>
      </c>
      <c r="AP5849" s="171">
        <v>9.4</v>
      </c>
      <c r="AQ5849" s="11">
        <v>10</v>
      </c>
      <c r="AR5849" s="11">
        <v>10</v>
      </c>
      <c r="AS5849" s="11">
        <v>9</v>
      </c>
      <c r="AU5849" s="11">
        <v>9</v>
      </c>
      <c r="AZ5849" s="11">
        <v>9</v>
      </c>
      <c r="BA5849" s="11" t="s">
        <v>538</v>
      </c>
      <c r="BB5849" s="11">
        <v>7</v>
      </c>
      <c r="BC5849" s="154">
        <v>45351</v>
      </c>
      <c r="BD5849" s="155" t="s">
        <v>33</v>
      </c>
    </row>
    <row r="5850" spans="39:56" ht="27" customHeight="1" x14ac:dyDescent="0.25">
      <c r="AM5850" s="11">
        <v>23033</v>
      </c>
      <c r="AN5850" s="152" t="s">
        <v>103</v>
      </c>
      <c r="AO5850" s="153" t="s">
        <v>29</v>
      </c>
      <c r="AP5850" s="171">
        <v>9.1999999999999993</v>
      </c>
      <c r="AQ5850" s="11">
        <v>10</v>
      </c>
      <c r="AR5850" s="11">
        <v>10</v>
      </c>
      <c r="AS5850" s="11">
        <v>9</v>
      </c>
      <c r="AU5850" s="11">
        <v>9</v>
      </c>
      <c r="AZ5850" s="11">
        <v>8</v>
      </c>
      <c r="BA5850" s="11" t="s">
        <v>538</v>
      </c>
      <c r="BB5850" s="11">
        <v>7</v>
      </c>
      <c r="BC5850" s="154">
        <v>45351</v>
      </c>
      <c r="BD5850" s="155" t="s">
        <v>33</v>
      </c>
    </row>
    <row r="5851" spans="39:56" ht="27" customHeight="1" x14ac:dyDescent="0.25">
      <c r="AM5851" s="11">
        <v>23056</v>
      </c>
      <c r="AN5851" s="152" t="s">
        <v>107</v>
      </c>
      <c r="AO5851" s="153" t="s">
        <v>29</v>
      </c>
      <c r="AP5851" s="171">
        <v>8.4</v>
      </c>
      <c r="AQ5851" s="11">
        <v>10</v>
      </c>
      <c r="AR5851" s="11">
        <v>10</v>
      </c>
      <c r="AS5851" s="11">
        <v>8</v>
      </c>
      <c r="AU5851" s="11">
        <v>7</v>
      </c>
      <c r="AZ5851" s="11">
        <v>7</v>
      </c>
      <c r="BA5851" s="11" t="s">
        <v>538</v>
      </c>
      <c r="BB5851" s="11">
        <v>7</v>
      </c>
      <c r="BC5851" s="154">
        <v>45351</v>
      </c>
      <c r="BD5851" s="155" t="s">
        <v>33</v>
      </c>
    </row>
    <row r="5852" spans="39:56" ht="27" customHeight="1" x14ac:dyDescent="0.25">
      <c r="AM5852" s="11">
        <v>23046</v>
      </c>
      <c r="AN5852" s="152" t="s">
        <v>111</v>
      </c>
      <c r="AO5852" s="153" t="s">
        <v>29</v>
      </c>
      <c r="AP5852" s="171">
        <v>8.8000000000000007</v>
      </c>
      <c r="AQ5852" s="11">
        <v>10</v>
      </c>
      <c r="AR5852" s="11">
        <v>10</v>
      </c>
      <c r="AS5852" s="11">
        <v>7</v>
      </c>
      <c r="AU5852" s="11">
        <v>8</v>
      </c>
      <c r="AZ5852" s="11">
        <v>9</v>
      </c>
      <c r="BA5852" s="11" t="s">
        <v>538</v>
      </c>
      <c r="BB5852" s="11">
        <v>7</v>
      </c>
      <c r="BC5852" s="154">
        <v>45351</v>
      </c>
      <c r="BD5852" s="155" t="s">
        <v>33</v>
      </c>
    </row>
    <row r="5853" spans="39:56" ht="27" customHeight="1" x14ac:dyDescent="0.25">
      <c r="AM5853" s="11">
        <v>23023</v>
      </c>
      <c r="AN5853" s="152" t="s">
        <v>115</v>
      </c>
      <c r="AO5853" s="153" t="s">
        <v>29</v>
      </c>
      <c r="AP5853" s="171">
        <v>8.4</v>
      </c>
      <c r="AQ5853" s="11">
        <v>10</v>
      </c>
      <c r="AR5853" s="11">
        <v>10</v>
      </c>
      <c r="AS5853" s="11">
        <v>7</v>
      </c>
      <c r="AU5853" s="11">
        <v>8</v>
      </c>
      <c r="AZ5853" s="11">
        <v>7</v>
      </c>
      <c r="BA5853" s="11" t="s">
        <v>538</v>
      </c>
      <c r="BB5853" s="11">
        <v>7</v>
      </c>
      <c r="BC5853" s="154">
        <v>45351</v>
      </c>
      <c r="BD5853" s="155" t="s">
        <v>33</v>
      </c>
    </row>
    <row r="5854" spans="39:56" ht="27" customHeight="1" x14ac:dyDescent="0.25">
      <c r="AM5854" s="11">
        <v>23053</v>
      </c>
      <c r="AN5854" s="152" t="s">
        <v>119</v>
      </c>
      <c r="AO5854" s="153" t="s">
        <v>29</v>
      </c>
      <c r="AP5854" s="171">
        <v>9.8000000000000007</v>
      </c>
      <c r="AQ5854" s="11">
        <v>10</v>
      </c>
      <c r="AR5854" s="11">
        <v>10</v>
      </c>
      <c r="AS5854" s="11">
        <v>10</v>
      </c>
      <c r="AU5854" s="11">
        <v>10</v>
      </c>
      <c r="AZ5854" s="11">
        <v>9</v>
      </c>
      <c r="BA5854" s="11" t="s">
        <v>538</v>
      </c>
      <c r="BB5854" s="11">
        <v>7</v>
      </c>
      <c r="BC5854" s="154">
        <v>45351</v>
      </c>
      <c r="BD5854" s="155" t="s">
        <v>33</v>
      </c>
    </row>
    <row r="5855" spans="39:56" ht="27" customHeight="1" x14ac:dyDescent="0.25">
      <c r="AM5855" s="11">
        <v>23049</v>
      </c>
      <c r="AN5855" s="152" t="s">
        <v>123</v>
      </c>
      <c r="AO5855" s="153" t="s">
        <v>29</v>
      </c>
      <c r="AP5855" s="171">
        <v>10</v>
      </c>
      <c r="AQ5855" s="11">
        <v>10</v>
      </c>
      <c r="AR5855" s="11">
        <v>10</v>
      </c>
      <c r="AS5855" s="11">
        <v>10</v>
      </c>
      <c r="AU5855" s="11">
        <v>10</v>
      </c>
      <c r="AZ5855" s="11">
        <v>10</v>
      </c>
      <c r="BA5855" s="11" t="s">
        <v>538</v>
      </c>
      <c r="BB5855" s="11">
        <v>7</v>
      </c>
      <c r="BC5855" s="154">
        <v>45351</v>
      </c>
      <c r="BD5855" s="155" t="s">
        <v>33</v>
      </c>
    </row>
    <row r="5856" spans="39:56" ht="27" customHeight="1" x14ac:dyDescent="0.25">
      <c r="AM5856" s="11">
        <v>23011</v>
      </c>
      <c r="AN5856" s="152" t="s">
        <v>46</v>
      </c>
      <c r="AO5856" s="153" t="s">
        <v>47</v>
      </c>
      <c r="AP5856" s="171">
        <v>9.1428571428571423</v>
      </c>
      <c r="AQ5856" s="11">
        <v>10</v>
      </c>
      <c r="AR5856" s="11">
        <v>10</v>
      </c>
      <c r="AS5856" s="11">
        <v>9</v>
      </c>
      <c r="AT5856" s="11">
        <v>9</v>
      </c>
      <c r="AU5856" s="11">
        <v>9</v>
      </c>
      <c r="AV5856" s="11">
        <v>9</v>
      </c>
      <c r="AZ5856" s="11">
        <v>8</v>
      </c>
      <c r="BA5856" s="11" t="s">
        <v>539</v>
      </c>
      <c r="BB5856" s="11">
        <v>4</v>
      </c>
      <c r="BC5856" s="154">
        <v>45351</v>
      </c>
      <c r="BD5856" s="155" t="s">
        <v>33</v>
      </c>
    </row>
    <row r="5857" spans="39:56" ht="27" customHeight="1" x14ac:dyDescent="0.25">
      <c r="AM5857" s="11">
        <v>23059</v>
      </c>
      <c r="AN5857" s="152" t="s">
        <v>55</v>
      </c>
      <c r="AO5857" s="153" t="s">
        <v>47</v>
      </c>
      <c r="AP5857" s="171">
        <v>9.4285714285714288</v>
      </c>
      <c r="AQ5857" s="11">
        <v>10</v>
      </c>
      <c r="AR5857" s="11">
        <v>10</v>
      </c>
      <c r="AS5857" s="11">
        <v>10</v>
      </c>
      <c r="AT5857" s="11">
        <v>9</v>
      </c>
      <c r="AU5857" s="11">
        <v>10</v>
      </c>
      <c r="AV5857" s="11">
        <v>9</v>
      </c>
      <c r="AZ5857" s="11">
        <v>8</v>
      </c>
      <c r="BA5857" s="11" t="s">
        <v>539</v>
      </c>
      <c r="BB5857" s="11">
        <v>4</v>
      </c>
      <c r="BC5857" s="154">
        <v>45351</v>
      </c>
      <c r="BD5857" s="155" t="s">
        <v>33</v>
      </c>
    </row>
    <row r="5858" spans="39:56" ht="27" customHeight="1" x14ac:dyDescent="0.25">
      <c r="AM5858" s="11">
        <v>23004</v>
      </c>
      <c r="AN5858" s="152" t="s">
        <v>58</v>
      </c>
      <c r="AO5858" s="153" t="s">
        <v>47</v>
      </c>
      <c r="AP5858" s="171">
        <v>8.2857142857142865</v>
      </c>
      <c r="AQ5858" s="11">
        <v>10</v>
      </c>
      <c r="AR5858" s="11">
        <v>10</v>
      </c>
      <c r="AS5858" s="11">
        <v>8</v>
      </c>
      <c r="AT5858" s="11">
        <v>8</v>
      </c>
      <c r="AU5858" s="11">
        <v>8</v>
      </c>
      <c r="AV5858" s="11">
        <v>8</v>
      </c>
      <c r="AZ5858" s="11">
        <v>6</v>
      </c>
      <c r="BA5858" s="11" t="s">
        <v>539</v>
      </c>
      <c r="BB5858" s="11">
        <v>4</v>
      </c>
      <c r="BC5858" s="154">
        <v>45351</v>
      </c>
      <c r="BD5858" s="155" t="s">
        <v>33</v>
      </c>
    </row>
    <row r="5859" spans="39:56" ht="27" customHeight="1" x14ac:dyDescent="0.25">
      <c r="AM5859" s="11">
        <v>23027</v>
      </c>
      <c r="AN5859" s="152" t="s">
        <v>237</v>
      </c>
      <c r="AO5859" s="153" t="s">
        <v>47</v>
      </c>
      <c r="AP5859" s="171">
        <v>9</v>
      </c>
      <c r="AQ5859" s="11">
        <v>10</v>
      </c>
      <c r="AR5859" s="11">
        <v>10</v>
      </c>
      <c r="AS5859" s="11">
        <v>9</v>
      </c>
      <c r="AT5859" s="11">
        <v>9</v>
      </c>
      <c r="AU5859" s="11">
        <v>9</v>
      </c>
      <c r="AV5859" s="11">
        <v>8</v>
      </c>
      <c r="AZ5859" s="11">
        <v>8</v>
      </c>
      <c r="BA5859" s="11" t="s">
        <v>539</v>
      </c>
      <c r="BB5859" s="11">
        <v>4</v>
      </c>
      <c r="BC5859" s="154">
        <v>45351</v>
      </c>
      <c r="BD5859" s="155" t="s">
        <v>33</v>
      </c>
    </row>
    <row r="5860" spans="39:56" ht="27" customHeight="1" x14ac:dyDescent="0.25">
      <c r="AM5860" s="11">
        <v>23047</v>
      </c>
      <c r="AN5860" s="152" t="s">
        <v>62</v>
      </c>
      <c r="AO5860" s="153" t="s">
        <v>47</v>
      </c>
      <c r="AP5860" s="171">
        <v>9.1428571428571423</v>
      </c>
      <c r="AQ5860" s="11">
        <v>10</v>
      </c>
      <c r="AR5860" s="11">
        <v>10</v>
      </c>
      <c r="AS5860" s="11">
        <v>10</v>
      </c>
      <c r="AT5860" s="11">
        <v>9</v>
      </c>
      <c r="AU5860" s="11">
        <v>9</v>
      </c>
      <c r="AV5860" s="11">
        <v>8</v>
      </c>
      <c r="AZ5860" s="11">
        <v>8</v>
      </c>
      <c r="BA5860" s="11" t="s">
        <v>539</v>
      </c>
      <c r="BB5860" s="11">
        <v>4</v>
      </c>
      <c r="BC5860" s="154">
        <v>45351</v>
      </c>
      <c r="BD5860" s="155" t="s">
        <v>33</v>
      </c>
    </row>
    <row r="5861" spans="39:56" ht="27" customHeight="1" x14ac:dyDescent="0.25">
      <c r="AM5861" s="11">
        <v>23014</v>
      </c>
      <c r="AN5861" s="152" t="s">
        <v>66</v>
      </c>
      <c r="AO5861" s="153" t="s">
        <v>47</v>
      </c>
      <c r="AP5861" s="171">
        <v>9.7142857142857135</v>
      </c>
      <c r="AQ5861" s="11">
        <v>10</v>
      </c>
      <c r="AR5861" s="11">
        <v>10</v>
      </c>
      <c r="AS5861" s="11">
        <v>10</v>
      </c>
      <c r="AT5861" s="11">
        <v>10</v>
      </c>
      <c r="AU5861" s="11">
        <v>10</v>
      </c>
      <c r="AV5861" s="11">
        <v>10</v>
      </c>
      <c r="AZ5861" s="11">
        <v>8</v>
      </c>
      <c r="BA5861" s="11" t="s">
        <v>539</v>
      </c>
      <c r="BB5861" s="11">
        <v>4</v>
      </c>
      <c r="BC5861" s="154">
        <v>45351</v>
      </c>
      <c r="BD5861" s="155" t="s">
        <v>33</v>
      </c>
    </row>
    <row r="5862" spans="39:56" ht="27" customHeight="1" x14ac:dyDescent="0.25">
      <c r="AM5862" s="11">
        <v>23029</v>
      </c>
      <c r="AN5862" s="152" t="s">
        <v>70</v>
      </c>
      <c r="AO5862" s="153" t="s">
        <v>47</v>
      </c>
      <c r="AP5862" s="171">
        <v>9.1428571428571423</v>
      </c>
      <c r="AQ5862" s="11">
        <v>10</v>
      </c>
      <c r="AR5862" s="11">
        <v>10</v>
      </c>
      <c r="AS5862" s="11">
        <v>8</v>
      </c>
      <c r="AT5862" s="11">
        <v>8</v>
      </c>
      <c r="AU5862" s="11">
        <v>10</v>
      </c>
      <c r="AV5862" s="11">
        <v>10</v>
      </c>
      <c r="AZ5862" s="11">
        <v>8</v>
      </c>
      <c r="BA5862" s="11" t="s">
        <v>539</v>
      </c>
      <c r="BB5862" s="11">
        <v>4</v>
      </c>
      <c r="BC5862" s="154">
        <v>45351</v>
      </c>
      <c r="BD5862" s="155" t="s">
        <v>33</v>
      </c>
    </row>
    <row r="5863" spans="39:56" ht="27" customHeight="1" x14ac:dyDescent="0.25">
      <c r="AM5863" s="11">
        <v>23060</v>
      </c>
      <c r="AN5863" s="152" t="s">
        <v>74</v>
      </c>
      <c r="AO5863" s="153" t="s">
        <v>47</v>
      </c>
      <c r="AP5863" s="171">
        <v>8.8571428571428577</v>
      </c>
      <c r="AQ5863" s="11">
        <v>10</v>
      </c>
      <c r="AR5863" s="11">
        <v>10</v>
      </c>
      <c r="AS5863" s="11">
        <v>8</v>
      </c>
      <c r="AT5863" s="11">
        <v>9</v>
      </c>
      <c r="AU5863" s="11">
        <v>9</v>
      </c>
      <c r="AV5863" s="11">
        <v>8</v>
      </c>
      <c r="AZ5863" s="11">
        <v>8</v>
      </c>
      <c r="BA5863" s="11" t="s">
        <v>539</v>
      </c>
      <c r="BB5863" s="11">
        <v>4</v>
      </c>
      <c r="BC5863" s="154">
        <v>45351</v>
      </c>
      <c r="BD5863" s="155" t="s">
        <v>33</v>
      </c>
    </row>
    <row r="5864" spans="39:56" ht="27" customHeight="1" x14ac:dyDescent="0.25">
      <c r="AM5864" s="11">
        <v>23045</v>
      </c>
      <c r="AN5864" s="152" t="s">
        <v>78</v>
      </c>
      <c r="AO5864" s="153" t="s">
        <v>47</v>
      </c>
      <c r="AP5864" s="171">
        <v>8.7142857142857135</v>
      </c>
      <c r="AQ5864" s="11">
        <v>10</v>
      </c>
      <c r="AR5864" s="11">
        <v>10</v>
      </c>
      <c r="AS5864" s="11">
        <v>10</v>
      </c>
      <c r="AT5864" s="11">
        <v>8</v>
      </c>
      <c r="AU5864" s="11">
        <v>7</v>
      </c>
      <c r="AV5864" s="11">
        <v>8</v>
      </c>
      <c r="AZ5864" s="11">
        <v>8</v>
      </c>
      <c r="BA5864" s="11" t="s">
        <v>539</v>
      </c>
      <c r="BB5864" s="11">
        <v>4</v>
      </c>
      <c r="BC5864" s="154">
        <v>45351</v>
      </c>
      <c r="BD5864" s="155" t="s">
        <v>33</v>
      </c>
    </row>
    <row r="5865" spans="39:56" ht="27" customHeight="1" x14ac:dyDescent="0.25">
      <c r="AM5865" s="11">
        <v>23001</v>
      </c>
      <c r="AN5865" s="152" t="s">
        <v>82</v>
      </c>
      <c r="AO5865" s="153" t="s">
        <v>47</v>
      </c>
      <c r="AP5865" s="171">
        <v>9.4285714285714288</v>
      </c>
      <c r="AQ5865" s="11">
        <v>10</v>
      </c>
      <c r="AR5865" s="11">
        <v>10</v>
      </c>
      <c r="AS5865" s="11">
        <v>10</v>
      </c>
      <c r="AT5865" s="11">
        <v>10</v>
      </c>
      <c r="AU5865" s="11">
        <v>10</v>
      </c>
      <c r="AV5865" s="11">
        <v>8</v>
      </c>
      <c r="AZ5865" s="11">
        <v>8</v>
      </c>
      <c r="BA5865" s="11" t="s">
        <v>539</v>
      </c>
      <c r="BB5865" s="11">
        <v>4</v>
      </c>
      <c r="BC5865" s="154">
        <v>45351</v>
      </c>
      <c r="BD5865" s="155" t="s">
        <v>33</v>
      </c>
    </row>
    <row r="5866" spans="39:56" ht="27" customHeight="1" x14ac:dyDescent="0.25">
      <c r="AM5866" s="11">
        <v>23034</v>
      </c>
      <c r="AN5866" s="152" t="s">
        <v>86</v>
      </c>
      <c r="AO5866" s="153" t="s">
        <v>47</v>
      </c>
      <c r="AP5866" s="171">
        <v>9.7142857142857135</v>
      </c>
      <c r="AQ5866" s="11">
        <v>10</v>
      </c>
      <c r="AR5866" s="11">
        <v>10</v>
      </c>
      <c r="AS5866" s="11">
        <v>10</v>
      </c>
      <c r="AT5866" s="11">
        <v>10</v>
      </c>
      <c r="AU5866" s="11">
        <v>10</v>
      </c>
      <c r="AV5866" s="11">
        <v>10</v>
      </c>
      <c r="AZ5866" s="11">
        <v>8</v>
      </c>
      <c r="BA5866" s="11" t="s">
        <v>539</v>
      </c>
      <c r="BB5866" s="11">
        <v>4</v>
      </c>
      <c r="BC5866" s="154">
        <v>45351</v>
      </c>
      <c r="BD5866" s="155" t="s">
        <v>33</v>
      </c>
    </row>
    <row r="5867" spans="39:56" ht="27" customHeight="1" x14ac:dyDescent="0.25">
      <c r="AM5867" s="11">
        <v>23003</v>
      </c>
      <c r="AN5867" s="152" t="s">
        <v>90</v>
      </c>
      <c r="AO5867" s="153" t="s">
        <v>47</v>
      </c>
      <c r="AP5867" s="171">
        <v>8.8571428571428577</v>
      </c>
      <c r="AQ5867" s="11">
        <v>10</v>
      </c>
      <c r="AR5867" s="11">
        <v>10</v>
      </c>
      <c r="AS5867" s="11">
        <v>9</v>
      </c>
      <c r="AT5867" s="11">
        <v>8</v>
      </c>
      <c r="AU5867" s="11">
        <v>9</v>
      </c>
      <c r="AV5867" s="11">
        <v>8</v>
      </c>
      <c r="AZ5867" s="11">
        <v>8</v>
      </c>
      <c r="BA5867" s="11" t="s">
        <v>539</v>
      </c>
      <c r="BB5867" s="11">
        <v>4</v>
      </c>
      <c r="BC5867" s="154">
        <v>45351</v>
      </c>
      <c r="BD5867" s="155" t="s">
        <v>33</v>
      </c>
    </row>
    <row r="5868" spans="39:56" ht="27" customHeight="1" x14ac:dyDescent="0.25">
      <c r="AM5868" s="11">
        <v>23030</v>
      </c>
      <c r="AN5868" s="152" t="s">
        <v>94</v>
      </c>
      <c r="AO5868" s="153" t="s">
        <v>47</v>
      </c>
      <c r="AP5868" s="171">
        <v>9.4285714285714288</v>
      </c>
      <c r="AQ5868" s="11">
        <v>10</v>
      </c>
      <c r="AR5868" s="11">
        <v>10</v>
      </c>
      <c r="AS5868" s="11">
        <v>10</v>
      </c>
      <c r="AT5868" s="11">
        <v>10</v>
      </c>
      <c r="AU5868" s="11">
        <v>9</v>
      </c>
      <c r="AV5868" s="11">
        <v>9</v>
      </c>
      <c r="AZ5868" s="11">
        <v>8</v>
      </c>
      <c r="BA5868" s="11" t="s">
        <v>539</v>
      </c>
      <c r="BB5868" s="11">
        <v>4</v>
      </c>
      <c r="BC5868" s="154">
        <v>45351</v>
      </c>
      <c r="BD5868" s="155" t="s">
        <v>33</v>
      </c>
    </row>
    <row r="5869" spans="39:56" ht="27" customHeight="1" x14ac:dyDescent="0.25">
      <c r="AM5869" s="11">
        <v>23064</v>
      </c>
      <c r="AN5869" s="152" t="s">
        <v>238</v>
      </c>
      <c r="AO5869" s="153" t="s">
        <v>47</v>
      </c>
      <c r="AP5869" s="171">
        <v>9.4285714285714288</v>
      </c>
      <c r="AQ5869" s="11">
        <v>10</v>
      </c>
      <c r="AR5869" s="11">
        <v>10</v>
      </c>
      <c r="AS5869" s="11">
        <v>9</v>
      </c>
      <c r="AT5869" s="11">
        <v>9</v>
      </c>
      <c r="AU5869" s="11">
        <v>9</v>
      </c>
      <c r="AV5869" s="11">
        <v>9</v>
      </c>
      <c r="AZ5869" s="11">
        <v>10</v>
      </c>
      <c r="BA5869" s="11" t="s">
        <v>539</v>
      </c>
      <c r="BB5869" s="11">
        <v>4</v>
      </c>
      <c r="BC5869" s="154">
        <v>45351</v>
      </c>
      <c r="BD5869" s="155" t="s">
        <v>33</v>
      </c>
    </row>
    <row r="5870" spans="39:56" ht="27" customHeight="1" x14ac:dyDescent="0.25">
      <c r="AM5870" s="11">
        <v>23050</v>
      </c>
      <c r="AN5870" s="152" t="s">
        <v>102</v>
      </c>
      <c r="AO5870" s="153" t="s">
        <v>47</v>
      </c>
      <c r="AP5870" s="171">
        <v>8.2857142857142865</v>
      </c>
      <c r="AQ5870" s="11">
        <v>10</v>
      </c>
      <c r="AR5870" s="11">
        <v>10</v>
      </c>
      <c r="AS5870" s="11">
        <v>8</v>
      </c>
      <c r="AT5870" s="11">
        <v>8</v>
      </c>
      <c r="AU5870" s="11">
        <v>8</v>
      </c>
      <c r="AV5870" s="11">
        <v>8</v>
      </c>
      <c r="AZ5870" s="11">
        <v>6</v>
      </c>
      <c r="BA5870" s="11" t="s">
        <v>539</v>
      </c>
      <c r="BB5870" s="11">
        <v>4</v>
      </c>
      <c r="BC5870" s="154">
        <v>45351</v>
      </c>
      <c r="BD5870" s="155" t="s">
        <v>33</v>
      </c>
    </row>
    <row r="5871" spans="39:56" ht="27" customHeight="1" x14ac:dyDescent="0.25">
      <c r="AM5871" s="11">
        <v>23062</v>
      </c>
      <c r="AN5871" s="152" t="s">
        <v>106</v>
      </c>
      <c r="AO5871" s="153" t="s">
        <v>47</v>
      </c>
      <c r="AP5871" s="171">
        <v>9.1428571428571423</v>
      </c>
      <c r="AQ5871" s="11">
        <v>10</v>
      </c>
      <c r="AR5871" s="11">
        <v>10</v>
      </c>
      <c r="AS5871" s="11">
        <v>9</v>
      </c>
      <c r="AT5871" s="11">
        <v>9</v>
      </c>
      <c r="AU5871" s="11">
        <v>9</v>
      </c>
      <c r="AV5871" s="11">
        <v>9</v>
      </c>
      <c r="AZ5871" s="11">
        <v>8</v>
      </c>
      <c r="BA5871" s="11" t="s">
        <v>539</v>
      </c>
      <c r="BB5871" s="11">
        <v>4</v>
      </c>
      <c r="BC5871" s="154">
        <v>45351</v>
      </c>
      <c r="BD5871" s="155" t="s">
        <v>33</v>
      </c>
    </row>
    <row r="5872" spans="39:56" ht="27" customHeight="1" x14ac:dyDescent="0.25">
      <c r="AM5872" s="11">
        <v>23057</v>
      </c>
      <c r="AN5872" s="152" t="s">
        <v>239</v>
      </c>
      <c r="AO5872" s="153" t="s">
        <v>47</v>
      </c>
      <c r="AP5872" s="171">
        <v>10</v>
      </c>
      <c r="AQ5872" s="11">
        <v>10</v>
      </c>
      <c r="BB5872" s="11">
        <v>4</v>
      </c>
      <c r="BC5872" s="154">
        <v>45351</v>
      </c>
      <c r="BD5872" s="155" t="s">
        <v>33</v>
      </c>
    </row>
    <row r="5873" spans="39:56" ht="27" customHeight="1" x14ac:dyDescent="0.25">
      <c r="AM5873" s="11">
        <v>23048</v>
      </c>
      <c r="AN5873" s="152" t="s">
        <v>110</v>
      </c>
      <c r="AO5873" s="153" t="s">
        <v>47</v>
      </c>
      <c r="AP5873" s="171">
        <v>8.1428571428571423</v>
      </c>
      <c r="AQ5873" s="11">
        <v>10</v>
      </c>
      <c r="AR5873" s="11">
        <v>10</v>
      </c>
      <c r="AS5873" s="11">
        <v>8</v>
      </c>
      <c r="AT5873" s="11">
        <v>8</v>
      </c>
      <c r="AU5873" s="11">
        <v>8</v>
      </c>
      <c r="AV5873" s="11">
        <v>8</v>
      </c>
      <c r="AZ5873" s="11">
        <v>5</v>
      </c>
      <c r="BA5873" s="11" t="s">
        <v>539</v>
      </c>
      <c r="BB5873" s="11">
        <v>4</v>
      </c>
      <c r="BC5873" s="154">
        <v>45351</v>
      </c>
      <c r="BD5873" s="155" t="s">
        <v>33</v>
      </c>
    </row>
    <row r="5874" spans="39:56" ht="27" customHeight="1" x14ac:dyDescent="0.25">
      <c r="AM5874" s="11">
        <v>23051</v>
      </c>
      <c r="AN5874" s="152" t="s">
        <v>114</v>
      </c>
      <c r="AO5874" s="153" t="s">
        <v>47</v>
      </c>
      <c r="AP5874" s="171">
        <v>8.1428571428571423</v>
      </c>
      <c r="AQ5874" s="11">
        <v>10</v>
      </c>
      <c r="AR5874" s="11">
        <v>10</v>
      </c>
      <c r="AS5874" s="11">
        <v>8</v>
      </c>
      <c r="AT5874" s="11">
        <v>8</v>
      </c>
      <c r="AU5874" s="11">
        <v>8</v>
      </c>
      <c r="AV5874" s="11">
        <v>8</v>
      </c>
      <c r="AZ5874" s="11">
        <v>5</v>
      </c>
      <c r="BA5874" s="11" t="s">
        <v>539</v>
      </c>
      <c r="BB5874" s="11">
        <v>4</v>
      </c>
      <c r="BC5874" s="154">
        <v>45351</v>
      </c>
      <c r="BD5874" s="155" t="s">
        <v>33</v>
      </c>
    </row>
    <row r="5875" spans="39:56" ht="27" customHeight="1" x14ac:dyDescent="0.25">
      <c r="AM5875" s="11">
        <v>22023</v>
      </c>
      <c r="AN5875" s="152" t="s">
        <v>118</v>
      </c>
      <c r="AO5875" s="153" t="s">
        <v>47</v>
      </c>
      <c r="AP5875" s="171">
        <v>9.4285714285714288</v>
      </c>
      <c r="AQ5875" s="11">
        <v>10</v>
      </c>
      <c r="AR5875" s="11">
        <v>10</v>
      </c>
      <c r="AS5875" s="11">
        <v>9</v>
      </c>
      <c r="AT5875" s="11">
        <v>9</v>
      </c>
      <c r="AU5875" s="11">
        <v>10</v>
      </c>
      <c r="AV5875" s="11">
        <v>10</v>
      </c>
      <c r="AZ5875" s="11">
        <v>8</v>
      </c>
      <c r="BA5875" s="11" t="s">
        <v>539</v>
      </c>
      <c r="BB5875" s="11">
        <v>4</v>
      </c>
      <c r="BC5875" s="154">
        <v>45351</v>
      </c>
      <c r="BD5875" s="155" t="s">
        <v>33</v>
      </c>
    </row>
    <row r="5876" spans="39:56" ht="27" customHeight="1" x14ac:dyDescent="0.25">
      <c r="AM5876" s="11">
        <v>24001</v>
      </c>
      <c r="AN5876" s="152" t="s">
        <v>14</v>
      </c>
      <c r="AO5876" s="153" t="s">
        <v>15</v>
      </c>
      <c r="AP5876" s="171">
        <v>10</v>
      </c>
      <c r="AQ5876" s="11">
        <v>10</v>
      </c>
      <c r="AR5876" s="11">
        <v>10</v>
      </c>
      <c r="AS5876" s="11">
        <v>10</v>
      </c>
      <c r="AT5876" s="11">
        <v>10</v>
      </c>
      <c r="AU5876" s="11">
        <v>10</v>
      </c>
      <c r="AV5876" s="11">
        <v>10</v>
      </c>
      <c r="AW5876" s="11">
        <v>10</v>
      </c>
      <c r="BA5876" s="11" t="s">
        <v>476</v>
      </c>
      <c r="BB5876" s="11">
        <v>3</v>
      </c>
      <c r="BC5876" s="154">
        <v>45354</v>
      </c>
      <c r="BD5876" s="155" t="s">
        <v>17</v>
      </c>
    </row>
    <row r="5877" spans="39:56" ht="27" customHeight="1" x14ac:dyDescent="0.25">
      <c r="AM5877" s="11">
        <v>24002</v>
      </c>
      <c r="AN5877" s="152" t="s">
        <v>21</v>
      </c>
      <c r="AO5877" s="153" t="s">
        <v>15</v>
      </c>
      <c r="AP5877" s="171">
        <v>10</v>
      </c>
      <c r="AQ5877" s="11">
        <v>10</v>
      </c>
      <c r="AR5877" s="11">
        <v>10</v>
      </c>
      <c r="AS5877" s="11">
        <v>10</v>
      </c>
      <c r="AT5877" s="11">
        <v>10</v>
      </c>
      <c r="AU5877" s="11">
        <v>10</v>
      </c>
      <c r="AV5877" s="11">
        <v>10</v>
      </c>
      <c r="AW5877" s="11">
        <v>10</v>
      </c>
      <c r="BA5877" s="11" t="s">
        <v>476</v>
      </c>
      <c r="BB5877" s="11">
        <v>3</v>
      </c>
      <c r="BC5877" s="154">
        <v>45354</v>
      </c>
      <c r="BD5877" s="155" t="s">
        <v>17</v>
      </c>
    </row>
    <row r="5878" spans="39:56" ht="27" customHeight="1" x14ac:dyDescent="0.25">
      <c r="AM5878" s="11">
        <v>24003</v>
      </c>
      <c r="AN5878" s="152" t="s">
        <v>24</v>
      </c>
      <c r="AO5878" s="153" t="s">
        <v>15</v>
      </c>
      <c r="AP5878" s="171">
        <v>10</v>
      </c>
      <c r="AQ5878" s="11">
        <v>10</v>
      </c>
      <c r="AR5878" s="11">
        <v>10</v>
      </c>
      <c r="AS5878" s="11">
        <v>10</v>
      </c>
      <c r="AT5878" s="11">
        <v>10</v>
      </c>
      <c r="AU5878" s="11">
        <v>10</v>
      </c>
      <c r="AV5878" s="11">
        <v>10</v>
      </c>
      <c r="AW5878" s="11">
        <v>10</v>
      </c>
      <c r="BA5878" s="11" t="s">
        <v>476</v>
      </c>
      <c r="BB5878" s="11">
        <v>3</v>
      </c>
      <c r="BC5878" s="154">
        <v>45354</v>
      </c>
      <c r="BD5878" s="155" t="s">
        <v>17</v>
      </c>
    </row>
    <row r="5879" spans="39:56" ht="27" customHeight="1" x14ac:dyDescent="0.25">
      <c r="AM5879" s="11">
        <v>24004</v>
      </c>
      <c r="AN5879" s="152" t="s">
        <v>27</v>
      </c>
      <c r="AO5879" s="153" t="s">
        <v>15</v>
      </c>
      <c r="AP5879" s="171">
        <v>10</v>
      </c>
      <c r="AQ5879" s="11">
        <v>10</v>
      </c>
      <c r="AR5879" s="11">
        <v>10</v>
      </c>
      <c r="AS5879" s="11">
        <v>10</v>
      </c>
      <c r="AT5879" s="11">
        <v>10</v>
      </c>
      <c r="AU5879" s="11">
        <v>10</v>
      </c>
      <c r="AV5879" s="11">
        <v>10</v>
      </c>
      <c r="AW5879" s="11">
        <v>10</v>
      </c>
      <c r="BA5879" s="11" t="s">
        <v>476</v>
      </c>
      <c r="BB5879" s="11">
        <v>3</v>
      </c>
      <c r="BC5879" s="154">
        <v>45354</v>
      </c>
      <c r="BD5879" s="155" t="s">
        <v>17</v>
      </c>
    </row>
    <row r="5880" spans="39:56" ht="27" customHeight="1" x14ac:dyDescent="0.25">
      <c r="AM5880" s="11">
        <v>24005</v>
      </c>
      <c r="AN5880" s="152" t="s">
        <v>61</v>
      </c>
      <c r="AO5880" s="153" t="s">
        <v>15</v>
      </c>
      <c r="AP5880" s="171">
        <v>10</v>
      </c>
      <c r="AQ5880" s="11">
        <v>10</v>
      </c>
      <c r="AR5880" s="11">
        <v>10</v>
      </c>
      <c r="AS5880" s="11">
        <v>10</v>
      </c>
      <c r="AT5880" s="11">
        <v>10</v>
      </c>
      <c r="AU5880" s="11">
        <v>10</v>
      </c>
      <c r="AV5880" s="11">
        <v>10</v>
      </c>
      <c r="AW5880" s="11">
        <v>10</v>
      </c>
      <c r="BA5880" s="11" t="s">
        <v>476</v>
      </c>
      <c r="BB5880" s="11">
        <v>3</v>
      </c>
      <c r="BC5880" s="154">
        <v>45354</v>
      </c>
      <c r="BD5880" s="155" t="s">
        <v>17</v>
      </c>
    </row>
    <row r="5881" spans="39:56" ht="27" customHeight="1" x14ac:dyDescent="0.25">
      <c r="AM5881" s="11">
        <v>24006</v>
      </c>
      <c r="AN5881" s="152" t="s">
        <v>65</v>
      </c>
      <c r="AO5881" s="153" t="s">
        <v>15</v>
      </c>
      <c r="AP5881" s="171">
        <v>10</v>
      </c>
      <c r="AQ5881" s="11">
        <v>10</v>
      </c>
      <c r="AR5881" s="11">
        <v>10</v>
      </c>
      <c r="AS5881" s="11">
        <v>10</v>
      </c>
      <c r="AT5881" s="11">
        <v>10</v>
      </c>
      <c r="AU5881" s="11">
        <v>10</v>
      </c>
      <c r="AV5881" s="11">
        <v>10</v>
      </c>
      <c r="AW5881" s="11">
        <v>10</v>
      </c>
      <c r="BA5881" s="11" t="s">
        <v>476</v>
      </c>
      <c r="BB5881" s="11">
        <v>3</v>
      </c>
      <c r="BC5881" s="154">
        <v>45354</v>
      </c>
      <c r="BD5881" s="155" t="s">
        <v>17</v>
      </c>
    </row>
    <row r="5882" spans="39:56" ht="27" customHeight="1" x14ac:dyDescent="0.25">
      <c r="AM5882" s="11">
        <v>24007</v>
      </c>
      <c r="AN5882" s="152" t="s">
        <v>69</v>
      </c>
      <c r="AO5882" s="153" t="s">
        <v>15</v>
      </c>
      <c r="AP5882" s="171">
        <v>10</v>
      </c>
      <c r="AQ5882" s="11">
        <v>10</v>
      </c>
      <c r="AR5882" s="11">
        <v>10</v>
      </c>
      <c r="AS5882" s="11">
        <v>10</v>
      </c>
      <c r="AT5882" s="11">
        <v>10</v>
      </c>
      <c r="AU5882" s="11">
        <v>10</v>
      </c>
      <c r="AV5882" s="11">
        <v>10</v>
      </c>
      <c r="AW5882" s="11">
        <v>10</v>
      </c>
      <c r="BA5882" s="11" t="s">
        <v>476</v>
      </c>
      <c r="BB5882" s="11">
        <v>3</v>
      </c>
      <c r="BC5882" s="154">
        <v>45354</v>
      </c>
      <c r="BD5882" s="155" t="s">
        <v>17</v>
      </c>
    </row>
    <row r="5883" spans="39:56" ht="27" customHeight="1" x14ac:dyDescent="0.25">
      <c r="AM5883" s="11">
        <v>24008</v>
      </c>
      <c r="AN5883" s="152" t="s">
        <v>73</v>
      </c>
      <c r="AO5883" s="153" t="s">
        <v>15</v>
      </c>
      <c r="AP5883" s="171">
        <v>10</v>
      </c>
      <c r="AQ5883" s="11">
        <v>10</v>
      </c>
      <c r="AR5883" s="11">
        <v>10</v>
      </c>
      <c r="AS5883" s="11">
        <v>10</v>
      </c>
      <c r="AT5883" s="11">
        <v>10</v>
      </c>
      <c r="AU5883" s="11">
        <v>10</v>
      </c>
      <c r="AV5883" s="11">
        <v>10</v>
      </c>
      <c r="AW5883" s="11">
        <v>10</v>
      </c>
      <c r="BA5883" s="11" t="s">
        <v>476</v>
      </c>
      <c r="BB5883" s="11">
        <v>3</v>
      </c>
      <c r="BC5883" s="154">
        <v>45354</v>
      </c>
      <c r="BD5883" s="155" t="s">
        <v>17</v>
      </c>
    </row>
    <row r="5884" spans="39:56" ht="27" customHeight="1" x14ac:dyDescent="0.25">
      <c r="AM5884" s="11">
        <v>24009</v>
      </c>
      <c r="AN5884" s="152" t="s">
        <v>77</v>
      </c>
      <c r="AO5884" s="153" t="s">
        <v>15</v>
      </c>
      <c r="AP5884" s="171">
        <v>10</v>
      </c>
      <c r="AQ5884" s="11">
        <v>10</v>
      </c>
      <c r="AR5884" s="11">
        <v>10</v>
      </c>
      <c r="AS5884" s="11">
        <v>10</v>
      </c>
      <c r="AT5884" s="11">
        <v>10</v>
      </c>
      <c r="AU5884" s="11">
        <v>10</v>
      </c>
      <c r="AV5884" s="11">
        <v>10</v>
      </c>
      <c r="AW5884" s="11">
        <v>10</v>
      </c>
      <c r="BA5884" s="11" t="s">
        <v>476</v>
      </c>
      <c r="BB5884" s="11">
        <v>3</v>
      </c>
      <c r="BC5884" s="154">
        <v>45354</v>
      </c>
      <c r="BD5884" s="155" t="s">
        <v>17</v>
      </c>
    </row>
    <row r="5885" spans="39:56" ht="27" customHeight="1" x14ac:dyDescent="0.25">
      <c r="AM5885" s="11">
        <v>24010</v>
      </c>
      <c r="AN5885" s="152" t="s">
        <v>81</v>
      </c>
      <c r="AO5885" s="153" t="s">
        <v>15</v>
      </c>
      <c r="AP5885" s="171">
        <v>10</v>
      </c>
      <c r="AQ5885" s="11">
        <v>10</v>
      </c>
      <c r="AR5885" s="11">
        <v>10</v>
      </c>
      <c r="AS5885" s="11">
        <v>10</v>
      </c>
      <c r="AT5885" s="11">
        <v>10</v>
      </c>
      <c r="AU5885" s="11">
        <v>10</v>
      </c>
      <c r="AV5885" s="11">
        <v>10</v>
      </c>
      <c r="AW5885" s="11">
        <v>10</v>
      </c>
      <c r="BA5885" s="11" t="s">
        <v>476</v>
      </c>
      <c r="BB5885" s="11">
        <v>3</v>
      </c>
      <c r="BC5885" s="154">
        <v>45354</v>
      </c>
      <c r="BD5885" s="155" t="s">
        <v>17</v>
      </c>
    </row>
    <row r="5886" spans="39:56" ht="27" customHeight="1" x14ac:dyDescent="0.25">
      <c r="AM5886" s="11">
        <v>24011</v>
      </c>
      <c r="AN5886" s="152" t="s">
        <v>85</v>
      </c>
      <c r="AO5886" s="153" t="s">
        <v>15</v>
      </c>
      <c r="AP5886" s="171">
        <v>10</v>
      </c>
      <c r="AQ5886" s="11">
        <v>10</v>
      </c>
      <c r="AR5886" s="11">
        <v>10</v>
      </c>
      <c r="AS5886" s="11">
        <v>10</v>
      </c>
      <c r="AT5886" s="11">
        <v>10</v>
      </c>
      <c r="AU5886" s="11">
        <v>10</v>
      </c>
      <c r="AV5886" s="11">
        <v>10</v>
      </c>
      <c r="AW5886" s="11">
        <v>10</v>
      </c>
      <c r="BA5886" s="11" t="s">
        <v>476</v>
      </c>
      <c r="BB5886" s="11">
        <v>3</v>
      </c>
      <c r="BC5886" s="154">
        <v>45354</v>
      </c>
      <c r="BD5886" s="155" t="s">
        <v>17</v>
      </c>
    </row>
    <row r="5887" spans="39:56" ht="27" customHeight="1" x14ac:dyDescent="0.25">
      <c r="AM5887" s="11">
        <v>24012</v>
      </c>
      <c r="AN5887" s="152" t="s">
        <v>89</v>
      </c>
      <c r="AO5887" s="153" t="s">
        <v>15</v>
      </c>
      <c r="AP5887" s="171">
        <v>10</v>
      </c>
      <c r="AQ5887" s="11">
        <v>10</v>
      </c>
      <c r="AR5887" s="11">
        <v>10</v>
      </c>
      <c r="AS5887" s="11">
        <v>10</v>
      </c>
      <c r="AT5887" s="11">
        <v>10</v>
      </c>
      <c r="AU5887" s="11">
        <v>10</v>
      </c>
      <c r="AV5887" s="11">
        <v>10</v>
      </c>
      <c r="AW5887" s="11">
        <v>10</v>
      </c>
      <c r="BA5887" s="11" t="s">
        <v>476</v>
      </c>
      <c r="BB5887" s="11">
        <v>3</v>
      </c>
      <c r="BC5887" s="154">
        <v>45354</v>
      </c>
      <c r="BD5887" s="155" t="s">
        <v>17</v>
      </c>
    </row>
    <row r="5888" spans="39:56" ht="27" customHeight="1" x14ac:dyDescent="0.25">
      <c r="AM5888" s="11">
        <v>24013</v>
      </c>
      <c r="AN5888" s="152" t="s">
        <v>93</v>
      </c>
      <c r="AO5888" s="153" t="s">
        <v>15</v>
      </c>
      <c r="AP5888" s="171">
        <v>10</v>
      </c>
      <c r="AQ5888" s="11">
        <v>10</v>
      </c>
      <c r="AR5888" s="11">
        <v>10</v>
      </c>
      <c r="AS5888" s="11">
        <v>10</v>
      </c>
      <c r="AT5888" s="11">
        <v>10</v>
      </c>
      <c r="AU5888" s="11">
        <v>10</v>
      </c>
      <c r="AV5888" s="11">
        <v>10</v>
      </c>
      <c r="AW5888" s="11">
        <v>10</v>
      </c>
      <c r="BA5888" s="11" t="s">
        <v>476</v>
      </c>
      <c r="BB5888" s="11">
        <v>3</v>
      </c>
      <c r="BC5888" s="154">
        <v>45354</v>
      </c>
      <c r="BD5888" s="155" t="s">
        <v>17</v>
      </c>
    </row>
    <row r="5889" spans="39:56" ht="27" customHeight="1" x14ac:dyDescent="0.25">
      <c r="AM5889" s="11">
        <v>24014</v>
      </c>
      <c r="AN5889" s="152" t="s">
        <v>97</v>
      </c>
      <c r="AO5889" s="153" t="s">
        <v>15</v>
      </c>
      <c r="AP5889" s="171">
        <v>10</v>
      </c>
      <c r="AQ5889" s="11">
        <v>10</v>
      </c>
      <c r="AR5889" s="11">
        <v>10</v>
      </c>
      <c r="AS5889" s="11">
        <v>10</v>
      </c>
      <c r="AT5889" s="11">
        <v>10</v>
      </c>
      <c r="AU5889" s="11">
        <v>10</v>
      </c>
      <c r="AV5889" s="11">
        <v>10</v>
      </c>
      <c r="AW5889" s="11">
        <v>10</v>
      </c>
      <c r="BA5889" s="11" t="s">
        <v>476</v>
      </c>
      <c r="BB5889" s="11">
        <v>3</v>
      </c>
      <c r="BC5889" s="154">
        <v>45354</v>
      </c>
      <c r="BD5889" s="155" t="s">
        <v>17</v>
      </c>
    </row>
    <row r="5890" spans="39:56" ht="27" customHeight="1" x14ac:dyDescent="0.25">
      <c r="AM5890" s="11">
        <v>24015</v>
      </c>
      <c r="AN5890" s="152" t="s">
        <v>101</v>
      </c>
      <c r="AO5890" s="153" t="s">
        <v>15</v>
      </c>
      <c r="AP5890" s="171">
        <v>10</v>
      </c>
      <c r="AQ5890" s="11">
        <v>10</v>
      </c>
      <c r="AR5890" s="11">
        <v>10</v>
      </c>
      <c r="AS5890" s="11">
        <v>10</v>
      </c>
      <c r="AT5890" s="11">
        <v>10</v>
      </c>
      <c r="AU5890" s="11">
        <v>10</v>
      </c>
      <c r="AV5890" s="11">
        <v>10</v>
      </c>
      <c r="AW5890" s="11">
        <v>10</v>
      </c>
      <c r="BA5890" s="11" t="s">
        <v>476</v>
      </c>
      <c r="BB5890" s="11">
        <v>3</v>
      </c>
      <c r="BC5890" s="154">
        <v>45354</v>
      </c>
      <c r="BD5890" s="155" t="s">
        <v>17</v>
      </c>
    </row>
    <row r="5891" spans="39:56" ht="27" customHeight="1" x14ac:dyDescent="0.25">
      <c r="AM5891" s="11">
        <v>24016</v>
      </c>
      <c r="AN5891" s="152" t="s">
        <v>105</v>
      </c>
      <c r="AO5891" s="153" t="s">
        <v>15</v>
      </c>
      <c r="AP5891" s="171">
        <v>10</v>
      </c>
      <c r="AQ5891" s="11">
        <v>10</v>
      </c>
      <c r="AR5891" s="11">
        <v>10</v>
      </c>
      <c r="AS5891" s="11">
        <v>10</v>
      </c>
      <c r="AT5891" s="11">
        <v>10</v>
      </c>
      <c r="AU5891" s="11">
        <v>10</v>
      </c>
      <c r="AV5891" s="11">
        <v>10</v>
      </c>
      <c r="AW5891" s="11">
        <v>10</v>
      </c>
      <c r="BA5891" s="11" t="s">
        <v>476</v>
      </c>
      <c r="BB5891" s="11">
        <v>3</v>
      </c>
      <c r="BC5891" s="154">
        <v>45354</v>
      </c>
      <c r="BD5891" s="155" t="s">
        <v>17</v>
      </c>
    </row>
    <row r="5892" spans="39:56" ht="27" customHeight="1" x14ac:dyDescent="0.25">
      <c r="AM5892" s="11">
        <v>24017</v>
      </c>
      <c r="AN5892" s="152" t="s">
        <v>109</v>
      </c>
      <c r="AO5892" s="153" t="s">
        <v>15</v>
      </c>
      <c r="AP5892" s="171">
        <v>10</v>
      </c>
      <c r="AQ5892" s="11">
        <v>10</v>
      </c>
      <c r="AR5892" s="11">
        <v>10</v>
      </c>
      <c r="AS5892" s="11">
        <v>10</v>
      </c>
      <c r="AT5892" s="11">
        <v>10</v>
      </c>
      <c r="AU5892" s="11">
        <v>10</v>
      </c>
      <c r="AV5892" s="11">
        <v>10</v>
      </c>
      <c r="AW5892" s="11">
        <v>10</v>
      </c>
      <c r="BA5892" s="11" t="s">
        <v>476</v>
      </c>
      <c r="BB5892" s="11">
        <v>3</v>
      </c>
      <c r="BC5892" s="154">
        <v>45354</v>
      </c>
      <c r="BD5892" s="155" t="s">
        <v>17</v>
      </c>
    </row>
    <row r="5893" spans="39:56" ht="27" customHeight="1" x14ac:dyDescent="0.25">
      <c r="AM5893" s="11">
        <v>24018</v>
      </c>
      <c r="AN5893" s="152" t="s">
        <v>113</v>
      </c>
      <c r="AO5893" s="153" t="s">
        <v>15</v>
      </c>
      <c r="AP5893" s="171">
        <v>10</v>
      </c>
      <c r="AQ5893" s="11">
        <v>10</v>
      </c>
      <c r="AR5893" s="11">
        <v>10</v>
      </c>
      <c r="AS5893" s="11">
        <v>10</v>
      </c>
      <c r="AT5893" s="11">
        <v>10</v>
      </c>
      <c r="AU5893" s="11">
        <v>10</v>
      </c>
      <c r="AV5893" s="11">
        <v>10</v>
      </c>
      <c r="AW5893" s="11">
        <v>10</v>
      </c>
      <c r="BA5893" s="11" t="s">
        <v>476</v>
      </c>
      <c r="BB5893" s="11">
        <v>3</v>
      </c>
      <c r="BC5893" s="154">
        <v>45354</v>
      </c>
      <c r="BD5893" s="155" t="s">
        <v>17</v>
      </c>
    </row>
    <row r="5894" spans="39:56" ht="27" customHeight="1" x14ac:dyDescent="0.25">
      <c r="AM5894" s="11">
        <v>24019</v>
      </c>
      <c r="AN5894" s="152" t="s">
        <v>117</v>
      </c>
      <c r="AO5894" s="153" t="s">
        <v>15</v>
      </c>
      <c r="AP5894" s="171">
        <v>10</v>
      </c>
      <c r="AQ5894" s="11">
        <v>10</v>
      </c>
      <c r="AR5894" s="11">
        <v>10</v>
      </c>
      <c r="AS5894" s="11">
        <v>10</v>
      </c>
      <c r="AT5894" s="11">
        <v>10</v>
      </c>
      <c r="AU5894" s="11">
        <v>10</v>
      </c>
      <c r="AV5894" s="11">
        <v>10</v>
      </c>
      <c r="AW5894" s="11">
        <v>10</v>
      </c>
      <c r="BA5894" s="11" t="s">
        <v>476</v>
      </c>
      <c r="BB5894" s="11">
        <v>3</v>
      </c>
      <c r="BC5894" s="154">
        <v>45354</v>
      </c>
      <c r="BD5894" s="155" t="s">
        <v>17</v>
      </c>
    </row>
    <row r="5895" spans="39:56" ht="27" customHeight="1" x14ac:dyDescent="0.25">
      <c r="AM5895" s="11">
        <v>24020</v>
      </c>
      <c r="AN5895" s="152" t="s">
        <v>121</v>
      </c>
      <c r="AO5895" s="153" t="s">
        <v>15</v>
      </c>
      <c r="AP5895" s="171">
        <v>10</v>
      </c>
      <c r="AQ5895" s="11">
        <v>10</v>
      </c>
      <c r="AR5895" s="11">
        <v>10</v>
      </c>
      <c r="AS5895" s="11">
        <v>10</v>
      </c>
      <c r="AT5895" s="11">
        <v>10</v>
      </c>
      <c r="AU5895" s="11">
        <v>10</v>
      </c>
      <c r="AV5895" s="11">
        <v>10</v>
      </c>
      <c r="AW5895" s="11">
        <v>10</v>
      </c>
      <c r="BA5895" s="11" t="s">
        <v>476</v>
      </c>
      <c r="BB5895" s="11">
        <v>3</v>
      </c>
      <c r="BC5895" s="154">
        <v>45354</v>
      </c>
      <c r="BD5895" s="155" t="s">
        <v>17</v>
      </c>
    </row>
    <row r="5896" spans="39:56" ht="27" customHeight="1" x14ac:dyDescent="0.25">
      <c r="AM5896" s="11">
        <v>24021</v>
      </c>
      <c r="AN5896" s="152" t="s">
        <v>125</v>
      </c>
      <c r="AO5896" s="153" t="s">
        <v>126</v>
      </c>
      <c r="AP5896" s="171">
        <v>10</v>
      </c>
      <c r="AQ5896" s="11">
        <v>10</v>
      </c>
      <c r="AR5896" s="11">
        <v>10</v>
      </c>
      <c r="AS5896" s="11">
        <v>10</v>
      </c>
      <c r="AT5896" s="11">
        <v>10</v>
      </c>
      <c r="AU5896" s="11">
        <v>10</v>
      </c>
      <c r="AV5896" s="11">
        <v>10</v>
      </c>
      <c r="AW5896" s="11">
        <v>10</v>
      </c>
      <c r="BA5896" s="11" t="s">
        <v>476</v>
      </c>
      <c r="BB5896" s="11">
        <v>3</v>
      </c>
      <c r="BC5896" s="154">
        <v>45354</v>
      </c>
      <c r="BD5896" s="155" t="s">
        <v>17</v>
      </c>
    </row>
    <row r="5897" spans="39:56" ht="27" customHeight="1" x14ac:dyDescent="0.25">
      <c r="AM5897" s="11">
        <v>24022</v>
      </c>
      <c r="AN5897" s="152" t="s">
        <v>130</v>
      </c>
      <c r="AO5897" s="153" t="s">
        <v>126</v>
      </c>
      <c r="AP5897" s="171">
        <v>10</v>
      </c>
      <c r="AQ5897" s="11">
        <v>10</v>
      </c>
      <c r="AR5897" s="11">
        <v>10</v>
      </c>
      <c r="AS5897" s="11">
        <v>10</v>
      </c>
      <c r="AT5897" s="11">
        <v>10</v>
      </c>
      <c r="AU5897" s="11">
        <v>10</v>
      </c>
      <c r="AV5897" s="11">
        <v>10</v>
      </c>
      <c r="AW5897" s="11">
        <v>10</v>
      </c>
      <c r="BA5897" s="11" t="s">
        <v>476</v>
      </c>
      <c r="BB5897" s="11">
        <v>3</v>
      </c>
      <c r="BC5897" s="154">
        <v>45354</v>
      </c>
      <c r="BD5897" s="155" t="s">
        <v>17</v>
      </c>
    </row>
    <row r="5898" spans="39:56" ht="27" customHeight="1" x14ac:dyDescent="0.25">
      <c r="AM5898" s="11">
        <v>24023</v>
      </c>
      <c r="AN5898" s="152" t="s">
        <v>132</v>
      </c>
      <c r="AO5898" s="153" t="s">
        <v>126</v>
      </c>
      <c r="AP5898" s="171">
        <v>10</v>
      </c>
      <c r="AQ5898" s="11">
        <v>10</v>
      </c>
      <c r="AR5898" s="11">
        <v>10</v>
      </c>
      <c r="AS5898" s="11">
        <v>10</v>
      </c>
      <c r="AT5898" s="11">
        <v>10</v>
      </c>
      <c r="AU5898" s="11">
        <v>10</v>
      </c>
      <c r="AV5898" s="11">
        <v>10</v>
      </c>
      <c r="AW5898" s="11">
        <v>10</v>
      </c>
      <c r="BA5898" s="11" t="s">
        <v>476</v>
      </c>
      <c r="BB5898" s="11">
        <v>3</v>
      </c>
      <c r="BC5898" s="154">
        <v>45354</v>
      </c>
      <c r="BD5898" s="155" t="s">
        <v>17</v>
      </c>
    </row>
    <row r="5899" spans="39:56" ht="27" customHeight="1" x14ac:dyDescent="0.25">
      <c r="AM5899" s="11">
        <v>24024</v>
      </c>
      <c r="AN5899" s="152" t="s">
        <v>134</v>
      </c>
      <c r="AO5899" s="153" t="s">
        <v>126</v>
      </c>
      <c r="AP5899" s="171">
        <v>9.8571428571428577</v>
      </c>
      <c r="AQ5899" s="11">
        <v>10</v>
      </c>
      <c r="AR5899" s="11">
        <v>10</v>
      </c>
      <c r="AS5899" s="11">
        <v>10</v>
      </c>
      <c r="AT5899" s="11">
        <v>10</v>
      </c>
      <c r="AU5899" s="11">
        <v>10</v>
      </c>
      <c r="AV5899" s="11">
        <v>10</v>
      </c>
      <c r="AW5899" s="11">
        <v>9</v>
      </c>
      <c r="BA5899" s="11" t="s">
        <v>476</v>
      </c>
      <c r="BB5899" s="11">
        <v>3</v>
      </c>
      <c r="BC5899" s="154">
        <v>45354</v>
      </c>
      <c r="BD5899" s="155" t="s">
        <v>17</v>
      </c>
    </row>
    <row r="5900" spans="39:56" ht="27" customHeight="1" x14ac:dyDescent="0.25">
      <c r="AM5900" s="11">
        <v>24025</v>
      </c>
      <c r="AN5900" s="152" t="s">
        <v>136</v>
      </c>
      <c r="AO5900" s="153" t="s">
        <v>126</v>
      </c>
      <c r="AP5900" s="171">
        <v>10</v>
      </c>
      <c r="AQ5900" s="11">
        <v>10</v>
      </c>
      <c r="AR5900" s="11">
        <v>10</v>
      </c>
      <c r="AS5900" s="11">
        <v>10</v>
      </c>
      <c r="AT5900" s="11">
        <v>10</v>
      </c>
      <c r="AU5900" s="11">
        <v>10</v>
      </c>
      <c r="AV5900" s="11">
        <v>10</v>
      </c>
      <c r="AW5900" s="11">
        <v>10</v>
      </c>
      <c r="BA5900" s="11" t="s">
        <v>476</v>
      </c>
      <c r="BB5900" s="11">
        <v>3</v>
      </c>
      <c r="BC5900" s="154">
        <v>45354</v>
      </c>
      <c r="BD5900" s="155" t="s">
        <v>17</v>
      </c>
    </row>
    <row r="5901" spans="39:56" ht="27" customHeight="1" x14ac:dyDescent="0.25">
      <c r="AM5901" s="11">
        <v>24026</v>
      </c>
      <c r="AN5901" s="152" t="s">
        <v>138</v>
      </c>
      <c r="AO5901" s="153" t="s">
        <v>126</v>
      </c>
      <c r="AP5901" s="171">
        <v>10</v>
      </c>
      <c r="AQ5901" s="11">
        <v>10</v>
      </c>
      <c r="AR5901" s="11">
        <v>10</v>
      </c>
      <c r="AS5901" s="11">
        <v>10</v>
      </c>
      <c r="AT5901" s="11">
        <v>10</v>
      </c>
      <c r="AU5901" s="11">
        <v>10</v>
      </c>
      <c r="AV5901" s="11">
        <v>10</v>
      </c>
      <c r="AW5901" s="11">
        <v>10</v>
      </c>
      <c r="BA5901" s="11" t="s">
        <v>476</v>
      </c>
      <c r="BB5901" s="11">
        <v>3</v>
      </c>
      <c r="BC5901" s="154">
        <v>45354</v>
      </c>
      <c r="BD5901" s="155" t="s">
        <v>17</v>
      </c>
    </row>
    <row r="5902" spans="39:56" ht="27" customHeight="1" x14ac:dyDescent="0.25">
      <c r="AM5902" s="11">
        <v>24027</v>
      </c>
      <c r="AN5902" s="152" t="s">
        <v>141</v>
      </c>
      <c r="AO5902" s="153" t="s">
        <v>126</v>
      </c>
      <c r="AP5902" s="171">
        <v>9.7142857142857135</v>
      </c>
      <c r="AQ5902" s="11">
        <v>10</v>
      </c>
      <c r="AR5902" s="11">
        <v>10</v>
      </c>
      <c r="AS5902" s="11">
        <v>10</v>
      </c>
      <c r="AT5902" s="11">
        <v>10</v>
      </c>
      <c r="AU5902" s="11">
        <v>10</v>
      </c>
      <c r="AV5902" s="11">
        <v>10</v>
      </c>
      <c r="AW5902" s="11">
        <v>8</v>
      </c>
      <c r="BA5902" s="11" t="s">
        <v>476</v>
      </c>
      <c r="BB5902" s="11">
        <v>3</v>
      </c>
      <c r="BC5902" s="154">
        <v>45354</v>
      </c>
      <c r="BD5902" s="155" t="s">
        <v>17</v>
      </c>
    </row>
    <row r="5903" spans="39:56" ht="27" customHeight="1" x14ac:dyDescent="0.25">
      <c r="AM5903" s="11">
        <v>24028</v>
      </c>
      <c r="AN5903" s="152" t="s">
        <v>143</v>
      </c>
      <c r="AO5903" s="153" t="s">
        <v>126</v>
      </c>
      <c r="AP5903" s="171">
        <v>10</v>
      </c>
      <c r="AQ5903" s="11">
        <v>10</v>
      </c>
      <c r="AR5903" s="11">
        <v>10</v>
      </c>
      <c r="AS5903" s="11">
        <v>10</v>
      </c>
      <c r="AT5903" s="11">
        <v>10</v>
      </c>
      <c r="AU5903" s="11">
        <v>10</v>
      </c>
      <c r="AV5903" s="11">
        <v>10</v>
      </c>
      <c r="AW5903" s="11">
        <v>10</v>
      </c>
      <c r="BA5903" s="11" t="s">
        <v>476</v>
      </c>
      <c r="BB5903" s="11">
        <v>3</v>
      </c>
      <c r="BC5903" s="154">
        <v>45354</v>
      </c>
      <c r="BD5903" s="155" t="s">
        <v>17</v>
      </c>
    </row>
    <row r="5904" spans="39:56" ht="27" customHeight="1" x14ac:dyDescent="0.25">
      <c r="AM5904" s="11">
        <v>24058</v>
      </c>
      <c r="AN5904" s="152" t="s">
        <v>144</v>
      </c>
      <c r="AO5904" s="153" t="s">
        <v>126</v>
      </c>
      <c r="AP5904" s="171">
        <v>10</v>
      </c>
      <c r="AQ5904" s="11">
        <v>10</v>
      </c>
      <c r="AR5904" s="11">
        <v>10</v>
      </c>
      <c r="AS5904" s="11">
        <v>10</v>
      </c>
      <c r="AT5904" s="11">
        <v>10</v>
      </c>
      <c r="AU5904" s="11">
        <v>10</v>
      </c>
      <c r="AV5904" s="11">
        <v>10</v>
      </c>
      <c r="AW5904" s="11">
        <v>10</v>
      </c>
      <c r="BA5904" s="11" t="s">
        <v>476</v>
      </c>
      <c r="BB5904" s="11">
        <v>3</v>
      </c>
      <c r="BC5904" s="154">
        <v>45354</v>
      </c>
      <c r="BD5904" s="155" t="s">
        <v>17</v>
      </c>
    </row>
    <row r="5905" spans="39:56" ht="27" customHeight="1" x14ac:dyDescent="0.25">
      <c r="AM5905" s="11">
        <v>24029</v>
      </c>
      <c r="AN5905" s="152" t="s">
        <v>146</v>
      </c>
      <c r="AO5905" s="153" t="s">
        <v>126</v>
      </c>
      <c r="AP5905" s="171">
        <v>10</v>
      </c>
      <c r="AQ5905" s="11">
        <v>10</v>
      </c>
      <c r="AR5905" s="11">
        <v>10</v>
      </c>
      <c r="AS5905" s="11">
        <v>10</v>
      </c>
      <c r="AT5905" s="11">
        <v>10</v>
      </c>
      <c r="AU5905" s="11">
        <v>10</v>
      </c>
      <c r="AV5905" s="11">
        <v>10</v>
      </c>
      <c r="AW5905" s="11">
        <v>10</v>
      </c>
      <c r="BA5905" s="11" t="s">
        <v>476</v>
      </c>
      <c r="BB5905" s="11">
        <v>3</v>
      </c>
      <c r="BC5905" s="154">
        <v>45354</v>
      </c>
      <c r="BD5905" s="155" t="s">
        <v>17</v>
      </c>
    </row>
    <row r="5906" spans="39:56" ht="27" customHeight="1" x14ac:dyDescent="0.25">
      <c r="AM5906" s="11">
        <v>24030</v>
      </c>
      <c r="AN5906" s="152" t="s">
        <v>148</v>
      </c>
      <c r="AO5906" s="153" t="s">
        <v>126</v>
      </c>
      <c r="AP5906" s="171">
        <v>10</v>
      </c>
      <c r="AQ5906" s="11">
        <v>10</v>
      </c>
      <c r="AR5906" s="11">
        <v>10</v>
      </c>
      <c r="AS5906" s="11">
        <v>10</v>
      </c>
      <c r="AT5906" s="11">
        <v>10</v>
      </c>
      <c r="AU5906" s="11">
        <v>10</v>
      </c>
      <c r="AV5906" s="11">
        <v>10</v>
      </c>
      <c r="AW5906" s="11">
        <v>10</v>
      </c>
      <c r="BA5906" s="11" t="s">
        <v>476</v>
      </c>
      <c r="BB5906" s="11">
        <v>3</v>
      </c>
      <c r="BC5906" s="154">
        <v>45354</v>
      </c>
      <c r="BD5906" s="155" t="s">
        <v>17</v>
      </c>
    </row>
    <row r="5907" spans="39:56" ht="27" customHeight="1" x14ac:dyDescent="0.25">
      <c r="AM5907" s="11">
        <v>24031</v>
      </c>
      <c r="AN5907" s="152" t="s">
        <v>150</v>
      </c>
      <c r="AO5907" s="153" t="s">
        <v>126</v>
      </c>
      <c r="AP5907" s="171">
        <v>10</v>
      </c>
      <c r="AQ5907" s="11">
        <v>10</v>
      </c>
      <c r="AR5907" s="11">
        <v>10</v>
      </c>
      <c r="AS5907" s="11">
        <v>10</v>
      </c>
      <c r="AT5907" s="11">
        <v>10</v>
      </c>
      <c r="AU5907" s="11">
        <v>10</v>
      </c>
      <c r="AV5907" s="11">
        <v>10</v>
      </c>
      <c r="AW5907" s="11">
        <v>10</v>
      </c>
      <c r="BA5907" s="11" t="s">
        <v>476</v>
      </c>
      <c r="BB5907" s="11">
        <v>3</v>
      </c>
      <c r="BC5907" s="154">
        <v>45354</v>
      </c>
      <c r="BD5907" s="155" t="s">
        <v>17</v>
      </c>
    </row>
    <row r="5908" spans="39:56" ht="27" customHeight="1" x14ac:dyDescent="0.25">
      <c r="AM5908" s="11">
        <v>24033</v>
      </c>
      <c r="AN5908" s="152" t="s">
        <v>154</v>
      </c>
      <c r="AO5908" s="153" t="s">
        <v>126</v>
      </c>
      <c r="AP5908" s="171">
        <v>10</v>
      </c>
      <c r="AQ5908" s="11">
        <v>10</v>
      </c>
      <c r="AR5908" s="11">
        <v>10</v>
      </c>
      <c r="AS5908" s="11">
        <v>10</v>
      </c>
      <c r="AT5908" s="11">
        <v>10</v>
      </c>
      <c r="AU5908" s="11">
        <v>10</v>
      </c>
      <c r="AV5908" s="11">
        <v>10</v>
      </c>
      <c r="AW5908" s="11">
        <v>10</v>
      </c>
      <c r="BA5908" s="11" t="s">
        <v>476</v>
      </c>
      <c r="BB5908" s="11">
        <v>3</v>
      </c>
      <c r="BC5908" s="154">
        <v>45354</v>
      </c>
      <c r="BD5908" s="155" t="s">
        <v>17</v>
      </c>
    </row>
    <row r="5909" spans="39:56" ht="27" customHeight="1" x14ac:dyDescent="0.25">
      <c r="AM5909" s="11">
        <v>24034</v>
      </c>
      <c r="AN5909" s="152" t="s">
        <v>156</v>
      </c>
      <c r="AO5909" s="153" t="s">
        <v>126</v>
      </c>
      <c r="AP5909" s="171">
        <v>10</v>
      </c>
      <c r="AQ5909" s="11">
        <v>10</v>
      </c>
      <c r="AR5909" s="11">
        <v>10</v>
      </c>
      <c r="AS5909" s="11">
        <v>10</v>
      </c>
      <c r="AT5909" s="11">
        <v>10</v>
      </c>
      <c r="AU5909" s="11">
        <v>10</v>
      </c>
      <c r="AV5909" s="11">
        <v>10</v>
      </c>
      <c r="AW5909" s="11">
        <v>10</v>
      </c>
      <c r="BA5909" s="11" t="s">
        <v>476</v>
      </c>
      <c r="BB5909" s="11">
        <v>3</v>
      </c>
      <c r="BC5909" s="154">
        <v>45354</v>
      </c>
      <c r="BD5909" s="155" t="s">
        <v>17</v>
      </c>
    </row>
    <row r="5910" spans="39:56" ht="27" customHeight="1" x14ac:dyDescent="0.25">
      <c r="AM5910" s="11">
        <v>24035</v>
      </c>
      <c r="AN5910" s="152" t="s">
        <v>158</v>
      </c>
      <c r="AO5910" s="153" t="s">
        <v>126</v>
      </c>
      <c r="AP5910" s="171">
        <v>10</v>
      </c>
      <c r="AQ5910" s="11">
        <v>10</v>
      </c>
      <c r="AR5910" s="11">
        <v>10</v>
      </c>
      <c r="AS5910" s="11">
        <v>10</v>
      </c>
      <c r="AT5910" s="11">
        <v>10</v>
      </c>
      <c r="AU5910" s="11">
        <v>10</v>
      </c>
      <c r="AV5910" s="11">
        <v>10</v>
      </c>
      <c r="AW5910" s="11">
        <v>10</v>
      </c>
      <c r="BA5910" s="11" t="s">
        <v>476</v>
      </c>
      <c r="BB5910" s="11">
        <v>3</v>
      </c>
      <c r="BC5910" s="154">
        <v>45354</v>
      </c>
      <c r="BD5910" s="155" t="s">
        <v>17</v>
      </c>
    </row>
    <row r="5911" spans="39:56" ht="27" customHeight="1" x14ac:dyDescent="0.25">
      <c r="AM5911" s="11">
        <v>24036</v>
      </c>
      <c r="AN5911" s="152" t="s">
        <v>160</v>
      </c>
      <c r="AO5911" s="153" t="s">
        <v>126</v>
      </c>
      <c r="AP5911" s="171">
        <v>10</v>
      </c>
      <c r="AQ5911" s="11">
        <v>10</v>
      </c>
      <c r="AR5911" s="11">
        <v>10</v>
      </c>
      <c r="AS5911" s="11">
        <v>10</v>
      </c>
      <c r="AT5911" s="11">
        <v>10</v>
      </c>
      <c r="AU5911" s="11">
        <v>10</v>
      </c>
      <c r="AV5911" s="11">
        <v>10</v>
      </c>
      <c r="AW5911" s="11">
        <v>10</v>
      </c>
      <c r="BA5911" s="11" t="s">
        <v>476</v>
      </c>
      <c r="BB5911" s="11">
        <v>3</v>
      </c>
      <c r="BC5911" s="154">
        <v>45354</v>
      </c>
      <c r="BD5911" s="155" t="s">
        <v>17</v>
      </c>
    </row>
    <row r="5912" spans="39:56" ht="27" customHeight="1" x14ac:dyDescent="0.25">
      <c r="AM5912" s="11">
        <v>24037</v>
      </c>
      <c r="AN5912" s="152" t="s">
        <v>162</v>
      </c>
      <c r="AO5912" s="153" t="s">
        <v>126</v>
      </c>
      <c r="AP5912" s="171">
        <v>10</v>
      </c>
      <c r="AQ5912" s="11">
        <v>10</v>
      </c>
      <c r="AR5912" s="11">
        <v>10</v>
      </c>
      <c r="AS5912" s="11">
        <v>10</v>
      </c>
      <c r="AT5912" s="11">
        <v>10</v>
      </c>
      <c r="AU5912" s="11">
        <v>10</v>
      </c>
      <c r="AV5912" s="11">
        <v>10</v>
      </c>
      <c r="AW5912" s="11">
        <v>10</v>
      </c>
      <c r="BA5912" s="11" t="s">
        <v>476</v>
      </c>
      <c r="BB5912" s="11">
        <v>3</v>
      </c>
      <c r="BC5912" s="154">
        <v>45354</v>
      </c>
      <c r="BD5912" s="155" t="s">
        <v>17</v>
      </c>
    </row>
    <row r="5913" spans="39:56" ht="27" customHeight="1" x14ac:dyDescent="0.25">
      <c r="AM5913" s="11">
        <v>24038</v>
      </c>
      <c r="AN5913" s="152" t="s">
        <v>164</v>
      </c>
      <c r="AO5913" s="153" t="s">
        <v>126</v>
      </c>
      <c r="AP5913" s="171">
        <v>10</v>
      </c>
      <c r="AQ5913" s="11">
        <v>10</v>
      </c>
      <c r="AR5913" s="11">
        <v>10</v>
      </c>
      <c r="AS5913" s="11">
        <v>10</v>
      </c>
      <c r="AT5913" s="11">
        <v>10</v>
      </c>
      <c r="AU5913" s="11">
        <v>10</v>
      </c>
      <c r="AV5913" s="11">
        <v>10</v>
      </c>
      <c r="AW5913" s="11">
        <v>10</v>
      </c>
      <c r="BA5913" s="11" t="s">
        <v>476</v>
      </c>
      <c r="BB5913" s="11">
        <v>3</v>
      </c>
      <c r="BC5913" s="154">
        <v>45354</v>
      </c>
      <c r="BD5913" s="155" t="s">
        <v>17</v>
      </c>
    </row>
    <row r="5914" spans="39:56" ht="27" customHeight="1" x14ac:dyDescent="0.25">
      <c r="AM5914" s="11">
        <v>23005</v>
      </c>
      <c r="AN5914" s="152" t="s">
        <v>206</v>
      </c>
      <c r="AO5914" s="153" t="s">
        <v>207</v>
      </c>
      <c r="AP5914" s="171">
        <v>10</v>
      </c>
      <c r="AQ5914" s="11">
        <v>10</v>
      </c>
      <c r="AR5914" s="11">
        <v>10</v>
      </c>
      <c r="AS5914" s="11">
        <v>10</v>
      </c>
      <c r="AT5914" s="11">
        <v>10</v>
      </c>
      <c r="AU5914" s="11">
        <v>10</v>
      </c>
      <c r="AY5914" s="11">
        <v>10</v>
      </c>
      <c r="AZ5914" s="11">
        <v>10</v>
      </c>
      <c r="BA5914" s="11" t="s">
        <v>540</v>
      </c>
      <c r="BB5914" s="11">
        <v>3</v>
      </c>
      <c r="BC5914" s="154">
        <v>45354</v>
      </c>
      <c r="BD5914" s="155" t="s">
        <v>6</v>
      </c>
    </row>
    <row r="5915" spans="39:56" ht="27" customHeight="1" x14ac:dyDescent="0.25">
      <c r="AM5915" s="11">
        <v>23021</v>
      </c>
      <c r="AN5915" s="152" t="s">
        <v>209</v>
      </c>
      <c r="AO5915" s="153" t="s">
        <v>207</v>
      </c>
      <c r="AP5915" s="171">
        <v>10</v>
      </c>
      <c r="AQ5915" s="11">
        <v>10</v>
      </c>
      <c r="AR5915" s="11">
        <v>10</v>
      </c>
      <c r="AS5915" s="11">
        <v>10</v>
      </c>
      <c r="AT5915" s="11">
        <v>10</v>
      </c>
      <c r="AU5915" s="11">
        <v>10</v>
      </c>
      <c r="AY5915" s="11">
        <v>10</v>
      </c>
      <c r="AZ5915" s="11">
        <v>10</v>
      </c>
      <c r="BA5915" s="11" t="s">
        <v>540</v>
      </c>
      <c r="BB5915" s="11">
        <v>3</v>
      </c>
      <c r="BC5915" s="154">
        <v>45354</v>
      </c>
      <c r="BD5915" s="155" t="s">
        <v>6</v>
      </c>
    </row>
    <row r="5916" spans="39:56" ht="27" customHeight="1" x14ac:dyDescent="0.25">
      <c r="AM5916" s="11">
        <v>23035</v>
      </c>
      <c r="AN5916" s="152" t="s">
        <v>211</v>
      </c>
      <c r="AO5916" s="153" t="s">
        <v>207</v>
      </c>
      <c r="AP5916" s="171">
        <v>10</v>
      </c>
      <c r="AQ5916" s="11">
        <v>10</v>
      </c>
      <c r="AR5916" s="11">
        <v>10</v>
      </c>
      <c r="AS5916" s="11">
        <v>10</v>
      </c>
      <c r="AT5916" s="11">
        <v>10</v>
      </c>
      <c r="AU5916" s="11">
        <v>10</v>
      </c>
      <c r="AY5916" s="11">
        <v>10</v>
      </c>
      <c r="AZ5916" s="11">
        <v>10</v>
      </c>
      <c r="BA5916" s="11" t="s">
        <v>540</v>
      </c>
      <c r="BB5916" s="11">
        <v>3</v>
      </c>
      <c r="BC5916" s="154">
        <v>45354</v>
      </c>
      <c r="BD5916" s="155" t="s">
        <v>6</v>
      </c>
    </row>
    <row r="5917" spans="39:56" ht="27" customHeight="1" x14ac:dyDescent="0.25">
      <c r="AM5917" s="11">
        <v>23016</v>
      </c>
      <c r="AN5917" s="152" t="s">
        <v>212</v>
      </c>
      <c r="AO5917" s="153" t="s">
        <v>207</v>
      </c>
      <c r="AP5917" s="171">
        <v>10</v>
      </c>
      <c r="AQ5917" s="11">
        <v>10</v>
      </c>
      <c r="AR5917" s="11">
        <v>10</v>
      </c>
      <c r="AS5917" s="11">
        <v>10</v>
      </c>
      <c r="AT5917" s="11">
        <v>10</v>
      </c>
      <c r="AU5917" s="11">
        <v>10</v>
      </c>
      <c r="AY5917" s="11">
        <v>10</v>
      </c>
      <c r="AZ5917" s="11">
        <v>10</v>
      </c>
      <c r="BA5917" s="11" t="s">
        <v>540</v>
      </c>
      <c r="BB5917" s="11">
        <v>3</v>
      </c>
      <c r="BC5917" s="154">
        <v>45354</v>
      </c>
      <c r="BD5917" s="155" t="s">
        <v>6</v>
      </c>
    </row>
    <row r="5918" spans="39:56" ht="27" customHeight="1" x14ac:dyDescent="0.25">
      <c r="AM5918" s="11">
        <v>23006</v>
      </c>
      <c r="AN5918" s="152" t="s">
        <v>213</v>
      </c>
      <c r="AO5918" s="153" t="s">
        <v>207</v>
      </c>
      <c r="AP5918" s="171">
        <v>10</v>
      </c>
      <c r="AQ5918" s="11">
        <v>10</v>
      </c>
      <c r="AR5918" s="11">
        <v>10</v>
      </c>
      <c r="AS5918" s="11">
        <v>10</v>
      </c>
      <c r="AT5918" s="11">
        <v>10</v>
      </c>
      <c r="AU5918" s="11">
        <v>10</v>
      </c>
      <c r="AY5918" s="11">
        <v>10</v>
      </c>
      <c r="AZ5918" s="11">
        <v>10</v>
      </c>
      <c r="BA5918" s="11" t="s">
        <v>540</v>
      </c>
      <c r="BB5918" s="11">
        <v>3</v>
      </c>
      <c r="BC5918" s="154">
        <v>45354</v>
      </c>
      <c r="BD5918" s="155" t="s">
        <v>6</v>
      </c>
    </row>
    <row r="5919" spans="39:56" ht="27" customHeight="1" x14ac:dyDescent="0.25">
      <c r="AM5919" s="11">
        <v>23020</v>
      </c>
      <c r="AN5919" s="152" t="s">
        <v>214</v>
      </c>
      <c r="AO5919" s="153" t="s">
        <v>207</v>
      </c>
      <c r="AP5919" s="171">
        <v>10</v>
      </c>
      <c r="AQ5919" s="11">
        <v>10</v>
      </c>
      <c r="AR5919" s="11">
        <v>10</v>
      </c>
      <c r="AS5919" s="11">
        <v>10</v>
      </c>
      <c r="AT5919" s="11">
        <v>10</v>
      </c>
      <c r="AU5919" s="11">
        <v>10</v>
      </c>
      <c r="AY5919" s="11">
        <v>10</v>
      </c>
      <c r="AZ5919" s="11">
        <v>10</v>
      </c>
      <c r="BA5919" s="11" t="s">
        <v>540</v>
      </c>
      <c r="BB5919" s="11">
        <v>3</v>
      </c>
      <c r="BC5919" s="154">
        <v>45354</v>
      </c>
      <c r="BD5919" s="155" t="s">
        <v>6</v>
      </c>
    </row>
    <row r="5920" spans="39:56" ht="27" customHeight="1" x14ac:dyDescent="0.25">
      <c r="AM5920" s="11">
        <v>23043</v>
      </c>
      <c r="AN5920" s="152" t="s">
        <v>215</v>
      </c>
      <c r="AO5920" s="153" t="s">
        <v>207</v>
      </c>
      <c r="AP5920" s="171">
        <v>10</v>
      </c>
      <c r="AQ5920" s="11">
        <v>10</v>
      </c>
      <c r="AR5920" s="11">
        <v>10</v>
      </c>
      <c r="AS5920" s="11">
        <v>10</v>
      </c>
      <c r="AT5920" s="11">
        <v>10</v>
      </c>
      <c r="AU5920" s="11">
        <v>10</v>
      </c>
      <c r="AY5920" s="11">
        <v>10</v>
      </c>
      <c r="AZ5920" s="11">
        <v>10</v>
      </c>
      <c r="BA5920" s="11" t="s">
        <v>540</v>
      </c>
      <c r="BB5920" s="11">
        <v>3</v>
      </c>
      <c r="BC5920" s="154">
        <v>45354</v>
      </c>
      <c r="BD5920" s="155" t="s">
        <v>6</v>
      </c>
    </row>
    <row r="5921" spans="39:56" ht="27" customHeight="1" x14ac:dyDescent="0.25">
      <c r="AM5921" s="11">
        <v>23015</v>
      </c>
      <c r="AN5921" s="152" t="s">
        <v>216</v>
      </c>
      <c r="AO5921" s="153" t="s">
        <v>207</v>
      </c>
      <c r="AP5921" s="171">
        <v>10</v>
      </c>
      <c r="AQ5921" s="11">
        <v>10</v>
      </c>
      <c r="AR5921" s="11">
        <v>10</v>
      </c>
      <c r="AS5921" s="11">
        <v>10</v>
      </c>
      <c r="AT5921" s="11">
        <v>10</v>
      </c>
      <c r="AU5921" s="11">
        <v>10</v>
      </c>
      <c r="AY5921" s="11">
        <v>10</v>
      </c>
      <c r="AZ5921" s="11">
        <v>10</v>
      </c>
      <c r="BA5921" s="11" t="s">
        <v>540</v>
      </c>
      <c r="BB5921" s="11">
        <v>3</v>
      </c>
      <c r="BC5921" s="154">
        <v>45354</v>
      </c>
      <c r="BD5921" s="155" t="s">
        <v>6</v>
      </c>
    </row>
    <row r="5922" spans="39:56" ht="27" customHeight="1" x14ac:dyDescent="0.25">
      <c r="AM5922" s="11">
        <v>23007</v>
      </c>
      <c r="AN5922" s="152" t="s">
        <v>217</v>
      </c>
      <c r="AO5922" s="153" t="s">
        <v>207</v>
      </c>
      <c r="AP5922" s="171">
        <v>10</v>
      </c>
      <c r="AQ5922" s="11">
        <v>10</v>
      </c>
      <c r="AR5922" s="11">
        <v>10</v>
      </c>
      <c r="AS5922" s="11">
        <v>10</v>
      </c>
      <c r="AT5922" s="11">
        <v>10</v>
      </c>
      <c r="AU5922" s="11">
        <v>10</v>
      </c>
      <c r="AY5922" s="11">
        <v>10</v>
      </c>
      <c r="AZ5922" s="11">
        <v>10</v>
      </c>
      <c r="BA5922" s="11" t="s">
        <v>540</v>
      </c>
      <c r="BB5922" s="11">
        <v>3</v>
      </c>
      <c r="BC5922" s="154">
        <v>45354</v>
      </c>
      <c r="BD5922" s="155" t="s">
        <v>6</v>
      </c>
    </row>
    <row r="5923" spans="39:56" ht="27" customHeight="1" x14ac:dyDescent="0.25">
      <c r="AM5923" s="11">
        <v>23008</v>
      </c>
      <c r="AN5923" s="152" t="s">
        <v>218</v>
      </c>
      <c r="AO5923" s="153" t="s">
        <v>207</v>
      </c>
      <c r="AP5923" s="171">
        <v>10</v>
      </c>
      <c r="AQ5923" s="11">
        <v>10</v>
      </c>
      <c r="AR5923" s="11">
        <v>10</v>
      </c>
      <c r="AS5923" s="11">
        <v>10</v>
      </c>
      <c r="AT5923" s="11">
        <v>10</v>
      </c>
      <c r="AU5923" s="11">
        <v>10</v>
      </c>
      <c r="AY5923" s="11">
        <v>10</v>
      </c>
      <c r="AZ5923" s="11">
        <v>10</v>
      </c>
      <c r="BA5923" s="11" t="s">
        <v>540</v>
      </c>
      <c r="BB5923" s="11">
        <v>3</v>
      </c>
      <c r="BC5923" s="154">
        <v>45354</v>
      </c>
      <c r="BD5923" s="155" t="s">
        <v>6</v>
      </c>
    </row>
    <row r="5924" spans="39:56" ht="27" customHeight="1" x14ac:dyDescent="0.25">
      <c r="AM5924" s="11">
        <v>23012</v>
      </c>
      <c r="AN5924" s="152" t="s">
        <v>219</v>
      </c>
      <c r="AO5924" s="153" t="s">
        <v>207</v>
      </c>
      <c r="AP5924" s="171">
        <v>10</v>
      </c>
      <c r="AQ5924" s="11">
        <v>10</v>
      </c>
      <c r="AR5924" s="11">
        <v>10</v>
      </c>
      <c r="AS5924" s="11">
        <v>10</v>
      </c>
      <c r="AT5924" s="11">
        <v>10</v>
      </c>
      <c r="AU5924" s="11">
        <v>10</v>
      </c>
      <c r="AY5924" s="11">
        <v>10</v>
      </c>
      <c r="AZ5924" s="11">
        <v>10</v>
      </c>
      <c r="BA5924" s="11" t="s">
        <v>540</v>
      </c>
      <c r="BB5924" s="11">
        <v>3</v>
      </c>
      <c r="BC5924" s="154">
        <v>45354</v>
      </c>
      <c r="BD5924" s="155" t="s">
        <v>6</v>
      </c>
    </row>
    <row r="5925" spans="39:56" ht="27" customHeight="1" x14ac:dyDescent="0.25">
      <c r="AM5925" s="11">
        <v>23031</v>
      </c>
      <c r="AN5925" s="152" t="s">
        <v>221</v>
      </c>
      <c r="AO5925" s="153" t="s">
        <v>207</v>
      </c>
      <c r="AP5925" s="171">
        <v>10</v>
      </c>
      <c r="AQ5925" s="11">
        <v>10</v>
      </c>
      <c r="AR5925" s="11">
        <v>10</v>
      </c>
      <c r="AS5925" s="11">
        <v>10</v>
      </c>
      <c r="AT5925" s="11">
        <v>10</v>
      </c>
      <c r="AU5925" s="11">
        <v>10</v>
      </c>
      <c r="AY5925" s="11">
        <v>10</v>
      </c>
      <c r="AZ5925" s="11">
        <v>10</v>
      </c>
      <c r="BA5925" s="11" t="s">
        <v>540</v>
      </c>
      <c r="BB5925" s="11">
        <v>3</v>
      </c>
      <c r="BC5925" s="154">
        <v>45354</v>
      </c>
      <c r="BD5925" s="155" t="s">
        <v>6</v>
      </c>
    </row>
    <row r="5926" spans="39:56" ht="27" customHeight="1" x14ac:dyDescent="0.25">
      <c r="AM5926" s="11">
        <v>23042</v>
      </c>
      <c r="AN5926" s="152" t="s">
        <v>222</v>
      </c>
      <c r="AO5926" s="153" t="s">
        <v>207</v>
      </c>
      <c r="AP5926" s="171">
        <v>10</v>
      </c>
      <c r="AQ5926" s="11">
        <v>10</v>
      </c>
      <c r="AR5926" s="11">
        <v>10</v>
      </c>
      <c r="AS5926" s="11">
        <v>10</v>
      </c>
      <c r="AT5926" s="11">
        <v>10</v>
      </c>
      <c r="AU5926" s="11">
        <v>10</v>
      </c>
      <c r="AY5926" s="11">
        <v>10</v>
      </c>
      <c r="AZ5926" s="11">
        <v>10</v>
      </c>
      <c r="BA5926" s="11" t="s">
        <v>540</v>
      </c>
      <c r="BB5926" s="11">
        <v>3</v>
      </c>
      <c r="BC5926" s="154">
        <v>45354</v>
      </c>
      <c r="BD5926" s="155" t="s">
        <v>6</v>
      </c>
    </row>
    <row r="5927" spans="39:56" ht="27" customHeight="1" x14ac:dyDescent="0.25">
      <c r="AM5927" s="11">
        <v>23061</v>
      </c>
      <c r="AN5927" s="152" t="s">
        <v>223</v>
      </c>
      <c r="AO5927" s="153" t="s">
        <v>207</v>
      </c>
      <c r="AP5927" s="171">
        <v>10</v>
      </c>
      <c r="AQ5927" s="11">
        <v>10</v>
      </c>
      <c r="AR5927" s="11">
        <v>10</v>
      </c>
      <c r="AS5927" s="11">
        <v>10</v>
      </c>
      <c r="AT5927" s="11">
        <v>10</v>
      </c>
      <c r="AU5927" s="11">
        <v>10</v>
      </c>
      <c r="AY5927" s="11">
        <v>10</v>
      </c>
      <c r="AZ5927" s="11">
        <v>10</v>
      </c>
      <c r="BA5927" s="11" t="s">
        <v>540</v>
      </c>
      <c r="BB5927" s="11">
        <v>3</v>
      </c>
      <c r="BC5927" s="154">
        <v>45354</v>
      </c>
      <c r="BD5927" s="155" t="s">
        <v>6</v>
      </c>
    </row>
    <row r="5928" spans="39:56" ht="27" customHeight="1" x14ac:dyDescent="0.25">
      <c r="AM5928" s="11">
        <v>23054</v>
      </c>
      <c r="AN5928" s="152" t="s">
        <v>224</v>
      </c>
      <c r="AO5928" s="153" t="s">
        <v>207</v>
      </c>
      <c r="AP5928" s="171">
        <v>10</v>
      </c>
      <c r="AQ5928" s="11">
        <v>10</v>
      </c>
      <c r="AR5928" s="11">
        <v>10</v>
      </c>
      <c r="AS5928" s="11">
        <v>10</v>
      </c>
      <c r="AT5928" s="11">
        <v>10</v>
      </c>
      <c r="AU5928" s="11">
        <v>10</v>
      </c>
      <c r="AY5928" s="11">
        <v>10</v>
      </c>
      <c r="AZ5928" s="11">
        <v>10</v>
      </c>
      <c r="BA5928" s="11" t="s">
        <v>540</v>
      </c>
      <c r="BB5928" s="11">
        <v>3</v>
      </c>
      <c r="BC5928" s="154">
        <v>45354</v>
      </c>
      <c r="BD5928" s="155" t="s">
        <v>6</v>
      </c>
    </row>
    <row r="5929" spans="39:56" ht="27" customHeight="1" x14ac:dyDescent="0.25">
      <c r="AM5929" s="11">
        <v>23063</v>
      </c>
      <c r="AN5929" s="152" t="s">
        <v>225</v>
      </c>
      <c r="AO5929" s="153" t="s">
        <v>207</v>
      </c>
      <c r="AP5929" s="171">
        <v>10</v>
      </c>
      <c r="AQ5929" s="11">
        <v>10</v>
      </c>
      <c r="AR5929" s="11">
        <v>10</v>
      </c>
      <c r="AS5929" s="11">
        <v>10</v>
      </c>
      <c r="AT5929" s="11">
        <v>10</v>
      </c>
      <c r="AU5929" s="11">
        <v>10</v>
      </c>
      <c r="AY5929" s="11">
        <v>10</v>
      </c>
      <c r="AZ5929" s="11">
        <v>10</v>
      </c>
      <c r="BA5929" s="11" t="s">
        <v>540</v>
      </c>
      <c r="BB5929" s="11">
        <v>3</v>
      </c>
      <c r="BC5929" s="154">
        <v>45354</v>
      </c>
      <c r="BD5929" s="155" t="s">
        <v>6</v>
      </c>
    </row>
    <row r="5930" spans="39:56" ht="27" customHeight="1" x14ac:dyDescent="0.25">
      <c r="AM5930" s="11">
        <v>23037</v>
      </c>
      <c r="AN5930" s="152" t="s">
        <v>226</v>
      </c>
      <c r="AO5930" s="153" t="s">
        <v>207</v>
      </c>
      <c r="AP5930" s="171">
        <v>10</v>
      </c>
      <c r="AQ5930" s="11">
        <v>10</v>
      </c>
      <c r="AR5930" s="11">
        <v>10</v>
      </c>
      <c r="AS5930" s="11">
        <v>10</v>
      </c>
      <c r="AT5930" s="11">
        <v>10</v>
      </c>
      <c r="AU5930" s="11">
        <v>10</v>
      </c>
      <c r="AY5930" s="11">
        <v>10</v>
      </c>
      <c r="AZ5930" s="11">
        <v>10</v>
      </c>
      <c r="BA5930" s="11" t="s">
        <v>540</v>
      </c>
      <c r="BB5930" s="11">
        <v>3</v>
      </c>
      <c r="BC5930" s="154">
        <v>45354</v>
      </c>
      <c r="BD5930" s="155" t="s">
        <v>6</v>
      </c>
    </row>
    <row r="5931" spans="39:56" ht="27" customHeight="1" x14ac:dyDescent="0.25">
      <c r="AM5931" s="11">
        <v>23026</v>
      </c>
      <c r="AN5931" s="152" t="s">
        <v>227</v>
      </c>
      <c r="AO5931" s="153" t="s">
        <v>207</v>
      </c>
      <c r="AP5931" s="171">
        <v>9.5714285714285712</v>
      </c>
      <c r="AQ5931" s="11">
        <v>10</v>
      </c>
      <c r="AR5931" s="11">
        <v>10</v>
      </c>
      <c r="AS5931" s="11">
        <v>9</v>
      </c>
      <c r="AT5931" s="11">
        <v>9</v>
      </c>
      <c r="AU5931" s="11">
        <v>9</v>
      </c>
      <c r="AY5931" s="11">
        <v>10</v>
      </c>
      <c r="AZ5931" s="11">
        <v>10</v>
      </c>
      <c r="BA5931" s="11" t="s">
        <v>540</v>
      </c>
      <c r="BB5931" s="11">
        <v>3</v>
      </c>
      <c r="BC5931" s="154">
        <v>45354</v>
      </c>
      <c r="BD5931" s="155" t="s">
        <v>6</v>
      </c>
    </row>
    <row r="5932" spans="39:56" ht="27" customHeight="1" x14ac:dyDescent="0.25">
      <c r="AM5932" s="11">
        <v>23058</v>
      </c>
      <c r="AN5932" s="152" t="s">
        <v>228</v>
      </c>
      <c r="AO5932" s="153" t="s">
        <v>207</v>
      </c>
      <c r="AP5932" s="171">
        <v>10</v>
      </c>
      <c r="AQ5932" s="11">
        <v>10</v>
      </c>
      <c r="AR5932" s="11">
        <v>10</v>
      </c>
      <c r="AS5932" s="11">
        <v>10</v>
      </c>
      <c r="AT5932" s="11">
        <v>10</v>
      </c>
      <c r="AU5932" s="11">
        <v>10</v>
      </c>
      <c r="AY5932" s="11">
        <v>10</v>
      </c>
      <c r="AZ5932" s="11">
        <v>10</v>
      </c>
      <c r="BA5932" s="11" t="s">
        <v>540</v>
      </c>
      <c r="BB5932" s="11">
        <v>3</v>
      </c>
      <c r="BC5932" s="154">
        <v>45354</v>
      </c>
      <c r="BD5932" s="155" t="s">
        <v>6</v>
      </c>
    </row>
    <row r="5933" spans="39:56" ht="27" customHeight="1" x14ac:dyDescent="0.25">
      <c r="AM5933" s="11">
        <v>23044</v>
      </c>
      <c r="AN5933" s="152" t="s">
        <v>230</v>
      </c>
      <c r="AO5933" s="153" t="s">
        <v>207</v>
      </c>
      <c r="AP5933" s="171">
        <v>9.5714285714285712</v>
      </c>
      <c r="AQ5933" s="11">
        <v>10</v>
      </c>
      <c r="AR5933" s="11">
        <v>10</v>
      </c>
      <c r="AS5933" s="11">
        <v>9</v>
      </c>
      <c r="AT5933" s="11">
        <v>9</v>
      </c>
      <c r="AU5933" s="11">
        <v>9</v>
      </c>
      <c r="AY5933" s="11">
        <v>10</v>
      </c>
      <c r="AZ5933" s="11">
        <v>10</v>
      </c>
      <c r="BA5933" s="11" t="s">
        <v>540</v>
      </c>
      <c r="BB5933" s="11">
        <v>3</v>
      </c>
      <c r="BC5933" s="154">
        <v>45354</v>
      </c>
      <c r="BD5933" s="155" t="s">
        <v>6</v>
      </c>
    </row>
    <row r="5934" spans="39:56" ht="27" customHeight="1" x14ac:dyDescent="0.25">
      <c r="AM5934" s="11">
        <v>23066</v>
      </c>
      <c r="AN5934" s="152" t="s">
        <v>232</v>
      </c>
      <c r="AO5934" s="153" t="s">
        <v>207</v>
      </c>
      <c r="AP5934" s="171">
        <v>10</v>
      </c>
      <c r="AQ5934" s="11">
        <v>10</v>
      </c>
      <c r="AR5934" s="11">
        <v>10</v>
      </c>
      <c r="AS5934" s="11">
        <v>10</v>
      </c>
      <c r="AT5934" s="11">
        <v>10</v>
      </c>
      <c r="AU5934" s="11">
        <v>10</v>
      </c>
      <c r="AY5934" s="11">
        <v>10</v>
      </c>
      <c r="AZ5934" s="11">
        <v>10</v>
      </c>
      <c r="BA5934" s="11" t="s">
        <v>540</v>
      </c>
      <c r="BB5934" s="11">
        <v>3</v>
      </c>
      <c r="BC5934" s="154">
        <v>45354</v>
      </c>
      <c r="BD5934" s="155" t="s">
        <v>6</v>
      </c>
    </row>
    <row r="5935" spans="39:56" ht="27" customHeight="1" x14ac:dyDescent="0.25">
      <c r="AM5935" s="11">
        <v>23011</v>
      </c>
      <c r="AN5935" s="152" t="s">
        <v>46</v>
      </c>
      <c r="AO5935" s="153" t="s">
        <v>47</v>
      </c>
      <c r="AP5935" s="171">
        <v>9.4</v>
      </c>
      <c r="AQ5935" s="11">
        <v>10</v>
      </c>
      <c r="AR5935" s="11">
        <v>10</v>
      </c>
      <c r="AS5935" s="11">
        <v>9</v>
      </c>
      <c r="AU5935" s="11">
        <v>9</v>
      </c>
      <c r="AZ5935" s="11">
        <v>9</v>
      </c>
      <c r="BA5935" s="11" t="s">
        <v>541</v>
      </c>
      <c r="BB5935" s="11">
        <v>3</v>
      </c>
      <c r="BC5935" s="154">
        <v>45355</v>
      </c>
      <c r="BD5935" s="155" t="s">
        <v>33</v>
      </c>
    </row>
    <row r="5936" spans="39:56" ht="27" customHeight="1" x14ac:dyDescent="0.25">
      <c r="AM5936" s="11">
        <v>23017</v>
      </c>
      <c r="AN5936" s="152" t="s">
        <v>52</v>
      </c>
      <c r="AO5936" s="153" t="s">
        <v>47</v>
      </c>
      <c r="AP5936" s="171">
        <v>9.1999999999999993</v>
      </c>
      <c r="AQ5936" s="11">
        <v>10</v>
      </c>
      <c r="AR5936" s="11">
        <v>10</v>
      </c>
      <c r="AS5936" s="11">
        <v>8</v>
      </c>
      <c r="AU5936" s="11">
        <v>9</v>
      </c>
      <c r="AZ5936" s="11">
        <v>9</v>
      </c>
      <c r="BA5936" s="11" t="s">
        <v>541</v>
      </c>
      <c r="BB5936" s="11">
        <v>3</v>
      </c>
      <c r="BC5936" s="154">
        <v>45355</v>
      </c>
      <c r="BD5936" s="155" t="s">
        <v>33</v>
      </c>
    </row>
    <row r="5937" spans="39:56" ht="27" customHeight="1" x14ac:dyDescent="0.25">
      <c r="AM5937" s="11">
        <v>23059</v>
      </c>
      <c r="AN5937" s="152" t="s">
        <v>55</v>
      </c>
      <c r="AO5937" s="153" t="s">
        <v>47</v>
      </c>
      <c r="AP5937" s="171">
        <v>9.4</v>
      </c>
      <c r="AQ5937" s="11">
        <v>10</v>
      </c>
      <c r="AR5937" s="11">
        <v>10</v>
      </c>
      <c r="AS5937" s="11">
        <v>9</v>
      </c>
      <c r="AU5937" s="11">
        <v>9</v>
      </c>
      <c r="AZ5937" s="11">
        <v>9</v>
      </c>
      <c r="BA5937" s="11" t="s">
        <v>541</v>
      </c>
      <c r="BB5937" s="11">
        <v>3</v>
      </c>
      <c r="BC5937" s="154">
        <v>45355</v>
      </c>
      <c r="BD5937" s="155" t="s">
        <v>33</v>
      </c>
    </row>
    <row r="5938" spans="39:56" ht="27" customHeight="1" x14ac:dyDescent="0.25">
      <c r="AM5938" s="11">
        <v>23004</v>
      </c>
      <c r="AN5938" s="152" t="s">
        <v>58</v>
      </c>
      <c r="AO5938" s="153" t="s">
        <v>47</v>
      </c>
      <c r="AP5938" s="171">
        <v>9.8000000000000007</v>
      </c>
      <c r="AQ5938" s="11">
        <v>10</v>
      </c>
      <c r="AR5938" s="11">
        <v>10</v>
      </c>
      <c r="AS5938" s="11">
        <v>10</v>
      </c>
      <c r="AU5938" s="11">
        <v>10</v>
      </c>
      <c r="AZ5938" s="11">
        <v>9</v>
      </c>
      <c r="BA5938" s="11" t="s">
        <v>541</v>
      </c>
      <c r="BB5938" s="11">
        <v>3</v>
      </c>
      <c r="BC5938" s="154">
        <v>45355</v>
      </c>
      <c r="BD5938" s="155" t="s">
        <v>33</v>
      </c>
    </row>
    <row r="5939" spans="39:56" ht="27" customHeight="1" x14ac:dyDescent="0.25">
      <c r="AM5939" s="11">
        <v>23027</v>
      </c>
      <c r="AN5939" s="152" t="s">
        <v>237</v>
      </c>
      <c r="AO5939" s="153" t="s">
        <v>47</v>
      </c>
      <c r="AP5939" s="171">
        <v>9</v>
      </c>
      <c r="AQ5939" s="11">
        <v>10</v>
      </c>
      <c r="AR5939" s="11">
        <v>10</v>
      </c>
      <c r="AS5939" s="11">
        <v>7</v>
      </c>
      <c r="AU5939" s="11">
        <v>9</v>
      </c>
      <c r="AZ5939" s="11">
        <v>9</v>
      </c>
      <c r="BA5939" s="11" t="s">
        <v>541</v>
      </c>
      <c r="BB5939" s="11">
        <v>3</v>
      </c>
      <c r="BC5939" s="154">
        <v>45355</v>
      </c>
      <c r="BD5939" s="155" t="s">
        <v>33</v>
      </c>
    </row>
    <row r="5940" spans="39:56" ht="27" customHeight="1" x14ac:dyDescent="0.25">
      <c r="AM5940" s="11">
        <v>23047</v>
      </c>
      <c r="AN5940" s="152" t="s">
        <v>62</v>
      </c>
      <c r="AO5940" s="153" t="s">
        <v>47</v>
      </c>
      <c r="AP5940" s="171">
        <v>9.8000000000000007</v>
      </c>
      <c r="AQ5940" s="11">
        <v>10</v>
      </c>
      <c r="AR5940" s="11">
        <v>10</v>
      </c>
      <c r="AS5940" s="11">
        <v>10</v>
      </c>
      <c r="AU5940" s="11">
        <v>10</v>
      </c>
      <c r="AZ5940" s="11">
        <v>9</v>
      </c>
      <c r="BA5940" s="11" t="s">
        <v>541</v>
      </c>
      <c r="BB5940" s="11">
        <v>3</v>
      </c>
      <c r="BC5940" s="154">
        <v>45355</v>
      </c>
      <c r="BD5940" s="155" t="s">
        <v>33</v>
      </c>
    </row>
    <row r="5941" spans="39:56" ht="27" customHeight="1" x14ac:dyDescent="0.25">
      <c r="AM5941" s="11">
        <v>23014</v>
      </c>
      <c r="AN5941" s="152" t="s">
        <v>66</v>
      </c>
      <c r="AO5941" s="153" t="s">
        <v>47</v>
      </c>
      <c r="AP5941" s="171">
        <v>9.4</v>
      </c>
      <c r="AQ5941" s="11">
        <v>10</v>
      </c>
      <c r="AR5941" s="11">
        <v>10</v>
      </c>
      <c r="AS5941" s="11">
        <v>9</v>
      </c>
      <c r="AU5941" s="11">
        <v>9</v>
      </c>
      <c r="AZ5941" s="11">
        <v>9</v>
      </c>
      <c r="BA5941" s="11" t="s">
        <v>541</v>
      </c>
      <c r="BB5941" s="11">
        <v>3</v>
      </c>
      <c r="BC5941" s="154">
        <v>45355</v>
      </c>
      <c r="BD5941" s="155" t="s">
        <v>33</v>
      </c>
    </row>
    <row r="5942" spans="39:56" ht="27" customHeight="1" x14ac:dyDescent="0.25">
      <c r="AM5942" s="11">
        <v>23029</v>
      </c>
      <c r="AN5942" s="152" t="s">
        <v>70</v>
      </c>
      <c r="AO5942" s="153" t="s">
        <v>47</v>
      </c>
      <c r="AP5942" s="171">
        <v>8.6</v>
      </c>
      <c r="AQ5942" s="11">
        <v>10</v>
      </c>
      <c r="AR5942" s="11">
        <v>10</v>
      </c>
      <c r="AS5942" s="11">
        <v>9</v>
      </c>
      <c r="AU5942" s="11">
        <v>9</v>
      </c>
      <c r="AZ5942" s="11">
        <v>5</v>
      </c>
      <c r="BA5942" s="11" t="s">
        <v>541</v>
      </c>
      <c r="BB5942" s="11">
        <v>3</v>
      </c>
      <c r="BC5942" s="154">
        <v>45355</v>
      </c>
      <c r="BD5942" s="155" t="s">
        <v>33</v>
      </c>
    </row>
    <row r="5943" spans="39:56" ht="27" customHeight="1" x14ac:dyDescent="0.25">
      <c r="AM5943" s="11">
        <v>23060</v>
      </c>
      <c r="AN5943" s="152" t="s">
        <v>74</v>
      </c>
      <c r="AO5943" s="153" t="s">
        <v>47</v>
      </c>
      <c r="AP5943" s="171">
        <v>9.1999999999999993</v>
      </c>
      <c r="AQ5943" s="11">
        <v>10</v>
      </c>
      <c r="AR5943" s="11">
        <v>10</v>
      </c>
      <c r="AS5943" s="11">
        <v>9</v>
      </c>
      <c r="AU5943" s="11">
        <v>9</v>
      </c>
      <c r="AZ5943" s="11">
        <v>8</v>
      </c>
      <c r="BA5943" s="11" t="s">
        <v>541</v>
      </c>
      <c r="BB5943" s="11">
        <v>3</v>
      </c>
      <c r="BC5943" s="154">
        <v>45355</v>
      </c>
      <c r="BD5943" s="155" t="s">
        <v>33</v>
      </c>
    </row>
    <row r="5944" spans="39:56" ht="27" customHeight="1" x14ac:dyDescent="0.25">
      <c r="AM5944" s="11">
        <v>23045</v>
      </c>
      <c r="AN5944" s="152" t="s">
        <v>78</v>
      </c>
      <c r="AO5944" s="153" t="s">
        <v>47</v>
      </c>
      <c r="AP5944" s="171">
        <v>9.1999999999999993</v>
      </c>
      <c r="AQ5944" s="11">
        <v>10</v>
      </c>
      <c r="AR5944" s="11">
        <v>10</v>
      </c>
      <c r="AS5944" s="11">
        <v>9</v>
      </c>
      <c r="AU5944" s="11">
        <v>8</v>
      </c>
      <c r="AZ5944" s="11">
        <v>9</v>
      </c>
      <c r="BA5944" s="11" t="s">
        <v>541</v>
      </c>
      <c r="BB5944" s="11">
        <v>3</v>
      </c>
      <c r="BC5944" s="154">
        <v>45355</v>
      </c>
      <c r="BD5944" s="155" t="s">
        <v>33</v>
      </c>
    </row>
    <row r="5945" spans="39:56" ht="27" customHeight="1" x14ac:dyDescent="0.25">
      <c r="AM5945" s="11">
        <v>23001</v>
      </c>
      <c r="AN5945" s="152" t="s">
        <v>82</v>
      </c>
      <c r="AO5945" s="153" t="s">
        <v>47</v>
      </c>
      <c r="AP5945" s="171">
        <v>9.6</v>
      </c>
      <c r="AQ5945" s="11">
        <v>10</v>
      </c>
      <c r="AR5945" s="11">
        <v>10</v>
      </c>
      <c r="AS5945" s="11">
        <v>9</v>
      </c>
      <c r="AU5945" s="11">
        <v>10</v>
      </c>
      <c r="AZ5945" s="11">
        <v>9</v>
      </c>
      <c r="BA5945" s="11" t="s">
        <v>541</v>
      </c>
      <c r="BB5945" s="11">
        <v>3</v>
      </c>
      <c r="BC5945" s="154">
        <v>45355</v>
      </c>
      <c r="BD5945" s="155" t="s">
        <v>33</v>
      </c>
    </row>
    <row r="5946" spans="39:56" ht="27" customHeight="1" x14ac:dyDescent="0.25">
      <c r="AM5946" s="11">
        <v>23034</v>
      </c>
      <c r="AN5946" s="152" t="s">
        <v>86</v>
      </c>
      <c r="AO5946" s="153" t="s">
        <v>47</v>
      </c>
      <c r="AP5946" s="171">
        <v>9.6</v>
      </c>
      <c r="AQ5946" s="11">
        <v>10</v>
      </c>
      <c r="AR5946" s="11">
        <v>10</v>
      </c>
      <c r="AS5946" s="11">
        <v>10</v>
      </c>
      <c r="AU5946" s="11">
        <v>9</v>
      </c>
      <c r="AZ5946" s="11">
        <v>9</v>
      </c>
      <c r="BA5946" s="11" t="s">
        <v>541</v>
      </c>
      <c r="BB5946" s="11">
        <v>3</v>
      </c>
      <c r="BC5946" s="154">
        <v>45355</v>
      </c>
      <c r="BD5946" s="155" t="s">
        <v>33</v>
      </c>
    </row>
    <row r="5947" spans="39:56" ht="27" customHeight="1" x14ac:dyDescent="0.25">
      <c r="AM5947" s="11">
        <v>23003</v>
      </c>
      <c r="AN5947" s="152" t="s">
        <v>90</v>
      </c>
      <c r="AO5947" s="153" t="s">
        <v>47</v>
      </c>
      <c r="AP5947" s="171">
        <v>9.4</v>
      </c>
      <c r="AQ5947" s="11">
        <v>10</v>
      </c>
      <c r="AR5947" s="11">
        <v>10</v>
      </c>
      <c r="AS5947" s="11">
        <v>9</v>
      </c>
      <c r="AU5947" s="11">
        <v>10</v>
      </c>
      <c r="AZ5947" s="11">
        <v>8</v>
      </c>
      <c r="BA5947" s="11" t="s">
        <v>541</v>
      </c>
      <c r="BB5947" s="11">
        <v>3</v>
      </c>
      <c r="BC5947" s="154">
        <v>45355</v>
      </c>
      <c r="BD5947" s="155" t="s">
        <v>33</v>
      </c>
    </row>
    <row r="5948" spans="39:56" ht="27" customHeight="1" x14ac:dyDescent="0.25">
      <c r="AM5948" s="11">
        <v>23030</v>
      </c>
      <c r="AN5948" s="152" t="s">
        <v>94</v>
      </c>
      <c r="AO5948" s="153" t="s">
        <v>47</v>
      </c>
      <c r="AP5948" s="171">
        <v>9.4</v>
      </c>
      <c r="AQ5948" s="11">
        <v>10</v>
      </c>
      <c r="AR5948" s="11">
        <v>10</v>
      </c>
      <c r="AS5948" s="11">
        <v>9</v>
      </c>
      <c r="AU5948" s="11">
        <v>9</v>
      </c>
      <c r="AZ5948" s="11">
        <v>9</v>
      </c>
      <c r="BA5948" s="11" t="s">
        <v>541</v>
      </c>
      <c r="BB5948" s="11">
        <v>3</v>
      </c>
      <c r="BC5948" s="154">
        <v>45355</v>
      </c>
      <c r="BD5948" s="155" t="s">
        <v>33</v>
      </c>
    </row>
    <row r="5949" spans="39:56" ht="27" customHeight="1" x14ac:dyDescent="0.25">
      <c r="AM5949" s="11">
        <v>23040</v>
      </c>
      <c r="AN5949" s="152" t="s">
        <v>98</v>
      </c>
      <c r="AO5949" s="153" t="s">
        <v>47</v>
      </c>
      <c r="AP5949" s="171">
        <v>9.6</v>
      </c>
      <c r="AQ5949" s="11">
        <v>10</v>
      </c>
      <c r="AR5949" s="11">
        <v>10</v>
      </c>
      <c r="AS5949" s="11">
        <v>9</v>
      </c>
      <c r="AU5949" s="11">
        <v>10</v>
      </c>
      <c r="AZ5949" s="11">
        <v>9</v>
      </c>
      <c r="BA5949" s="11" t="s">
        <v>541</v>
      </c>
      <c r="BB5949" s="11">
        <v>3</v>
      </c>
      <c r="BC5949" s="154">
        <v>45355</v>
      </c>
      <c r="BD5949" s="155" t="s">
        <v>33</v>
      </c>
    </row>
    <row r="5950" spans="39:56" ht="27" customHeight="1" x14ac:dyDescent="0.25">
      <c r="AM5950" s="11">
        <v>23050</v>
      </c>
      <c r="AN5950" s="152" t="s">
        <v>102</v>
      </c>
      <c r="AO5950" s="153" t="s">
        <v>47</v>
      </c>
      <c r="AP5950" s="171">
        <v>9.8000000000000007</v>
      </c>
      <c r="AQ5950" s="11">
        <v>10</v>
      </c>
      <c r="AR5950" s="11">
        <v>10</v>
      </c>
      <c r="AS5950" s="11">
        <v>10</v>
      </c>
      <c r="AU5950" s="11">
        <v>10</v>
      </c>
      <c r="AZ5950" s="11">
        <v>9</v>
      </c>
      <c r="BA5950" s="11" t="s">
        <v>541</v>
      </c>
      <c r="BB5950" s="11">
        <v>3</v>
      </c>
      <c r="BC5950" s="154">
        <v>45355</v>
      </c>
      <c r="BD5950" s="155" t="s">
        <v>33</v>
      </c>
    </row>
    <row r="5951" spans="39:56" ht="27" customHeight="1" x14ac:dyDescent="0.25">
      <c r="AM5951" s="11">
        <v>23062</v>
      </c>
      <c r="AN5951" s="152" t="s">
        <v>106</v>
      </c>
      <c r="AO5951" s="153" t="s">
        <v>47</v>
      </c>
      <c r="AP5951" s="171">
        <v>8.8000000000000007</v>
      </c>
      <c r="AQ5951" s="11">
        <v>10</v>
      </c>
      <c r="AR5951" s="11">
        <v>10</v>
      </c>
      <c r="AS5951" s="11">
        <v>7</v>
      </c>
      <c r="AU5951" s="11">
        <v>8</v>
      </c>
      <c r="AZ5951" s="11">
        <v>9</v>
      </c>
      <c r="BA5951" s="11" t="s">
        <v>541</v>
      </c>
      <c r="BB5951" s="11">
        <v>3</v>
      </c>
      <c r="BC5951" s="154">
        <v>45355</v>
      </c>
      <c r="BD5951" s="155" t="s">
        <v>33</v>
      </c>
    </row>
    <row r="5952" spans="39:56" ht="27" customHeight="1" x14ac:dyDescent="0.25">
      <c r="AM5952" s="11">
        <v>23057</v>
      </c>
      <c r="AN5952" s="152" t="s">
        <v>239</v>
      </c>
      <c r="AO5952" s="153" t="s">
        <v>47</v>
      </c>
      <c r="AP5952" s="171">
        <v>9</v>
      </c>
      <c r="AQ5952" s="11">
        <v>10</v>
      </c>
      <c r="AR5952" s="11">
        <v>10</v>
      </c>
      <c r="AS5952" s="11">
        <v>8</v>
      </c>
      <c r="AU5952" s="11">
        <v>8</v>
      </c>
      <c r="AZ5952" s="11">
        <v>9</v>
      </c>
      <c r="BA5952" s="11" t="s">
        <v>541</v>
      </c>
      <c r="BB5952" s="11">
        <v>3</v>
      </c>
      <c r="BC5952" s="154">
        <v>45355</v>
      </c>
      <c r="BD5952" s="155" t="s">
        <v>33</v>
      </c>
    </row>
    <row r="5953" spans="39:56" ht="27" customHeight="1" x14ac:dyDescent="0.25">
      <c r="AM5953" s="11">
        <v>23048</v>
      </c>
      <c r="AN5953" s="152" t="s">
        <v>110</v>
      </c>
      <c r="AO5953" s="153" t="s">
        <v>47</v>
      </c>
      <c r="AP5953" s="171">
        <v>9.6</v>
      </c>
      <c r="AQ5953" s="11">
        <v>10</v>
      </c>
      <c r="AR5953" s="11">
        <v>10</v>
      </c>
      <c r="AS5953" s="11">
        <v>9</v>
      </c>
      <c r="AU5953" s="11">
        <v>10</v>
      </c>
      <c r="AZ5953" s="11">
        <v>9</v>
      </c>
      <c r="BA5953" s="11" t="s">
        <v>541</v>
      </c>
      <c r="BB5953" s="11">
        <v>3</v>
      </c>
      <c r="BC5953" s="154">
        <v>45355</v>
      </c>
      <c r="BD5953" s="155" t="s">
        <v>33</v>
      </c>
    </row>
    <row r="5954" spans="39:56" ht="27" customHeight="1" x14ac:dyDescent="0.25">
      <c r="AM5954" s="11">
        <v>23051</v>
      </c>
      <c r="AN5954" s="152" t="s">
        <v>114</v>
      </c>
      <c r="AO5954" s="153" t="s">
        <v>47</v>
      </c>
      <c r="AP5954" s="171">
        <v>9</v>
      </c>
      <c r="AQ5954" s="11">
        <v>10</v>
      </c>
      <c r="AR5954" s="11">
        <v>10</v>
      </c>
      <c r="AS5954" s="11">
        <v>9</v>
      </c>
      <c r="AU5954" s="11">
        <v>9</v>
      </c>
      <c r="AZ5954" s="11">
        <v>7</v>
      </c>
      <c r="BA5954" s="11" t="s">
        <v>541</v>
      </c>
      <c r="BB5954" s="11">
        <v>3</v>
      </c>
      <c r="BC5954" s="154">
        <v>45355</v>
      </c>
      <c r="BD5954" s="155" t="s">
        <v>33</v>
      </c>
    </row>
    <row r="5955" spans="39:56" ht="27" customHeight="1" x14ac:dyDescent="0.25">
      <c r="AM5955" s="11">
        <v>22023</v>
      </c>
      <c r="AN5955" s="152" t="s">
        <v>118</v>
      </c>
      <c r="AO5955" s="153" t="s">
        <v>47</v>
      </c>
      <c r="AP5955" s="171">
        <v>9.4</v>
      </c>
      <c r="AQ5955" s="11">
        <v>10</v>
      </c>
      <c r="AR5955" s="11">
        <v>10</v>
      </c>
      <c r="AS5955" s="11">
        <v>9</v>
      </c>
      <c r="AU5955" s="11">
        <v>9</v>
      </c>
      <c r="AZ5955" s="11">
        <v>9</v>
      </c>
      <c r="BA5955" s="11" t="s">
        <v>541</v>
      </c>
      <c r="BB5955" s="11">
        <v>3</v>
      </c>
      <c r="BC5955" s="154">
        <v>45355</v>
      </c>
      <c r="BD5955" s="155" t="s">
        <v>33</v>
      </c>
    </row>
    <row r="5956" spans="39:56" ht="27" customHeight="1" x14ac:dyDescent="0.25">
      <c r="AM5956" s="11">
        <v>24001</v>
      </c>
      <c r="AN5956" s="152" t="s">
        <v>14</v>
      </c>
      <c r="AO5956" s="153" t="s">
        <v>15</v>
      </c>
      <c r="AP5956" s="171">
        <v>10</v>
      </c>
      <c r="AQ5956" s="11">
        <v>10</v>
      </c>
      <c r="AR5956" s="11">
        <v>10</v>
      </c>
      <c r="AS5956" s="11">
        <v>10</v>
      </c>
      <c r="AT5956" s="11">
        <v>10</v>
      </c>
      <c r="AY5956" s="11">
        <v>10</v>
      </c>
      <c r="AZ5956" s="11">
        <v>10</v>
      </c>
      <c r="BA5956" s="11" t="s">
        <v>542</v>
      </c>
      <c r="BB5956" s="11">
        <v>3</v>
      </c>
      <c r="BC5956" s="154">
        <v>45355</v>
      </c>
      <c r="BD5956" s="155" t="s">
        <v>6</v>
      </c>
    </row>
    <row r="5957" spans="39:56" ht="27" customHeight="1" x14ac:dyDescent="0.25">
      <c r="AM5957" s="11">
        <v>24002</v>
      </c>
      <c r="AN5957" s="152" t="s">
        <v>21</v>
      </c>
      <c r="AO5957" s="153" t="s">
        <v>15</v>
      </c>
      <c r="AP5957" s="171">
        <v>10</v>
      </c>
      <c r="AQ5957" s="11">
        <v>10</v>
      </c>
      <c r="AR5957" s="11">
        <v>10</v>
      </c>
      <c r="AS5957" s="11">
        <v>10</v>
      </c>
      <c r="AT5957" s="11">
        <v>10</v>
      </c>
      <c r="AY5957" s="11">
        <v>10</v>
      </c>
      <c r="AZ5957" s="11">
        <v>10</v>
      </c>
      <c r="BA5957" s="11" t="s">
        <v>542</v>
      </c>
      <c r="BB5957" s="11">
        <v>3</v>
      </c>
      <c r="BC5957" s="154">
        <v>45355</v>
      </c>
      <c r="BD5957" s="155" t="s">
        <v>6</v>
      </c>
    </row>
    <row r="5958" spans="39:56" ht="27" customHeight="1" x14ac:dyDescent="0.25">
      <c r="AM5958" s="11">
        <v>24003</v>
      </c>
      <c r="AN5958" s="152" t="s">
        <v>24</v>
      </c>
      <c r="AO5958" s="153" t="s">
        <v>15</v>
      </c>
      <c r="AP5958" s="171">
        <v>9.5</v>
      </c>
      <c r="AQ5958" s="11">
        <v>10</v>
      </c>
      <c r="AR5958" s="11">
        <v>10</v>
      </c>
      <c r="AS5958" s="11">
        <v>9</v>
      </c>
      <c r="AT5958" s="11">
        <v>8</v>
      </c>
      <c r="AY5958" s="11">
        <v>10</v>
      </c>
      <c r="AZ5958" s="11">
        <v>10</v>
      </c>
      <c r="BA5958" s="11" t="s">
        <v>542</v>
      </c>
      <c r="BB5958" s="11">
        <v>3</v>
      </c>
      <c r="BC5958" s="154">
        <v>45355</v>
      </c>
      <c r="BD5958" s="155" t="s">
        <v>6</v>
      </c>
    </row>
    <row r="5959" spans="39:56" ht="27" customHeight="1" x14ac:dyDescent="0.25">
      <c r="AM5959" s="11">
        <v>24004</v>
      </c>
      <c r="AN5959" s="152" t="s">
        <v>27</v>
      </c>
      <c r="AO5959" s="153" t="s">
        <v>15</v>
      </c>
      <c r="AP5959" s="171">
        <v>10</v>
      </c>
      <c r="AQ5959" s="11">
        <v>10</v>
      </c>
      <c r="AR5959" s="11">
        <v>10</v>
      </c>
      <c r="AS5959" s="11">
        <v>10</v>
      </c>
      <c r="AT5959" s="11">
        <v>10</v>
      </c>
      <c r="AY5959" s="11">
        <v>10</v>
      </c>
      <c r="AZ5959" s="11">
        <v>10</v>
      </c>
      <c r="BA5959" s="11" t="s">
        <v>542</v>
      </c>
      <c r="BB5959" s="11">
        <v>3</v>
      </c>
      <c r="BC5959" s="154">
        <v>45355</v>
      </c>
      <c r="BD5959" s="155" t="s">
        <v>6</v>
      </c>
    </row>
    <row r="5960" spans="39:56" ht="27" customHeight="1" x14ac:dyDescent="0.25">
      <c r="AM5960" s="11">
        <v>24005</v>
      </c>
      <c r="AN5960" s="152" t="s">
        <v>61</v>
      </c>
      <c r="AO5960" s="153" t="s">
        <v>15</v>
      </c>
      <c r="AP5960" s="171">
        <v>10</v>
      </c>
      <c r="AQ5960" s="11">
        <v>10</v>
      </c>
      <c r="AR5960" s="11">
        <v>10</v>
      </c>
      <c r="AS5960" s="11">
        <v>10</v>
      </c>
      <c r="AT5960" s="11">
        <v>10</v>
      </c>
      <c r="AY5960" s="11">
        <v>10</v>
      </c>
      <c r="AZ5960" s="11">
        <v>10</v>
      </c>
      <c r="BA5960" s="11" t="s">
        <v>542</v>
      </c>
      <c r="BB5960" s="11">
        <v>3</v>
      </c>
      <c r="BC5960" s="154">
        <v>45355</v>
      </c>
      <c r="BD5960" s="155" t="s">
        <v>6</v>
      </c>
    </row>
    <row r="5961" spans="39:56" ht="27" customHeight="1" x14ac:dyDescent="0.25">
      <c r="AM5961" s="11">
        <v>24006</v>
      </c>
      <c r="AN5961" s="152" t="s">
        <v>65</v>
      </c>
      <c r="AO5961" s="153" t="s">
        <v>15</v>
      </c>
      <c r="AP5961" s="171">
        <v>10</v>
      </c>
      <c r="AQ5961" s="11">
        <v>10</v>
      </c>
      <c r="AR5961" s="11">
        <v>10</v>
      </c>
      <c r="AS5961" s="11">
        <v>10</v>
      </c>
      <c r="AT5961" s="11">
        <v>10</v>
      </c>
      <c r="AY5961" s="11">
        <v>10</v>
      </c>
      <c r="AZ5961" s="11">
        <v>10</v>
      </c>
      <c r="BA5961" s="11" t="s">
        <v>542</v>
      </c>
      <c r="BB5961" s="11">
        <v>3</v>
      </c>
      <c r="BC5961" s="154">
        <v>45355</v>
      </c>
      <c r="BD5961" s="155" t="s">
        <v>6</v>
      </c>
    </row>
    <row r="5962" spans="39:56" ht="27" customHeight="1" x14ac:dyDescent="0.25">
      <c r="AM5962" s="11">
        <v>24007</v>
      </c>
      <c r="AN5962" s="152" t="s">
        <v>69</v>
      </c>
      <c r="AO5962" s="153" t="s">
        <v>15</v>
      </c>
      <c r="AP5962" s="171">
        <v>10</v>
      </c>
      <c r="AQ5962" s="11">
        <v>10</v>
      </c>
      <c r="AR5962" s="11">
        <v>10</v>
      </c>
      <c r="AS5962" s="11">
        <v>10</v>
      </c>
      <c r="AT5962" s="11">
        <v>10</v>
      </c>
      <c r="AY5962" s="11">
        <v>10</v>
      </c>
      <c r="AZ5962" s="11">
        <v>10</v>
      </c>
      <c r="BA5962" s="11" t="s">
        <v>542</v>
      </c>
      <c r="BB5962" s="11">
        <v>3</v>
      </c>
      <c r="BC5962" s="154">
        <v>45355</v>
      </c>
      <c r="BD5962" s="155" t="s">
        <v>6</v>
      </c>
    </row>
    <row r="5963" spans="39:56" ht="27" customHeight="1" x14ac:dyDescent="0.25">
      <c r="AM5963" s="11">
        <v>24008</v>
      </c>
      <c r="AN5963" s="152" t="s">
        <v>73</v>
      </c>
      <c r="AO5963" s="153" t="s">
        <v>15</v>
      </c>
      <c r="AP5963" s="171">
        <v>10</v>
      </c>
      <c r="AQ5963" s="11">
        <v>10</v>
      </c>
      <c r="AR5963" s="11">
        <v>10</v>
      </c>
      <c r="AS5963" s="11">
        <v>10</v>
      </c>
      <c r="AT5963" s="11">
        <v>10</v>
      </c>
      <c r="AY5963" s="11">
        <v>10</v>
      </c>
      <c r="AZ5963" s="11">
        <v>10</v>
      </c>
      <c r="BA5963" s="11" t="s">
        <v>542</v>
      </c>
      <c r="BB5963" s="11">
        <v>3</v>
      </c>
      <c r="BC5963" s="154">
        <v>45355</v>
      </c>
      <c r="BD5963" s="155" t="s">
        <v>6</v>
      </c>
    </row>
    <row r="5964" spans="39:56" ht="27" customHeight="1" x14ac:dyDescent="0.25">
      <c r="AM5964" s="11">
        <v>24009</v>
      </c>
      <c r="AN5964" s="152" t="s">
        <v>77</v>
      </c>
      <c r="AO5964" s="153" t="s">
        <v>15</v>
      </c>
      <c r="AP5964" s="171">
        <v>8.5</v>
      </c>
      <c r="AQ5964" s="11">
        <v>10</v>
      </c>
      <c r="AR5964" s="11">
        <v>10</v>
      </c>
      <c r="AS5964" s="11">
        <v>7</v>
      </c>
      <c r="AT5964" s="11">
        <v>7</v>
      </c>
      <c r="AY5964" s="11">
        <v>10</v>
      </c>
      <c r="AZ5964" s="11">
        <v>7</v>
      </c>
      <c r="BA5964" s="11" t="s">
        <v>542</v>
      </c>
      <c r="BB5964" s="11">
        <v>3</v>
      </c>
      <c r="BC5964" s="154">
        <v>45355</v>
      </c>
      <c r="BD5964" s="155" t="s">
        <v>6</v>
      </c>
    </row>
    <row r="5965" spans="39:56" ht="27" customHeight="1" x14ac:dyDescent="0.25">
      <c r="AM5965" s="11">
        <v>24010</v>
      </c>
      <c r="AN5965" s="152" t="s">
        <v>81</v>
      </c>
      <c r="AO5965" s="153" t="s">
        <v>15</v>
      </c>
      <c r="AP5965" s="171">
        <v>10</v>
      </c>
      <c r="AQ5965" s="11">
        <v>10</v>
      </c>
      <c r="AR5965" s="11">
        <v>10</v>
      </c>
      <c r="AS5965" s="11">
        <v>10</v>
      </c>
      <c r="AT5965" s="11">
        <v>10</v>
      </c>
      <c r="AY5965" s="11">
        <v>10</v>
      </c>
      <c r="AZ5965" s="11">
        <v>10</v>
      </c>
      <c r="BA5965" s="11" t="s">
        <v>542</v>
      </c>
      <c r="BB5965" s="11">
        <v>3</v>
      </c>
      <c r="BC5965" s="154">
        <v>45355</v>
      </c>
      <c r="BD5965" s="155" t="s">
        <v>6</v>
      </c>
    </row>
    <row r="5966" spans="39:56" ht="27" customHeight="1" x14ac:dyDescent="0.25">
      <c r="AM5966" s="11">
        <v>24011</v>
      </c>
      <c r="AN5966" s="152" t="s">
        <v>85</v>
      </c>
      <c r="AO5966" s="153" t="s">
        <v>15</v>
      </c>
      <c r="AP5966" s="171">
        <v>8.5</v>
      </c>
      <c r="AQ5966" s="11">
        <v>10</v>
      </c>
      <c r="AR5966" s="11">
        <v>10</v>
      </c>
      <c r="AS5966" s="11">
        <v>7</v>
      </c>
      <c r="AT5966" s="11">
        <v>7</v>
      </c>
      <c r="AY5966" s="11">
        <v>10</v>
      </c>
      <c r="AZ5966" s="11">
        <v>7</v>
      </c>
      <c r="BA5966" s="11" t="s">
        <v>542</v>
      </c>
      <c r="BB5966" s="11">
        <v>3</v>
      </c>
      <c r="BC5966" s="154">
        <v>45355</v>
      </c>
      <c r="BD5966" s="155" t="s">
        <v>6</v>
      </c>
    </row>
    <row r="5967" spans="39:56" ht="27" customHeight="1" x14ac:dyDescent="0.25">
      <c r="AM5967" s="11">
        <v>24012</v>
      </c>
      <c r="AN5967" s="152" t="s">
        <v>89</v>
      </c>
      <c r="AO5967" s="153" t="s">
        <v>15</v>
      </c>
      <c r="AP5967" s="171">
        <v>10</v>
      </c>
      <c r="AQ5967" s="11">
        <v>10</v>
      </c>
      <c r="AR5967" s="11">
        <v>10</v>
      </c>
      <c r="AS5967" s="11">
        <v>10</v>
      </c>
      <c r="AT5967" s="11">
        <v>10</v>
      </c>
      <c r="AY5967" s="11">
        <v>10</v>
      </c>
      <c r="AZ5967" s="11">
        <v>10</v>
      </c>
      <c r="BA5967" s="11" t="s">
        <v>542</v>
      </c>
      <c r="BB5967" s="11">
        <v>3</v>
      </c>
      <c r="BC5967" s="154">
        <v>45355</v>
      </c>
      <c r="BD5967" s="155" t="s">
        <v>6</v>
      </c>
    </row>
    <row r="5968" spans="39:56" ht="27" customHeight="1" x14ac:dyDescent="0.25">
      <c r="AM5968" s="11">
        <v>24013</v>
      </c>
      <c r="AN5968" s="152" t="s">
        <v>93</v>
      </c>
      <c r="AO5968" s="153" t="s">
        <v>15</v>
      </c>
      <c r="AP5968" s="171">
        <v>10</v>
      </c>
      <c r="AQ5968" s="11">
        <v>10</v>
      </c>
      <c r="AR5968" s="11">
        <v>10</v>
      </c>
      <c r="AS5968" s="11">
        <v>10</v>
      </c>
      <c r="AT5968" s="11">
        <v>10</v>
      </c>
      <c r="AY5968" s="11">
        <v>10</v>
      </c>
      <c r="AZ5968" s="11">
        <v>10</v>
      </c>
      <c r="BA5968" s="11" t="s">
        <v>542</v>
      </c>
      <c r="BB5968" s="11">
        <v>3</v>
      </c>
      <c r="BC5968" s="154">
        <v>45355</v>
      </c>
      <c r="BD5968" s="155" t="s">
        <v>6</v>
      </c>
    </row>
    <row r="5969" spans="39:56" ht="27" customHeight="1" x14ac:dyDescent="0.25">
      <c r="AM5969" s="11">
        <v>24014</v>
      </c>
      <c r="AN5969" s="152" t="s">
        <v>97</v>
      </c>
      <c r="AO5969" s="153" t="s">
        <v>15</v>
      </c>
      <c r="AP5969" s="171">
        <v>9.8333333333333339</v>
      </c>
      <c r="AQ5969" s="11">
        <v>10</v>
      </c>
      <c r="AR5969" s="11">
        <v>10</v>
      </c>
      <c r="AS5969" s="11">
        <v>10</v>
      </c>
      <c r="AT5969" s="11">
        <v>9</v>
      </c>
      <c r="AY5969" s="11">
        <v>10</v>
      </c>
      <c r="AZ5969" s="11">
        <v>10</v>
      </c>
      <c r="BA5969" s="11" t="s">
        <v>542</v>
      </c>
      <c r="BB5969" s="11">
        <v>3</v>
      </c>
      <c r="BC5969" s="154">
        <v>45355</v>
      </c>
      <c r="BD5969" s="155" t="s">
        <v>6</v>
      </c>
    </row>
    <row r="5970" spans="39:56" ht="27" customHeight="1" x14ac:dyDescent="0.25">
      <c r="AM5970" s="11">
        <v>24015</v>
      </c>
      <c r="AN5970" s="152" t="s">
        <v>101</v>
      </c>
      <c r="AO5970" s="153" t="s">
        <v>15</v>
      </c>
      <c r="AP5970" s="171">
        <v>9.8333333333333339</v>
      </c>
      <c r="AQ5970" s="11">
        <v>10</v>
      </c>
      <c r="AR5970" s="11">
        <v>10</v>
      </c>
      <c r="AS5970" s="11">
        <v>9</v>
      </c>
      <c r="AT5970" s="11">
        <v>10</v>
      </c>
      <c r="AY5970" s="11">
        <v>10</v>
      </c>
      <c r="AZ5970" s="11">
        <v>10</v>
      </c>
      <c r="BA5970" s="11" t="s">
        <v>542</v>
      </c>
      <c r="BB5970" s="11">
        <v>3</v>
      </c>
      <c r="BC5970" s="154">
        <v>45355</v>
      </c>
      <c r="BD5970" s="155" t="s">
        <v>6</v>
      </c>
    </row>
    <row r="5971" spans="39:56" ht="27" customHeight="1" x14ac:dyDescent="0.25">
      <c r="AM5971" s="11">
        <v>24016</v>
      </c>
      <c r="AN5971" s="152" t="s">
        <v>105</v>
      </c>
      <c r="AO5971" s="153" t="s">
        <v>15</v>
      </c>
      <c r="AP5971" s="171">
        <v>10</v>
      </c>
      <c r="AQ5971" s="11">
        <v>10</v>
      </c>
      <c r="AR5971" s="11">
        <v>10</v>
      </c>
      <c r="AS5971" s="11">
        <v>10</v>
      </c>
      <c r="AT5971" s="11">
        <v>10</v>
      </c>
      <c r="AY5971" s="11">
        <v>10</v>
      </c>
      <c r="AZ5971" s="11">
        <v>10</v>
      </c>
      <c r="BA5971" s="11" t="s">
        <v>542</v>
      </c>
      <c r="BB5971" s="11">
        <v>3</v>
      </c>
      <c r="BC5971" s="154">
        <v>45355</v>
      </c>
      <c r="BD5971" s="155" t="s">
        <v>6</v>
      </c>
    </row>
    <row r="5972" spans="39:56" ht="27" customHeight="1" x14ac:dyDescent="0.25">
      <c r="AM5972" s="11">
        <v>24017</v>
      </c>
      <c r="AN5972" s="152" t="s">
        <v>109</v>
      </c>
      <c r="AO5972" s="153" t="s">
        <v>15</v>
      </c>
      <c r="AP5972" s="171">
        <v>10</v>
      </c>
      <c r="AQ5972" s="11">
        <v>10</v>
      </c>
      <c r="AR5972" s="11">
        <v>10</v>
      </c>
      <c r="AS5972" s="11">
        <v>10</v>
      </c>
      <c r="AT5972" s="11">
        <v>10</v>
      </c>
      <c r="AY5972" s="11">
        <v>10</v>
      </c>
      <c r="AZ5972" s="11">
        <v>10</v>
      </c>
      <c r="BA5972" s="11" t="s">
        <v>542</v>
      </c>
      <c r="BB5972" s="11">
        <v>3</v>
      </c>
      <c r="BC5972" s="154">
        <v>45355</v>
      </c>
      <c r="BD5972" s="155" t="s">
        <v>6</v>
      </c>
    </row>
    <row r="5973" spans="39:56" ht="27" customHeight="1" x14ac:dyDescent="0.25">
      <c r="AM5973" s="11">
        <v>24018</v>
      </c>
      <c r="AN5973" s="152" t="s">
        <v>113</v>
      </c>
      <c r="AO5973" s="153" t="s">
        <v>15</v>
      </c>
      <c r="AP5973" s="171">
        <v>10</v>
      </c>
      <c r="AQ5973" s="11">
        <v>10</v>
      </c>
      <c r="AR5973" s="11">
        <v>10</v>
      </c>
      <c r="AS5973" s="11">
        <v>10</v>
      </c>
      <c r="AT5973" s="11">
        <v>10</v>
      </c>
      <c r="AY5973" s="11">
        <v>10</v>
      </c>
      <c r="AZ5973" s="11">
        <v>10</v>
      </c>
      <c r="BA5973" s="11" t="s">
        <v>542</v>
      </c>
      <c r="BB5973" s="11">
        <v>3</v>
      </c>
      <c r="BC5973" s="154">
        <v>45355</v>
      </c>
      <c r="BD5973" s="155" t="s">
        <v>6</v>
      </c>
    </row>
    <row r="5974" spans="39:56" ht="27" customHeight="1" x14ac:dyDescent="0.25">
      <c r="AM5974" s="11">
        <v>24019</v>
      </c>
      <c r="AN5974" s="152" t="s">
        <v>117</v>
      </c>
      <c r="AO5974" s="153" t="s">
        <v>15</v>
      </c>
      <c r="AP5974" s="171">
        <v>10</v>
      </c>
      <c r="AQ5974" s="11">
        <v>10</v>
      </c>
      <c r="AR5974" s="11">
        <v>10</v>
      </c>
      <c r="AS5974" s="11">
        <v>10</v>
      </c>
      <c r="AT5974" s="11">
        <v>10</v>
      </c>
      <c r="AY5974" s="11">
        <v>10</v>
      </c>
      <c r="AZ5974" s="11">
        <v>10</v>
      </c>
      <c r="BA5974" s="11" t="s">
        <v>542</v>
      </c>
      <c r="BB5974" s="11">
        <v>3</v>
      </c>
      <c r="BC5974" s="154">
        <v>45355</v>
      </c>
      <c r="BD5974" s="155" t="s">
        <v>6</v>
      </c>
    </row>
    <row r="5975" spans="39:56" ht="27" customHeight="1" x14ac:dyDescent="0.25">
      <c r="AM5975" s="11">
        <v>24020</v>
      </c>
      <c r="AN5975" s="152" t="s">
        <v>121</v>
      </c>
      <c r="AO5975" s="153" t="s">
        <v>15</v>
      </c>
      <c r="AP5975" s="171">
        <v>10</v>
      </c>
      <c r="AQ5975" s="11">
        <v>10</v>
      </c>
      <c r="AR5975" s="11">
        <v>10</v>
      </c>
      <c r="AS5975" s="11">
        <v>10</v>
      </c>
      <c r="AT5975" s="11">
        <v>10</v>
      </c>
      <c r="AY5975" s="11">
        <v>10</v>
      </c>
      <c r="AZ5975" s="11">
        <v>10</v>
      </c>
      <c r="BA5975" s="11" t="s">
        <v>542</v>
      </c>
      <c r="BB5975" s="11">
        <v>3</v>
      </c>
      <c r="BC5975" s="154">
        <v>45355</v>
      </c>
      <c r="BD5975" s="155" t="s">
        <v>6</v>
      </c>
    </row>
    <row r="5976" spans="39:56" ht="27" customHeight="1" x14ac:dyDescent="0.25">
      <c r="AM5976" s="11">
        <v>24001</v>
      </c>
      <c r="AN5976" s="152" t="s">
        <v>14</v>
      </c>
      <c r="AO5976" s="153" t="s">
        <v>15</v>
      </c>
      <c r="AP5976" s="171">
        <v>10</v>
      </c>
      <c r="AQ5976" s="11">
        <v>10</v>
      </c>
      <c r="AR5976" s="11">
        <v>10</v>
      </c>
      <c r="AT5976" s="11">
        <v>10</v>
      </c>
      <c r="AU5976" s="11">
        <v>10</v>
      </c>
      <c r="AV5976" s="11">
        <v>10</v>
      </c>
      <c r="AW5976" s="11">
        <v>10</v>
      </c>
      <c r="BA5976" s="11" t="s">
        <v>540</v>
      </c>
      <c r="BB5976" s="11">
        <v>4</v>
      </c>
      <c r="BC5976" s="154">
        <v>45355</v>
      </c>
      <c r="BD5976" s="155" t="s">
        <v>35</v>
      </c>
    </row>
    <row r="5977" spans="39:56" ht="27" customHeight="1" x14ac:dyDescent="0.25">
      <c r="AM5977" s="11">
        <v>24002</v>
      </c>
      <c r="AN5977" s="152" t="s">
        <v>21</v>
      </c>
      <c r="AO5977" s="153" t="s">
        <v>15</v>
      </c>
      <c r="AP5977" s="171">
        <v>10</v>
      </c>
      <c r="AQ5977" s="11">
        <v>10</v>
      </c>
      <c r="AR5977" s="11">
        <v>10</v>
      </c>
      <c r="AT5977" s="11">
        <v>10</v>
      </c>
      <c r="AU5977" s="11">
        <v>10</v>
      </c>
      <c r="AV5977" s="11">
        <v>10</v>
      </c>
      <c r="AW5977" s="11">
        <v>10</v>
      </c>
      <c r="BA5977" s="11" t="s">
        <v>540</v>
      </c>
      <c r="BB5977" s="11">
        <v>4</v>
      </c>
      <c r="BC5977" s="154">
        <v>45355</v>
      </c>
      <c r="BD5977" s="155" t="s">
        <v>35</v>
      </c>
    </row>
    <row r="5978" spans="39:56" ht="27" customHeight="1" x14ac:dyDescent="0.25">
      <c r="AM5978" s="11">
        <v>24003</v>
      </c>
      <c r="AN5978" s="152" t="s">
        <v>24</v>
      </c>
      <c r="AO5978" s="153" t="s">
        <v>15</v>
      </c>
      <c r="AP5978" s="171">
        <v>9.8571428571428577</v>
      </c>
      <c r="AQ5978" s="11">
        <v>10</v>
      </c>
      <c r="AR5978" s="11">
        <v>10</v>
      </c>
      <c r="AS5978" s="11">
        <v>9</v>
      </c>
      <c r="AT5978" s="11">
        <v>10</v>
      </c>
      <c r="AU5978" s="11">
        <v>10</v>
      </c>
      <c r="AV5978" s="11">
        <v>10</v>
      </c>
      <c r="AW5978" s="11">
        <v>10</v>
      </c>
      <c r="BA5978" s="11" t="s">
        <v>540</v>
      </c>
      <c r="BB5978" s="11">
        <v>4</v>
      </c>
      <c r="BC5978" s="154">
        <v>45355</v>
      </c>
      <c r="BD5978" s="155" t="s">
        <v>35</v>
      </c>
    </row>
    <row r="5979" spans="39:56" ht="27" customHeight="1" x14ac:dyDescent="0.25">
      <c r="AM5979" s="11">
        <v>24004</v>
      </c>
      <c r="AN5979" s="152" t="s">
        <v>27</v>
      </c>
      <c r="AO5979" s="153" t="s">
        <v>15</v>
      </c>
      <c r="AP5979" s="171">
        <v>9.8571428571428577</v>
      </c>
      <c r="AQ5979" s="11">
        <v>10</v>
      </c>
      <c r="AR5979" s="11">
        <v>10</v>
      </c>
      <c r="AS5979" s="11">
        <v>9</v>
      </c>
      <c r="AT5979" s="11">
        <v>10</v>
      </c>
      <c r="AU5979" s="11">
        <v>10</v>
      </c>
      <c r="AV5979" s="11">
        <v>10</v>
      </c>
      <c r="AW5979" s="11">
        <v>10</v>
      </c>
      <c r="BA5979" s="11" t="s">
        <v>540</v>
      </c>
      <c r="BB5979" s="11">
        <v>4</v>
      </c>
      <c r="BC5979" s="154">
        <v>45355</v>
      </c>
      <c r="BD5979" s="155" t="s">
        <v>35</v>
      </c>
    </row>
    <row r="5980" spans="39:56" ht="27" customHeight="1" x14ac:dyDescent="0.25">
      <c r="AM5980" s="11">
        <v>24005</v>
      </c>
      <c r="AN5980" s="152" t="s">
        <v>61</v>
      </c>
      <c r="AO5980" s="153" t="s">
        <v>15</v>
      </c>
      <c r="AP5980" s="171">
        <v>10</v>
      </c>
      <c r="AQ5980" s="11">
        <v>10</v>
      </c>
      <c r="AR5980" s="11">
        <v>10</v>
      </c>
      <c r="AS5980" s="11">
        <v>10</v>
      </c>
      <c r="AT5980" s="11">
        <v>10</v>
      </c>
      <c r="AU5980" s="11">
        <v>10</v>
      </c>
      <c r="AV5980" s="11">
        <v>10</v>
      </c>
      <c r="AW5980" s="11">
        <v>10</v>
      </c>
      <c r="BA5980" s="11" t="s">
        <v>540</v>
      </c>
      <c r="BB5980" s="11">
        <v>4</v>
      </c>
      <c r="BC5980" s="154">
        <v>45355</v>
      </c>
      <c r="BD5980" s="155" t="s">
        <v>35</v>
      </c>
    </row>
    <row r="5981" spans="39:56" ht="27" customHeight="1" x14ac:dyDescent="0.25">
      <c r="AM5981" s="11">
        <v>24006</v>
      </c>
      <c r="AN5981" s="152" t="s">
        <v>65</v>
      </c>
      <c r="AO5981" s="153" t="s">
        <v>15</v>
      </c>
      <c r="AP5981" s="171">
        <v>10</v>
      </c>
      <c r="AQ5981" s="11">
        <v>10</v>
      </c>
      <c r="AR5981" s="11">
        <v>10</v>
      </c>
      <c r="AS5981" s="11">
        <v>10</v>
      </c>
      <c r="AT5981" s="11">
        <v>10</v>
      </c>
      <c r="AU5981" s="11">
        <v>10</v>
      </c>
      <c r="AV5981" s="11">
        <v>10</v>
      </c>
      <c r="AW5981" s="11">
        <v>10</v>
      </c>
      <c r="BA5981" s="11" t="s">
        <v>540</v>
      </c>
      <c r="BB5981" s="11">
        <v>4</v>
      </c>
      <c r="BC5981" s="154">
        <v>45355</v>
      </c>
      <c r="BD5981" s="155" t="s">
        <v>35</v>
      </c>
    </row>
    <row r="5982" spans="39:56" ht="27" customHeight="1" x14ac:dyDescent="0.25">
      <c r="AM5982" s="11">
        <v>24007</v>
      </c>
      <c r="AN5982" s="152" t="s">
        <v>69</v>
      </c>
      <c r="AO5982" s="153" t="s">
        <v>15</v>
      </c>
      <c r="AP5982" s="171">
        <v>10</v>
      </c>
      <c r="AQ5982" s="11">
        <v>10</v>
      </c>
      <c r="AR5982" s="11">
        <v>10</v>
      </c>
      <c r="AS5982" s="11">
        <v>10</v>
      </c>
      <c r="AT5982" s="11">
        <v>10</v>
      </c>
      <c r="AU5982" s="11">
        <v>10</v>
      </c>
      <c r="AV5982" s="11">
        <v>10</v>
      </c>
      <c r="AW5982" s="11">
        <v>10</v>
      </c>
      <c r="BA5982" s="11" t="s">
        <v>540</v>
      </c>
      <c r="BB5982" s="11">
        <v>4</v>
      </c>
      <c r="BC5982" s="154">
        <v>45355</v>
      </c>
      <c r="BD5982" s="155" t="s">
        <v>35</v>
      </c>
    </row>
    <row r="5983" spans="39:56" ht="27" customHeight="1" x14ac:dyDescent="0.25">
      <c r="AM5983" s="11">
        <v>24008</v>
      </c>
      <c r="AN5983" s="152" t="s">
        <v>73</v>
      </c>
      <c r="AO5983" s="153" t="s">
        <v>15</v>
      </c>
      <c r="AP5983" s="171">
        <v>10</v>
      </c>
      <c r="AQ5983" s="11">
        <v>10</v>
      </c>
      <c r="AR5983" s="11">
        <v>10</v>
      </c>
      <c r="AS5983" s="11">
        <v>10</v>
      </c>
      <c r="AT5983" s="11">
        <v>10</v>
      </c>
      <c r="AU5983" s="11">
        <v>10</v>
      </c>
      <c r="AV5983" s="11">
        <v>10</v>
      </c>
      <c r="AW5983" s="11">
        <v>10</v>
      </c>
      <c r="BA5983" s="11" t="s">
        <v>540</v>
      </c>
      <c r="BB5983" s="11">
        <v>4</v>
      </c>
      <c r="BC5983" s="154">
        <v>45355</v>
      </c>
      <c r="BD5983" s="155" t="s">
        <v>35</v>
      </c>
    </row>
    <row r="5984" spans="39:56" ht="27" customHeight="1" x14ac:dyDescent="0.25">
      <c r="AM5984" s="11">
        <v>24009</v>
      </c>
      <c r="AN5984" s="152" t="s">
        <v>77</v>
      </c>
      <c r="AO5984" s="153" t="s">
        <v>15</v>
      </c>
      <c r="AP5984" s="171">
        <v>10</v>
      </c>
      <c r="AQ5984" s="11">
        <v>10</v>
      </c>
      <c r="AR5984" s="11">
        <v>10</v>
      </c>
      <c r="AS5984" s="11">
        <v>10</v>
      </c>
      <c r="AT5984" s="11">
        <v>10</v>
      </c>
      <c r="AU5984" s="11">
        <v>10</v>
      </c>
      <c r="AV5984" s="11">
        <v>10</v>
      </c>
      <c r="AW5984" s="11">
        <v>10</v>
      </c>
      <c r="BA5984" s="11" t="s">
        <v>540</v>
      </c>
      <c r="BB5984" s="11">
        <v>4</v>
      </c>
      <c r="BC5984" s="154">
        <v>45355</v>
      </c>
      <c r="BD5984" s="155" t="s">
        <v>35</v>
      </c>
    </row>
    <row r="5985" spans="39:56" ht="27" customHeight="1" x14ac:dyDescent="0.25">
      <c r="AM5985" s="11">
        <v>24010</v>
      </c>
      <c r="AN5985" s="152" t="s">
        <v>81</v>
      </c>
      <c r="AO5985" s="153" t="s">
        <v>15</v>
      </c>
      <c r="AP5985" s="171">
        <v>9.8571428571428577</v>
      </c>
      <c r="AQ5985" s="11">
        <v>10</v>
      </c>
      <c r="AR5985" s="11">
        <v>10</v>
      </c>
      <c r="AS5985" s="11">
        <v>9</v>
      </c>
      <c r="AT5985" s="11">
        <v>10</v>
      </c>
      <c r="AU5985" s="11">
        <v>10</v>
      </c>
      <c r="AV5985" s="11">
        <v>10</v>
      </c>
      <c r="AW5985" s="11">
        <v>10</v>
      </c>
      <c r="BA5985" s="11" t="s">
        <v>540</v>
      </c>
      <c r="BB5985" s="11">
        <v>4</v>
      </c>
      <c r="BC5985" s="154">
        <v>45355</v>
      </c>
      <c r="BD5985" s="155" t="s">
        <v>35</v>
      </c>
    </row>
    <row r="5986" spans="39:56" ht="27" customHeight="1" x14ac:dyDescent="0.25">
      <c r="AM5986" s="11">
        <v>24011</v>
      </c>
      <c r="AN5986" s="152" t="s">
        <v>85</v>
      </c>
      <c r="AO5986" s="153" t="s">
        <v>15</v>
      </c>
      <c r="AP5986" s="171">
        <v>10</v>
      </c>
      <c r="AQ5986" s="11">
        <v>10</v>
      </c>
      <c r="AR5986" s="11">
        <v>10</v>
      </c>
      <c r="AS5986" s="11">
        <v>10</v>
      </c>
      <c r="AT5986" s="11">
        <v>10</v>
      </c>
      <c r="AU5986" s="11">
        <v>10</v>
      </c>
      <c r="AV5986" s="11">
        <v>10</v>
      </c>
      <c r="AW5986" s="11">
        <v>10</v>
      </c>
      <c r="BA5986" s="11" t="s">
        <v>540</v>
      </c>
      <c r="BB5986" s="11">
        <v>4</v>
      </c>
      <c r="BC5986" s="154">
        <v>45355</v>
      </c>
      <c r="BD5986" s="155" t="s">
        <v>35</v>
      </c>
    </row>
    <row r="5987" spans="39:56" ht="27" customHeight="1" x14ac:dyDescent="0.25">
      <c r="AM5987" s="11">
        <v>24012</v>
      </c>
      <c r="AN5987" s="152" t="s">
        <v>89</v>
      </c>
      <c r="AO5987" s="153" t="s">
        <v>15</v>
      </c>
      <c r="AP5987" s="171">
        <v>10</v>
      </c>
      <c r="AQ5987" s="11">
        <v>10</v>
      </c>
      <c r="AR5987" s="11">
        <v>10</v>
      </c>
      <c r="AS5987" s="11">
        <v>10</v>
      </c>
      <c r="AT5987" s="11">
        <v>10</v>
      </c>
      <c r="AU5987" s="11">
        <v>10</v>
      </c>
      <c r="AV5987" s="11">
        <v>10</v>
      </c>
      <c r="AW5987" s="11">
        <v>10</v>
      </c>
      <c r="BA5987" s="11" t="s">
        <v>540</v>
      </c>
      <c r="BB5987" s="11">
        <v>4</v>
      </c>
      <c r="BC5987" s="154">
        <v>45355</v>
      </c>
      <c r="BD5987" s="155" t="s">
        <v>35</v>
      </c>
    </row>
    <row r="5988" spans="39:56" ht="27" customHeight="1" x14ac:dyDescent="0.25">
      <c r="AM5988" s="11">
        <v>24013</v>
      </c>
      <c r="AN5988" s="152" t="s">
        <v>93</v>
      </c>
      <c r="AO5988" s="153" t="s">
        <v>15</v>
      </c>
      <c r="AP5988" s="171">
        <v>10</v>
      </c>
      <c r="AQ5988" s="11">
        <v>10</v>
      </c>
      <c r="AR5988" s="11">
        <v>10</v>
      </c>
      <c r="AS5988" s="11">
        <v>10</v>
      </c>
      <c r="AT5988" s="11">
        <v>10</v>
      </c>
      <c r="AU5988" s="11">
        <v>10</v>
      </c>
      <c r="AV5988" s="11">
        <v>10</v>
      </c>
      <c r="AW5988" s="11">
        <v>10</v>
      </c>
      <c r="BA5988" s="11" t="s">
        <v>540</v>
      </c>
      <c r="BB5988" s="11">
        <v>4</v>
      </c>
      <c r="BC5988" s="154">
        <v>45355</v>
      </c>
      <c r="BD5988" s="155" t="s">
        <v>35</v>
      </c>
    </row>
    <row r="5989" spans="39:56" ht="27" customHeight="1" x14ac:dyDescent="0.25">
      <c r="AM5989" s="11">
        <v>24014</v>
      </c>
      <c r="AN5989" s="152" t="s">
        <v>97</v>
      </c>
      <c r="AO5989" s="153" t="s">
        <v>15</v>
      </c>
      <c r="AP5989" s="171">
        <v>10</v>
      </c>
      <c r="AQ5989" s="11">
        <v>10</v>
      </c>
      <c r="AR5989" s="11">
        <v>10</v>
      </c>
      <c r="AS5989" s="11">
        <v>10</v>
      </c>
      <c r="AT5989" s="11">
        <v>10</v>
      </c>
      <c r="AU5989" s="11">
        <v>10</v>
      </c>
      <c r="AV5989" s="11">
        <v>10</v>
      </c>
      <c r="AW5989" s="11">
        <v>10</v>
      </c>
      <c r="BA5989" s="11" t="s">
        <v>540</v>
      </c>
      <c r="BB5989" s="11">
        <v>4</v>
      </c>
      <c r="BC5989" s="154">
        <v>45355</v>
      </c>
      <c r="BD5989" s="155" t="s">
        <v>35</v>
      </c>
    </row>
    <row r="5990" spans="39:56" ht="27" customHeight="1" x14ac:dyDescent="0.25">
      <c r="AM5990" s="11">
        <v>24015</v>
      </c>
      <c r="AN5990" s="152" t="s">
        <v>101</v>
      </c>
      <c r="AO5990" s="153" t="s">
        <v>15</v>
      </c>
      <c r="AP5990" s="171">
        <v>9.8571428571428577</v>
      </c>
      <c r="AQ5990" s="11">
        <v>10</v>
      </c>
      <c r="AR5990" s="11">
        <v>10</v>
      </c>
      <c r="AS5990" s="11">
        <v>9</v>
      </c>
      <c r="AT5990" s="11">
        <v>10</v>
      </c>
      <c r="AU5990" s="11">
        <v>10</v>
      </c>
      <c r="AV5990" s="11">
        <v>10</v>
      </c>
      <c r="AW5990" s="11">
        <v>10</v>
      </c>
      <c r="BA5990" s="11" t="s">
        <v>540</v>
      </c>
      <c r="BB5990" s="11">
        <v>4</v>
      </c>
      <c r="BC5990" s="154">
        <v>45355</v>
      </c>
      <c r="BD5990" s="155" t="s">
        <v>35</v>
      </c>
    </row>
    <row r="5991" spans="39:56" ht="27" customHeight="1" x14ac:dyDescent="0.25">
      <c r="AM5991" s="11">
        <v>24016</v>
      </c>
      <c r="AN5991" s="152" t="s">
        <v>105</v>
      </c>
      <c r="AO5991" s="153" t="s">
        <v>15</v>
      </c>
      <c r="AP5991" s="171">
        <v>9.8571428571428577</v>
      </c>
      <c r="AQ5991" s="11">
        <v>10</v>
      </c>
      <c r="AR5991" s="11">
        <v>10</v>
      </c>
      <c r="AS5991" s="11">
        <v>9</v>
      </c>
      <c r="AT5991" s="11">
        <v>10</v>
      </c>
      <c r="AU5991" s="11">
        <v>10</v>
      </c>
      <c r="AV5991" s="11">
        <v>10</v>
      </c>
      <c r="AW5991" s="11">
        <v>10</v>
      </c>
      <c r="BA5991" s="11" t="s">
        <v>540</v>
      </c>
      <c r="BB5991" s="11">
        <v>4</v>
      </c>
      <c r="BC5991" s="154">
        <v>45355</v>
      </c>
      <c r="BD5991" s="155" t="s">
        <v>35</v>
      </c>
    </row>
    <row r="5992" spans="39:56" ht="27" customHeight="1" x14ac:dyDescent="0.25">
      <c r="AM5992" s="11">
        <v>24017</v>
      </c>
      <c r="AN5992" s="152" t="s">
        <v>109</v>
      </c>
      <c r="AO5992" s="153" t="s">
        <v>15</v>
      </c>
      <c r="AP5992" s="171">
        <v>9.8571428571428577</v>
      </c>
      <c r="AQ5992" s="11">
        <v>10</v>
      </c>
      <c r="AR5992" s="11">
        <v>10</v>
      </c>
      <c r="AS5992" s="11">
        <v>9</v>
      </c>
      <c r="AT5992" s="11">
        <v>10</v>
      </c>
      <c r="AU5992" s="11">
        <v>10</v>
      </c>
      <c r="AV5992" s="11">
        <v>10</v>
      </c>
      <c r="AW5992" s="11">
        <v>10</v>
      </c>
      <c r="BA5992" s="11" t="s">
        <v>540</v>
      </c>
      <c r="BB5992" s="11">
        <v>4</v>
      </c>
      <c r="BC5992" s="154">
        <v>45355</v>
      </c>
      <c r="BD5992" s="155" t="s">
        <v>35</v>
      </c>
    </row>
    <row r="5993" spans="39:56" ht="27" customHeight="1" x14ac:dyDescent="0.25">
      <c r="AM5993" s="11">
        <v>24018</v>
      </c>
      <c r="AN5993" s="152" t="s">
        <v>113</v>
      </c>
      <c r="AO5993" s="153" t="s">
        <v>15</v>
      </c>
      <c r="AP5993" s="171">
        <v>9.7142857142857135</v>
      </c>
      <c r="AQ5993" s="11">
        <v>10</v>
      </c>
      <c r="AR5993" s="11">
        <v>10</v>
      </c>
      <c r="AS5993" s="11">
        <v>8</v>
      </c>
      <c r="AT5993" s="11">
        <v>10</v>
      </c>
      <c r="AU5993" s="11">
        <v>10</v>
      </c>
      <c r="AV5993" s="11">
        <v>10</v>
      </c>
      <c r="AW5993" s="11">
        <v>10</v>
      </c>
      <c r="BA5993" s="11" t="s">
        <v>540</v>
      </c>
      <c r="BB5993" s="11">
        <v>4</v>
      </c>
      <c r="BC5993" s="154">
        <v>45355</v>
      </c>
      <c r="BD5993" s="155" t="s">
        <v>35</v>
      </c>
    </row>
    <row r="5994" spans="39:56" ht="27" customHeight="1" x14ac:dyDescent="0.25">
      <c r="AM5994" s="11">
        <v>24019</v>
      </c>
      <c r="AN5994" s="152" t="s">
        <v>117</v>
      </c>
      <c r="AO5994" s="153" t="s">
        <v>15</v>
      </c>
      <c r="AP5994" s="171">
        <v>9.5714285714285712</v>
      </c>
      <c r="AQ5994" s="11">
        <v>10</v>
      </c>
      <c r="AR5994" s="11">
        <v>10</v>
      </c>
      <c r="AS5994" s="11">
        <v>7</v>
      </c>
      <c r="AT5994" s="11">
        <v>10</v>
      </c>
      <c r="AU5994" s="11">
        <v>10</v>
      </c>
      <c r="AV5994" s="11">
        <v>10</v>
      </c>
      <c r="AW5994" s="11">
        <v>10</v>
      </c>
      <c r="BA5994" s="11" t="s">
        <v>540</v>
      </c>
      <c r="BB5994" s="11">
        <v>4</v>
      </c>
      <c r="BC5994" s="154">
        <v>45355</v>
      </c>
      <c r="BD5994" s="155" t="s">
        <v>35</v>
      </c>
    </row>
    <row r="5995" spans="39:56" ht="27" customHeight="1" x14ac:dyDescent="0.25">
      <c r="AM5995" s="11">
        <v>24020</v>
      </c>
      <c r="AN5995" s="152" t="s">
        <v>121</v>
      </c>
      <c r="AO5995" s="153" t="s">
        <v>15</v>
      </c>
      <c r="AP5995" s="171">
        <v>10</v>
      </c>
      <c r="AQ5995" s="11">
        <v>10</v>
      </c>
      <c r="AR5995" s="11">
        <v>10</v>
      </c>
      <c r="AS5995" s="11">
        <v>10</v>
      </c>
      <c r="AT5995" s="11">
        <v>10</v>
      </c>
      <c r="AU5995" s="11">
        <v>10</v>
      </c>
      <c r="AV5995" s="11">
        <v>10</v>
      </c>
      <c r="AW5995" s="11">
        <v>10</v>
      </c>
      <c r="BA5995" s="11" t="s">
        <v>540</v>
      </c>
      <c r="BB5995" s="11">
        <v>4</v>
      </c>
      <c r="BC5995" s="154">
        <v>45355</v>
      </c>
      <c r="BD5995" s="155" t="s">
        <v>35</v>
      </c>
    </row>
    <row r="5996" spans="39:56" ht="27" customHeight="1" x14ac:dyDescent="0.25">
      <c r="AM5996" s="11">
        <v>24039</v>
      </c>
      <c r="AN5996" s="152" t="s">
        <v>166</v>
      </c>
      <c r="AO5996" s="153" t="s">
        <v>167</v>
      </c>
      <c r="AP5996" s="171">
        <v>10</v>
      </c>
      <c r="AQ5996" s="11">
        <v>10</v>
      </c>
      <c r="AR5996" s="11">
        <v>10</v>
      </c>
      <c r="AS5996" s="11">
        <v>10</v>
      </c>
      <c r="AT5996" s="11">
        <v>10</v>
      </c>
      <c r="AU5996" s="11">
        <v>10</v>
      </c>
      <c r="AV5996" s="11">
        <v>10</v>
      </c>
      <c r="AW5996" s="11">
        <v>10</v>
      </c>
      <c r="BA5996" s="11" t="s">
        <v>540</v>
      </c>
      <c r="BB5996" s="11">
        <v>3</v>
      </c>
      <c r="BC5996" s="154">
        <v>45355</v>
      </c>
      <c r="BD5996" s="155" t="s">
        <v>35</v>
      </c>
    </row>
    <row r="5997" spans="39:56" ht="27" customHeight="1" x14ac:dyDescent="0.25">
      <c r="AM5997" s="11">
        <v>24040</v>
      </c>
      <c r="AN5997" s="152" t="s">
        <v>169</v>
      </c>
      <c r="AO5997" s="153" t="s">
        <v>167</v>
      </c>
      <c r="AP5997" s="171">
        <v>10</v>
      </c>
      <c r="AQ5997" s="11">
        <v>10</v>
      </c>
      <c r="AR5997" s="11">
        <v>10</v>
      </c>
      <c r="AS5997" s="11">
        <v>10</v>
      </c>
      <c r="AT5997" s="11">
        <v>10</v>
      </c>
      <c r="AU5997" s="11">
        <v>10</v>
      </c>
      <c r="AV5997" s="11">
        <v>10</v>
      </c>
      <c r="AW5997" s="11">
        <v>10</v>
      </c>
      <c r="BA5997" s="11" t="s">
        <v>540</v>
      </c>
      <c r="BB5997" s="11">
        <v>3</v>
      </c>
      <c r="BC5997" s="154">
        <v>45355</v>
      </c>
      <c r="BD5997" s="155" t="s">
        <v>35</v>
      </c>
    </row>
    <row r="5998" spans="39:56" ht="27" customHeight="1" x14ac:dyDescent="0.25">
      <c r="AM5998" s="11">
        <v>24041</v>
      </c>
      <c r="AN5998" s="152" t="s">
        <v>173</v>
      </c>
      <c r="AO5998" s="153" t="s">
        <v>167</v>
      </c>
      <c r="AP5998" s="171">
        <v>9.8571428571428577</v>
      </c>
      <c r="AQ5998" s="11">
        <v>10</v>
      </c>
      <c r="AR5998" s="11">
        <v>10</v>
      </c>
      <c r="AS5998" s="11">
        <v>9</v>
      </c>
      <c r="AT5998" s="11">
        <v>10</v>
      </c>
      <c r="AU5998" s="11">
        <v>10</v>
      </c>
      <c r="AV5998" s="11">
        <v>10</v>
      </c>
      <c r="AW5998" s="11">
        <v>10</v>
      </c>
      <c r="BA5998" s="11" t="s">
        <v>540</v>
      </c>
      <c r="BB5998" s="11">
        <v>3</v>
      </c>
      <c r="BC5998" s="154">
        <v>45355</v>
      </c>
      <c r="BD5998" s="155" t="s">
        <v>35</v>
      </c>
    </row>
    <row r="5999" spans="39:56" ht="27" customHeight="1" x14ac:dyDescent="0.25">
      <c r="AM5999" s="11">
        <v>24042</v>
      </c>
      <c r="AN5999" s="152" t="s">
        <v>175</v>
      </c>
      <c r="AO5999" s="153" t="s">
        <v>167</v>
      </c>
      <c r="AP5999" s="171">
        <v>10</v>
      </c>
      <c r="AQ5999" s="11">
        <v>10</v>
      </c>
      <c r="AR5999" s="11">
        <v>10</v>
      </c>
      <c r="AS5999" s="11">
        <v>10</v>
      </c>
      <c r="AT5999" s="11">
        <v>10</v>
      </c>
      <c r="AU5999" s="11">
        <v>10</v>
      </c>
      <c r="AV5999" s="11">
        <v>10</v>
      </c>
      <c r="AW5999" s="11">
        <v>10</v>
      </c>
      <c r="BA5999" s="11" t="s">
        <v>540</v>
      </c>
      <c r="BB5999" s="11">
        <v>3</v>
      </c>
      <c r="BC5999" s="154">
        <v>45355</v>
      </c>
      <c r="BD5999" s="155" t="s">
        <v>35</v>
      </c>
    </row>
    <row r="6000" spans="39:56" ht="27" customHeight="1" x14ac:dyDescent="0.25">
      <c r="AM6000" s="11">
        <v>24043</v>
      </c>
      <c r="AN6000" s="152" t="s">
        <v>177</v>
      </c>
      <c r="AO6000" s="153" t="s">
        <v>167</v>
      </c>
      <c r="AP6000" s="171">
        <v>9.8571428571428577</v>
      </c>
      <c r="AQ6000" s="11">
        <v>10</v>
      </c>
      <c r="AR6000" s="11">
        <v>10</v>
      </c>
      <c r="AS6000" s="11">
        <v>9</v>
      </c>
      <c r="AT6000" s="11">
        <v>10</v>
      </c>
      <c r="AU6000" s="11">
        <v>10</v>
      </c>
      <c r="AV6000" s="11">
        <v>10</v>
      </c>
      <c r="AW6000" s="11">
        <v>10</v>
      </c>
      <c r="BA6000" s="11" t="s">
        <v>540</v>
      </c>
      <c r="BB6000" s="11">
        <v>3</v>
      </c>
      <c r="BC6000" s="154">
        <v>45355</v>
      </c>
      <c r="BD6000" s="155" t="s">
        <v>35</v>
      </c>
    </row>
    <row r="6001" spans="39:56" ht="27" customHeight="1" x14ac:dyDescent="0.25">
      <c r="AM6001" s="11">
        <v>24044</v>
      </c>
      <c r="AN6001" s="152" t="s">
        <v>179</v>
      </c>
      <c r="AO6001" s="153" t="s">
        <v>167</v>
      </c>
      <c r="AP6001" s="171">
        <v>10</v>
      </c>
      <c r="AQ6001" s="11">
        <v>10</v>
      </c>
      <c r="AR6001" s="11">
        <v>10</v>
      </c>
      <c r="AS6001" s="11">
        <v>10</v>
      </c>
      <c r="AT6001" s="11">
        <v>10</v>
      </c>
      <c r="AU6001" s="11">
        <v>10</v>
      </c>
      <c r="AV6001" s="11">
        <v>10</v>
      </c>
      <c r="AW6001" s="11">
        <v>10</v>
      </c>
      <c r="BA6001" s="11" t="s">
        <v>540</v>
      </c>
      <c r="BB6001" s="11">
        <v>3</v>
      </c>
      <c r="BC6001" s="154">
        <v>45355</v>
      </c>
      <c r="BD6001" s="155" t="s">
        <v>35</v>
      </c>
    </row>
    <row r="6002" spans="39:56" ht="27" customHeight="1" x14ac:dyDescent="0.25">
      <c r="AM6002" s="11">
        <v>24045</v>
      </c>
      <c r="AN6002" s="152" t="s">
        <v>181</v>
      </c>
      <c r="AO6002" s="153" t="s">
        <v>167</v>
      </c>
      <c r="AP6002" s="171">
        <v>10</v>
      </c>
      <c r="AQ6002" s="11">
        <v>10</v>
      </c>
      <c r="AR6002" s="11">
        <v>10</v>
      </c>
      <c r="AS6002" s="11">
        <v>10</v>
      </c>
      <c r="AT6002" s="11">
        <v>10</v>
      </c>
      <c r="AU6002" s="11">
        <v>10</v>
      </c>
      <c r="AV6002" s="11">
        <v>10</v>
      </c>
      <c r="AW6002" s="11">
        <v>10</v>
      </c>
      <c r="BA6002" s="11" t="s">
        <v>540</v>
      </c>
      <c r="BB6002" s="11">
        <v>3</v>
      </c>
      <c r="BC6002" s="154">
        <v>45355</v>
      </c>
      <c r="BD6002" s="155" t="s">
        <v>35</v>
      </c>
    </row>
    <row r="6003" spans="39:56" ht="27" customHeight="1" x14ac:dyDescent="0.25">
      <c r="AM6003" s="11">
        <v>24046</v>
      </c>
      <c r="AN6003" s="152" t="s">
        <v>183</v>
      </c>
      <c r="AO6003" s="153" t="s">
        <v>167</v>
      </c>
      <c r="AP6003" s="171">
        <v>10</v>
      </c>
      <c r="AQ6003" s="11">
        <v>10</v>
      </c>
      <c r="AR6003" s="11">
        <v>10</v>
      </c>
      <c r="AS6003" s="11">
        <v>10</v>
      </c>
      <c r="AT6003" s="11">
        <v>10</v>
      </c>
      <c r="AU6003" s="11">
        <v>10</v>
      </c>
      <c r="AV6003" s="11">
        <v>10</v>
      </c>
      <c r="AW6003" s="11">
        <v>10</v>
      </c>
      <c r="BA6003" s="11" t="s">
        <v>540</v>
      </c>
      <c r="BB6003" s="11">
        <v>3</v>
      </c>
      <c r="BC6003" s="154">
        <v>45355</v>
      </c>
      <c r="BD6003" s="155" t="s">
        <v>35</v>
      </c>
    </row>
    <row r="6004" spans="39:56" ht="27" customHeight="1" x14ac:dyDescent="0.25">
      <c r="AM6004" s="11">
        <v>24047</v>
      </c>
      <c r="AN6004" s="152" t="s">
        <v>185</v>
      </c>
      <c r="AO6004" s="153" t="s">
        <v>167</v>
      </c>
      <c r="AP6004" s="171">
        <v>10</v>
      </c>
      <c r="AQ6004" s="11">
        <v>10</v>
      </c>
      <c r="AR6004" s="11">
        <v>10</v>
      </c>
      <c r="AS6004" s="11">
        <v>10</v>
      </c>
      <c r="AT6004" s="11">
        <v>10</v>
      </c>
      <c r="AU6004" s="11">
        <v>10</v>
      </c>
      <c r="AV6004" s="11">
        <v>10</v>
      </c>
      <c r="AW6004" s="11">
        <v>10</v>
      </c>
      <c r="BA6004" s="11" t="s">
        <v>540</v>
      </c>
      <c r="BB6004" s="11">
        <v>3</v>
      </c>
      <c r="BC6004" s="154">
        <v>45355</v>
      </c>
      <c r="BD6004" s="155" t="s">
        <v>35</v>
      </c>
    </row>
    <row r="6005" spans="39:56" ht="27" customHeight="1" x14ac:dyDescent="0.25">
      <c r="AM6005" s="11">
        <v>24048</v>
      </c>
      <c r="AN6005" s="152" t="s">
        <v>187</v>
      </c>
      <c r="AO6005" s="153" t="s">
        <v>167</v>
      </c>
      <c r="AP6005" s="171">
        <v>10</v>
      </c>
      <c r="AQ6005" s="11">
        <v>10</v>
      </c>
      <c r="AR6005" s="11">
        <v>10</v>
      </c>
      <c r="AS6005" s="11">
        <v>10</v>
      </c>
      <c r="AT6005" s="11">
        <v>10</v>
      </c>
      <c r="AU6005" s="11">
        <v>10</v>
      </c>
      <c r="AV6005" s="11">
        <v>10</v>
      </c>
      <c r="AW6005" s="11">
        <v>10</v>
      </c>
      <c r="BA6005" s="11" t="s">
        <v>540</v>
      </c>
      <c r="BB6005" s="11">
        <v>3</v>
      </c>
      <c r="BC6005" s="154">
        <v>45355</v>
      </c>
      <c r="BD6005" s="155" t="s">
        <v>35</v>
      </c>
    </row>
    <row r="6006" spans="39:56" ht="27" customHeight="1" x14ac:dyDescent="0.25">
      <c r="AM6006" s="11">
        <v>24049</v>
      </c>
      <c r="AN6006" s="152" t="s">
        <v>189</v>
      </c>
      <c r="AO6006" s="153" t="s">
        <v>167</v>
      </c>
      <c r="AP6006" s="171">
        <v>10</v>
      </c>
      <c r="AQ6006" s="11">
        <v>10</v>
      </c>
      <c r="AR6006" s="11">
        <v>10</v>
      </c>
      <c r="AS6006" s="11">
        <v>10</v>
      </c>
      <c r="AT6006" s="11">
        <v>10</v>
      </c>
      <c r="AU6006" s="11">
        <v>10</v>
      </c>
      <c r="AV6006" s="11">
        <v>10</v>
      </c>
      <c r="AW6006" s="11">
        <v>10</v>
      </c>
      <c r="BA6006" s="11" t="s">
        <v>540</v>
      </c>
      <c r="BB6006" s="11">
        <v>3</v>
      </c>
      <c r="BC6006" s="154">
        <v>45355</v>
      </c>
      <c r="BD6006" s="155" t="s">
        <v>35</v>
      </c>
    </row>
    <row r="6007" spans="39:56" ht="27" customHeight="1" x14ac:dyDescent="0.25">
      <c r="AM6007" s="11">
        <v>24050</v>
      </c>
      <c r="AN6007" s="152" t="s">
        <v>191</v>
      </c>
      <c r="AO6007" s="153" t="s">
        <v>167</v>
      </c>
      <c r="AP6007" s="171">
        <v>10</v>
      </c>
      <c r="AQ6007" s="11">
        <v>10</v>
      </c>
      <c r="AR6007" s="11">
        <v>10</v>
      </c>
      <c r="AS6007" s="11">
        <v>10</v>
      </c>
      <c r="AT6007" s="11">
        <v>10</v>
      </c>
      <c r="AU6007" s="11">
        <v>10</v>
      </c>
      <c r="AV6007" s="11">
        <v>10</v>
      </c>
      <c r="AW6007" s="11">
        <v>10</v>
      </c>
      <c r="BA6007" s="11" t="s">
        <v>540</v>
      </c>
      <c r="BB6007" s="11">
        <v>3</v>
      </c>
      <c r="BC6007" s="154">
        <v>45355</v>
      </c>
      <c r="BD6007" s="155" t="s">
        <v>35</v>
      </c>
    </row>
    <row r="6008" spans="39:56" ht="27" customHeight="1" x14ac:dyDescent="0.25">
      <c r="AM6008" s="11">
        <v>24051</v>
      </c>
      <c r="AN6008" s="152" t="s">
        <v>193</v>
      </c>
      <c r="AO6008" s="153" t="s">
        <v>167</v>
      </c>
      <c r="AP6008" s="171">
        <v>10</v>
      </c>
      <c r="AQ6008" s="11">
        <v>10</v>
      </c>
      <c r="AR6008" s="11">
        <v>10</v>
      </c>
      <c r="AS6008" s="11">
        <v>10</v>
      </c>
      <c r="AT6008" s="11">
        <v>10</v>
      </c>
      <c r="AU6008" s="11">
        <v>10</v>
      </c>
      <c r="AV6008" s="11">
        <v>10</v>
      </c>
      <c r="AW6008" s="11">
        <v>10</v>
      </c>
      <c r="BA6008" s="11" t="s">
        <v>540</v>
      </c>
      <c r="BB6008" s="11">
        <v>3</v>
      </c>
      <c r="BC6008" s="154">
        <v>45355</v>
      </c>
      <c r="BD6008" s="155" t="s">
        <v>35</v>
      </c>
    </row>
    <row r="6009" spans="39:56" ht="27" customHeight="1" x14ac:dyDescent="0.25">
      <c r="AM6009" s="11">
        <v>24052</v>
      </c>
      <c r="AN6009" s="152" t="s">
        <v>195</v>
      </c>
      <c r="AO6009" s="153" t="s">
        <v>167</v>
      </c>
      <c r="AP6009" s="171">
        <v>10</v>
      </c>
      <c r="AQ6009" s="11">
        <v>10</v>
      </c>
      <c r="AR6009" s="11">
        <v>10</v>
      </c>
      <c r="AS6009" s="11">
        <v>10</v>
      </c>
      <c r="AT6009" s="11">
        <v>10</v>
      </c>
      <c r="AU6009" s="11">
        <v>10</v>
      </c>
      <c r="AV6009" s="11">
        <v>10</v>
      </c>
      <c r="AW6009" s="11">
        <v>10</v>
      </c>
      <c r="BA6009" s="11" t="s">
        <v>540</v>
      </c>
      <c r="BB6009" s="11">
        <v>3</v>
      </c>
      <c r="BC6009" s="154">
        <v>45355</v>
      </c>
      <c r="BD6009" s="155" t="s">
        <v>35</v>
      </c>
    </row>
    <row r="6010" spans="39:56" ht="27" customHeight="1" x14ac:dyDescent="0.25">
      <c r="AM6010" s="11">
        <v>24053</v>
      </c>
      <c r="AN6010" s="152" t="s">
        <v>197</v>
      </c>
      <c r="AO6010" s="153" t="s">
        <v>167</v>
      </c>
      <c r="AP6010" s="171">
        <v>10</v>
      </c>
      <c r="AQ6010" s="11">
        <v>10</v>
      </c>
      <c r="AR6010" s="11">
        <v>10</v>
      </c>
      <c r="AS6010" s="11">
        <v>10</v>
      </c>
      <c r="AT6010" s="11">
        <v>10</v>
      </c>
      <c r="AU6010" s="11">
        <v>10</v>
      </c>
      <c r="AV6010" s="11">
        <v>10</v>
      </c>
      <c r="AW6010" s="11">
        <v>10</v>
      </c>
      <c r="BA6010" s="11" t="s">
        <v>540</v>
      </c>
      <c r="BB6010" s="11">
        <v>3</v>
      </c>
      <c r="BC6010" s="154">
        <v>45355</v>
      </c>
      <c r="BD6010" s="155" t="s">
        <v>35</v>
      </c>
    </row>
    <row r="6011" spans="39:56" ht="27" customHeight="1" x14ac:dyDescent="0.25">
      <c r="AM6011" s="11">
        <v>24054</v>
      </c>
      <c r="AN6011" s="152" t="s">
        <v>199</v>
      </c>
      <c r="AO6011" s="153" t="s">
        <v>167</v>
      </c>
      <c r="AP6011" s="171">
        <v>10</v>
      </c>
      <c r="AQ6011" s="11">
        <v>10</v>
      </c>
      <c r="AR6011" s="11">
        <v>10</v>
      </c>
      <c r="AS6011" s="11">
        <v>10</v>
      </c>
      <c r="AT6011" s="11">
        <v>10</v>
      </c>
      <c r="AU6011" s="11">
        <v>10</v>
      </c>
      <c r="AV6011" s="11">
        <v>10</v>
      </c>
      <c r="AW6011" s="11">
        <v>10</v>
      </c>
      <c r="BA6011" s="11" t="s">
        <v>540</v>
      </c>
      <c r="BB6011" s="11">
        <v>3</v>
      </c>
      <c r="BC6011" s="154">
        <v>45355</v>
      </c>
      <c r="BD6011" s="155" t="s">
        <v>35</v>
      </c>
    </row>
    <row r="6012" spans="39:56" ht="27" customHeight="1" x14ac:dyDescent="0.25">
      <c r="AM6012" s="11">
        <v>24055</v>
      </c>
      <c r="AN6012" s="152" t="s">
        <v>201</v>
      </c>
      <c r="AO6012" s="153" t="s">
        <v>167</v>
      </c>
      <c r="AP6012" s="171">
        <v>10</v>
      </c>
      <c r="AQ6012" s="11">
        <v>10</v>
      </c>
      <c r="AR6012" s="11">
        <v>10</v>
      </c>
      <c r="AS6012" s="11">
        <v>10</v>
      </c>
      <c r="AT6012" s="11">
        <v>10</v>
      </c>
      <c r="AU6012" s="11">
        <v>10</v>
      </c>
      <c r="AV6012" s="11">
        <v>10</v>
      </c>
      <c r="AW6012" s="11">
        <v>10</v>
      </c>
      <c r="BA6012" s="11" t="s">
        <v>540</v>
      </c>
      <c r="BB6012" s="11">
        <v>3</v>
      </c>
      <c r="BC6012" s="154">
        <v>45355</v>
      </c>
      <c r="BD6012" s="155" t="s">
        <v>35</v>
      </c>
    </row>
    <row r="6013" spans="39:56" ht="27" customHeight="1" x14ac:dyDescent="0.25">
      <c r="AM6013" s="11">
        <v>24056</v>
      </c>
      <c r="AN6013" s="152" t="s">
        <v>203</v>
      </c>
      <c r="AO6013" s="153" t="s">
        <v>167</v>
      </c>
      <c r="AP6013" s="171">
        <v>9.8571428571428577</v>
      </c>
      <c r="AQ6013" s="11">
        <v>10</v>
      </c>
      <c r="AR6013" s="11">
        <v>10</v>
      </c>
      <c r="AS6013" s="11">
        <v>9</v>
      </c>
      <c r="AT6013" s="11">
        <v>10</v>
      </c>
      <c r="AU6013" s="11">
        <v>10</v>
      </c>
      <c r="AV6013" s="11">
        <v>10</v>
      </c>
      <c r="AW6013" s="11">
        <v>10</v>
      </c>
      <c r="BA6013" s="11" t="s">
        <v>540</v>
      </c>
      <c r="BB6013" s="11">
        <v>3</v>
      </c>
      <c r="BC6013" s="154">
        <v>45355</v>
      </c>
      <c r="BD6013" s="155" t="s">
        <v>35</v>
      </c>
    </row>
    <row r="6014" spans="39:56" ht="27" customHeight="1" x14ac:dyDescent="0.25">
      <c r="AM6014" s="11">
        <v>24057</v>
      </c>
      <c r="AN6014" s="152" t="s">
        <v>205</v>
      </c>
      <c r="AO6014" s="153" t="s">
        <v>167</v>
      </c>
      <c r="AP6014" s="171">
        <v>10</v>
      </c>
      <c r="AQ6014" s="11">
        <v>10</v>
      </c>
      <c r="AR6014" s="11">
        <v>10</v>
      </c>
      <c r="AS6014" s="11">
        <v>10</v>
      </c>
      <c r="AT6014" s="11">
        <v>10</v>
      </c>
      <c r="AU6014" s="11">
        <v>10</v>
      </c>
      <c r="AV6014" s="11">
        <v>10</v>
      </c>
      <c r="AW6014" s="11">
        <v>10</v>
      </c>
      <c r="BA6014" s="11" t="s">
        <v>540</v>
      </c>
      <c r="BB6014" s="11">
        <v>3</v>
      </c>
      <c r="BC6014" s="154">
        <v>45355</v>
      </c>
      <c r="BD6014" s="155" t="s">
        <v>35</v>
      </c>
    </row>
    <row r="6015" spans="39:56" ht="27" customHeight="1" x14ac:dyDescent="0.25">
      <c r="AM6015" s="11">
        <v>24039</v>
      </c>
      <c r="AN6015" s="152" t="s">
        <v>166</v>
      </c>
      <c r="AO6015" s="153" t="s">
        <v>167</v>
      </c>
      <c r="AP6015" s="171">
        <v>10</v>
      </c>
      <c r="AQ6015" s="11">
        <v>10</v>
      </c>
      <c r="AR6015" s="11">
        <v>10</v>
      </c>
      <c r="AS6015" s="11">
        <v>10</v>
      </c>
      <c r="AW6015" s="11">
        <v>10</v>
      </c>
      <c r="BB6015" s="11">
        <v>4</v>
      </c>
      <c r="BC6015" s="154">
        <v>45355</v>
      </c>
      <c r="BD6015" s="155" t="s">
        <v>17</v>
      </c>
    </row>
    <row r="6016" spans="39:56" ht="27" customHeight="1" x14ac:dyDescent="0.25">
      <c r="AM6016" s="11">
        <v>24040</v>
      </c>
      <c r="AN6016" s="152" t="s">
        <v>169</v>
      </c>
      <c r="AO6016" s="153" t="s">
        <v>167</v>
      </c>
      <c r="AP6016" s="171">
        <v>9.75</v>
      </c>
      <c r="AQ6016" s="11">
        <v>10</v>
      </c>
      <c r="AR6016" s="11">
        <v>10</v>
      </c>
      <c r="AS6016" s="11">
        <v>9</v>
      </c>
      <c r="AW6016" s="11">
        <v>10</v>
      </c>
      <c r="BB6016" s="11">
        <v>4</v>
      </c>
      <c r="BC6016" s="154">
        <v>45355</v>
      </c>
      <c r="BD6016" s="155" t="s">
        <v>17</v>
      </c>
    </row>
    <row r="6017" spans="39:56" ht="27" customHeight="1" x14ac:dyDescent="0.25">
      <c r="AM6017" s="11">
        <v>24041</v>
      </c>
      <c r="AN6017" s="152" t="s">
        <v>173</v>
      </c>
      <c r="AO6017" s="153" t="s">
        <v>167</v>
      </c>
      <c r="AP6017" s="171">
        <v>9.5</v>
      </c>
      <c r="AQ6017" s="11">
        <v>10</v>
      </c>
      <c r="AR6017" s="11">
        <v>10</v>
      </c>
      <c r="AS6017" s="11">
        <v>8</v>
      </c>
      <c r="AW6017" s="11">
        <v>10</v>
      </c>
      <c r="BB6017" s="11">
        <v>4</v>
      </c>
      <c r="BC6017" s="154">
        <v>45355</v>
      </c>
      <c r="BD6017" s="155" t="s">
        <v>17</v>
      </c>
    </row>
    <row r="6018" spans="39:56" ht="27" customHeight="1" x14ac:dyDescent="0.25">
      <c r="AM6018" s="11">
        <v>24042</v>
      </c>
      <c r="AN6018" s="152" t="s">
        <v>175</v>
      </c>
      <c r="AO6018" s="153" t="s">
        <v>167</v>
      </c>
      <c r="AP6018" s="171">
        <v>10</v>
      </c>
      <c r="AQ6018" s="11">
        <v>10</v>
      </c>
      <c r="AR6018" s="11">
        <v>10</v>
      </c>
      <c r="AS6018" s="11">
        <v>10</v>
      </c>
      <c r="AW6018" s="11">
        <v>10</v>
      </c>
      <c r="BB6018" s="11">
        <v>4</v>
      </c>
      <c r="BC6018" s="154">
        <v>45355</v>
      </c>
      <c r="BD6018" s="155" t="s">
        <v>17</v>
      </c>
    </row>
    <row r="6019" spans="39:56" ht="27" customHeight="1" x14ac:dyDescent="0.25">
      <c r="AM6019" s="11">
        <v>24043</v>
      </c>
      <c r="AN6019" s="152" t="s">
        <v>177</v>
      </c>
      <c r="AO6019" s="153" t="s">
        <v>167</v>
      </c>
      <c r="AP6019" s="171">
        <v>8.75</v>
      </c>
      <c r="AQ6019" s="11">
        <v>8</v>
      </c>
      <c r="AR6019" s="11">
        <v>9</v>
      </c>
      <c r="AS6019" s="11">
        <v>8</v>
      </c>
      <c r="AW6019" s="11">
        <v>10</v>
      </c>
      <c r="BB6019" s="11">
        <v>4</v>
      </c>
      <c r="BC6019" s="154">
        <v>45355</v>
      </c>
      <c r="BD6019" s="155" t="s">
        <v>17</v>
      </c>
    </row>
    <row r="6020" spans="39:56" ht="27" customHeight="1" x14ac:dyDescent="0.25">
      <c r="AM6020" s="11">
        <v>24044</v>
      </c>
      <c r="AN6020" s="152" t="s">
        <v>179</v>
      </c>
      <c r="AO6020" s="153" t="s">
        <v>167</v>
      </c>
      <c r="AP6020" s="171">
        <v>10</v>
      </c>
      <c r="AQ6020" s="11">
        <v>10</v>
      </c>
      <c r="AR6020" s="11">
        <v>10</v>
      </c>
      <c r="AS6020" s="11">
        <v>10</v>
      </c>
      <c r="AW6020" s="11">
        <v>10</v>
      </c>
      <c r="BB6020" s="11">
        <v>4</v>
      </c>
      <c r="BC6020" s="154">
        <v>45355</v>
      </c>
      <c r="BD6020" s="155" t="s">
        <v>17</v>
      </c>
    </row>
    <row r="6021" spans="39:56" ht="27" customHeight="1" x14ac:dyDescent="0.25">
      <c r="AM6021" s="11">
        <v>24045</v>
      </c>
      <c r="AN6021" s="152" t="s">
        <v>181</v>
      </c>
      <c r="AO6021" s="153" t="s">
        <v>167</v>
      </c>
      <c r="AP6021" s="171">
        <v>9.75</v>
      </c>
      <c r="AQ6021" s="11">
        <v>10</v>
      </c>
      <c r="AR6021" s="11">
        <v>9</v>
      </c>
      <c r="AS6021" s="11">
        <v>10</v>
      </c>
      <c r="AW6021" s="11">
        <v>10</v>
      </c>
      <c r="BB6021" s="11">
        <v>4</v>
      </c>
      <c r="BC6021" s="154">
        <v>45355</v>
      </c>
      <c r="BD6021" s="155" t="s">
        <v>17</v>
      </c>
    </row>
    <row r="6022" spans="39:56" ht="27" customHeight="1" x14ac:dyDescent="0.25">
      <c r="AM6022" s="11">
        <v>24046</v>
      </c>
      <c r="AN6022" s="152" t="s">
        <v>183</v>
      </c>
      <c r="AO6022" s="153" t="s">
        <v>167</v>
      </c>
      <c r="AP6022" s="171">
        <v>10</v>
      </c>
      <c r="AQ6022" s="11">
        <v>10</v>
      </c>
      <c r="AR6022" s="11">
        <v>10</v>
      </c>
      <c r="AS6022" s="11">
        <v>10</v>
      </c>
      <c r="AW6022" s="11">
        <v>10</v>
      </c>
      <c r="BB6022" s="11">
        <v>4</v>
      </c>
      <c r="BC6022" s="154">
        <v>45355</v>
      </c>
      <c r="BD6022" s="155" t="s">
        <v>17</v>
      </c>
    </row>
    <row r="6023" spans="39:56" ht="27" customHeight="1" x14ac:dyDescent="0.25">
      <c r="AM6023" s="11">
        <v>24047</v>
      </c>
      <c r="AN6023" s="152" t="s">
        <v>185</v>
      </c>
      <c r="AO6023" s="153" t="s">
        <v>167</v>
      </c>
      <c r="AP6023" s="171">
        <v>9.5</v>
      </c>
      <c r="AQ6023" s="11">
        <v>8</v>
      </c>
      <c r="AR6023" s="11">
        <v>10</v>
      </c>
      <c r="AS6023" s="11">
        <v>10</v>
      </c>
      <c r="AW6023" s="11">
        <v>10</v>
      </c>
      <c r="BB6023" s="11">
        <v>4</v>
      </c>
      <c r="BC6023" s="154">
        <v>45355</v>
      </c>
      <c r="BD6023" s="155" t="s">
        <v>17</v>
      </c>
    </row>
    <row r="6024" spans="39:56" ht="27" customHeight="1" x14ac:dyDescent="0.25">
      <c r="AM6024" s="11">
        <v>24048</v>
      </c>
      <c r="AN6024" s="152" t="s">
        <v>187</v>
      </c>
      <c r="AO6024" s="153" t="s">
        <v>167</v>
      </c>
      <c r="AP6024" s="171">
        <v>9.75</v>
      </c>
      <c r="AQ6024" s="11">
        <v>9</v>
      </c>
      <c r="AR6024" s="11">
        <v>10</v>
      </c>
      <c r="AS6024" s="11">
        <v>10</v>
      </c>
      <c r="AW6024" s="11">
        <v>10</v>
      </c>
      <c r="BB6024" s="11">
        <v>4</v>
      </c>
      <c r="BC6024" s="154">
        <v>45355</v>
      </c>
      <c r="BD6024" s="155" t="s">
        <v>17</v>
      </c>
    </row>
    <row r="6025" spans="39:56" ht="27" customHeight="1" x14ac:dyDescent="0.25">
      <c r="AM6025" s="11">
        <v>24049</v>
      </c>
      <c r="AN6025" s="152" t="s">
        <v>189</v>
      </c>
      <c r="AO6025" s="153" t="s">
        <v>167</v>
      </c>
      <c r="AP6025" s="171">
        <v>9.75</v>
      </c>
      <c r="AQ6025" s="11">
        <v>10</v>
      </c>
      <c r="AR6025" s="11">
        <v>10</v>
      </c>
      <c r="AS6025" s="11">
        <v>9</v>
      </c>
      <c r="AW6025" s="11">
        <v>10</v>
      </c>
      <c r="BB6025" s="11">
        <v>4</v>
      </c>
      <c r="BC6025" s="154">
        <v>45355</v>
      </c>
      <c r="BD6025" s="155" t="s">
        <v>17</v>
      </c>
    </row>
    <row r="6026" spans="39:56" ht="27" customHeight="1" x14ac:dyDescent="0.25">
      <c r="AM6026" s="11">
        <v>24050</v>
      </c>
      <c r="AN6026" s="152" t="s">
        <v>191</v>
      </c>
      <c r="AO6026" s="153" t="s">
        <v>167</v>
      </c>
      <c r="AP6026" s="171">
        <v>10</v>
      </c>
      <c r="AQ6026" s="11">
        <v>10</v>
      </c>
      <c r="AR6026" s="11">
        <v>10</v>
      </c>
      <c r="AS6026" s="11">
        <v>10</v>
      </c>
      <c r="AW6026" s="11">
        <v>10</v>
      </c>
      <c r="BB6026" s="11">
        <v>4</v>
      </c>
      <c r="BC6026" s="154">
        <v>45355</v>
      </c>
      <c r="BD6026" s="155" t="s">
        <v>17</v>
      </c>
    </row>
    <row r="6027" spans="39:56" ht="27" customHeight="1" x14ac:dyDescent="0.25">
      <c r="AM6027" s="11">
        <v>24051</v>
      </c>
      <c r="AN6027" s="152" t="s">
        <v>193</v>
      </c>
      <c r="AO6027" s="153" t="s">
        <v>167</v>
      </c>
      <c r="AP6027" s="171">
        <v>9.5</v>
      </c>
      <c r="AQ6027" s="11">
        <v>10</v>
      </c>
      <c r="AR6027" s="11">
        <v>9</v>
      </c>
      <c r="AS6027" s="11">
        <v>9</v>
      </c>
      <c r="AW6027" s="11">
        <v>10</v>
      </c>
      <c r="BB6027" s="11">
        <v>4</v>
      </c>
      <c r="BC6027" s="154">
        <v>45355</v>
      </c>
      <c r="BD6027" s="155" t="s">
        <v>17</v>
      </c>
    </row>
    <row r="6028" spans="39:56" ht="27" customHeight="1" x14ac:dyDescent="0.25">
      <c r="AM6028" s="11">
        <v>24052</v>
      </c>
      <c r="AN6028" s="152" t="s">
        <v>195</v>
      </c>
      <c r="AO6028" s="153" t="s">
        <v>167</v>
      </c>
      <c r="AP6028" s="171">
        <v>10</v>
      </c>
      <c r="AQ6028" s="11">
        <v>10</v>
      </c>
      <c r="AR6028" s="11">
        <v>10</v>
      </c>
      <c r="AS6028" s="11">
        <v>10</v>
      </c>
      <c r="AW6028" s="11">
        <v>10</v>
      </c>
      <c r="BB6028" s="11">
        <v>4</v>
      </c>
      <c r="BC6028" s="154">
        <v>45355</v>
      </c>
      <c r="BD6028" s="155" t="s">
        <v>17</v>
      </c>
    </row>
    <row r="6029" spans="39:56" ht="27" customHeight="1" x14ac:dyDescent="0.25">
      <c r="AM6029" s="11">
        <v>24053</v>
      </c>
      <c r="AN6029" s="152" t="s">
        <v>197</v>
      </c>
      <c r="AO6029" s="153" t="s">
        <v>167</v>
      </c>
      <c r="AP6029" s="171">
        <v>9.75</v>
      </c>
      <c r="AQ6029" s="11">
        <v>10</v>
      </c>
      <c r="AR6029" s="11">
        <v>10</v>
      </c>
      <c r="AS6029" s="11">
        <v>9</v>
      </c>
      <c r="AW6029" s="11">
        <v>10</v>
      </c>
      <c r="BB6029" s="11">
        <v>4</v>
      </c>
      <c r="BC6029" s="154">
        <v>45355</v>
      </c>
      <c r="BD6029" s="155" t="s">
        <v>17</v>
      </c>
    </row>
    <row r="6030" spans="39:56" ht="27" customHeight="1" x14ac:dyDescent="0.25">
      <c r="AM6030" s="11">
        <v>24054</v>
      </c>
      <c r="AN6030" s="152" t="s">
        <v>199</v>
      </c>
      <c r="AO6030" s="153" t="s">
        <v>167</v>
      </c>
      <c r="AP6030" s="171">
        <v>9.75</v>
      </c>
      <c r="AQ6030" s="11">
        <v>9</v>
      </c>
      <c r="AR6030" s="11">
        <v>10</v>
      </c>
      <c r="AS6030" s="11">
        <v>10</v>
      </c>
      <c r="AW6030" s="11">
        <v>10</v>
      </c>
      <c r="BB6030" s="11">
        <v>4</v>
      </c>
      <c r="BC6030" s="154">
        <v>45355</v>
      </c>
      <c r="BD6030" s="155" t="s">
        <v>17</v>
      </c>
    </row>
    <row r="6031" spans="39:56" ht="27" customHeight="1" x14ac:dyDescent="0.25">
      <c r="AM6031" s="11">
        <v>24055</v>
      </c>
      <c r="AN6031" s="152" t="s">
        <v>201</v>
      </c>
      <c r="AO6031" s="153" t="s">
        <v>167</v>
      </c>
      <c r="AP6031" s="171">
        <v>9.75</v>
      </c>
      <c r="AQ6031" s="11">
        <v>10</v>
      </c>
      <c r="AR6031" s="11">
        <v>10</v>
      </c>
      <c r="AS6031" s="11">
        <v>9</v>
      </c>
      <c r="AW6031" s="11">
        <v>10</v>
      </c>
      <c r="BB6031" s="11">
        <v>4</v>
      </c>
      <c r="BC6031" s="154">
        <v>45355</v>
      </c>
      <c r="BD6031" s="155" t="s">
        <v>17</v>
      </c>
    </row>
    <row r="6032" spans="39:56" ht="27" customHeight="1" x14ac:dyDescent="0.25">
      <c r="AM6032" s="11">
        <v>24056</v>
      </c>
      <c r="AN6032" s="152" t="s">
        <v>203</v>
      </c>
      <c r="AO6032" s="153" t="s">
        <v>167</v>
      </c>
      <c r="AP6032" s="171">
        <v>8.75</v>
      </c>
      <c r="AQ6032" s="11">
        <v>10</v>
      </c>
      <c r="AR6032" s="11">
        <v>8</v>
      </c>
      <c r="AS6032" s="11">
        <v>7</v>
      </c>
      <c r="AW6032" s="11">
        <v>10</v>
      </c>
      <c r="BB6032" s="11">
        <v>4</v>
      </c>
      <c r="BC6032" s="154">
        <v>45355</v>
      </c>
      <c r="BD6032" s="155" t="s">
        <v>17</v>
      </c>
    </row>
    <row r="6033" spans="39:56" ht="27" customHeight="1" x14ac:dyDescent="0.25">
      <c r="AM6033" s="11">
        <v>24057</v>
      </c>
      <c r="AN6033" s="152" t="s">
        <v>205</v>
      </c>
      <c r="AO6033" s="153" t="s">
        <v>167</v>
      </c>
      <c r="AP6033" s="171">
        <v>9.25</v>
      </c>
      <c r="AQ6033" s="11">
        <v>8</v>
      </c>
      <c r="AR6033" s="11">
        <v>9</v>
      </c>
      <c r="AS6033" s="11">
        <v>10</v>
      </c>
      <c r="AW6033" s="11">
        <v>10</v>
      </c>
      <c r="BB6033" s="11">
        <v>4</v>
      </c>
      <c r="BC6033" s="154">
        <v>45355</v>
      </c>
      <c r="BD6033" s="155" t="s">
        <v>17</v>
      </c>
    </row>
    <row r="6034" spans="39:56" ht="27" customHeight="1" x14ac:dyDescent="0.25">
      <c r="AM6034" s="11">
        <v>24001</v>
      </c>
      <c r="AN6034" s="152" t="s">
        <v>14</v>
      </c>
      <c r="AO6034" s="153" t="s">
        <v>15</v>
      </c>
      <c r="AP6034" s="171">
        <v>8</v>
      </c>
      <c r="AQ6034" s="11">
        <v>5</v>
      </c>
      <c r="AR6034" s="11">
        <v>9</v>
      </c>
      <c r="AS6034" s="11">
        <v>10</v>
      </c>
      <c r="BA6034" s="11" t="s">
        <v>476</v>
      </c>
      <c r="BB6034" s="11">
        <v>3</v>
      </c>
      <c r="BC6034" s="154">
        <v>45355</v>
      </c>
      <c r="BD6034" s="155" t="s">
        <v>17</v>
      </c>
    </row>
    <row r="6035" spans="39:56" ht="27" customHeight="1" x14ac:dyDescent="0.25">
      <c r="AM6035" s="11">
        <v>24002</v>
      </c>
      <c r="AN6035" s="152" t="s">
        <v>21</v>
      </c>
      <c r="AO6035" s="153" t="s">
        <v>15</v>
      </c>
      <c r="AP6035" s="171">
        <v>9</v>
      </c>
      <c r="AQ6035" s="11">
        <v>9</v>
      </c>
      <c r="AR6035" s="11">
        <v>8</v>
      </c>
      <c r="AS6035" s="11">
        <v>10</v>
      </c>
      <c r="BA6035" s="11" t="s">
        <v>476</v>
      </c>
      <c r="BB6035" s="11">
        <v>3</v>
      </c>
      <c r="BC6035" s="154">
        <v>45355</v>
      </c>
      <c r="BD6035" s="155" t="s">
        <v>17</v>
      </c>
    </row>
    <row r="6036" spans="39:56" ht="27" customHeight="1" x14ac:dyDescent="0.25">
      <c r="AM6036" s="11">
        <v>24003</v>
      </c>
      <c r="AN6036" s="152" t="s">
        <v>24</v>
      </c>
      <c r="AO6036" s="153" t="s">
        <v>15</v>
      </c>
      <c r="AP6036" s="171">
        <v>10</v>
      </c>
      <c r="AQ6036" s="11">
        <v>10</v>
      </c>
      <c r="AR6036" s="11">
        <v>10</v>
      </c>
      <c r="AS6036" s="11">
        <v>10</v>
      </c>
      <c r="BA6036" s="11" t="s">
        <v>476</v>
      </c>
      <c r="BB6036" s="11">
        <v>3</v>
      </c>
      <c r="BC6036" s="154">
        <v>45355</v>
      </c>
      <c r="BD6036" s="155" t="s">
        <v>17</v>
      </c>
    </row>
    <row r="6037" spans="39:56" ht="27" customHeight="1" x14ac:dyDescent="0.25">
      <c r="AM6037" s="11">
        <v>24004</v>
      </c>
      <c r="AN6037" s="152" t="s">
        <v>27</v>
      </c>
      <c r="AO6037" s="153" t="s">
        <v>15</v>
      </c>
      <c r="AP6037" s="171">
        <v>9.6666666666666661</v>
      </c>
      <c r="AQ6037" s="11">
        <v>10</v>
      </c>
      <c r="AR6037" s="11">
        <v>9</v>
      </c>
      <c r="AS6037" s="11">
        <v>10</v>
      </c>
      <c r="BA6037" s="11" t="s">
        <v>476</v>
      </c>
      <c r="BB6037" s="11">
        <v>3</v>
      </c>
      <c r="BC6037" s="154">
        <v>45355</v>
      </c>
      <c r="BD6037" s="155" t="s">
        <v>17</v>
      </c>
    </row>
    <row r="6038" spans="39:56" ht="27" customHeight="1" x14ac:dyDescent="0.25">
      <c r="AM6038" s="11">
        <v>24005</v>
      </c>
      <c r="AN6038" s="152" t="s">
        <v>61</v>
      </c>
      <c r="AO6038" s="153" t="s">
        <v>15</v>
      </c>
      <c r="AP6038" s="171">
        <v>10</v>
      </c>
      <c r="AQ6038" s="11">
        <v>10</v>
      </c>
      <c r="AR6038" s="11">
        <v>10</v>
      </c>
      <c r="AS6038" s="11">
        <v>10</v>
      </c>
      <c r="BA6038" s="11" t="s">
        <v>476</v>
      </c>
      <c r="BB6038" s="11">
        <v>3</v>
      </c>
      <c r="BC6038" s="154">
        <v>45355</v>
      </c>
      <c r="BD6038" s="155" t="s">
        <v>17</v>
      </c>
    </row>
    <row r="6039" spans="39:56" ht="27" customHeight="1" x14ac:dyDescent="0.25">
      <c r="AM6039" s="11">
        <v>24006</v>
      </c>
      <c r="AN6039" s="152" t="s">
        <v>65</v>
      </c>
      <c r="AO6039" s="153" t="s">
        <v>15</v>
      </c>
      <c r="AP6039" s="171">
        <v>10</v>
      </c>
      <c r="AQ6039" s="11">
        <v>10</v>
      </c>
      <c r="AR6039" s="11">
        <v>10</v>
      </c>
      <c r="AS6039" s="11">
        <v>10</v>
      </c>
      <c r="BA6039" s="11" t="s">
        <v>476</v>
      </c>
      <c r="BB6039" s="11">
        <v>3</v>
      </c>
      <c r="BC6039" s="154">
        <v>45355</v>
      </c>
      <c r="BD6039" s="155" t="s">
        <v>17</v>
      </c>
    </row>
    <row r="6040" spans="39:56" ht="27" customHeight="1" x14ac:dyDescent="0.25">
      <c r="AM6040" s="11">
        <v>24007</v>
      </c>
      <c r="AN6040" s="152" t="s">
        <v>69</v>
      </c>
      <c r="AO6040" s="153" t="s">
        <v>15</v>
      </c>
      <c r="AP6040" s="171">
        <v>10</v>
      </c>
      <c r="AQ6040" s="11">
        <v>10</v>
      </c>
      <c r="AR6040" s="11">
        <v>10</v>
      </c>
      <c r="AS6040" s="11">
        <v>10</v>
      </c>
      <c r="BA6040" s="11" t="s">
        <v>476</v>
      </c>
      <c r="BB6040" s="11">
        <v>3</v>
      </c>
      <c r="BC6040" s="154">
        <v>45355</v>
      </c>
      <c r="BD6040" s="155" t="s">
        <v>17</v>
      </c>
    </row>
    <row r="6041" spans="39:56" ht="27" customHeight="1" x14ac:dyDescent="0.25">
      <c r="AM6041" s="11">
        <v>24008</v>
      </c>
      <c r="AN6041" s="152" t="s">
        <v>73</v>
      </c>
      <c r="AO6041" s="153" t="s">
        <v>15</v>
      </c>
      <c r="AP6041" s="171">
        <v>9.3333333333333339</v>
      </c>
      <c r="AQ6041" s="11">
        <v>10</v>
      </c>
      <c r="AR6041" s="11">
        <v>8</v>
      </c>
      <c r="AS6041" s="11">
        <v>10</v>
      </c>
      <c r="BA6041" s="11" t="s">
        <v>476</v>
      </c>
      <c r="BB6041" s="11">
        <v>3</v>
      </c>
      <c r="BC6041" s="154">
        <v>45355</v>
      </c>
      <c r="BD6041" s="155" t="s">
        <v>17</v>
      </c>
    </row>
    <row r="6042" spans="39:56" ht="27" customHeight="1" x14ac:dyDescent="0.25">
      <c r="AM6042" s="11">
        <v>24009</v>
      </c>
      <c r="AN6042" s="152" t="s">
        <v>77</v>
      </c>
      <c r="AO6042" s="153" t="s">
        <v>15</v>
      </c>
      <c r="AP6042" s="171">
        <v>9.3333333333333339</v>
      </c>
      <c r="AQ6042" s="11">
        <v>10</v>
      </c>
      <c r="AR6042" s="11">
        <v>8</v>
      </c>
      <c r="AS6042" s="11">
        <v>10</v>
      </c>
      <c r="BA6042" s="11" t="s">
        <v>476</v>
      </c>
      <c r="BB6042" s="11">
        <v>3</v>
      </c>
      <c r="BC6042" s="154">
        <v>45355</v>
      </c>
      <c r="BD6042" s="155" t="s">
        <v>17</v>
      </c>
    </row>
    <row r="6043" spans="39:56" ht="27" customHeight="1" x14ac:dyDescent="0.25">
      <c r="AM6043" s="11">
        <v>24010</v>
      </c>
      <c r="AN6043" s="152" t="s">
        <v>81</v>
      </c>
      <c r="AO6043" s="153" t="s">
        <v>15</v>
      </c>
      <c r="AP6043" s="171">
        <v>8.6666666666666661</v>
      </c>
      <c r="AQ6043" s="11">
        <v>10</v>
      </c>
      <c r="AR6043" s="11">
        <v>9</v>
      </c>
      <c r="AS6043" s="11">
        <v>7</v>
      </c>
      <c r="BA6043" s="11" t="s">
        <v>476</v>
      </c>
      <c r="BB6043" s="11">
        <v>3</v>
      </c>
      <c r="BC6043" s="154">
        <v>45355</v>
      </c>
      <c r="BD6043" s="155" t="s">
        <v>17</v>
      </c>
    </row>
    <row r="6044" spans="39:56" ht="27" customHeight="1" x14ac:dyDescent="0.25">
      <c r="AM6044" s="11">
        <v>24011</v>
      </c>
      <c r="AN6044" s="152" t="s">
        <v>85</v>
      </c>
      <c r="AO6044" s="153" t="s">
        <v>15</v>
      </c>
      <c r="AP6044" s="171">
        <v>10</v>
      </c>
      <c r="AQ6044" s="11">
        <v>10</v>
      </c>
      <c r="AR6044" s="11">
        <v>10</v>
      </c>
      <c r="AS6044" s="11">
        <v>10</v>
      </c>
      <c r="BA6044" s="11" t="s">
        <v>476</v>
      </c>
      <c r="BB6044" s="11">
        <v>3</v>
      </c>
      <c r="BC6044" s="154">
        <v>45355</v>
      </c>
      <c r="BD6044" s="155" t="s">
        <v>17</v>
      </c>
    </row>
    <row r="6045" spans="39:56" ht="27" customHeight="1" x14ac:dyDescent="0.25">
      <c r="AM6045" s="11">
        <v>24012</v>
      </c>
      <c r="AN6045" s="152" t="s">
        <v>89</v>
      </c>
      <c r="AO6045" s="153" t="s">
        <v>15</v>
      </c>
      <c r="AP6045" s="171">
        <v>9.3333333333333339</v>
      </c>
      <c r="AQ6045" s="11">
        <v>10</v>
      </c>
      <c r="AR6045" s="11">
        <v>10</v>
      </c>
      <c r="AS6045" s="11">
        <v>8</v>
      </c>
      <c r="BA6045" s="11" t="s">
        <v>476</v>
      </c>
      <c r="BB6045" s="11">
        <v>3</v>
      </c>
      <c r="BC6045" s="154">
        <v>45355</v>
      </c>
      <c r="BD6045" s="155" t="s">
        <v>17</v>
      </c>
    </row>
    <row r="6046" spans="39:56" ht="27" customHeight="1" x14ac:dyDescent="0.25">
      <c r="AM6046" s="11">
        <v>24013</v>
      </c>
      <c r="AN6046" s="152" t="s">
        <v>93</v>
      </c>
      <c r="AO6046" s="153" t="s">
        <v>15</v>
      </c>
      <c r="AP6046" s="171">
        <v>10</v>
      </c>
      <c r="AQ6046" s="11">
        <v>10</v>
      </c>
      <c r="AR6046" s="11">
        <v>10</v>
      </c>
      <c r="AS6046" s="11">
        <v>10</v>
      </c>
      <c r="BA6046" s="11" t="s">
        <v>476</v>
      </c>
      <c r="BB6046" s="11">
        <v>3</v>
      </c>
      <c r="BC6046" s="154">
        <v>45355</v>
      </c>
      <c r="BD6046" s="155" t="s">
        <v>17</v>
      </c>
    </row>
    <row r="6047" spans="39:56" ht="27" customHeight="1" x14ac:dyDescent="0.25">
      <c r="AM6047" s="11">
        <v>24014</v>
      </c>
      <c r="AN6047" s="152" t="s">
        <v>97</v>
      </c>
      <c r="AO6047" s="153" t="s">
        <v>15</v>
      </c>
      <c r="AP6047" s="171">
        <v>10</v>
      </c>
      <c r="AQ6047" s="11">
        <v>10</v>
      </c>
      <c r="AR6047" s="11">
        <v>10</v>
      </c>
      <c r="AS6047" s="11">
        <v>10</v>
      </c>
      <c r="BA6047" s="11" t="s">
        <v>476</v>
      </c>
      <c r="BB6047" s="11">
        <v>3</v>
      </c>
      <c r="BC6047" s="154">
        <v>45355</v>
      </c>
      <c r="BD6047" s="155" t="s">
        <v>17</v>
      </c>
    </row>
    <row r="6048" spans="39:56" ht="27" customHeight="1" x14ac:dyDescent="0.25">
      <c r="AM6048" s="11">
        <v>24015</v>
      </c>
      <c r="AN6048" s="152" t="s">
        <v>101</v>
      </c>
      <c r="AO6048" s="153" t="s">
        <v>15</v>
      </c>
      <c r="AP6048" s="171">
        <v>8.6666666666666661</v>
      </c>
      <c r="AQ6048" s="11">
        <v>9</v>
      </c>
      <c r="AR6048" s="11">
        <v>9</v>
      </c>
      <c r="AS6048" s="11">
        <v>8</v>
      </c>
      <c r="BA6048" s="11" t="s">
        <v>476</v>
      </c>
      <c r="BB6048" s="11">
        <v>3</v>
      </c>
      <c r="BC6048" s="154">
        <v>45355</v>
      </c>
      <c r="BD6048" s="155" t="s">
        <v>17</v>
      </c>
    </row>
    <row r="6049" spans="39:56" ht="27" customHeight="1" x14ac:dyDescent="0.25">
      <c r="AM6049" s="11">
        <v>24016</v>
      </c>
      <c r="AN6049" s="152" t="s">
        <v>105</v>
      </c>
      <c r="AO6049" s="153" t="s">
        <v>15</v>
      </c>
      <c r="AP6049" s="171">
        <v>10</v>
      </c>
      <c r="AQ6049" s="11">
        <v>10</v>
      </c>
      <c r="AR6049" s="11">
        <v>10</v>
      </c>
      <c r="AS6049" s="11">
        <v>10</v>
      </c>
      <c r="BA6049" s="11" t="s">
        <v>476</v>
      </c>
      <c r="BB6049" s="11">
        <v>3</v>
      </c>
      <c r="BC6049" s="154">
        <v>45355</v>
      </c>
      <c r="BD6049" s="155" t="s">
        <v>17</v>
      </c>
    </row>
    <row r="6050" spans="39:56" ht="27" customHeight="1" x14ac:dyDescent="0.25">
      <c r="AM6050" s="11">
        <v>24017</v>
      </c>
      <c r="AN6050" s="152" t="s">
        <v>109</v>
      </c>
      <c r="AO6050" s="153" t="s">
        <v>15</v>
      </c>
      <c r="AP6050" s="171">
        <v>9.6666666666666661</v>
      </c>
      <c r="AQ6050" s="11">
        <v>10</v>
      </c>
      <c r="AR6050" s="11">
        <v>10</v>
      </c>
      <c r="AS6050" s="11">
        <v>9</v>
      </c>
      <c r="BA6050" s="11" t="s">
        <v>476</v>
      </c>
      <c r="BB6050" s="11">
        <v>3</v>
      </c>
      <c r="BC6050" s="154">
        <v>45355</v>
      </c>
      <c r="BD6050" s="155" t="s">
        <v>17</v>
      </c>
    </row>
    <row r="6051" spans="39:56" ht="27" customHeight="1" x14ac:dyDescent="0.25">
      <c r="AM6051" s="11">
        <v>24018</v>
      </c>
      <c r="AN6051" s="152" t="s">
        <v>113</v>
      </c>
      <c r="AO6051" s="153" t="s">
        <v>15</v>
      </c>
      <c r="AP6051" s="171">
        <v>9.3333333333333339</v>
      </c>
      <c r="AQ6051" s="11">
        <v>10</v>
      </c>
      <c r="AR6051" s="11">
        <v>9</v>
      </c>
      <c r="AS6051" s="11">
        <v>9</v>
      </c>
      <c r="BA6051" s="11" t="s">
        <v>476</v>
      </c>
      <c r="BB6051" s="11">
        <v>3</v>
      </c>
      <c r="BC6051" s="154">
        <v>45355</v>
      </c>
      <c r="BD6051" s="155" t="s">
        <v>17</v>
      </c>
    </row>
    <row r="6052" spans="39:56" ht="27" customHeight="1" x14ac:dyDescent="0.25">
      <c r="AM6052" s="11">
        <v>24019</v>
      </c>
      <c r="AN6052" s="152" t="s">
        <v>117</v>
      </c>
      <c r="AO6052" s="153" t="s">
        <v>15</v>
      </c>
      <c r="AP6052" s="171">
        <v>9.6666666666666661</v>
      </c>
      <c r="AQ6052" s="11">
        <v>10</v>
      </c>
      <c r="AR6052" s="11">
        <v>10</v>
      </c>
      <c r="AS6052" s="11">
        <v>9</v>
      </c>
      <c r="BA6052" s="11" t="s">
        <v>476</v>
      </c>
      <c r="BB6052" s="11">
        <v>3</v>
      </c>
      <c r="BC6052" s="154">
        <v>45355</v>
      </c>
      <c r="BD6052" s="155" t="s">
        <v>17</v>
      </c>
    </row>
    <row r="6053" spans="39:56" ht="27" customHeight="1" x14ac:dyDescent="0.25">
      <c r="AM6053" s="11">
        <v>24020</v>
      </c>
      <c r="AN6053" s="152" t="s">
        <v>121</v>
      </c>
      <c r="AO6053" s="153" t="s">
        <v>15</v>
      </c>
      <c r="AP6053" s="171">
        <v>9.3333333333333339</v>
      </c>
      <c r="AQ6053" s="11">
        <v>9</v>
      </c>
      <c r="AR6053" s="11">
        <v>9</v>
      </c>
      <c r="AS6053" s="11">
        <v>10</v>
      </c>
      <c r="BA6053" s="11" t="s">
        <v>476</v>
      </c>
      <c r="BB6053" s="11">
        <v>3</v>
      </c>
      <c r="BC6053" s="154">
        <v>45355</v>
      </c>
      <c r="BD6053" s="155" t="s">
        <v>17</v>
      </c>
    </row>
    <row r="6054" spans="39:56" ht="27" customHeight="1" x14ac:dyDescent="0.25">
      <c r="AM6054" s="11">
        <v>24001</v>
      </c>
      <c r="AN6054" s="152" t="s">
        <v>14</v>
      </c>
      <c r="AO6054" s="153" t="s">
        <v>15</v>
      </c>
      <c r="AP6054" s="171">
        <v>9.6666666666666661</v>
      </c>
      <c r="AQ6054" s="11">
        <v>10</v>
      </c>
      <c r="AR6054" s="11">
        <v>10</v>
      </c>
      <c r="AT6054" s="11">
        <v>10</v>
      </c>
      <c r="AU6054" s="11">
        <v>8</v>
      </c>
      <c r="AW6054" s="11">
        <v>10</v>
      </c>
      <c r="AZ6054" s="11">
        <v>10</v>
      </c>
      <c r="BA6054" s="11" t="s">
        <v>543</v>
      </c>
      <c r="BB6054" s="11">
        <v>7</v>
      </c>
      <c r="BC6054" s="154">
        <v>45356</v>
      </c>
      <c r="BD6054" s="155" t="s">
        <v>33</v>
      </c>
    </row>
    <row r="6055" spans="39:56" ht="27" customHeight="1" x14ac:dyDescent="0.25">
      <c r="AM6055" s="11">
        <v>24002</v>
      </c>
      <c r="AN6055" s="152" t="s">
        <v>21</v>
      </c>
      <c r="AO6055" s="153" t="s">
        <v>15</v>
      </c>
      <c r="AP6055" s="171">
        <v>9.5</v>
      </c>
      <c r="AQ6055" s="11">
        <v>10</v>
      </c>
      <c r="AR6055" s="11">
        <v>10</v>
      </c>
      <c r="AT6055" s="11">
        <v>10</v>
      </c>
      <c r="AU6055" s="11">
        <v>8</v>
      </c>
      <c r="AW6055" s="11">
        <v>9</v>
      </c>
      <c r="AZ6055" s="11">
        <v>10</v>
      </c>
      <c r="BA6055" s="11" t="s">
        <v>543</v>
      </c>
      <c r="BB6055" s="11">
        <v>7</v>
      </c>
      <c r="BC6055" s="154">
        <v>45356</v>
      </c>
      <c r="BD6055" s="155" t="s">
        <v>33</v>
      </c>
    </row>
    <row r="6056" spans="39:56" ht="27" customHeight="1" x14ac:dyDescent="0.25">
      <c r="AM6056" s="11">
        <v>24003</v>
      </c>
      <c r="AN6056" s="152" t="s">
        <v>24</v>
      </c>
      <c r="AO6056" s="153" t="s">
        <v>15</v>
      </c>
      <c r="AP6056" s="171">
        <v>9</v>
      </c>
      <c r="AQ6056" s="11">
        <v>10</v>
      </c>
      <c r="AR6056" s="11">
        <v>10</v>
      </c>
      <c r="AT6056" s="11">
        <v>9</v>
      </c>
      <c r="AU6056" s="11">
        <v>8</v>
      </c>
      <c r="AW6056" s="11">
        <v>9</v>
      </c>
      <c r="AZ6056" s="11">
        <v>8</v>
      </c>
      <c r="BA6056" s="11" t="s">
        <v>543</v>
      </c>
      <c r="BB6056" s="11">
        <v>7</v>
      </c>
      <c r="BC6056" s="154">
        <v>45356</v>
      </c>
      <c r="BD6056" s="155" t="s">
        <v>33</v>
      </c>
    </row>
    <row r="6057" spans="39:56" ht="27" customHeight="1" x14ac:dyDescent="0.25">
      <c r="AM6057" s="11">
        <v>24004</v>
      </c>
      <c r="AN6057" s="152" t="s">
        <v>27</v>
      </c>
      <c r="AO6057" s="153" t="s">
        <v>15</v>
      </c>
      <c r="AP6057" s="171">
        <v>9</v>
      </c>
      <c r="AQ6057" s="11">
        <v>10</v>
      </c>
      <c r="AR6057" s="11">
        <v>10</v>
      </c>
      <c r="AT6057" s="11">
        <v>9</v>
      </c>
      <c r="AU6057" s="11">
        <v>8</v>
      </c>
      <c r="AW6057" s="11">
        <v>9</v>
      </c>
      <c r="AZ6057" s="11">
        <v>8</v>
      </c>
      <c r="BA6057" s="11" t="s">
        <v>543</v>
      </c>
      <c r="BB6057" s="11">
        <v>7</v>
      </c>
      <c r="BC6057" s="154">
        <v>45356</v>
      </c>
      <c r="BD6057" s="155" t="s">
        <v>33</v>
      </c>
    </row>
    <row r="6058" spans="39:56" ht="27" customHeight="1" x14ac:dyDescent="0.25">
      <c r="AM6058" s="11">
        <v>24005</v>
      </c>
      <c r="AN6058" s="152" t="s">
        <v>61</v>
      </c>
      <c r="AO6058" s="153" t="s">
        <v>15</v>
      </c>
      <c r="AP6058" s="171">
        <v>9.5</v>
      </c>
      <c r="AQ6058" s="11">
        <v>10</v>
      </c>
      <c r="AR6058" s="11">
        <v>10</v>
      </c>
      <c r="AT6058" s="11">
        <v>9</v>
      </c>
      <c r="AU6058" s="11">
        <v>8</v>
      </c>
      <c r="AW6058" s="11">
        <v>10</v>
      </c>
      <c r="AZ6058" s="11">
        <v>10</v>
      </c>
      <c r="BA6058" s="11" t="s">
        <v>543</v>
      </c>
      <c r="BB6058" s="11">
        <v>7</v>
      </c>
      <c r="BC6058" s="154">
        <v>45356</v>
      </c>
      <c r="BD6058" s="155" t="s">
        <v>33</v>
      </c>
    </row>
    <row r="6059" spans="39:56" ht="27" customHeight="1" x14ac:dyDescent="0.25">
      <c r="AM6059" s="11">
        <v>24006</v>
      </c>
      <c r="AN6059" s="152" t="s">
        <v>65</v>
      </c>
      <c r="AO6059" s="153" t="s">
        <v>15</v>
      </c>
      <c r="AP6059" s="171">
        <v>9.3333333333333339</v>
      </c>
      <c r="AQ6059" s="11">
        <v>10</v>
      </c>
      <c r="AR6059" s="11">
        <v>10</v>
      </c>
      <c r="AT6059" s="11">
        <v>10</v>
      </c>
      <c r="AU6059" s="11">
        <v>8</v>
      </c>
      <c r="AW6059" s="11">
        <v>10</v>
      </c>
      <c r="AZ6059" s="11">
        <v>8</v>
      </c>
      <c r="BA6059" s="11" t="s">
        <v>543</v>
      </c>
      <c r="BB6059" s="11">
        <v>7</v>
      </c>
      <c r="BC6059" s="154">
        <v>45356</v>
      </c>
      <c r="BD6059" s="155" t="s">
        <v>33</v>
      </c>
    </row>
    <row r="6060" spans="39:56" ht="27" customHeight="1" x14ac:dyDescent="0.25">
      <c r="AM6060" s="11">
        <v>24007</v>
      </c>
      <c r="AN6060" s="152" t="s">
        <v>69</v>
      </c>
      <c r="AO6060" s="153" t="s">
        <v>15</v>
      </c>
      <c r="AP6060" s="171">
        <v>8.8333333333333339</v>
      </c>
      <c r="AQ6060" s="11">
        <v>10</v>
      </c>
      <c r="AR6060" s="11">
        <v>10</v>
      </c>
      <c r="AT6060" s="11">
        <v>8</v>
      </c>
      <c r="AU6060" s="11">
        <v>8</v>
      </c>
      <c r="AW6060" s="11">
        <v>9</v>
      </c>
      <c r="AZ6060" s="11">
        <v>8</v>
      </c>
      <c r="BA6060" s="11" t="s">
        <v>543</v>
      </c>
      <c r="BB6060" s="11">
        <v>7</v>
      </c>
      <c r="BC6060" s="154">
        <v>45356</v>
      </c>
      <c r="BD6060" s="155" t="s">
        <v>33</v>
      </c>
    </row>
    <row r="6061" spans="39:56" ht="27" customHeight="1" x14ac:dyDescent="0.25">
      <c r="AM6061" s="11">
        <v>24009</v>
      </c>
      <c r="AN6061" s="152" t="s">
        <v>77</v>
      </c>
      <c r="AO6061" s="153" t="s">
        <v>15</v>
      </c>
      <c r="AP6061" s="171">
        <v>8.8333333333333339</v>
      </c>
      <c r="AQ6061" s="11">
        <v>10</v>
      </c>
      <c r="AR6061" s="11">
        <v>10</v>
      </c>
      <c r="AT6061" s="11">
        <v>8</v>
      </c>
      <c r="AU6061" s="11">
        <v>8</v>
      </c>
      <c r="AW6061" s="11">
        <v>9</v>
      </c>
      <c r="AZ6061" s="11">
        <v>8</v>
      </c>
      <c r="BA6061" s="11" t="s">
        <v>543</v>
      </c>
      <c r="BB6061" s="11">
        <v>7</v>
      </c>
      <c r="BC6061" s="154">
        <v>45356</v>
      </c>
      <c r="BD6061" s="155" t="s">
        <v>33</v>
      </c>
    </row>
    <row r="6062" spans="39:56" ht="27" customHeight="1" x14ac:dyDescent="0.25">
      <c r="AM6062" s="11">
        <v>24010</v>
      </c>
      <c r="AN6062" s="152" t="s">
        <v>81</v>
      </c>
      <c r="AO6062" s="153" t="s">
        <v>15</v>
      </c>
      <c r="AP6062" s="171">
        <v>9.1666666666666661</v>
      </c>
      <c r="AQ6062" s="11">
        <v>10</v>
      </c>
      <c r="AR6062" s="11">
        <v>10</v>
      </c>
      <c r="AT6062" s="11">
        <v>10</v>
      </c>
      <c r="AU6062" s="11">
        <v>8</v>
      </c>
      <c r="AW6062" s="11">
        <v>9</v>
      </c>
      <c r="AZ6062" s="11">
        <v>8</v>
      </c>
      <c r="BA6062" s="11" t="s">
        <v>543</v>
      </c>
      <c r="BB6062" s="11">
        <v>7</v>
      </c>
      <c r="BC6062" s="154">
        <v>45356</v>
      </c>
      <c r="BD6062" s="155" t="s">
        <v>33</v>
      </c>
    </row>
    <row r="6063" spans="39:56" ht="27" customHeight="1" x14ac:dyDescent="0.25">
      <c r="AM6063" s="11">
        <v>24011</v>
      </c>
      <c r="AN6063" s="152" t="s">
        <v>85</v>
      </c>
      <c r="AO6063" s="153" t="s">
        <v>15</v>
      </c>
      <c r="AP6063" s="171">
        <v>8.8333333333333339</v>
      </c>
      <c r="AQ6063" s="11">
        <v>10</v>
      </c>
      <c r="AR6063" s="11">
        <v>10</v>
      </c>
      <c r="AT6063" s="11">
        <v>9</v>
      </c>
      <c r="AU6063" s="11">
        <v>8</v>
      </c>
      <c r="AW6063" s="11">
        <v>8</v>
      </c>
      <c r="AZ6063" s="11">
        <v>8</v>
      </c>
      <c r="BA6063" s="11" t="s">
        <v>543</v>
      </c>
      <c r="BB6063" s="11">
        <v>7</v>
      </c>
      <c r="BC6063" s="154">
        <v>45356</v>
      </c>
      <c r="BD6063" s="155" t="s">
        <v>33</v>
      </c>
    </row>
    <row r="6064" spans="39:56" ht="27" customHeight="1" x14ac:dyDescent="0.25">
      <c r="AM6064" s="11">
        <v>24012</v>
      </c>
      <c r="AN6064" s="152" t="s">
        <v>89</v>
      </c>
      <c r="AO6064" s="153" t="s">
        <v>15</v>
      </c>
      <c r="AP6064" s="171">
        <v>9.3333333333333339</v>
      </c>
      <c r="AQ6064" s="11">
        <v>10</v>
      </c>
      <c r="AR6064" s="11">
        <v>10</v>
      </c>
      <c r="AT6064" s="11">
        <v>9</v>
      </c>
      <c r="AU6064" s="11">
        <v>8</v>
      </c>
      <c r="AW6064" s="11">
        <v>9</v>
      </c>
      <c r="AZ6064" s="11">
        <v>10</v>
      </c>
      <c r="BA6064" s="11" t="s">
        <v>543</v>
      </c>
      <c r="BB6064" s="11">
        <v>7</v>
      </c>
      <c r="BC6064" s="154">
        <v>45356</v>
      </c>
      <c r="BD6064" s="155" t="s">
        <v>33</v>
      </c>
    </row>
    <row r="6065" spans="39:56" ht="27" customHeight="1" x14ac:dyDescent="0.25">
      <c r="AM6065" s="11">
        <v>24013</v>
      </c>
      <c r="AN6065" s="152" t="s">
        <v>93</v>
      </c>
      <c r="AO6065" s="153" t="s">
        <v>15</v>
      </c>
      <c r="AP6065" s="171">
        <v>9.3333333333333339</v>
      </c>
      <c r="AQ6065" s="11">
        <v>10</v>
      </c>
      <c r="AR6065" s="11">
        <v>10</v>
      </c>
      <c r="AT6065" s="11">
        <v>9</v>
      </c>
      <c r="AU6065" s="11">
        <v>8</v>
      </c>
      <c r="AW6065" s="11">
        <v>9</v>
      </c>
      <c r="AZ6065" s="11">
        <v>10</v>
      </c>
      <c r="BA6065" s="11" t="s">
        <v>543</v>
      </c>
      <c r="BB6065" s="11">
        <v>7</v>
      </c>
      <c r="BC6065" s="154">
        <v>45356</v>
      </c>
      <c r="BD6065" s="155" t="s">
        <v>33</v>
      </c>
    </row>
    <row r="6066" spans="39:56" ht="27" customHeight="1" x14ac:dyDescent="0.25">
      <c r="AM6066" s="11">
        <v>24014</v>
      </c>
      <c r="AN6066" s="152" t="s">
        <v>97</v>
      </c>
      <c r="AO6066" s="153" t="s">
        <v>15</v>
      </c>
      <c r="AP6066" s="171">
        <v>9.3333333333333339</v>
      </c>
      <c r="AQ6066" s="11">
        <v>10</v>
      </c>
      <c r="AR6066" s="11">
        <v>10</v>
      </c>
      <c r="AT6066" s="11">
        <v>9</v>
      </c>
      <c r="AU6066" s="11">
        <v>8</v>
      </c>
      <c r="AW6066" s="11">
        <v>9</v>
      </c>
      <c r="AZ6066" s="11">
        <v>10</v>
      </c>
      <c r="BA6066" s="11" t="s">
        <v>543</v>
      </c>
      <c r="BB6066" s="11">
        <v>7</v>
      </c>
      <c r="BC6066" s="154">
        <v>45356</v>
      </c>
      <c r="BD6066" s="155" t="s">
        <v>33</v>
      </c>
    </row>
    <row r="6067" spans="39:56" ht="27" customHeight="1" x14ac:dyDescent="0.25">
      <c r="AM6067" s="11">
        <v>24015</v>
      </c>
      <c r="AN6067" s="152" t="s">
        <v>101</v>
      </c>
      <c r="AO6067" s="153" t="s">
        <v>15</v>
      </c>
      <c r="AP6067" s="171">
        <v>9.3333333333333339</v>
      </c>
      <c r="AQ6067" s="11">
        <v>10</v>
      </c>
      <c r="AR6067" s="11">
        <v>10</v>
      </c>
      <c r="AT6067" s="11">
        <v>9</v>
      </c>
      <c r="AU6067" s="11">
        <v>8</v>
      </c>
      <c r="AW6067" s="11">
        <v>9</v>
      </c>
      <c r="AZ6067" s="11">
        <v>10</v>
      </c>
      <c r="BA6067" s="11" t="s">
        <v>543</v>
      </c>
      <c r="BB6067" s="11">
        <v>7</v>
      </c>
      <c r="BC6067" s="154">
        <v>45356</v>
      </c>
      <c r="BD6067" s="155" t="s">
        <v>33</v>
      </c>
    </row>
    <row r="6068" spans="39:56" ht="27" customHeight="1" x14ac:dyDescent="0.25">
      <c r="AM6068" s="11">
        <v>24016</v>
      </c>
      <c r="AN6068" s="152" t="s">
        <v>105</v>
      </c>
      <c r="AO6068" s="153" t="s">
        <v>15</v>
      </c>
      <c r="AP6068" s="171">
        <v>9.1666666666666661</v>
      </c>
      <c r="AQ6068" s="11">
        <v>10</v>
      </c>
      <c r="AR6068" s="11">
        <v>10</v>
      </c>
      <c r="AT6068" s="11">
        <v>9</v>
      </c>
      <c r="AU6068" s="11">
        <v>8</v>
      </c>
      <c r="AW6068" s="11">
        <v>8</v>
      </c>
      <c r="AZ6068" s="11">
        <v>10</v>
      </c>
      <c r="BA6068" s="11" t="s">
        <v>543</v>
      </c>
      <c r="BB6068" s="11">
        <v>7</v>
      </c>
      <c r="BC6068" s="154">
        <v>45356</v>
      </c>
      <c r="BD6068" s="155" t="s">
        <v>33</v>
      </c>
    </row>
    <row r="6069" spans="39:56" ht="27" customHeight="1" x14ac:dyDescent="0.25">
      <c r="AM6069" s="11">
        <v>24017</v>
      </c>
      <c r="AN6069" s="152" t="s">
        <v>109</v>
      </c>
      <c r="AO6069" s="153" t="s">
        <v>15</v>
      </c>
      <c r="AP6069" s="171">
        <v>9.3333333333333339</v>
      </c>
      <c r="AQ6069" s="11">
        <v>10</v>
      </c>
      <c r="AR6069" s="11">
        <v>10</v>
      </c>
      <c r="AT6069" s="11">
        <v>9</v>
      </c>
      <c r="AU6069" s="11">
        <v>8</v>
      </c>
      <c r="AW6069" s="11">
        <v>9</v>
      </c>
      <c r="AZ6069" s="11">
        <v>10</v>
      </c>
      <c r="BA6069" s="11" t="s">
        <v>543</v>
      </c>
      <c r="BB6069" s="11">
        <v>7</v>
      </c>
      <c r="BC6069" s="154">
        <v>45356</v>
      </c>
      <c r="BD6069" s="155" t="s">
        <v>33</v>
      </c>
    </row>
    <row r="6070" spans="39:56" ht="27" customHeight="1" x14ac:dyDescent="0.25">
      <c r="AM6070" s="11">
        <v>24018</v>
      </c>
      <c r="AN6070" s="152" t="s">
        <v>113</v>
      </c>
      <c r="AO6070" s="153" t="s">
        <v>15</v>
      </c>
      <c r="AP6070" s="171">
        <v>9.3333333333333339</v>
      </c>
      <c r="AQ6070" s="11">
        <v>10</v>
      </c>
      <c r="AR6070" s="11">
        <v>10</v>
      </c>
      <c r="AT6070" s="11">
        <v>9</v>
      </c>
      <c r="AU6070" s="11">
        <v>8</v>
      </c>
      <c r="AW6070" s="11">
        <v>9</v>
      </c>
      <c r="AZ6070" s="11">
        <v>10</v>
      </c>
      <c r="BA6070" s="11" t="s">
        <v>543</v>
      </c>
      <c r="BB6070" s="11">
        <v>7</v>
      </c>
      <c r="BC6070" s="154">
        <v>45356</v>
      </c>
      <c r="BD6070" s="155" t="s">
        <v>33</v>
      </c>
    </row>
    <row r="6071" spans="39:56" ht="27" customHeight="1" x14ac:dyDescent="0.25">
      <c r="AM6071" s="11">
        <v>24020</v>
      </c>
      <c r="AN6071" s="152" t="s">
        <v>121</v>
      </c>
      <c r="AO6071" s="153" t="s">
        <v>15</v>
      </c>
      <c r="AP6071" s="171">
        <v>9.6666666666666661</v>
      </c>
      <c r="AQ6071" s="11">
        <v>10</v>
      </c>
      <c r="AR6071" s="11">
        <v>10</v>
      </c>
      <c r="AT6071" s="11">
        <v>10</v>
      </c>
      <c r="AU6071" s="11">
        <v>8</v>
      </c>
      <c r="AW6071" s="11">
        <v>10</v>
      </c>
      <c r="AZ6071" s="11">
        <v>10</v>
      </c>
      <c r="BA6071" s="11" t="s">
        <v>543</v>
      </c>
      <c r="BB6071" s="11">
        <v>7</v>
      </c>
      <c r="BC6071" s="154">
        <v>45356</v>
      </c>
      <c r="BD6071" s="155" t="s">
        <v>33</v>
      </c>
    </row>
    <row r="6072" spans="39:56" ht="27" customHeight="1" x14ac:dyDescent="0.25">
      <c r="AM6072" s="11">
        <v>23011</v>
      </c>
      <c r="AN6072" s="152" t="s">
        <v>46</v>
      </c>
      <c r="AO6072" s="153" t="s">
        <v>47</v>
      </c>
      <c r="AP6072" s="171">
        <v>9.8000000000000007</v>
      </c>
      <c r="AQ6072" s="11">
        <v>10</v>
      </c>
      <c r="AR6072" s="11">
        <v>10</v>
      </c>
      <c r="AS6072" s="11">
        <v>9</v>
      </c>
      <c r="AT6072" s="11">
        <v>10</v>
      </c>
      <c r="AU6072" s="11">
        <v>10</v>
      </c>
      <c r="BA6072" s="11" t="s">
        <v>482</v>
      </c>
      <c r="BB6072" s="11">
        <v>3</v>
      </c>
      <c r="BC6072" s="154">
        <v>45356</v>
      </c>
      <c r="BD6072" s="155" t="s">
        <v>36</v>
      </c>
    </row>
    <row r="6073" spans="39:56" ht="27" customHeight="1" x14ac:dyDescent="0.25">
      <c r="AM6073" s="11">
        <v>23017</v>
      </c>
      <c r="AN6073" s="152" t="s">
        <v>52</v>
      </c>
      <c r="AO6073" s="153" t="s">
        <v>47</v>
      </c>
      <c r="AP6073" s="171">
        <v>9.4</v>
      </c>
      <c r="AQ6073" s="11">
        <v>10</v>
      </c>
      <c r="AR6073" s="11">
        <v>9</v>
      </c>
      <c r="AS6073" s="11">
        <v>9</v>
      </c>
      <c r="AT6073" s="11">
        <v>10</v>
      </c>
      <c r="AU6073" s="11">
        <v>9</v>
      </c>
      <c r="BA6073" s="11" t="s">
        <v>482</v>
      </c>
      <c r="BB6073" s="11">
        <v>3</v>
      </c>
      <c r="BC6073" s="154">
        <v>45356</v>
      </c>
      <c r="BD6073" s="155" t="s">
        <v>36</v>
      </c>
    </row>
    <row r="6074" spans="39:56" ht="27" customHeight="1" x14ac:dyDescent="0.25">
      <c r="AM6074" s="11">
        <v>23059</v>
      </c>
      <c r="AN6074" s="152" t="s">
        <v>55</v>
      </c>
      <c r="AO6074" s="153" t="s">
        <v>47</v>
      </c>
      <c r="AP6074" s="171">
        <v>9.8000000000000007</v>
      </c>
      <c r="AQ6074" s="11">
        <v>10</v>
      </c>
      <c r="AR6074" s="11">
        <v>10</v>
      </c>
      <c r="AS6074" s="11">
        <v>9</v>
      </c>
      <c r="AT6074" s="11">
        <v>10</v>
      </c>
      <c r="AU6074" s="11">
        <v>10</v>
      </c>
      <c r="BA6074" s="11" t="s">
        <v>482</v>
      </c>
      <c r="BB6074" s="11">
        <v>3</v>
      </c>
      <c r="BC6074" s="154">
        <v>45356</v>
      </c>
      <c r="BD6074" s="155" t="s">
        <v>36</v>
      </c>
    </row>
    <row r="6075" spans="39:56" ht="27" customHeight="1" x14ac:dyDescent="0.25">
      <c r="AM6075" s="11">
        <v>23004</v>
      </c>
      <c r="AN6075" s="152" t="s">
        <v>58</v>
      </c>
      <c r="AO6075" s="153" t="s">
        <v>47</v>
      </c>
      <c r="AP6075" s="171">
        <v>9.6</v>
      </c>
      <c r="AQ6075" s="11">
        <v>10</v>
      </c>
      <c r="AR6075" s="11">
        <v>10</v>
      </c>
      <c r="AS6075" s="11">
        <v>9</v>
      </c>
      <c r="AT6075" s="11">
        <v>10</v>
      </c>
      <c r="AU6075" s="11">
        <v>9</v>
      </c>
      <c r="BA6075" s="11" t="s">
        <v>482</v>
      </c>
      <c r="BB6075" s="11">
        <v>3</v>
      </c>
      <c r="BC6075" s="154">
        <v>45356</v>
      </c>
      <c r="BD6075" s="155" t="s">
        <v>36</v>
      </c>
    </row>
    <row r="6076" spans="39:56" ht="27" customHeight="1" x14ac:dyDescent="0.25">
      <c r="AM6076" s="11">
        <v>23027</v>
      </c>
      <c r="AN6076" s="152" t="s">
        <v>237</v>
      </c>
      <c r="AO6076" s="153" t="s">
        <v>47</v>
      </c>
      <c r="AP6076" s="171">
        <v>9.8000000000000007</v>
      </c>
      <c r="AQ6076" s="11">
        <v>10</v>
      </c>
      <c r="AR6076" s="11">
        <v>10</v>
      </c>
      <c r="AS6076" s="11">
        <v>9</v>
      </c>
      <c r="AT6076" s="11">
        <v>10</v>
      </c>
      <c r="AU6076" s="11">
        <v>10</v>
      </c>
      <c r="BA6076" s="11" t="s">
        <v>482</v>
      </c>
      <c r="BB6076" s="11">
        <v>3</v>
      </c>
      <c r="BC6076" s="154">
        <v>45356</v>
      </c>
      <c r="BD6076" s="155" t="s">
        <v>36</v>
      </c>
    </row>
    <row r="6077" spans="39:56" ht="27" customHeight="1" x14ac:dyDescent="0.25">
      <c r="AM6077" s="11">
        <v>23047</v>
      </c>
      <c r="AN6077" s="152" t="s">
        <v>62</v>
      </c>
      <c r="AO6077" s="153" t="s">
        <v>47</v>
      </c>
      <c r="AP6077" s="171">
        <v>9.8000000000000007</v>
      </c>
      <c r="AQ6077" s="11">
        <v>10</v>
      </c>
      <c r="AR6077" s="11">
        <v>10</v>
      </c>
      <c r="AS6077" s="11">
        <v>9</v>
      </c>
      <c r="AT6077" s="11">
        <v>10</v>
      </c>
      <c r="AU6077" s="11">
        <v>10</v>
      </c>
      <c r="BA6077" s="11" t="s">
        <v>482</v>
      </c>
      <c r="BB6077" s="11">
        <v>3</v>
      </c>
      <c r="BC6077" s="154">
        <v>45356</v>
      </c>
      <c r="BD6077" s="155" t="s">
        <v>36</v>
      </c>
    </row>
    <row r="6078" spans="39:56" ht="27" customHeight="1" x14ac:dyDescent="0.25">
      <c r="AM6078" s="11">
        <v>23014</v>
      </c>
      <c r="AN6078" s="152" t="s">
        <v>66</v>
      </c>
      <c r="AO6078" s="153" t="s">
        <v>47</v>
      </c>
      <c r="AP6078" s="171">
        <v>9.6</v>
      </c>
      <c r="AQ6078" s="11">
        <v>10</v>
      </c>
      <c r="AR6078" s="11">
        <v>10</v>
      </c>
      <c r="AS6078" s="11">
        <v>9</v>
      </c>
      <c r="AT6078" s="11">
        <v>10</v>
      </c>
      <c r="AU6078" s="11">
        <v>9</v>
      </c>
      <c r="BA6078" s="11" t="s">
        <v>482</v>
      </c>
      <c r="BB6078" s="11">
        <v>3</v>
      </c>
      <c r="BC6078" s="154">
        <v>45356</v>
      </c>
      <c r="BD6078" s="155" t="s">
        <v>36</v>
      </c>
    </row>
    <row r="6079" spans="39:56" ht="27" customHeight="1" x14ac:dyDescent="0.25">
      <c r="AM6079" s="11">
        <v>23029</v>
      </c>
      <c r="AN6079" s="152" t="s">
        <v>70</v>
      </c>
      <c r="AO6079" s="153" t="s">
        <v>47</v>
      </c>
      <c r="AP6079" s="171">
        <v>9.4</v>
      </c>
      <c r="AQ6079" s="11">
        <v>10</v>
      </c>
      <c r="AR6079" s="11">
        <v>9</v>
      </c>
      <c r="AS6079" s="11">
        <v>9</v>
      </c>
      <c r="AT6079" s="11">
        <v>9</v>
      </c>
      <c r="AU6079" s="11">
        <v>10</v>
      </c>
      <c r="BA6079" s="11" t="s">
        <v>482</v>
      </c>
      <c r="BB6079" s="11">
        <v>3</v>
      </c>
      <c r="BC6079" s="154">
        <v>45356</v>
      </c>
      <c r="BD6079" s="155" t="s">
        <v>36</v>
      </c>
    </row>
    <row r="6080" spans="39:56" ht="27" customHeight="1" x14ac:dyDescent="0.25">
      <c r="AM6080" s="11">
        <v>23060</v>
      </c>
      <c r="AN6080" s="152" t="s">
        <v>74</v>
      </c>
      <c r="AO6080" s="153" t="s">
        <v>47</v>
      </c>
      <c r="AP6080" s="171">
        <v>9.8000000000000007</v>
      </c>
      <c r="AQ6080" s="11">
        <v>10</v>
      </c>
      <c r="AR6080" s="11">
        <v>10</v>
      </c>
      <c r="AS6080" s="11">
        <v>9</v>
      </c>
      <c r="AT6080" s="11">
        <v>10</v>
      </c>
      <c r="AU6080" s="11">
        <v>10</v>
      </c>
      <c r="BA6080" s="11" t="s">
        <v>482</v>
      </c>
      <c r="BB6080" s="11">
        <v>3</v>
      </c>
      <c r="BC6080" s="154">
        <v>45356</v>
      </c>
      <c r="BD6080" s="155" t="s">
        <v>36</v>
      </c>
    </row>
    <row r="6081" spans="39:56" ht="27" customHeight="1" x14ac:dyDescent="0.25">
      <c r="AM6081" s="11">
        <v>23045</v>
      </c>
      <c r="AN6081" s="152" t="s">
        <v>78</v>
      </c>
      <c r="AO6081" s="153" t="s">
        <v>47</v>
      </c>
      <c r="AP6081" s="171">
        <v>9.8000000000000007</v>
      </c>
      <c r="AQ6081" s="11">
        <v>10</v>
      </c>
      <c r="AR6081" s="11">
        <v>10</v>
      </c>
      <c r="AS6081" s="11">
        <v>9</v>
      </c>
      <c r="AT6081" s="11">
        <v>10</v>
      </c>
      <c r="AU6081" s="11">
        <v>10</v>
      </c>
      <c r="BA6081" s="11" t="s">
        <v>482</v>
      </c>
      <c r="BB6081" s="11">
        <v>3</v>
      </c>
      <c r="BC6081" s="154">
        <v>45356</v>
      </c>
      <c r="BD6081" s="155" t="s">
        <v>36</v>
      </c>
    </row>
    <row r="6082" spans="39:56" ht="27" customHeight="1" x14ac:dyDescent="0.25">
      <c r="AM6082" s="11">
        <v>23001</v>
      </c>
      <c r="AN6082" s="152" t="s">
        <v>82</v>
      </c>
      <c r="AO6082" s="153" t="s">
        <v>47</v>
      </c>
      <c r="AP6082" s="171">
        <v>8.4</v>
      </c>
      <c r="AQ6082" s="11">
        <v>10</v>
      </c>
      <c r="AR6082" s="11">
        <v>8</v>
      </c>
      <c r="AS6082" s="11">
        <v>8</v>
      </c>
      <c r="AT6082" s="11">
        <v>8</v>
      </c>
      <c r="AU6082" s="11">
        <v>8</v>
      </c>
      <c r="BA6082" s="11" t="s">
        <v>482</v>
      </c>
      <c r="BB6082" s="11">
        <v>3</v>
      </c>
      <c r="BC6082" s="154">
        <v>45356</v>
      </c>
      <c r="BD6082" s="155" t="s">
        <v>36</v>
      </c>
    </row>
    <row r="6083" spans="39:56" ht="27" customHeight="1" x14ac:dyDescent="0.25">
      <c r="AM6083" s="11">
        <v>23034</v>
      </c>
      <c r="AN6083" s="152" t="s">
        <v>86</v>
      </c>
      <c r="AO6083" s="153" t="s">
        <v>47</v>
      </c>
      <c r="AP6083" s="171">
        <v>9.8000000000000007</v>
      </c>
      <c r="AQ6083" s="11">
        <v>10</v>
      </c>
      <c r="AR6083" s="11">
        <v>10</v>
      </c>
      <c r="AS6083" s="11">
        <v>9</v>
      </c>
      <c r="AT6083" s="11">
        <v>10</v>
      </c>
      <c r="AU6083" s="11">
        <v>10</v>
      </c>
      <c r="BA6083" s="11" t="s">
        <v>482</v>
      </c>
      <c r="BB6083" s="11">
        <v>3</v>
      </c>
      <c r="BC6083" s="154">
        <v>45356</v>
      </c>
      <c r="BD6083" s="155" t="s">
        <v>36</v>
      </c>
    </row>
    <row r="6084" spans="39:56" ht="27" customHeight="1" x14ac:dyDescent="0.25">
      <c r="AM6084" s="11">
        <v>23003</v>
      </c>
      <c r="AN6084" s="152" t="s">
        <v>90</v>
      </c>
      <c r="AO6084" s="153" t="s">
        <v>47</v>
      </c>
      <c r="AP6084" s="171">
        <v>9.8000000000000007</v>
      </c>
      <c r="AQ6084" s="11">
        <v>10</v>
      </c>
      <c r="AR6084" s="11">
        <v>10</v>
      </c>
      <c r="AS6084" s="11">
        <v>9</v>
      </c>
      <c r="AT6084" s="11">
        <v>10</v>
      </c>
      <c r="AU6084" s="11">
        <v>10</v>
      </c>
      <c r="BA6084" s="11" t="s">
        <v>482</v>
      </c>
      <c r="BB6084" s="11">
        <v>3</v>
      </c>
      <c r="BC6084" s="154">
        <v>45356</v>
      </c>
      <c r="BD6084" s="155" t="s">
        <v>36</v>
      </c>
    </row>
    <row r="6085" spans="39:56" ht="27" customHeight="1" x14ac:dyDescent="0.25">
      <c r="AM6085" s="11">
        <v>23030</v>
      </c>
      <c r="AN6085" s="152" t="s">
        <v>94</v>
      </c>
      <c r="AO6085" s="153" t="s">
        <v>47</v>
      </c>
      <c r="AP6085" s="171">
        <v>9.6</v>
      </c>
      <c r="AQ6085" s="11">
        <v>10</v>
      </c>
      <c r="AR6085" s="11">
        <v>9</v>
      </c>
      <c r="AS6085" s="11">
        <v>9</v>
      </c>
      <c r="AT6085" s="11">
        <v>10</v>
      </c>
      <c r="AU6085" s="11">
        <v>10</v>
      </c>
      <c r="BA6085" s="11" t="s">
        <v>482</v>
      </c>
      <c r="BB6085" s="11">
        <v>3</v>
      </c>
      <c r="BC6085" s="154">
        <v>45356</v>
      </c>
      <c r="BD6085" s="155" t="s">
        <v>36</v>
      </c>
    </row>
    <row r="6086" spans="39:56" ht="27" customHeight="1" x14ac:dyDescent="0.25">
      <c r="AM6086" s="11">
        <v>23040</v>
      </c>
      <c r="AN6086" s="152" t="s">
        <v>98</v>
      </c>
      <c r="AO6086" s="153" t="s">
        <v>47</v>
      </c>
      <c r="AP6086" s="171">
        <v>9.8000000000000007</v>
      </c>
      <c r="AQ6086" s="11">
        <v>10</v>
      </c>
      <c r="AR6086" s="11">
        <v>10</v>
      </c>
      <c r="AS6086" s="11">
        <v>9</v>
      </c>
      <c r="AT6086" s="11">
        <v>10</v>
      </c>
      <c r="AU6086" s="11">
        <v>10</v>
      </c>
      <c r="BA6086" s="11" t="s">
        <v>482</v>
      </c>
      <c r="BB6086" s="11">
        <v>3</v>
      </c>
      <c r="BC6086" s="154">
        <v>45356</v>
      </c>
      <c r="BD6086" s="155" t="s">
        <v>36</v>
      </c>
    </row>
    <row r="6087" spans="39:56" ht="27" customHeight="1" x14ac:dyDescent="0.25">
      <c r="AM6087" s="11">
        <v>23064</v>
      </c>
      <c r="AN6087" s="152" t="s">
        <v>238</v>
      </c>
      <c r="AO6087" s="153" t="s">
        <v>47</v>
      </c>
      <c r="AP6087" s="171">
        <v>9.6</v>
      </c>
      <c r="AQ6087" s="11">
        <v>10</v>
      </c>
      <c r="AR6087" s="11">
        <v>9</v>
      </c>
      <c r="AS6087" s="11">
        <v>9</v>
      </c>
      <c r="AT6087" s="11">
        <v>10</v>
      </c>
      <c r="AU6087" s="11">
        <v>10</v>
      </c>
      <c r="BA6087" s="11" t="s">
        <v>482</v>
      </c>
      <c r="BB6087" s="11">
        <v>3</v>
      </c>
      <c r="BC6087" s="154">
        <v>45356</v>
      </c>
      <c r="BD6087" s="155" t="s">
        <v>36</v>
      </c>
    </row>
    <row r="6088" spans="39:56" ht="27" customHeight="1" x14ac:dyDescent="0.25">
      <c r="AM6088" s="11">
        <v>23050</v>
      </c>
      <c r="AN6088" s="152" t="s">
        <v>102</v>
      </c>
      <c r="AO6088" s="153" t="s">
        <v>47</v>
      </c>
      <c r="AP6088" s="171">
        <v>8.8000000000000007</v>
      </c>
      <c r="AQ6088" s="11">
        <v>10</v>
      </c>
      <c r="AR6088" s="11">
        <v>9</v>
      </c>
      <c r="AS6088" s="11">
        <v>8</v>
      </c>
      <c r="AT6088" s="11">
        <v>8</v>
      </c>
      <c r="AU6088" s="11">
        <v>9</v>
      </c>
      <c r="BA6088" s="11" t="s">
        <v>482</v>
      </c>
      <c r="BB6088" s="11">
        <v>3</v>
      </c>
      <c r="BC6088" s="154">
        <v>45356</v>
      </c>
      <c r="BD6088" s="155" t="s">
        <v>36</v>
      </c>
    </row>
    <row r="6089" spans="39:56" ht="27" customHeight="1" x14ac:dyDescent="0.25">
      <c r="AM6089" s="11">
        <v>23062</v>
      </c>
      <c r="AN6089" s="152" t="s">
        <v>106</v>
      </c>
      <c r="AO6089" s="153" t="s">
        <v>47</v>
      </c>
      <c r="AP6089" s="171">
        <v>9.6</v>
      </c>
      <c r="AQ6089" s="11">
        <v>10</v>
      </c>
      <c r="AR6089" s="11">
        <v>10</v>
      </c>
      <c r="AS6089" s="11">
        <v>8</v>
      </c>
      <c r="AT6089" s="11">
        <v>10</v>
      </c>
      <c r="AU6089" s="11">
        <v>10</v>
      </c>
      <c r="BA6089" s="11" t="s">
        <v>482</v>
      </c>
      <c r="BB6089" s="11">
        <v>3</v>
      </c>
      <c r="BC6089" s="154">
        <v>45356</v>
      </c>
      <c r="BD6089" s="155" t="s">
        <v>36</v>
      </c>
    </row>
    <row r="6090" spans="39:56" ht="27" customHeight="1" x14ac:dyDescent="0.25">
      <c r="AM6090" s="11">
        <v>23057</v>
      </c>
      <c r="AN6090" s="152" t="s">
        <v>239</v>
      </c>
      <c r="AO6090" s="153" t="s">
        <v>47</v>
      </c>
      <c r="AP6090" s="171">
        <v>9.6</v>
      </c>
      <c r="AQ6090" s="11">
        <v>10</v>
      </c>
      <c r="AR6090" s="11">
        <v>10</v>
      </c>
      <c r="AS6090" s="11">
        <v>9</v>
      </c>
      <c r="AT6090" s="11">
        <v>9</v>
      </c>
      <c r="AU6090" s="11">
        <v>10</v>
      </c>
      <c r="BA6090" s="11" t="s">
        <v>482</v>
      </c>
      <c r="BB6090" s="11">
        <v>3</v>
      </c>
      <c r="BC6090" s="154">
        <v>45356</v>
      </c>
      <c r="BD6090" s="155" t="s">
        <v>36</v>
      </c>
    </row>
    <row r="6091" spans="39:56" ht="27" customHeight="1" x14ac:dyDescent="0.25">
      <c r="AM6091" s="11">
        <v>23048</v>
      </c>
      <c r="AN6091" s="152" t="s">
        <v>110</v>
      </c>
      <c r="AO6091" s="153" t="s">
        <v>47</v>
      </c>
      <c r="AP6091" s="171">
        <v>9.8000000000000007</v>
      </c>
      <c r="AQ6091" s="11">
        <v>10</v>
      </c>
      <c r="AR6091" s="11">
        <v>10</v>
      </c>
      <c r="AS6091" s="11">
        <v>9</v>
      </c>
      <c r="AT6091" s="11">
        <v>10</v>
      </c>
      <c r="AU6091" s="11">
        <v>10</v>
      </c>
      <c r="BA6091" s="11" t="s">
        <v>482</v>
      </c>
      <c r="BB6091" s="11">
        <v>3</v>
      </c>
      <c r="BC6091" s="154">
        <v>45356</v>
      </c>
      <c r="BD6091" s="155" t="s">
        <v>36</v>
      </c>
    </row>
    <row r="6092" spans="39:56" ht="27" customHeight="1" x14ac:dyDescent="0.25">
      <c r="AM6092" s="11">
        <v>22023</v>
      </c>
      <c r="AN6092" s="152" t="s">
        <v>118</v>
      </c>
      <c r="AO6092" s="153" t="s">
        <v>47</v>
      </c>
      <c r="AP6092" s="171">
        <v>9.4</v>
      </c>
      <c r="AQ6092" s="11">
        <v>10</v>
      </c>
      <c r="AR6092" s="11">
        <v>9</v>
      </c>
      <c r="AS6092" s="11">
        <v>9</v>
      </c>
      <c r="AT6092" s="11">
        <v>9</v>
      </c>
      <c r="AU6092" s="11">
        <v>10</v>
      </c>
      <c r="BA6092" s="11" t="s">
        <v>482</v>
      </c>
      <c r="BB6092" s="11">
        <v>3</v>
      </c>
      <c r="BC6092" s="154">
        <v>45356</v>
      </c>
      <c r="BD6092" s="155" t="s">
        <v>36</v>
      </c>
    </row>
    <row r="6093" spans="39:56" ht="27" customHeight="1" x14ac:dyDescent="0.25">
      <c r="AM6093" s="11">
        <v>24039</v>
      </c>
      <c r="AN6093" s="152" t="s">
        <v>166</v>
      </c>
      <c r="AO6093" s="153" t="s">
        <v>167</v>
      </c>
      <c r="AP6093" s="171">
        <v>9.6666666666666661</v>
      </c>
      <c r="AQ6093" s="11">
        <v>10</v>
      </c>
      <c r="AR6093" s="11">
        <v>10</v>
      </c>
      <c r="AS6093" s="11">
        <v>9</v>
      </c>
      <c r="AT6093" s="11">
        <v>9</v>
      </c>
      <c r="AY6093" s="11">
        <v>10</v>
      </c>
      <c r="AZ6093" s="11">
        <v>10</v>
      </c>
      <c r="BA6093" s="11" t="s">
        <v>544</v>
      </c>
      <c r="BB6093" s="11">
        <v>4</v>
      </c>
      <c r="BC6093" s="154">
        <v>45356</v>
      </c>
      <c r="BD6093" s="155" t="s">
        <v>6</v>
      </c>
    </row>
    <row r="6094" spans="39:56" ht="27" customHeight="1" x14ac:dyDescent="0.25">
      <c r="AM6094" s="11">
        <v>24040</v>
      </c>
      <c r="AN6094" s="152" t="s">
        <v>169</v>
      </c>
      <c r="AO6094" s="153" t="s">
        <v>167</v>
      </c>
      <c r="AP6094" s="171">
        <v>10</v>
      </c>
      <c r="AQ6094" s="11">
        <v>10</v>
      </c>
      <c r="AR6094" s="11">
        <v>10</v>
      </c>
      <c r="AS6094" s="11">
        <v>10</v>
      </c>
      <c r="AT6094" s="11">
        <v>10</v>
      </c>
      <c r="AY6094" s="11">
        <v>10</v>
      </c>
      <c r="AZ6094" s="11">
        <v>10</v>
      </c>
      <c r="BA6094" s="11" t="s">
        <v>544</v>
      </c>
      <c r="BB6094" s="11">
        <v>4</v>
      </c>
      <c r="BC6094" s="154">
        <v>45356</v>
      </c>
      <c r="BD6094" s="155" t="s">
        <v>6</v>
      </c>
    </row>
    <row r="6095" spans="39:56" ht="27" customHeight="1" x14ac:dyDescent="0.25">
      <c r="AM6095" s="11">
        <v>24041</v>
      </c>
      <c r="AN6095" s="152" t="s">
        <v>173</v>
      </c>
      <c r="AO6095" s="153" t="s">
        <v>167</v>
      </c>
      <c r="AP6095" s="171">
        <v>9.6666666666666661</v>
      </c>
      <c r="AQ6095" s="11">
        <v>10</v>
      </c>
      <c r="AR6095" s="11">
        <v>10</v>
      </c>
      <c r="AS6095" s="11">
        <v>9</v>
      </c>
      <c r="AT6095" s="11">
        <v>9</v>
      </c>
      <c r="AY6095" s="11">
        <v>10</v>
      </c>
      <c r="AZ6095" s="11">
        <v>10</v>
      </c>
      <c r="BA6095" s="11" t="s">
        <v>544</v>
      </c>
      <c r="BB6095" s="11">
        <v>4</v>
      </c>
      <c r="BC6095" s="154">
        <v>45356</v>
      </c>
      <c r="BD6095" s="155" t="s">
        <v>6</v>
      </c>
    </row>
    <row r="6096" spans="39:56" ht="27" customHeight="1" x14ac:dyDescent="0.25">
      <c r="AM6096" s="11">
        <v>24042</v>
      </c>
      <c r="AN6096" s="152" t="s">
        <v>175</v>
      </c>
      <c r="AO6096" s="153" t="s">
        <v>167</v>
      </c>
      <c r="AP6096" s="171">
        <v>10</v>
      </c>
      <c r="AQ6096" s="11">
        <v>10</v>
      </c>
      <c r="AR6096" s="11">
        <v>10</v>
      </c>
      <c r="AS6096" s="11">
        <v>10</v>
      </c>
      <c r="AT6096" s="11">
        <v>10</v>
      </c>
      <c r="AY6096" s="11">
        <v>10</v>
      </c>
      <c r="AZ6096" s="11">
        <v>10</v>
      </c>
      <c r="BA6096" s="11" t="s">
        <v>544</v>
      </c>
      <c r="BB6096" s="11">
        <v>4</v>
      </c>
      <c r="BC6096" s="154">
        <v>45356</v>
      </c>
      <c r="BD6096" s="155" t="s">
        <v>6</v>
      </c>
    </row>
    <row r="6097" spans="39:56" ht="27" customHeight="1" x14ac:dyDescent="0.25">
      <c r="AM6097" s="11">
        <v>24043</v>
      </c>
      <c r="AN6097" s="152" t="s">
        <v>177</v>
      </c>
      <c r="AO6097" s="153" t="s">
        <v>167</v>
      </c>
      <c r="AP6097" s="171">
        <v>10</v>
      </c>
      <c r="AQ6097" s="11">
        <v>10</v>
      </c>
      <c r="AR6097" s="11">
        <v>10</v>
      </c>
      <c r="AS6097" s="11">
        <v>10</v>
      </c>
      <c r="AT6097" s="11">
        <v>10</v>
      </c>
      <c r="AY6097" s="11">
        <v>10</v>
      </c>
      <c r="AZ6097" s="11">
        <v>10</v>
      </c>
      <c r="BA6097" s="11" t="s">
        <v>544</v>
      </c>
      <c r="BB6097" s="11">
        <v>4</v>
      </c>
      <c r="BC6097" s="154">
        <v>45356</v>
      </c>
      <c r="BD6097" s="155" t="s">
        <v>6</v>
      </c>
    </row>
    <row r="6098" spans="39:56" ht="27" customHeight="1" x14ac:dyDescent="0.25">
      <c r="AM6098" s="11">
        <v>24044</v>
      </c>
      <c r="AN6098" s="152" t="s">
        <v>179</v>
      </c>
      <c r="AO6098" s="153" t="s">
        <v>167</v>
      </c>
      <c r="AP6098" s="171">
        <v>10</v>
      </c>
      <c r="AQ6098" s="11">
        <v>10</v>
      </c>
      <c r="AR6098" s="11">
        <v>10</v>
      </c>
      <c r="AS6098" s="11">
        <v>10</v>
      </c>
      <c r="AT6098" s="11">
        <v>10</v>
      </c>
      <c r="AY6098" s="11">
        <v>10</v>
      </c>
      <c r="AZ6098" s="11">
        <v>10</v>
      </c>
      <c r="BA6098" s="11" t="s">
        <v>544</v>
      </c>
      <c r="BB6098" s="11">
        <v>4</v>
      </c>
      <c r="BC6098" s="154">
        <v>45356</v>
      </c>
      <c r="BD6098" s="155" t="s">
        <v>6</v>
      </c>
    </row>
    <row r="6099" spans="39:56" ht="27" customHeight="1" x14ac:dyDescent="0.25">
      <c r="AM6099" s="11">
        <v>24045</v>
      </c>
      <c r="AN6099" s="152" t="s">
        <v>181</v>
      </c>
      <c r="AO6099" s="153" t="s">
        <v>167</v>
      </c>
      <c r="AP6099" s="171">
        <v>10</v>
      </c>
      <c r="AQ6099" s="11">
        <v>10</v>
      </c>
      <c r="AR6099" s="11">
        <v>10</v>
      </c>
      <c r="AS6099" s="11">
        <v>10</v>
      </c>
      <c r="AT6099" s="11">
        <v>10</v>
      </c>
      <c r="AY6099" s="11">
        <v>10</v>
      </c>
      <c r="AZ6099" s="11">
        <v>10</v>
      </c>
      <c r="BA6099" s="11" t="s">
        <v>544</v>
      </c>
      <c r="BB6099" s="11">
        <v>4</v>
      </c>
      <c r="BC6099" s="154">
        <v>45356</v>
      </c>
      <c r="BD6099" s="155" t="s">
        <v>6</v>
      </c>
    </row>
    <row r="6100" spans="39:56" ht="27" customHeight="1" x14ac:dyDescent="0.25">
      <c r="AM6100" s="11">
        <v>24046</v>
      </c>
      <c r="AN6100" s="152" t="s">
        <v>183</v>
      </c>
      <c r="AO6100" s="153" t="s">
        <v>167</v>
      </c>
      <c r="AP6100" s="171">
        <v>10</v>
      </c>
      <c r="AQ6100" s="11">
        <v>10</v>
      </c>
      <c r="AR6100" s="11">
        <v>10</v>
      </c>
      <c r="AS6100" s="11">
        <v>10</v>
      </c>
      <c r="AT6100" s="11">
        <v>10</v>
      </c>
      <c r="AY6100" s="11">
        <v>10</v>
      </c>
      <c r="AZ6100" s="11">
        <v>10</v>
      </c>
      <c r="BA6100" s="11" t="s">
        <v>544</v>
      </c>
      <c r="BB6100" s="11">
        <v>4</v>
      </c>
      <c r="BC6100" s="154">
        <v>45356</v>
      </c>
      <c r="BD6100" s="155" t="s">
        <v>6</v>
      </c>
    </row>
    <row r="6101" spans="39:56" ht="27" customHeight="1" x14ac:dyDescent="0.25">
      <c r="AM6101" s="11">
        <v>24047</v>
      </c>
      <c r="AN6101" s="152" t="s">
        <v>185</v>
      </c>
      <c r="AO6101" s="153" t="s">
        <v>167</v>
      </c>
      <c r="AP6101" s="171">
        <v>10</v>
      </c>
      <c r="AQ6101" s="11">
        <v>10</v>
      </c>
      <c r="AR6101" s="11">
        <v>10</v>
      </c>
      <c r="AS6101" s="11">
        <v>10</v>
      </c>
      <c r="AT6101" s="11">
        <v>10</v>
      </c>
      <c r="AY6101" s="11">
        <v>10</v>
      </c>
      <c r="AZ6101" s="11">
        <v>10</v>
      </c>
      <c r="BA6101" s="11" t="s">
        <v>544</v>
      </c>
      <c r="BB6101" s="11">
        <v>4</v>
      </c>
      <c r="BC6101" s="154">
        <v>45356</v>
      </c>
      <c r="BD6101" s="155" t="s">
        <v>6</v>
      </c>
    </row>
    <row r="6102" spans="39:56" ht="27" customHeight="1" x14ac:dyDescent="0.25">
      <c r="AM6102" s="11">
        <v>24048</v>
      </c>
      <c r="AN6102" s="152" t="s">
        <v>187</v>
      </c>
      <c r="AO6102" s="153" t="s">
        <v>167</v>
      </c>
      <c r="AP6102" s="171">
        <v>9.8333333333333339</v>
      </c>
      <c r="AQ6102" s="11">
        <v>10</v>
      </c>
      <c r="AR6102" s="11">
        <v>10</v>
      </c>
      <c r="AS6102" s="11">
        <v>10</v>
      </c>
      <c r="AT6102" s="11">
        <v>9</v>
      </c>
      <c r="AY6102" s="11">
        <v>10</v>
      </c>
      <c r="AZ6102" s="11">
        <v>10</v>
      </c>
      <c r="BA6102" s="11" t="s">
        <v>544</v>
      </c>
      <c r="BB6102" s="11">
        <v>4</v>
      </c>
      <c r="BC6102" s="154">
        <v>45356</v>
      </c>
      <c r="BD6102" s="155" t="s">
        <v>6</v>
      </c>
    </row>
    <row r="6103" spans="39:56" ht="27" customHeight="1" x14ac:dyDescent="0.25">
      <c r="AM6103" s="11">
        <v>24049</v>
      </c>
      <c r="AN6103" s="152" t="s">
        <v>189</v>
      </c>
      <c r="AO6103" s="153" t="s">
        <v>167</v>
      </c>
      <c r="AP6103" s="171">
        <v>10</v>
      </c>
      <c r="AQ6103" s="11">
        <v>10</v>
      </c>
      <c r="AR6103" s="11">
        <v>10</v>
      </c>
      <c r="AS6103" s="11">
        <v>10</v>
      </c>
      <c r="AT6103" s="11">
        <v>10</v>
      </c>
      <c r="AY6103" s="11">
        <v>10</v>
      </c>
      <c r="AZ6103" s="11">
        <v>10</v>
      </c>
      <c r="BA6103" s="11" t="s">
        <v>544</v>
      </c>
      <c r="BB6103" s="11">
        <v>4</v>
      </c>
      <c r="BC6103" s="154">
        <v>45356</v>
      </c>
      <c r="BD6103" s="155" t="s">
        <v>6</v>
      </c>
    </row>
    <row r="6104" spans="39:56" ht="27" customHeight="1" x14ac:dyDescent="0.25">
      <c r="AM6104" s="11">
        <v>24050</v>
      </c>
      <c r="AN6104" s="152" t="s">
        <v>191</v>
      </c>
      <c r="AO6104" s="153" t="s">
        <v>167</v>
      </c>
      <c r="AP6104" s="171">
        <v>10</v>
      </c>
      <c r="AQ6104" s="11">
        <v>10</v>
      </c>
      <c r="AR6104" s="11">
        <v>10</v>
      </c>
      <c r="AS6104" s="11">
        <v>10</v>
      </c>
      <c r="AT6104" s="11">
        <v>10</v>
      </c>
      <c r="AY6104" s="11">
        <v>10</v>
      </c>
      <c r="AZ6104" s="11">
        <v>10</v>
      </c>
      <c r="BA6104" s="11" t="s">
        <v>544</v>
      </c>
      <c r="BB6104" s="11">
        <v>4</v>
      </c>
      <c r="BC6104" s="154">
        <v>45356</v>
      </c>
      <c r="BD6104" s="155" t="s">
        <v>6</v>
      </c>
    </row>
    <row r="6105" spans="39:56" ht="27" customHeight="1" x14ac:dyDescent="0.25">
      <c r="AM6105" s="11">
        <v>24051</v>
      </c>
      <c r="AN6105" s="152" t="s">
        <v>193</v>
      </c>
      <c r="AO6105" s="153" t="s">
        <v>167</v>
      </c>
      <c r="AP6105" s="171">
        <v>10</v>
      </c>
      <c r="AQ6105" s="11">
        <v>10</v>
      </c>
      <c r="AR6105" s="11">
        <v>10</v>
      </c>
      <c r="AS6105" s="11">
        <v>10</v>
      </c>
      <c r="AT6105" s="11">
        <v>10</v>
      </c>
      <c r="AY6105" s="11">
        <v>10</v>
      </c>
      <c r="AZ6105" s="11">
        <v>10</v>
      </c>
      <c r="BA6105" s="11" t="s">
        <v>544</v>
      </c>
      <c r="BB6105" s="11">
        <v>4</v>
      </c>
      <c r="BC6105" s="154">
        <v>45356</v>
      </c>
      <c r="BD6105" s="155" t="s">
        <v>6</v>
      </c>
    </row>
    <row r="6106" spans="39:56" ht="27" customHeight="1" x14ac:dyDescent="0.25">
      <c r="AM6106" s="11">
        <v>24052</v>
      </c>
      <c r="AN6106" s="152" t="s">
        <v>195</v>
      </c>
      <c r="AO6106" s="153" t="s">
        <v>167</v>
      </c>
      <c r="AP6106" s="171">
        <v>9.6666666666666661</v>
      </c>
      <c r="AQ6106" s="11">
        <v>10</v>
      </c>
      <c r="AR6106" s="11">
        <v>10</v>
      </c>
      <c r="AS6106" s="11">
        <v>9</v>
      </c>
      <c r="AT6106" s="11">
        <v>9</v>
      </c>
      <c r="AY6106" s="11">
        <v>10</v>
      </c>
      <c r="AZ6106" s="11">
        <v>10</v>
      </c>
      <c r="BA6106" s="11" t="s">
        <v>544</v>
      </c>
      <c r="BB6106" s="11">
        <v>4</v>
      </c>
      <c r="BC6106" s="154">
        <v>45356</v>
      </c>
      <c r="BD6106" s="155" t="s">
        <v>6</v>
      </c>
    </row>
    <row r="6107" spans="39:56" ht="27" customHeight="1" x14ac:dyDescent="0.25">
      <c r="AM6107" s="11">
        <v>24053</v>
      </c>
      <c r="AN6107" s="152" t="s">
        <v>197</v>
      </c>
      <c r="AO6107" s="153" t="s">
        <v>167</v>
      </c>
      <c r="AP6107" s="171">
        <v>10</v>
      </c>
      <c r="AQ6107" s="11">
        <v>10</v>
      </c>
      <c r="AR6107" s="11">
        <v>10</v>
      </c>
      <c r="AS6107" s="11">
        <v>10</v>
      </c>
      <c r="AT6107" s="11">
        <v>10</v>
      </c>
      <c r="AY6107" s="11">
        <v>10</v>
      </c>
      <c r="AZ6107" s="11">
        <v>10</v>
      </c>
      <c r="BA6107" s="11" t="s">
        <v>544</v>
      </c>
      <c r="BB6107" s="11">
        <v>4</v>
      </c>
      <c r="BC6107" s="154">
        <v>45356</v>
      </c>
      <c r="BD6107" s="155" t="s">
        <v>6</v>
      </c>
    </row>
    <row r="6108" spans="39:56" ht="27" customHeight="1" x14ac:dyDescent="0.25">
      <c r="AM6108" s="11">
        <v>24054</v>
      </c>
      <c r="AN6108" s="152" t="s">
        <v>199</v>
      </c>
      <c r="AO6108" s="153" t="s">
        <v>167</v>
      </c>
      <c r="AP6108" s="171">
        <v>10</v>
      </c>
      <c r="AQ6108" s="11">
        <v>10</v>
      </c>
      <c r="AR6108" s="11">
        <v>10</v>
      </c>
      <c r="AS6108" s="11">
        <v>10</v>
      </c>
      <c r="AT6108" s="11">
        <v>10</v>
      </c>
      <c r="AY6108" s="11">
        <v>10</v>
      </c>
      <c r="AZ6108" s="11">
        <v>10</v>
      </c>
      <c r="BA6108" s="11" t="s">
        <v>544</v>
      </c>
      <c r="BB6108" s="11">
        <v>4</v>
      </c>
      <c r="BC6108" s="154">
        <v>45356</v>
      </c>
      <c r="BD6108" s="155" t="s">
        <v>6</v>
      </c>
    </row>
    <row r="6109" spans="39:56" ht="27" customHeight="1" x14ac:dyDescent="0.25">
      <c r="AM6109" s="11">
        <v>24055</v>
      </c>
      <c r="AN6109" s="152" t="s">
        <v>201</v>
      </c>
      <c r="AO6109" s="153" t="s">
        <v>167</v>
      </c>
      <c r="AP6109" s="171">
        <v>10</v>
      </c>
      <c r="AQ6109" s="11">
        <v>10</v>
      </c>
      <c r="AR6109" s="11">
        <v>10</v>
      </c>
      <c r="AS6109" s="11">
        <v>10</v>
      </c>
      <c r="AT6109" s="11">
        <v>10</v>
      </c>
      <c r="AY6109" s="11">
        <v>10</v>
      </c>
      <c r="AZ6109" s="11">
        <v>10</v>
      </c>
      <c r="BA6109" s="11" t="s">
        <v>544</v>
      </c>
      <c r="BB6109" s="11">
        <v>4</v>
      </c>
      <c r="BC6109" s="154">
        <v>45356</v>
      </c>
      <c r="BD6109" s="155" t="s">
        <v>6</v>
      </c>
    </row>
    <row r="6110" spans="39:56" ht="27" customHeight="1" x14ac:dyDescent="0.25">
      <c r="AM6110" s="11">
        <v>24056</v>
      </c>
      <c r="AN6110" s="152" t="s">
        <v>203</v>
      </c>
      <c r="AO6110" s="153" t="s">
        <v>167</v>
      </c>
      <c r="AP6110" s="171">
        <v>9</v>
      </c>
      <c r="AQ6110" s="11">
        <v>10</v>
      </c>
      <c r="AR6110" s="11">
        <v>10</v>
      </c>
      <c r="AS6110" s="11">
        <v>7</v>
      </c>
      <c r="AT6110" s="11">
        <v>7</v>
      </c>
      <c r="AY6110" s="11">
        <v>10</v>
      </c>
      <c r="AZ6110" s="11">
        <v>10</v>
      </c>
      <c r="BA6110" s="11" t="s">
        <v>544</v>
      </c>
      <c r="BB6110" s="11">
        <v>4</v>
      </c>
      <c r="BC6110" s="154">
        <v>45356</v>
      </c>
      <c r="BD6110" s="155" t="s">
        <v>6</v>
      </c>
    </row>
    <row r="6111" spans="39:56" ht="27" customHeight="1" x14ac:dyDescent="0.25">
      <c r="AM6111" s="11">
        <v>24057</v>
      </c>
      <c r="AN6111" s="152" t="s">
        <v>205</v>
      </c>
      <c r="AO6111" s="153" t="s">
        <v>167</v>
      </c>
      <c r="AP6111" s="171">
        <v>9.6666666666666661</v>
      </c>
      <c r="AQ6111" s="11">
        <v>10</v>
      </c>
      <c r="AR6111" s="11">
        <v>10</v>
      </c>
      <c r="AS6111" s="11">
        <v>9</v>
      </c>
      <c r="AT6111" s="11">
        <v>9</v>
      </c>
      <c r="AY6111" s="11">
        <v>10</v>
      </c>
      <c r="AZ6111" s="11">
        <v>10</v>
      </c>
      <c r="BA6111" s="11" t="s">
        <v>544</v>
      </c>
      <c r="BB6111" s="11">
        <v>4</v>
      </c>
      <c r="BC6111" s="154">
        <v>45356</v>
      </c>
      <c r="BD6111" s="155" t="s">
        <v>6</v>
      </c>
    </row>
    <row r="6112" spans="39:56" ht="27" customHeight="1" x14ac:dyDescent="0.25">
      <c r="AM6112" s="11">
        <v>23005</v>
      </c>
      <c r="AN6112" s="152" t="s">
        <v>206</v>
      </c>
      <c r="AO6112" s="153" t="s">
        <v>207</v>
      </c>
      <c r="AP6112" s="171">
        <v>10</v>
      </c>
      <c r="AQ6112" s="11">
        <v>10</v>
      </c>
      <c r="AR6112" s="11">
        <v>10</v>
      </c>
      <c r="AS6112" s="11">
        <v>10</v>
      </c>
      <c r="AT6112" s="11">
        <v>10</v>
      </c>
      <c r="AU6112" s="11">
        <v>10</v>
      </c>
      <c r="AV6112" s="11">
        <v>10</v>
      </c>
      <c r="AW6112" s="11">
        <v>10</v>
      </c>
      <c r="BA6112" s="11" t="s">
        <v>545</v>
      </c>
      <c r="BB6112" s="11">
        <v>4</v>
      </c>
      <c r="BC6112" s="154">
        <v>45356</v>
      </c>
      <c r="BD6112" s="155" t="s">
        <v>35</v>
      </c>
    </row>
    <row r="6113" spans="39:56" ht="27" customHeight="1" x14ac:dyDescent="0.25">
      <c r="AM6113" s="11">
        <v>23021</v>
      </c>
      <c r="AN6113" s="152" t="s">
        <v>209</v>
      </c>
      <c r="AO6113" s="153" t="s">
        <v>207</v>
      </c>
      <c r="AP6113" s="171">
        <v>9.8571428571428577</v>
      </c>
      <c r="AQ6113" s="11">
        <v>10</v>
      </c>
      <c r="AR6113" s="11">
        <v>10</v>
      </c>
      <c r="AS6113" s="11">
        <v>9</v>
      </c>
      <c r="AT6113" s="11">
        <v>10</v>
      </c>
      <c r="AU6113" s="11">
        <v>10</v>
      </c>
      <c r="AV6113" s="11">
        <v>10</v>
      </c>
      <c r="AW6113" s="11">
        <v>10</v>
      </c>
      <c r="BA6113" s="11" t="s">
        <v>545</v>
      </c>
      <c r="BB6113" s="11">
        <v>4</v>
      </c>
      <c r="BC6113" s="154">
        <v>45356</v>
      </c>
      <c r="BD6113" s="155" t="s">
        <v>35</v>
      </c>
    </row>
    <row r="6114" spans="39:56" ht="27" customHeight="1" x14ac:dyDescent="0.25">
      <c r="AM6114" s="11">
        <v>23016</v>
      </c>
      <c r="AN6114" s="152" t="s">
        <v>212</v>
      </c>
      <c r="AO6114" s="153" t="s">
        <v>207</v>
      </c>
      <c r="AP6114" s="171">
        <v>9.8571428571428577</v>
      </c>
      <c r="AQ6114" s="11">
        <v>10</v>
      </c>
      <c r="AR6114" s="11">
        <v>10</v>
      </c>
      <c r="AS6114" s="11">
        <v>9</v>
      </c>
      <c r="AT6114" s="11">
        <v>10</v>
      </c>
      <c r="AU6114" s="11">
        <v>10</v>
      </c>
      <c r="AV6114" s="11">
        <v>10</v>
      </c>
      <c r="AW6114" s="11">
        <v>10</v>
      </c>
      <c r="BA6114" s="11" t="s">
        <v>545</v>
      </c>
      <c r="BB6114" s="11">
        <v>4</v>
      </c>
      <c r="BC6114" s="154">
        <v>45356</v>
      </c>
      <c r="BD6114" s="155" t="s">
        <v>35</v>
      </c>
    </row>
    <row r="6115" spans="39:56" ht="27" customHeight="1" x14ac:dyDescent="0.25">
      <c r="AM6115" s="11">
        <v>23006</v>
      </c>
      <c r="AN6115" s="152" t="s">
        <v>213</v>
      </c>
      <c r="AO6115" s="153" t="s">
        <v>207</v>
      </c>
      <c r="AP6115" s="171">
        <v>9.7142857142857135</v>
      </c>
      <c r="AQ6115" s="11">
        <v>10</v>
      </c>
      <c r="AR6115" s="11">
        <v>10</v>
      </c>
      <c r="AS6115" s="11">
        <v>8</v>
      </c>
      <c r="AT6115" s="11">
        <v>10</v>
      </c>
      <c r="AU6115" s="11">
        <v>10</v>
      </c>
      <c r="AV6115" s="11">
        <v>10</v>
      </c>
      <c r="AW6115" s="11">
        <v>10</v>
      </c>
      <c r="BA6115" s="11" t="s">
        <v>545</v>
      </c>
      <c r="BB6115" s="11">
        <v>4</v>
      </c>
      <c r="BC6115" s="154">
        <v>45356</v>
      </c>
      <c r="BD6115" s="155" t="s">
        <v>35</v>
      </c>
    </row>
    <row r="6116" spans="39:56" ht="27" customHeight="1" x14ac:dyDescent="0.25">
      <c r="AM6116" s="11">
        <v>23020</v>
      </c>
      <c r="AN6116" s="152" t="s">
        <v>214</v>
      </c>
      <c r="AO6116" s="153" t="s">
        <v>207</v>
      </c>
      <c r="AP6116" s="171">
        <v>9.8571428571428577</v>
      </c>
      <c r="AQ6116" s="11">
        <v>10</v>
      </c>
      <c r="AR6116" s="11">
        <v>10</v>
      </c>
      <c r="AS6116" s="11">
        <v>9</v>
      </c>
      <c r="AT6116" s="11">
        <v>10</v>
      </c>
      <c r="AU6116" s="11">
        <v>10</v>
      </c>
      <c r="AV6116" s="11">
        <v>10</v>
      </c>
      <c r="AW6116" s="11">
        <v>10</v>
      </c>
      <c r="BA6116" s="11" t="s">
        <v>545</v>
      </c>
      <c r="BB6116" s="11">
        <v>4</v>
      </c>
      <c r="BC6116" s="154">
        <v>45356</v>
      </c>
      <c r="BD6116" s="155" t="s">
        <v>35</v>
      </c>
    </row>
    <row r="6117" spans="39:56" ht="27" customHeight="1" x14ac:dyDescent="0.25">
      <c r="AM6117" s="11">
        <v>23043</v>
      </c>
      <c r="AN6117" s="152" t="s">
        <v>215</v>
      </c>
      <c r="AO6117" s="153" t="s">
        <v>207</v>
      </c>
      <c r="AP6117" s="171">
        <v>9.7142857142857135</v>
      </c>
      <c r="AQ6117" s="11">
        <v>10</v>
      </c>
      <c r="AR6117" s="11">
        <v>10</v>
      </c>
      <c r="AS6117" s="11">
        <v>8</v>
      </c>
      <c r="AT6117" s="11">
        <v>10</v>
      </c>
      <c r="AU6117" s="11">
        <v>10</v>
      </c>
      <c r="AV6117" s="11">
        <v>10</v>
      </c>
      <c r="AW6117" s="11">
        <v>10</v>
      </c>
      <c r="BA6117" s="11" t="s">
        <v>545</v>
      </c>
      <c r="BB6117" s="11">
        <v>4</v>
      </c>
      <c r="BC6117" s="154">
        <v>45356</v>
      </c>
      <c r="BD6117" s="155" t="s">
        <v>35</v>
      </c>
    </row>
    <row r="6118" spans="39:56" ht="27" customHeight="1" x14ac:dyDescent="0.25">
      <c r="AM6118" s="11">
        <v>23007</v>
      </c>
      <c r="AN6118" s="152" t="s">
        <v>217</v>
      </c>
      <c r="AO6118" s="153" t="s">
        <v>207</v>
      </c>
      <c r="AP6118" s="171">
        <v>9.4285714285714288</v>
      </c>
      <c r="AQ6118" s="11">
        <v>10</v>
      </c>
      <c r="AR6118" s="11">
        <v>10</v>
      </c>
      <c r="AS6118" s="11">
        <v>8</v>
      </c>
      <c r="AT6118" s="11">
        <v>10</v>
      </c>
      <c r="AU6118" s="11">
        <v>10</v>
      </c>
      <c r="AV6118" s="11">
        <v>10</v>
      </c>
      <c r="AW6118" s="11">
        <v>8</v>
      </c>
      <c r="BA6118" s="11" t="s">
        <v>545</v>
      </c>
      <c r="BB6118" s="11">
        <v>4</v>
      </c>
      <c r="BC6118" s="154">
        <v>45356</v>
      </c>
      <c r="BD6118" s="155" t="s">
        <v>35</v>
      </c>
    </row>
    <row r="6119" spans="39:56" ht="27" customHeight="1" x14ac:dyDescent="0.25">
      <c r="AM6119" s="11">
        <v>23008</v>
      </c>
      <c r="AN6119" s="152" t="s">
        <v>218</v>
      </c>
      <c r="AO6119" s="153" t="s">
        <v>207</v>
      </c>
      <c r="AP6119" s="171">
        <v>9.8571428571428577</v>
      </c>
      <c r="AQ6119" s="11">
        <v>10</v>
      </c>
      <c r="AR6119" s="11">
        <v>10</v>
      </c>
      <c r="AS6119" s="11">
        <v>9</v>
      </c>
      <c r="AT6119" s="11">
        <v>10</v>
      </c>
      <c r="AU6119" s="11">
        <v>10</v>
      </c>
      <c r="AV6119" s="11">
        <v>10</v>
      </c>
      <c r="AW6119" s="11">
        <v>10</v>
      </c>
      <c r="BA6119" s="11" t="s">
        <v>545</v>
      </c>
      <c r="BB6119" s="11">
        <v>4</v>
      </c>
      <c r="BC6119" s="154">
        <v>45356</v>
      </c>
      <c r="BD6119" s="155" t="s">
        <v>35</v>
      </c>
    </row>
    <row r="6120" spans="39:56" ht="27" customHeight="1" x14ac:dyDescent="0.25">
      <c r="AM6120" s="11">
        <v>23012</v>
      </c>
      <c r="AN6120" s="152" t="s">
        <v>219</v>
      </c>
      <c r="AO6120" s="153" t="s">
        <v>207</v>
      </c>
      <c r="AP6120" s="171">
        <v>9.7142857142857135</v>
      </c>
      <c r="AQ6120" s="11">
        <v>10</v>
      </c>
      <c r="AR6120" s="11">
        <v>10</v>
      </c>
      <c r="AS6120" s="11">
        <v>8</v>
      </c>
      <c r="AT6120" s="11">
        <v>10</v>
      </c>
      <c r="AU6120" s="11">
        <v>10</v>
      </c>
      <c r="AV6120" s="11">
        <v>10</v>
      </c>
      <c r="AW6120" s="11">
        <v>10</v>
      </c>
      <c r="BA6120" s="11" t="s">
        <v>545</v>
      </c>
      <c r="BB6120" s="11">
        <v>4</v>
      </c>
      <c r="BC6120" s="154">
        <v>45356</v>
      </c>
      <c r="BD6120" s="155" t="s">
        <v>35</v>
      </c>
    </row>
    <row r="6121" spans="39:56" ht="27" customHeight="1" x14ac:dyDescent="0.25">
      <c r="AM6121" s="11">
        <v>23032</v>
      </c>
      <c r="AN6121" s="152" t="s">
        <v>220</v>
      </c>
      <c r="AO6121" s="153" t="s">
        <v>207</v>
      </c>
      <c r="AP6121" s="171">
        <v>9.7142857142857135</v>
      </c>
      <c r="AQ6121" s="11">
        <v>10</v>
      </c>
      <c r="AR6121" s="11">
        <v>10</v>
      </c>
      <c r="AS6121" s="11">
        <v>8</v>
      </c>
      <c r="AT6121" s="11">
        <v>10</v>
      </c>
      <c r="AU6121" s="11">
        <v>10</v>
      </c>
      <c r="AV6121" s="11">
        <v>10</v>
      </c>
      <c r="AW6121" s="11">
        <v>10</v>
      </c>
      <c r="BA6121" s="11" t="s">
        <v>545</v>
      </c>
      <c r="BB6121" s="11">
        <v>4</v>
      </c>
      <c r="BC6121" s="154">
        <v>45356</v>
      </c>
      <c r="BD6121" s="155" t="s">
        <v>35</v>
      </c>
    </row>
    <row r="6122" spans="39:56" ht="27" customHeight="1" x14ac:dyDescent="0.25">
      <c r="AM6122" s="11">
        <v>23031</v>
      </c>
      <c r="AN6122" s="152" t="s">
        <v>221</v>
      </c>
      <c r="AO6122" s="153" t="s">
        <v>207</v>
      </c>
      <c r="AP6122" s="171">
        <v>10</v>
      </c>
      <c r="AQ6122" s="11">
        <v>10</v>
      </c>
      <c r="AR6122" s="11">
        <v>10</v>
      </c>
      <c r="AS6122" s="11">
        <v>10</v>
      </c>
      <c r="AT6122" s="11">
        <v>10</v>
      </c>
      <c r="AU6122" s="11">
        <v>10</v>
      </c>
      <c r="AV6122" s="11">
        <v>10</v>
      </c>
      <c r="AW6122" s="11">
        <v>10</v>
      </c>
      <c r="BA6122" s="11" t="s">
        <v>545</v>
      </c>
      <c r="BB6122" s="11">
        <v>4</v>
      </c>
      <c r="BC6122" s="154">
        <v>45356</v>
      </c>
      <c r="BD6122" s="155" t="s">
        <v>35</v>
      </c>
    </row>
    <row r="6123" spans="39:56" ht="27" customHeight="1" x14ac:dyDescent="0.25">
      <c r="AM6123" s="11">
        <v>23042</v>
      </c>
      <c r="AN6123" s="152" t="s">
        <v>222</v>
      </c>
      <c r="AO6123" s="153" t="s">
        <v>207</v>
      </c>
      <c r="AP6123" s="171">
        <v>10</v>
      </c>
      <c r="AQ6123" s="11">
        <v>10</v>
      </c>
      <c r="AR6123" s="11">
        <v>10</v>
      </c>
      <c r="AS6123" s="11">
        <v>10</v>
      </c>
      <c r="AT6123" s="11">
        <v>10</v>
      </c>
      <c r="AU6123" s="11">
        <v>10</v>
      </c>
      <c r="AV6123" s="11">
        <v>10</v>
      </c>
      <c r="AW6123" s="11">
        <v>10</v>
      </c>
      <c r="BA6123" s="11" t="s">
        <v>545</v>
      </c>
      <c r="BB6123" s="11">
        <v>4</v>
      </c>
      <c r="BC6123" s="154">
        <v>45356</v>
      </c>
      <c r="BD6123" s="155" t="s">
        <v>35</v>
      </c>
    </row>
    <row r="6124" spans="39:56" ht="27" customHeight="1" x14ac:dyDescent="0.25">
      <c r="AM6124" s="11">
        <v>23061</v>
      </c>
      <c r="AN6124" s="152" t="s">
        <v>223</v>
      </c>
      <c r="AO6124" s="153" t="s">
        <v>207</v>
      </c>
      <c r="AP6124" s="171">
        <v>10</v>
      </c>
      <c r="AQ6124" s="11">
        <v>10</v>
      </c>
      <c r="AR6124" s="11">
        <v>10</v>
      </c>
      <c r="AS6124" s="11">
        <v>10</v>
      </c>
      <c r="AT6124" s="11">
        <v>10</v>
      </c>
      <c r="AU6124" s="11">
        <v>10</v>
      </c>
      <c r="AV6124" s="11">
        <v>10</v>
      </c>
      <c r="AW6124" s="11">
        <v>10</v>
      </c>
      <c r="BA6124" s="11" t="s">
        <v>545</v>
      </c>
      <c r="BB6124" s="11">
        <v>4</v>
      </c>
      <c r="BC6124" s="154">
        <v>45356</v>
      </c>
      <c r="BD6124" s="155" t="s">
        <v>35</v>
      </c>
    </row>
    <row r="6125" spans="39:56" ht="27" customHeight="1" x14ac:dyDescent="0.25">
      <c r="AM6125" s="11">
        <v>23054</v>
      </c>
      <c r="AN6125" s="152" t="s">
        <v>224</v>
      </c>
      <c r="AO6125" s="153" t="s">
        <v>207</v>
      </c>
      <c r="AP6125" s="171">
        <v>10</v>
      </c>
      <c r="AQ6125" s="11">
        <v>10</v>
      </c>
      <c r="AR6125" s="11">
        <v>10</v>
      </c>
      <c r="AS6125" s="11">
        <v>10</v>
      </c>
      <c r="AT6125" s="11">
        <v>10</v>
      </c>
      <c r="AU6125" s="11">
        <v>10</v>
      </c>
      <c r="AV6125" s="11">
        <v>10</v>
      </c>
      <c r="AW6125" s="11">
        <v>10</v>
      </c>
      <c r="BA6125" s="11" t="s">
        <v>545</v>
      </c>
      <c r="BB6125" s="11">
        <v>4</v>
      </c>
      <c r="BC6125" s="154">
        <v>45356</v>
      </c>
      <c r="BD6125" s="155" t="s">
        <v>35</v>
      </c>
    </row>
    <row r="6126" spans="39:56" ht="27" customHeight="1" x14ac:dyDescent="0.25">
      <c r="AM6126" s="11">
        <v>23063</v>
      </c>
      <c r="AN6126" s="152" t="s">
        <v>225</v>
      </c>
      <c r="AO6126" s="153" t="s">
        <v>207</v>
      </c>
      <c r="AP6126" s="171">
        <v>10</v>
      </c>
      <c r="AQ6126" s="11">
        <v>10</v>
      </c>
      <c r="AR6126" s="11">
        <v>10</v>
      </c>
      <c r="AS6126" s="11">
        <v>10</v>
      </c>
      <c r="AT6126" s="11">
        <v>10</v>
      </c>
      <c r="AU6126" s="11">
        <v>10</v>
      </c>
      <c r="AV6126" s="11">
        <v>10</v>
      </c>
      <c r="AW6126" s="11">
        <v>10</v>
      </c>
      <c r="BA6126" s="11" t="s">
        <v>545</v>
      </c>
      <c r="BB6126" s="11">
        <v>4</v>
      </c>
      <c r="BC6126" s="154">
        <v>45356</v>
      </c>
      <c r="BD6126" s="155" t="s">
        <v>35</v>
      </c>
    </row>
    <row r="6127" spans="39:56" ht="27" customHeight="1" x14ac:dyDescent="0.25">
      <c r="AM6127" s="11">
        <v>23037</v>
      </c>
      <c r="AN6127" s="152" t="s">
        <v>226</v>
      </c>
      <c r="AO6127" s="153" t="s">
        <v>207</v>
      </c>
      <c r="AP6127" s="171">
        <v>10</v>
      </c>
      <c r="AQ6127" s="11">
        <v>10</v>
      </c>
      <c r="AR6127" s="11">
        <v>10</v>
      </c>
      <c r="AS6127" s="11">
        <v>10</v>
      </c>
      <c r="AT6127" s="11">
        <v>10</v>
      </c>
      <c r="AU6127" s="11">
        <v>10</v>
      </c>
      <c r="AV6127" s="11">
        <v>10</v>
      </c>
      <c r="AW6127" s="11">
        <v>10</v>
      </c>
      <c r="BA6127" s="11" t="s">
        <v>545</v>
      </c>
      <c r="BB6127" s="11">
        <v>4</v>
      </c>
      <c r="BC6127" s="154">
        <v>45356</v>
      </c>
      <c r="BD6127" s="155" t="s">
        <v>35</v>
      </c>
    </row>
    <row r="6128" spans="39:56" ht="27" customHeight="1" x14ac:dyDescent="0.25">
      <c r="AM6128" s="11">
        <v>23026</v>
      </c>
      <c r="AN6128" s="152" t="s">
        <v>227</v>
      </c>
      <c r="AO6128" s="153" t="s">
        <v>207</v>
      </c>
      <c r="AP6128" s="171">
        <v>10</v>
      </c>
      <c r="AQ6128" s="11">
        <v>10</v>
      </c>
      <c r="AR6128" s="11">
        <v>10</v>
      </c>
      <c r="AS6128" s="11">
        <v>10</v>
      </c>
      <c r="AT6128" s="11">
        <v>10</v>
      </c>
      <c r="AU6128" s="11">
        <v>10</v>
      </c>
      <c r="AV6128" s="11">
        <v>10</v>
      </c>
      <c r="AW6128" s="11">
        <v>10</v>
      </c>
      <c r="BA6128" s="11" t="s">
        <v>545</v>
      </c>
      <c r="BB6128" s="11">
        <v>4</v>
      </c>
      <c r="BC6128" s="154">
        <v>45356</v>
      </c>
      <c r="BD6128" s="155" t="s">
        <v>35</v>
      </c>
    </row>
    <row r="6129" spans="39:56" ht="27" customHeight="1" x14ac:dyDescent="0.25">
      <c r="AM6129" s="11">
        <v>23044</v>
      </c>
      <c r="AN6129" s="152" t="s">
        <v>230</v>
      </c>
      <c r="AO6129" s="153" t="s">
        <v>207</v>
      </c>
      <c r="AP6129" s="171">
        <v>10</v>
      </c>
      <c r="AQ6129" s="11">
        <v>10</v>
      </c>
      <c r="AR6129" s="11">
        <v>10</v>
      </c>
      <c r="AS6129" s="11">
        <v>10</v>
      </c>
      <c r="AT6129" s="11">
        <v>10</v>
      </c>
      <c r="AU6129" s="11">
        <v>10</v>
      </c>
      <c r="AV6129" s="11">
        <v>10</v>
      </c>
      <c r="AW6129" s="11">
        <v>10</v>
      </c>
      <c r="BA6129" s="11" t="s">
        <v>545</v>
      </c>
      <c r="BB6129" s="11">
        <v>4</v>
      </c>
      <c r="BC6129" s="154">
        <v>45356</v>
      </c>
      <c r="BD6129" s="155" t="s">
        <v>35</v>
      </c>
    </row>
    <row r="6130" spans="39:56" ht="27" customHeight="1" x14ac:dyDescent="0.25">
      <c r="AM6130" s="11">
        <v>23066</v>
      </c>
      <c r="AN6130" s="152" t="s">
        <v>232</v>
      </c>
      <c r="AO6130" s="153" t="s">
        <v>207</v>
      </c>
      <c r="AP6130" s="171">
        <v>10</v>
      </c>
      <c r="AQ6130" s="11">
        <v>10</v>
      </c>
      <c r="AR6130" s="11">
        <v>10</v>
      </c>
      <c r="AS6130" s="11">
        <v>10</v>
      </c>
      <c r="AT6130" s="11">
        <v>10</v>
      </c>
      <c r="AU6130" s="11">
        <v>10</v>
      </c>
      <c r="AV6130" s="11">
        <v>10</v>
      </c>
      <c r="AW6130" s="11">
        <v>10</v>
      </c>
      <c r="BA6130" s="11" t="s">
        <v>545</v>
      </c>
      <c r="BB6130" s="11">
        <v>4</v>
      </c>
      <c r="BC6130" s="154">
        <v>45356</v>
      </c>
      <c r="BD6130" s="155" t="s">
        <v>35</v>
      </c>
    </row>
    <row r="6131" spans="39:56" ht="27" customHeight="1" x14ac:dyDescent="0.25">
      <c r="AM6131" s="11">
        <v>24039</v>
      </c>
      <c r="AN6131" s="152" t="s">
        <v>166</v>
      </c>
      <c r="AO6131" s="153" t="s">
        <v>167</v>
      </c>
      <c r="AP6131" s="171">
        <v>10</v>
      </c>
      <c r="AQ6131" s="11">
        <v>10</v>
      </c>
      <c r="AR6131" s="11">
        <v>10</v>
      </c>
      <c r="AS6131" s="11">
        <v>10</v>
      </c>
      <c r="AT6131" s="11">
        <v>10</v>
      </c>
      <c r="AU6131" s="11">
        <v>10</v>
      </c>
      <c r="AV6131" s="11">
        <v>10</v>
      </c>
      <c r="AW6131" s="11">
        <v>10</v>
      </c>
      <c r="BA6131" s="11" t="s">
        <v>546</v>
      </c>
      <c r="BB6131" s="11">
        <v>3</v>
      </c>
      <c r="BC6131" s="154">
        <v>45356</v>
      </c>
      <c r="BD6131" s="155" t="s">
        <v>35</v>
      </c>
    </row>
    <row r="6132" spans="39:56" ht="27" customHeight="1" x14ac:dyDescent="0.25">
      <c r="AM6132" s="11">
        <v>24040</v>
      </c>
      <c r="AN6132" s="152" t="s">
        <v>169</v>
      </c>
      <c r="AO6132" s="153" t="s">
        <v>167</v>
      </c>
      <c r="AP6132" s="171">
        <v>10</v>
      </c>
      <c r="AQ6132" s="11">
        <v>10</v>
      </c>
      <c r="AR6132" s="11">
        <v>10</v>
      </c>
      <c r="AS6132" s="11">
        <v>10</v>
      </c>
      <c r="AT6132" s="11">
        <v>10</v>
      </c>
      <c r="AU6132" s="11">
        <v>10</v>
      </c>
      <c r="AV6132" s="11">
        <v>10</v>
      </c>
      <c r="AW6132" s="11">
        <v>10</v>
      </c>
      <c r="BA6132" s="11" t="s">
        <v>546</v>
      </c>
      <c r="BB6132" s="11">
        <v>3</v>
      </c>
      <c r="BC6132" s="154">
        <v>45356</v>
      </c>
      <c r="BD6132" s="155" t="s">
        <v>35</v>
      </c>
    </row>
    <row r="6133" spans="39:56" ht="27" customHeight="1" x14ac:dyDescent="0.25">
      <c r="AM6133" s="11">
        <v>24041</v>
      </c>
      <c r="AN6133" s="152" t="s">
        <v>173</v>
      </c>
      <c r="AO6133" s="153" t="s">
        <v>167</v>
      </c>
      <c r="AP6133" s="171">
        <v>10</v>
      </c>
      <c r="AQ6133" s="11">
        <v>10</v>
      </c>
      <c r="AR6133" s="11">
        <v>10</v>
      </c>
      <c r="AS6133" s="11">
        <v>10</v>
      </c>
      <c r="AT6133" s="11">
        <v>10</v>
      </c>
      <c r="AU6133" s="11">
        <v>10</v>
      </c>
      <c r="AV6133" s="11">
        <v>10</v>
      </c>
      <c r="AW6133" s="11">
        <v>10</v>
      </c>
      <c r="BA6133" s="11" t="s">
        <v>546</v>
      </c>
      <c r="BB6133" s="11">
        <v>3</v>
      </c>
      <c r="BC6133" s="154">
        <v>45356</v>
      </c>
      <c r="BD6133" s="155" t="s">
        <v>35</v>
      </c>
    </row>
    <row r="6134" spans="39:56" ht="27" customHeight="1" x14ac:dyDescent="0.25">
      <c r="AM6134" s="11">
        <v>24042</v>
      </c>
      <c r="AN6134" s="152" t="s">
        <v>175</v>
      </c>
      <c r="AO6134" s="153" t="s">
        <v>167</v>
      </c>
      <c r="AP6134" s="171">
        <v>10</v>
      </c>
      <c r="AQ6134" s="11">
        <v>10</v>
      </c>
      <c r="AR6134" s="11">
        <v>10</v>
      </c>
      <c r="AS6134" s="11">
        <v>10</v>
      </c>
      <c r="AT6134" s="11">
        <v>10</v>
      </c>
      <c r="AU6134" s="11">
        <v>10</v>
      </c>
      <c r="AV6134" s="11">
        <v>10</v>
      </c>
      <c r="AW6134" s="11">
        <v>10</v>
      </c>
      <c r="BA6134" s="11" t="s">
        <v>546</v>
      </c>
      <c r="BB6134" s="11">
        <v>3</v>
      </c>
      <c r="BC6134" s="154">
        <v>45356</v>
      </c>
      <c r="BD6134" s="155" t="s">
        <v>35</v>
      </c>
    </row>
    <row r="6135" spans="39:56" ht="27" customHeight="1" x14ac:dyDescent="0.25">
      <c r="AM6135" s="11">
        <v>24043</v>
      </c>
      <c r="AN6135" s="152" t="s">
        <v>177</v>
      </c>
      <c r="AO6135" s="153" t="s">
        <v>167</v>
      </c>
      <c r="AP6135" s="171">
        <v>9.5714285714285712</v>
      </c>
      <c r="AQ6135" s="11">
        <v>10</v>
      </c>
      <c r="AR6135" s="11">
        <v>10</v>
      </c>
      <c r="AS6135" s="11">
        <v>7</v>
      </c>
      <c r="AT6135" s="11">
        <v>10</v>
      </c>
      <c r="AU6135" s="11">
        <v>10</v>
      </c>
      <c r="AV6135" s="11">
        <v>10</v>
      </c>
      <c r="AW6135" s="11">
        <v>10</v>
      </c>
      <c r="BA6135" s="11" t="s">
        <v>546</v>
      </c>
      <c r="BB6135" s="11">
        <v>3</v>
      </c>
      <c r="BC6135" s="154">
        <v>45356</v>
      </c>
      <c r="BD6135" s="155" t="s">
        <v>35</v>
      </c>
    </row>
    <row r="6136" spans="39:56" ht="27" customHeight="1" x14ac:dyDescent="0.25">
      <c r="AM6136" s="11">
        <v>24044</v>
      </c>
      <c r="AN6136" s="152" t="s">
        <v>179</v>
      </c>
      <c r="AO6136" s="153" t="s">
        <v>167</v>
      </c>
      <c r="AP6136" s="171">
        <v>10</v>
      </c>
      <c r="AQ6136" s="11">
        <v>10</v>
      </c>
      <c r="AR6136" s="11">
        <v>10</v>
      </c>
      <c r="AS6136" s="11">
        <v>10</v>
      </c>
      <c r="AT6136" s="11">
        <v>10</v>
      </c>
      <c r="AU6136" s="11">
        <v>10</v>
      </c>
      <c r="AV6136" s="11">
        <v>10</v>
      </c>
      <c r="AW6136" s="11">
        <v>10</v>
      </c>
      <c r="BA6136" s="11" t="s">
        <v>546</v>
      </c>
      <c r="BB6136" s="11">
        <v>3</v>
      </c>
      <c r="BC6136" s="154">
        <v>45356</v>
      </c>
      <c r="BD6136" s="155" t="s">
        <v>35</v>
      </c>
    </row>
    <row r="6137" spans="39:56" ht="27" customHeight="1" x14ac:dyDescent="0.25">
      <c r="AM6137" s="11">
        <v>24045</v>
      </c>
      <c r="AN6137" s="152" t="s">
        <v>181</v>
      </c>
      <c r="AO6137" s="153" t="s">
        <v>167</v>
      </c>
      <c r="AP6137" s="171">
        <v>10</v>
      </c>
      <c r="AQ6137" s="11">
        <v>10</v>
      </c>
      <c r="AR6137" s="11">
        <v>10</v>
      </c>
      <c r="AS6137" s="11">
        <v>10</v>
      </c>
      <c r="AT6137" s="11">
        <v>10</v>
      </c>
      <c r="AU6137" s="11">
        <v>10</v>
      </c>
      <c r="AV6137" s="11">
        <v>10</v>
      </c>
      <c r="AW6137" s="11">
        <v>10</v>
      </c>
      <c r="BA6137" s="11" t="s">
        <v>546</v>
      </c>
      <c r="BB6137" s="11">
        <v>3</v>
      </c>
      <c r="BC6137" s="154">
        <v>45356</v>
      </c>
      <c r="BD6137" s="155" t="s">
        <v>35</v>
      </c>
    </row>
    <row r="6138" spans="39:56" ht="27" customHeight="1" x14ac:dyDescent="0.25">
      <c r="AM6138" s="11">
        <v>24046</v>
      </c>
      <c r="AN6138" s="152" t="s">
        <v>183</v>
      </c>
      <c r="AO6138" s="153" t="s">
        <v>167</v>
      </c>
      <c r="AP6138" s="171">
        <v>9.8571428571428577</v>
      </c>
      <c r="AQ6138" s="11">
        <v>10</v>
      </c>
      <c r="AR6138" s="11">
        <v>10</v>
      </c>
      <c r="AS6138" s="11">
        <v>9</v>
      </c>
      <c r="AT6138" s="11">
        <v>10</v>
      </c>
      <c r="AU6138" s="11">
        <v>10</v>
      </c>
      <c r="AV6138" s="11">
        <v>10</v>
      </c>
      <c r="AW6138" s="11">
        <v>10</v>
      </c>
      <c r="BA6138" s="11" t="s">
        <v>546</v>
      </c>
      <c r="BB6138" s="11">
        <v>3</v>
      </c>
      <c r="BC6138" s="154">
        <v>45356</v>
      </c>
      <c r="BD6138" s="155" t="s">
        <v>35</v>
      </c>
    </row>
    <row r="6139" spans="39:56" ht="27" customHeight="1" x14ac:dyDescent="0.25">
      <c r="AM6139" s="11">
        <v>24047</v>
      </c>
      <c r="AN6139" s="152" t="s">
        <v>185</v>
      </c>
      <c r="AO6139" s="153" t="s">
        <v>167</v>
      </c>
      <c r="AP6139" s="171">
        <v>10</v>
      </c>
      <c r="AQ6139" s="11">
        <v>10</v>
      </c>
      <c r="AR6139" s="11">
        <v>10</v>
      </c>
      <c r="AS6139" s="11">
        <v>10</v>
      </c>
      <c r="AT6139" s="11">
        <v>10</v>
      </c>
      <c r="AU6139" s="11">
        <v>10</v>
      </c>
      <c r="AV6139" s="11">
        <v>10</v>
      </c>
      <c r="AW6139" s="11">
        <v>10</v>
      </c>
      <c r="BA6139" s="11" t="s">
        <v>546</v>
      </c>
      <c r="BB6139" s="11">
        <v>3</v>
      </c>
      <c r="BC6139" s="154">
        <v>45356</v>
      </c>
      <c r="BD6139" s="155" t="s">
        <v>35</v>
      </c>
    </row>
    <row r="6140" spans="39:56" ht="27" customHeight="1" x14ac:dyDescent="0.25">
      <c r="AM6140" s="11">
        <v>24048</v>
      </c>
      <c r="AN6140" s="152" t="s">
        <v>187</v>
      </c>
      <c r="AO6140" s="153" t="s">
        <v>167</v>
      </c>
      <c r="AP6140" s="171">
        <v>10</v>
      </c>
      <c r="AQ6140" s="11">
        <v>10</v>
      </c>
      <c r="AR6140" s="11">
        <v>10</v>
      </c>
      <c r="AS6140" s="11">
        <v>10</v>
      </c>
      <c r="AT6140" s="11">
        <v>10</v>
      </c>
      <c r="AU6140" s="11">
        <v>10</v>
      </c>
      <c r="AV6140" s="11">
        <v>10</v>
      </c>
      <c r="AW6140" s="11">
        <v>10</v>
      </c>
      <c r="BA6140" s="11" t="s">
        <v>546</v>
      </c>
      <c r="BB6140" s="11">
        <v>3</v>
      </c>
      <c r="BC6140" s="154">
        <v>45356</v>
      </c>
      <c r="BD6140" s="155" t="s">
        <v>35</v>
      </c>
    </row>
    <row r="6141" spans="39:56" ht="27" customHeight="1" x14ac:dyDescent="0.25">
      <c r="AM6141" s="11">
        <v>24049</v>
      </c>
      <c r="AN6141" s="152" t="s">
        <v>189</v>
      </c>
      <c r="AO6141" s="153" t="s">
        <v>167</v>
      </c>
      <c r="AP6141" s="171">
        <v>10</v>
      </c>
      <c r="AQ6141" s="11">
        <v>10</v>
      </c>
      <c r="AR6141" s="11">
        <v>10</v>
      </c>
      <c r="AS6141" s="11">
        <v>10</v>
      </c>
      <c r="AT6141" s="11">
        <v>10</v>
      </c>
      <c r="AU6141" s="11">
        <v>10</v>
      </c>
      <c r="AV6141" s="11">
        <v>10</v>
      </c>
      <c r="AW6141" s="11">
        <v>10</v>
      </c>
      <c r="BA6141" s="11" t="s">
        <v>546</v>
      </c>
      <c r="BB6141" s="11">
        <v>3</v>
      </c>
      <c r="BC6141" s="154">
        <v>45356</v>
      </c>
      <c r="BD6141" s="155" t="s">
        <v>35</v>
      </c>
    </row>
    <row r="6142" spans="39:56" ht="27" customHeight="1" x14ac:dyDescent="0.25">
      <c r="AM6142" s="11">
        <v>24050</v>
      </c>
      <c r="AN6142" s="152" t="s">
        <v>191</v>
      </c>
      <c r="AO6142" s="153" t="s">
        <v>167</v>
      </c>
      <c r="AP6142" s="171">
        <v>9.7142857142857135</v>
      </c>
      <c r="AQ6142" s="11">
        <v>10</v>
      </c>
      <c r="AR6142" s="11">
        <v>10</v>
      </c>
      <c r="AS6142" s="11">
        <v>8</v>
      </c>
      <c r="AT6142" s="11">
        <v>10</v>
      </c>
      <c r="AU6142" s="11">
        <v>10</v>
      </c>
      <c r="AV6142" s="11">
        <v>10</v>
      </c>
      <c r="AW6142" s="11">
        <v>10</v>
      </c>
      <c r="BA6142" s="11" t="s">
        <v>546</v>
      </c>
      <c r="BB6142" s="11">
        <v>3</v>
      </c>
      <c r="BC6142" s="154">
        <v>45356</v>
      </c>
      <c r="BD6142" s="155" t="s">
        <v>35</v>
      </c>
    </row>
    <row r="6143" spans="39:56" ht="27" customHeight="1" x14ac:dyDescent="0.25">
      <c r="AM6143" s="11">
        <v>24051</v>
      </c>
      <c r="AN6143" s="152" t="s">
        <v>193</v>
      </c>
      <c r="AO6143" s="153" t="s">
        <v>167</v>
      </c>
      <c r="AP6143" s="171">
        <v>9.5714285714285712</v>
      </c>
      <c r="AQ6143" s="11">
        <v>10</v>
      </c>
      <c r="AR6143" s="11">
        <v>10</v>
      </c>
      <c r="AS6143" s="11">
        <v>7</v>
      </c>
      <c r="AT6143" s="11">
        <v>10</v>
      </c>
      <c r="AU6143" s="11">
        <v>10</v>
      </c>
      <c r="AV6143" s="11">
        <v>10</v>
      </c>
      <c r="AW6143" s="11">
        <v>10</v>
      </c>
      <c r="BA6143" s="11" t="s">
        <v>546</v>
      </c>
      <c r="BB6143" s="11">
        <v>3</v>
      </c>
      <c r="BC6143" s="154">
        <v>45356</v>
      </c>
      <c r="BD6143" s="155" t="s">
        <v>35</v>
      </c>
    </row>
    <row r="6144" spans="39:56" ht="27" customHeight="1" x14ac:dyDescent="0.25">
      <c r="AM6144" s="11">
        <v>24052</v>
      </c>
      <c r="AN6144" s="152" t="s">
        <v>195</v>
      </c>
      <c r="AO6144" s="153" t="s">
        <v>167</v>
      </c>
      <c r="AP6144" s="171">
        <v>9.5714285714285712</v>
      </c>
      <c r="AQ6144" s="11">
        <v>10</v>
      </c>
      <c r="AR6144" s="11">
        <v>10</v>
      </c>
      <c r="AS6144" s="11">
        <v>7</v>
      </c>
      <c r="AT6144" s="11">
        <v>10</v>
      </c>
      <c r="AU6144" s="11">
        <v>10</v>
      </c>
      <c r="AV6144" s="11">
        <v>10</v>
      </c>
      <c r="AW6144" s="11">
        <v>10</v>
      </c>
      <c r="BA6144" s="11" t="s">
        <v>546</v>
      </c>
      <c r="BB6144" s="11">
        <v>3</v>
      </c>
      <c r="BC6144" s="154">
        <v>45356</v>
      </c>
      <c r="BD6144" s="155" t="s">
        <v>35</v>
      </c>
    </row>
    <row r="6145" spans="39:56" ht="27" customHeight="1" x14ac:dyDescent="0.25">
      <c r="AM6145" s="11">
        <v>24053</v>
      </c>
      <c r="AN6145" s="152" t="s">
        <v>197</v>
      </c>
      <c r="AO6145" s="153" t="s">
        <v>167</v>
      </c>
      <c r="AP6145" s="171">
        <v>9.8571428571428577</v>
      </c>
      <c r="AQ6145" s="11">
        <v>10</v>
      </c>
      <c r="AR6145" s="11">
        <v>10</v>
      </c>
      <c r="AS6145" s="11">
        <v>9</v>
      </c>
      <c r="AT6145" s="11">
        <v>10</v>
      </c>
      <c r="AU6145" s="11">
        <v>10</v>
      </c>
      <c r="AV6145" s="11">
        <v>10</v>
      </c>
      <c r="AW6145" s="11">
        <v>10</v>
      </c>
      <c r="BA6145" s="11" t="s">
        <v>546</v>
      </c>
      <c r="BB6145" s="11">
        <v>3</v>
      </c>
      <c r="BC6145" s="154">
        <v>45356</v>
      </c>
      <c r="BD6145" s="155" t="s">
        <v>35</v>
      </c>
    </row>
    <row r="6146" spans="39:56" ht="27" customHeight="1" x14ac:dyDescent="0.25">
      <c r="AM6146" s="11">
        <v>24054</v>
      </c>
      <c r="AN6146" s="152" t="s">
        <v>199</v>
      </c>
      <c r="AO6146" s="153" t="s">
        <v>167</v>
      </c>
      <c r="AP6146" s="171">
        <v>9.5714285714285712</v>
      </c>
      <c r="AQ6146" s="11">
        <v>10</v>
      </c>
      <c r="AR6146" s="11">
        <v>10</v>
      </c>
      <c r="AS6146" s="11">
        <v>7</v>
      </c>
      <c r="AT6146" s="11">
        <v>10</v>
      </c>
      <c r="AU6146" s="11">
        <v>10</v>
      </c>
      <c r="AV6146" s="11">
        <v>10</v>
      </c>
      <c r="AW6146" s="11">
        <v>10</v>
      </c>
      <c r="BA6146" s="11" t="s">
        <v>546</v>
      </c>
      <c r="BB6146" s="11">
        <v>3</v>
      </c>
      <c r="BC6146" s="154">
        <v>45356</v>
      </c>
      <c r="BD6146" s="155" t="s">
        <v>35</v>
      </c>
    </row>
    <row r="6147" spans="39:56" ht="27" customHeight="1" x14ac:dyDescent="0.25">
      <c r="AM6147" s="11">
        <v>24055</v>
      </c>
      <c r="AN6147" s="152" t="s">
        <v>201</v>
      </c>
      <c r="AO6147" s="153" t="s">
        <v>167</v>
      </c>
      <c r="AP6147" s="171">
        <v>9.5714285714285712</v>
      </c>
      <c r="AQ6147" s="11">
        <v>10</v>
      </c>
      <c r="AR6147" s="11">
        <v>10</v>
      </c>
      <c r="AS6147" s="11">
        <v>7</v>
      </c>
      <c r="AT6147" s="11">
        <v>10</v>
      </c>
      <c r="AU6147" s="11">
        <v>10</v>
      </c>
      <c r="AV6147" s="11">
        <v>10</v>
      </c>
      <c r="AW6147" s="11">
        <v>10</v>
      </c>
      <c r="BA6147" s="11" t="s">
        <v>546</v>
      </c>
      <c r="BB6147" s="11">
        <v>3</v>
      </c>
      <c r="BC6147" s="154">
        <v>45356</v>
      </c>
      <c r="BD6147" s="155" t="s">
        <v>35</v>
      </c>
    </row>
    <row r="6148" spans="39:56" ht="27" customHeight="1" x14ac:dyDescent="0.25">
      <c r="AM6148" s="11">
        <v>24056</v>
      </c>
      <c r="AN6148" s="152" t="s">
        <v>203</v>
      </c>
      <c r="AO6148" s="153" t="s">
        <v>167</v>
      </c>
      <c r="AP6148" s="171">
        <v>9.5714285714285712</v>
      </c>
      <c r="AQ6148" s="11">
        <v>10</v>
      </c>
      <c r="AR6148" s="11">
        <v>10</v>
      </c>
      <c r="AS6148" s="11">
        <v>7</v>
      </c>
      <c r="AT6148" s="11">
        <v>10</v>
      </c>
      <c r="AU6148" s="11">
        <v>10</v>
      </c>
      <c r="AV6148" s="11">
        <v>10</v>
      </c>
      <c r="AW6148" s="11">
        <v>10</v>
      </c>
      <c r="BA6148" s="11" t="s">
        <v>546</v>
      </c>
      <c r="BB6148" s="11">
        <v>3</v>
      </c>
      <c r="BC6148" s="154">
        <v>45356</v>
      </c>
      <c r="BD6148" s="155" t="s">
        <v>35</v>
      </c>
    </row>
    <row r="6149" spans="39:56" ht="27" customHeight="1" x14ac:dyDescent="0.25">
      <c r="AM6149" s="11">
        <v>24057</v>
      </c>
      <c r="AN6149" s="152" t="s">
        <v>205</v>
      </c>
      <c r="AO6149" s="153" t="s">
        <v>167</v>
      </c>
      <c r="AP6149" s="171">
        <v>10</v>
      </c>
      <c r="AQ6149" s="11">
        <v>10</v>
      </c>
      <c r="AR6149" s="11">
        <v>10</v>
      </c>
      <c r="AS6149" s="11">
        <v>10</v>
      </c>
      <c r="AT6149" s="11">
        <v>10</v>
      </c>
      <c r="AU6149" s="11">
        <v>10</v>
      </c>
      <c r="AV6149" s="11">
        <v>10</v>
      </c>
      <c r="AW6149" s="11">
        <v>10</v>
      </c>
      <c r="BA6149" s="11" t="s">
        <v>546</v>
      </c>
      <c r="BB6149" s="11">
        <v>3</v>
      </c>
      <c r="BC6149" s="154">
        <v>45356</v>
      </c>
      <c r="BD6149" s="155" t="s">
        <v>35</v>
      </c>
    </row>
    <row r="6150" spans="39:56" ht="27" customHeight="1" x14ac:dyDescent="0.25">
      <c r="AM6150" s="11">
        <v>23011</v>
      </c>
      <c r="AN6150" s="152" t="s">
        <v>46</v>
      </c>
      <c r="AO6150" s="153" t="s">
        <v>47</v>
      </c>
      <c r="AP6150" s="171">
        <v>9.1428571428571423</v>
      </c>
      <c r="AQ6150" s="11">
        <v>10</v>
      </c>
      <c r="AR6150" s="11">
        <v>10</v>
      </c>
      <c r="AS6150" s="11">
        <v>8</v>
      </c>
      <c r="AT6150" s="11">
        <v>8</v>
      </c>
      <c r="AU6150" s="11">
        <v>8</v>
      </c>
      <c r="AV6150" s="11">
        <v>10</v>
      </c>
      <c r="AW6150" s="11">
        <v>10</v>
      </c>
      <c r="BA6150" s="11" t="s">
        <v>476</v>
      </c>
      <c r="BB6150" s="11">
        <v>4</v>
      </c>
      <c r="BC6150" s="154">
        <v>45356</v>
      </c>
      <c r="BD6150" s="155" t="s">
        <v>17</v>
      </c>
    </row>
    <row r="6151" spans="39:56" ht="27" customHeight="1" x14ac:dyDescent="0.25">
      <c r="AM6151" s="11">
        <v>23017</v>
      </c>
      <c r="AN6151" s="152" t="s">
        <v>52</v>
      </c>
      <c r="AO6151" s="153" t="s">
        <v>47</v>
      </c>
      <c r="AP6151" s="171">
        <v>9.7142857142857135</v>
      </c>
      <c r="AQ6151" s="11">
        <v>10</v>
      </c>
      <c r="AR6151" s="11">
        <v>10</v>
      </c>
      <c r="AS6151" s="11">
        <v>10</v>
      </c>
      <c r="AT6151" s="11">
        <v>9</v>
      </c>
      <c r="AU6151" s="11">
        <v>9</v>
      </c>
      <c r="AV6151" s="11">
        <v>10</v>
      </c>
      <c r="AW6151" s="11">
        <v>10</v>
      </c>
      <c r="BA6151" s="11" t="s">
        <v>476</v>
      </c>
      <c r="BB6151" s="11">
        <v>4</v>
      </c>
      <c r="BC6151" s="154">
        <v>45356</v>
      </c>
      <c r="BD6151" s="155" t="s">
        <v>17</v>
      </c>
    </row>
    <row r="6152" spans="39:56" ht="27" customHeight="1" x14ac:dyDescent="0.25">
      <c r="AM6152" s="11">
        <v>23059</v>
      </c>
      <c r="AN6152" s="152" t="s">
        <v>55</v>
      </c>
      <c r="AO6152" s="153" t="s">
        <v>47</v>
      </c>
      <c r="AP6152" s="171">
        <v>9.5714285714285712</v>
      </c>
      <c r="AQ6152" s="11">
        <v>10</v>
      </c>
      <c r="AR6152" s="11">
        <v>10</v>
      </c>
      <c r="AS6152" s="11">
        <v>9</v>
      </c>
      <c r="AT6152" s="11">
        <v>9</v>
      </c>
      <c r="AU6152" s="11">
        <v>9</v>
      </c>
      <c r="AV6152" s="11">
        <v>10</v>
      </c>
      <c r="AW6152" s="11">
        <v>10</v>
      </c>
      <c r="BA6152" s="11" t="s">
        <v>476</v>
      </c>
      <c r="BB6152" s="11">
        <v>4</v>
      </c>
      <c r="BC6152" s="154">
        <v>45356</v>
      </c>
      <c r="BD6152" s="155" t="s">
        <v>17</v>
      </c>
    </row>
    <row r="6153" spans="39:56" ht="27" customHeight="1" x14ac:dyDescent="0.25">
      <c r="AM6153" s="11">
        <v>23004</v>
      </c>
      <c r="AN6153" s="152" t="s">
        <v>58</v>
      </c>
      <c r="AO6153" s="153" t="s">
        <v>47</v>
      </c>
      <c r="AP6153" s="171">
        <v>9.5714285714285712</v>
      </c>
      <c r="AQ6153" s="11">
        <v>10</v>
      </c>
      <c r="AR6153" s="11">
        <v>10</v>
      </c>
      <c r="AS6153" s="11">
        <v>9</v>
      </c>
      <c r="AT6153" s="11">
        <v>9</v>
      </c>
      <c r="AU6153" s="11">
        <v>9</v>
      </c>
      <c r="AV6153" s="11">
        <v>10</v>
      </c>
      <c r="AW6153" s="11">
        <v>10</v>
      </c>
      <c r="BA6153" s="11" t="s">
        <v>476</v>
      </c>
      <c r="BB6153" s="11">
        <v>4</v>
      </c>
      <c r="BC6153" s="154">
        <v>45356</v>
      </c>
      <c r="BD6153" s="155" t="s">
        <v>17</v>
      </c>
    </row>
    <row r="6154" spans="39:56" ht="27" customHeight="1" x14ac:dyDescent="0.25">
      <c r="AM6154" s="11">
        <v>23027</v>
      </c>
      <c r="AN6154" s="152" t="s">
        <v>237</v>
      </c>
      <c r="AO6154" s="153" t="s">
        <v>47</v>
      </c>
      <c r="AP6154" s="171">
        <v>9.7142857142857135</v>
      </c>
      <c r="AQ6154" s="11">
        <v>10</v>
      </c>
      <c r="AR6154" s="11">
        <v>10</v>
      </c>
      <c r="AS6154" s="11">
        <v>10</v>
      </c>
      <c r="AT6154" s="11">
        <v>9</v>
      </c>
      <c r="AU6154" s="11">
        <v>9</v>
      </c>
      <c r="AV6154" s="11">
        <v>10</v>
      </c>
      <c r="AW6154" s="11">
        <v>10</v>
      </c>
      <c r="BA6154" s="11" t="s">
        <v>476</v>
      </c>
      <c r="BB6154" s="11">
        <v>4</v>
      </c>
      <c r="BC6154" s="154">
        <v>45356</v>
      </c>
      <c r="BD6154" s="155" t="s">
        <v>17</v>
      </c>
    </row>
    <row r="6155" spans="39:56" ht="27" customHeight="1" x14ac:dyDescent="0.25">
      <c r="AM6155" s="11">
        <v>23047</v>
      </c>
      <c r="AN6155" s="152" t="s">
        <v>62</v>
      </c>
      <c r="AO6155" s="153" t="s">
        <v>47</v>
      </c>
      <c r="AP6155" s="171">
        <v>9.5714285714285712</v>
      </c>
      <c r="AQ6155" s="11">
        <v>10</v>
      </c>
      <c r="AR6155" s="11">
        <v>10</v>
      </c>
      <c r="AS6155" s="11">
        <v>10</v>
      </c>
      <c r="AT6155" s="11">
        <v>8</v>
      </c>
      <c r="AU6155" s="11">
        <v>9</v>
      </c>
      <c r="AV6155" s="11">
        <v>10</v>
      </c>
      <c r="AW6155" s="11">
        <v>10</v>
      </c>
      <c r="BA6155" s="11" t="s">
        <v>476</v>
      </c>
      <c r="BB6155" s="11">
        <v>4</v>
      </c>
      <c r="BC6155" s="154">
        <v>45356</v>
      </c>
      <c r="BD6155" s="155" t="s">
        <v>17</v>
      </c>
    </row>
    <row r="6156" spans="39:56" ht="27" customHeight="1" x14ac:dyDescent="0.25">
      <c r="AM6156" s="11">
        <v>23014</v>
      </c>
      <c r="AN6156" s="152" t="s">
        <v>66</v>
      </c>
      <c r="AO6156" s="153" t="s">
        <v>47</v>
      </c>
      <c r="AP6156" s="171">
        <v>9.7142857142857135</v>
      </c>
      <c r="AQ6156" s="11">
        <v>10</v>
      </c>
      <c r="AR6156" s="11">
        <v>10</v>
      </c>
      <c r="AS6156" s="11">
        <v>9</v>
      </c>
      <c r="AT6156" s="11">
        <v>9</v>
      </c>
      <c r="AU6156" s="11">
        <v>10</v>
      </c>
      <c r="AV6156" s="11">
        <v>10</v>
      </c>
      <c r="AW6156" s="11">
        <v>10</v>
      </c>
      <c r="BA6156" s="11" t="s">
        <v>476</v>
      </c>
      <c r="BB6156" s="11">
        <v>4</v>
      </c>
      <c r="BC6156" s="154">
        <v>45356</v>
      </c>
      <c r="BD6156" s="155" t="s">
        <v>17</v>
      </c>
    </row>
    <row r="6157" spans="39:56" ht="27" customHeight="1" x14ac:dyDescent="0.25">
      <c r="AM6157" s="11">
        <v>23029</v>
      </c>
      <c r="AN6157" s="152" t="s">
        <v>70</v>
      </c>
      <c r="AO6157" s="153" t="s">
        <v>47</v>
      </c>
      <c r="AP6157" s="171">
        <v>9.5714285714285712</v>
      </c>
      <c r="AQ6157" s="11">
        <v>10</v>
      </c>
      <c r="AR6157" s="11">
        <v>10</v>
      </c>
      <c r="AS6157" s="11">
        <v>9</v>
      </c>
      <c r="AT6157" s="11">
        <v>9</v>
      </c>
      <c r="AU6157" s="11">
        <v>9</v>
      </c>
      <c r="AV6157" s="11">
        <v>10</v>
      </c>
      <c r="AW6157" s="11">
        <v>10</v>
      </c>
      <c r="BA6157" s="11" t="s">
        <v>476</v>
      </c>
      <c r="BB6157" s="11">
        <v>4</v>
      </c>
      <c r="BC6157" s="154">
        <v>45356</v>
      </c>
      <c r="BD6157" s="155" t="s">
        <v>17</v>
      </c>
    </row>
    <row r="6158" spans="39:56" ht="27" customHeight="1" x14ac:dyDescent="0.25">
      <c r="AM6158" s="11">
        <v>23060</v>
      </c>
      <c r="AN6158" s="152" t="s">
        <v>74</v>
      </c>
      <c r="AO6158" s="153" t="s">
        <v>47</v>
      </c>
      <c r="AP6158" s="171">
        <v>9.5714285714285712</v>
      </c>
      <c r="AQ6158" s="11">
        <v>10</v>
      </c>
      <c r="AR6158" s="11">
        <v>10</v>
      </c>
      <c r="AS6158" s="11">
        <v>9</v>
      </c>
      <c r="AT6158" s="11">
        <v>9</v>
      </c>
      <c r="AU6158" s="11">
        <v>9</v>
      </c>
      <c r="AV6158" s="11">
        <v>10</v>
      </c>
      <c r="AW6158" s="11">
        <v>10</v>
      </c>
      <c r="BA6158" s="11" t="s">
        <v>476</v>
      </c>
      <c r="BB6158" s="11">
        <v>4</v>
      </c>
      <c r="BC6158" s="154">
        <v>45356</v>
      </c>
      <c r="BD6158" s="155" t="s">
        <v>17</v>
      </c>
    </row>
    <row r="6159" spans="39:56" ht="27" customHeight="1" x14ac:dyDescent="0.25">
      <c r="AM6159" s="11">
        <v>23045</v>
      </c>
      <c r="AN6159" s="152" t="s">
        <v>78</v>
      </c>
      <c r="AO6159" s="153" t="s">
        <v>47</v>
      </c>
      <c r="AP6159" s="171">
        <v>9.7142857142857135</v>
      </c>
      <c r="AQ6159" s="11">
        <v>10</v>
      </c>
      <c r="AR6159" s="11">
        <v>10</v>
      </c>
      <c r="AS6159" s="11">
        <v>10</v>
      </c>
      <c r="AT6159" s="11">
        <v>9</v>
      </c>
      <c r="AU6159" s="11">
        <v>9</v>
      </c>
      <c r="AV6159" s="11">
        <v>10</v>
      </c>
      <c r="AW6159" s="11">
        <v>10</v>
      </c>
      <c r="BA6159" s="11" t="s">
        <v>476</v>
      </c>
      <c r="BB6159" s="11">
        <v>4</v>
      </c>
      <c r="BC6159" s="154">
        <v>45356</v>
      </c>
      <c r="BD6159" s="155" t="s">
        <v>17</v>
      </c>
    </row>
    <row r="6160" spans="39:56" ht="27" customHeight="1" x14ac:dyDescent="0.25">
      <c r="AM6160" s="11">
        <v>23001</v>
      </c>
      <c r="AN6160" s="152" t="s">
        <v>82</v>
      </c>
      <c r="AO6160" s="153" t="s">
        <v>47</v>
      </c>
      <c r="AP6160" s="171">
        <v>9.7142857142857135</v>
      </c>
      <c r="AQ6160" s="11">
        <v>10</v>
      </c>
      <c r="AR6160" s="11">
        <v>10</v>
      </c>
      <c r="AS6160" s="11">
        <v>9</v>
      </c>
      <c r="AT6160" s="11">
        <v>9</v>
      </c>
      <c r="AU6160" s="11">
        <v>10</v>
      </c>
      <c r="AV6160" s="11">
        <v>10</v>
      </c>
      <c r="AW6160" s="11">
        <v>10</v>
      </c>
      <c r="BA6160" s="11" t="s">
        <v>476</v>
      </c>
      <c r="BB6160" s="11">
        <v>4</v>
      </c>
      <c r="BC6160" s="154">
        <v>45356</v>
      </c>
      <c r="BD6160" s="155" t="s">
        <v>17</v>
      </c>
    </row>
    <row r="6161" spans="39:56" ht="27" customHeight="1" x14ac:dyDescent="0.25">
      <c r="AM6161" s="11">
        <v>23034</v>
      </c>
      <c r="AN6161" s="152" t="s">
        <v>86</v>
      </c>
      <c r="AO6161" s="153" t="s">
        <v>47</v>
      </c>
      <c r="AP6161" s="171">
        <v>9.5714285714285712</v>
      </c>
      <c r="AQ6161" s="11">
        <v>10</v>
      </c>
      <c r="AR6161" s="11">
        <v>10</v>
      </c>
      <c r="AS6161" s="11">
        <v>9</v>
      </c>
      <c r="AT6161" s="11">
        <v>9</v>
      </c>
      <c r="AU6161" s="11">
        <v>9</v>
      </c>
      <c r="AV6161" s="11">
        <v>10</v>
      </c>
      <c r="AW6161" s="11">
        <v>10</v>
      </c>
      <c r="BA6161" s="11" t="s">
        <v>476</v>
      </c>
      <c r="BB6161" s="11">
        <v>4</v>
      </c>
      <c r="BC6161" s="154">
        <v>45356</v>
      </c>
      <c r="BD6161" s="155" t="s">
        <v>17</v>
      </c>
    </row>
    <row r="6162" spans="39:56" ht="27" customHeight="1" x14ac:dyDescent="0.25">
      <c r="AM6162" s="11">
        <v>23003</v>
      </c>
      <c r="AN6162" s="152" t="s">
        <v>90</v>
      </c>
      <c r="AO6162" s="153" t="s">
        <v>47</v>
      </c>
      <c r="AP6162" s="171">
        <v>9.7142857142857135</v>
      </c>
      <c r="AQ6162" s="11">
        <v>10</v>
      </c>
      <c r="AR6162" s="11">
        <v>10</v>
      </c>
      <c r="AS6162" s="11">
        <v>10</v>
      </c>
      <c r="AT6162" s="11">
        <v>9</v>
      </c>
      <c r="AU6162" s="11">
        <v>9</v>
      </c>
      <c r="AV6162" s="11">
        <v>10</v>
      </c>
      <c r="AW6162" s="11">
        <v>10</v>
      </c>
      <c r="BA6162" s="11" t="s">
        <v>476</v>
      </c>
      <c r="BB6162" s="11">
        <v>4</v>
      </c>
      <c r="BC6162" s="154">
        <v>45356</v>
      </c>
      <c r="BD6162" s="155" t="s">
        <v>17</v>
      </c>
    </row>
    <row r="6163" spans="39:56" ht="27" customHeight="1" x14ac:dyDescent="0.25">
      <c r="AM6163" s="11">
        <v>23030</v>
      </c>
      <c r="AN6163" s="152" t="s">
        <v>94</v>
      </c>
      <c r="AO6163" s="153" t="s">
        <v>47</v>
      </c>
      <c r="AP6163" s="171">
        <v>9.5714285714285712</v>
      </c>
      <c r="AQ6163" s="11">
        <v>10</v>
      </c>
      <c r="AR6163" s="11">
        <v>10</v>
      </c>
      <c r="AS6163" s="11">
        <v>9</v>
      </c>
      <c r="AT6163" s="11">
        <v>9</v>
      </c>
      <c r="AU6163" s="11">
        <v>9</v>
      </c>
      <c r="AV6163" s="11">
        <v>10</v>
      </c>
      <c r="AW6163" s="11">
        <v>10</v>
      </c>
      <c r="BA6163" s="11" t="s">
        <v>476</v>
      </c>
      <c r="BB6163" s="11">
        <v>4</v>
      </c>
      <c r="BC6163" s="154">
        <v>45356</v>
      </c>
      <c r="BD6163" s="155" t="s">
        <v>17</v>
      </c>
    </row>
    <row r="6164" spans="39:56" ht="27" customHeight="1" x14ac:dyDescent="0.25">
      <c r="AM6164" s="11">
        <v>23040</v>
      </c>
      <c r="AN6164" s="152" t="s">
        <v>98</v>
      </c>
      <c r="AO6164" s="153" t="s">
        <v>47</v>
      </c>
      <c r="AP6164" s="171">
        <v>9.5714285714285712</v>
      </c>
      <c r="AQ6164" s="11">
        <v>10</v>
      </c>
      <c r="AR6164" s="11">
        <v>10</v>
      </c>
      <c r="AS6164" s="11">
        <v>9</v>
      </c>
      <c r="AT6164" s="11">
        <v>9</v>
      </c>
      <c r="AU6164" s="11">
        <v>9</v>
      </c>
      <c r="AV6164" s="11">
        <v>10</v>
      </c>
      <c r="AW6164" s="11">
        <v>10</v>
      </c>
      <c r="BA6164" s="11" t="s">
        <v>476</v>
      </c>
      <c r="BB6164" s="11">
        <v>4</v>
      </c>
      <c r="BC6164" s="154">
        <v>45356</v>
      </c>
      <c r="BD6164" s="155" t="s">
        <v>17</v>
      </c>
    </row>
    <row r="6165" spans="39:56" ht="27" customHeight="1" x14ac:dyDescent="0.25">
      <c r="AM6165" s="11">
        <v>23064</v>
      </c>
      <c r="AN6165" s="152" t="s">
        <v>238</v>
      </c>
      <c r="AO6165" s="153" t="s">
        <v>47</v>
      </c>
      <c r="AP6165" s="171">
        <v>9.7142857142857135</v>
      </c>
      <c r="AQ6165" s="11">
        <v>10</v>
      </c>
      <c r="AR6165" s="11">
        <v>10</v>
      </c>
      <c r="AS6165" s="11">
        <v>9</v>
      </c>
      <c r="AT6165" s="11">
        <v>9</v>
      </c>
      <c r="AU6165" s="11">
        <v>10</v>
      </c>
      <c r="AV6165" s="11">
        <v>10</v>
      </c>
      <c r="AW6165" s="11">
        <v>10</v>
      </c>
      <c r="BA6165" s="11" t="s">
        <v>476</v>
      </c>
      <c r="BB6165" s="11">
        <v>4</v>
      </c>
      <c r="BC6165" s="154">
        <v>45356</v>
      </c>
      <c r="BD6165" s="155" t="s">
        <v>17</v>
      </c>
    </row>
    <row r="6166" spans="39:56" ht="27" customHeight="1" x14ac:dyDescent="0.25">
      <c r="AM6166" s="11">
        <v>23050</v>
      </c>
      <c r="AN6166" s="152" t="s">
        <v>102</v>
      </c>
      <c r="AO6166" s="153" t="s">
        <v>47</v>
      </c>
      <c r="AP6166" s="171">
        <v>9.7142857142857135</v>
      </c>
      <c r="AQ6166" s="11">
        <v>10</v>
      </c>
      <c r="AR6166" s="11">
        <v>10</v>
      </c>
      <c r="AS6166" s="11">
        <v>9</v>
      </c>
      <c r="AT6166" s="11">
        <v>10</v>
      </c>
      <c r="AU6166" s="11">
        <v>9</v>
      </c>
      <c r="AV6166" s="11">
        <v>10</v>
      </c>
      <c r="AW6166" s="11">
        <v>10</v>
      </c>
      <c r="BA6166" s="11" t="s">
        <v>476</v>
      </c>
      <c r="BB6166" s="11">
        <v>4</v>
      </c>
      <c r="BC6166" s="154">
        <v>45356</v>
      </c>
      <c r="BD6166" s="155" t="s">
        <v>17</v>
      </c>
    </row>
    <row r="6167" spans="39:56" ht="27" customHeight="1" x14ac:dyDescent="0.25">
      <c r="AM6167" s="11">
        <v>23062</v>
      </c>
      <c r="AN6167" s="152" t="s">
        <v>106</v>
      </c>
      <c r="AO6167" s="153" t="s">
        <v>47</v>
      </c>
      <c r="AP6167" s="171">
        <v>9.5714285714285712</v>
      </c>
      <c r="AQ6167" s="11">
        <v>10</v>
      </c>
      <c r="AR6167" s="11">
        <v>10</v>
      </c>
      <c r="AS6167" s="11">
        <v>9</v>
      </c>
      <c r="AT6167" s="11">
        <v>9</v>
      </c>
      <c r="AU6167" s="11">
        <v>9</v>
      </c>
      <c r="AV6167" s="11">
        <v>10</v>
      </c>
      <c r="AW6167" s="11">
        <v>10</v>
      </c>
      <c r="BA6167" s="11" t="s">
        <v>476</v>
      </c>
      <c r="BB6167" s="11">
        <v>4</v>
      </c>
      <c r="BC6167" s="154">
        <v>45356</v>
      </c>
      <c r="BD6167" s="155" t="s">
        <v>17</v>
      </c>
    </row>
    <row r="6168" spans="39:56" ht="27" customHeight="1" x14ac:dyDescent="0.25">
      <c r="AM6168" s="11">
        <v>23057</v>
      </c>
      <c r="AN6168" s="152" t="s">
        <v>239</v>
      </c>
      <c r="AO6168" s="153" t="s">
        <v>47</v>
      </c>
      <c r="AP6168" s="171">
        <v>9.7142857142857135</v>
      </c>
      <c r="AQ6168" s="11">
        <v>10</v>
      </c>
      <c r="AR6168" s="11">
        <v>10</v>
      </c>
      <c r="AS6168" s="11">
        <v>9</v>
      </c>
      <c r="AT6168" s="11">
        <v>10</v>
      </c>
      <c r="AU6168" s="11">
        <v>9</v>
      </c>
      <c r="AV6168" s="11">
        <v>10</v>
      </c>
      <c r="AW6168" s="11">
        <v>10</v>
      </c>
      <c r="BA6168" s="11" t="s">
        <v>476</v>
      </c>
      <c r="BB6168" s="11">
        <v>4</v>
      </c>
      <c r="BC6168" s="154">
        <v>45356</v>
      </c>
      <c r="BD6168" s="155" t="s">
        <v>17</v>
      </c>
    </row>
    <row r="6169" spans="39:56" ht="27" customHeight="1" x14ac:dyDescent="0.25">
      <c r="AM6169" s="11">
        <v>23048</v>
      </c>
      <c r="AN6169" s="152" t="s">
        <v>110</v>
      </c>
      <c r="AO6169" s="153" t="s">
        <v>47</v>
      </c>
      <c r="AP6169" s="171">
        <v>9.1428571428571423</v>
      </c>
      <c r="AQ6169" s="11">
        <v>10</v>
      </c>
      <c r="AR6169" s="11">
        <v>10</v>
      </c>
      <c r="AS6169" s="11">
        <v>8</v>
      </c>
      <c r="AT6169" s="11">
        <v>8</v>
      </c>
      <c r="AU6169" s="11">
        <v>8</v>
      </c>
      <c r="AV6169" s="11">
        <v>10</v>
      </c>
      <c r="AW6169" s="11">
        <v>10</v>
      </c>
      <c r="BA6169" s="11" t="s">
        <v>476</v>
      </c>
      <c r="BB6169" s="11">
        <v>4</v>
      </c>
      <c r="BC6169" s="154">
        <v>45356</v>
      </c>
      <c r="BD6169" s="155" t="s">
        <v>17</v>
      </c>
    </row>
    <row r="6170" spans="39:56" ht="27" customHeight="1" x14ac:dyDescent="0.25">
      <c r="AM6170" s="11">
        <v>22023</v>
      </c>
      <c r="AN6170" s="152" t="s">
        <v>118</v>
      </c>
      <c r="AO6170" s="153" t="s">
        <v>47</v>
      </c>
      <c r="AP6170" s="171">
        <v>9.5714285714285712</v>
      </c>
      <c r="AQ6170" s="11">
        <v>10</v>
      </c>
      <c r="AR6170" s="11">
        <v>10</v>
      </c>
      <c r="AS6170" s="11">
        <v>9</v>
      </c>
      <c r="AT6170" s="11">
        <v>9</v>
      </c>
      <c r="AU6170" s="11">
        <v>9</v>
      </c>
      <c r="AV6170" s="11">
        <v>10</v>
      </c>
      <c r="AW6170" s="11">
        <v>10</v>
      </c>
      <c r="BA6170" s="11" t="s">
        <v>476</v>
      </c>
      <c r="BB6170" s="11">
        <v>4</v>
      </c>
      <c r="BC6170" s="154">
        <v>45356</v>
      </c>
      <c r="BD6170" s="155" t="s">
        <v>17</v>
      </c>
    </row>
    <row r="6171" spans="39:56" ht="27" customHeight="1" x14ac:dyDescent="0.25">
      <c r="AM6171" s="11">
        <v>23005</v>
      </c>
      <c r="AN6171" s="152" t="s">
        <v>206</v>
      </c>
      <c r="AO6171" s="153" t="s">
        <v>207</v>
      </c>
      <c r="AP6171" s="171">
        <v>9.4285714285714288</v>
      </c>
      <c r="AQ6171" s="11">
        <v>10</v>
      </c>
      <c r="AR6171" s="11">
        <v>10</v>
      </c>
      <c r="AS6171" s="11">
        <v>9</v>
      </c>
      <c r="AT6171" s="11">
        <v>9</v>
      </c>
      <c r="AU6171" s="11">
        <v>9</v>
      </c>
      <c r="AV6171" s="11">
        <v>9</v>
      </c>
      <c r="AW6171" s="11">
        <v>10</v>
      </c>
      <c r="BA6171" s="11" t="s">
        <v>547</v>
      </c>
      <c r="BB6171" s="11">
        <v>3</v>
      </c>
      <c r="BC6171" s="154">
        <v>45356</v>
      </c>
      <c r="BD6171" s="155" t="s">
        <v>17</v>
      </c>
    </row>
    <row r="6172" spans="39:56" ht="27" customHeight="1" x14ac:dyDescent="0.25">
      <c r="AM6172" s="11">
        <v>23021</v>
      </c>
      <c r="AN6172" s="152" t="s">
        <v>209</v>
      </c>
      <c r="AO6172" s="153" t="s">
        <v>207</v>
      </c>
      <c r="AP6172" s="171">
        <v>9.4285714285714288</v>
      </c>
      <c r="AQ6172" s="11">
        <v>10</v>
      </c>
      <c r="AR6172" s="11">
        <v>10</v>
      </c>
      <c r="AS6172" s="11">
        <v>9</v>
      </c>
      <c r="AT6172" s="11">
        <v>9</v>
      </c>
      <c r="AU6172" s="11">
        <v>9</v>
      </c>
      <c r="AV6172" s="11">
        <v>9</v>
      </c>
      <c r="AW6172" s="11">
        <v>10</v>
      </c>
      <c r="BA6172" s="11" t="s">
        <v>547</v>
      </c>
      <c r="BB6172" s="11">
        <v>3</v>
      </c>
      <c r="BC6172" s="154">
        <v>45356</v>
      </c>
      <c r="BD6172" s="155" t="s">
        <v>17</v>
      </c>
    </row>
    <row r="6173" spans="39:56" ht="27" customHeight="1" x14ac:dyDescent="0.25">
      <c r="AM6173" s="11">
        <v>23016</v>
      </c>
      <c r="AN6173" s="152" t="s">
        <v>212</v>
      </c>
      <c r="AO6173" s="153" t="s">
        <v>207</v>
      </c>
      <c r="AP6173" s="171">
        <v>9.4285714285714288</v>
      </c>
      <c r="AQ6173" s="11">
        <v>10</v>
      </c>
      <c r="AR6173" s="11">
        <v>10</v>
      </c>
      <c r="AS6173" s="11">
        <v>9</v>
      </c>
      <c r="AT6173" s="11">
        <v>9</v>
      </c>
      <c r="AU6173" s="11">
        <v>9</v>
      </c>
      <c r="AV6173" s="11">
        <v>9</v>
      </c>
      <c r="AW6173" s="11">
        <v>10</v>
      </c>
      <c r="BA6173" s="11" t="s">
        <v>547</v>
      </c>
      <c r="BB6173" s="11">
        <v>3</v>
      </c>
      <c r="BC6173" s="154">
        <v>45356</v>
      </c>
      <c r="BD6173" s="155" t="s">
        <v>17</v>
      </c>
    </row>
    <row r="6174" spans="39:56" ht="27" customHeight="1" x14ac:dyDescent="0.25">
      <c r="AM6174" s="11">
        <v>23006</v>
      </c>
      <c r="AN6174" s="152" t="s">
        <v>213</v>
      </c>
      <c r="AO6174" s="153" t="s">
        <v>207</v>
      </c>
      <c r="AP6174" s="171">
        <v>9.4285714285714288</v>
      </c>
      <c r="AQ6174" s="11">
        <v>10</v>
      </c>
      <c r="AR6174" s="11">
        <v>10</v>
      </c>
      <c r="AS6174" s="11">
        <v>9</v>
      </c>
      <c r="AT6174" s="11">
        <v>9</v>
      </c>
      <c r="AU6174" s="11">
        <v>9</v>
      </c>
      <c r="AV6174" s="11">
        <v>9</v>
      </c>
      <c r="AW6174" s="11">
        <v>10</v>
      </c>
      <c r="BA6174" s="11" t="s">
        <v>547</v>
      </c>
      <c r="BB6174" s="11">
        <v>3</v>
      </c>
      <c r="BC6174" s="154">
        <v>45356</v>
      </c>
      <c r="BD6174" s="155" t="s">
        <v>17</v>
      </c>
    </row>
    <row r="6175" spans="39:56" ht="27" customHeight="1" x14ac:dyDescent="0.25">
      <c r="AM6175" s="11">
        <v>23020</v>
      </c>
      <c r="AN6175" s="152" t="s">
        <v>214</v>
      </c>
      <c r="AO6175" s="153" t="s">
        <v>207</v>
      </c>
      <c r="AP6175" s="171">
        <v>9.4285714285714288</v>
      </c>
      <c r="AQ6175" s="11">
        <v>10</v>
      </c>
      <c r="AR6175" s="11">
        <v>10</v>
      </c>
      <c r="AS6175" s="11">
        <v>9</v>
      </c>
      <c r="AT6175" s="11">
        <v>9</v>
      </c>
      <c r="AU6175" s="11">
        <v>9</v>
      </c>
      <c r="AV6175" s="11">
        <v>9</v>
      </c>
      <c r="AW6175" s="11">
        <v>10</v>
      </c>
      <c r="BA6175" s="11" t="s">
        <v>547</v>
      </c>
      <c r="BB6175" s="11">
        <v>3</v>
      </c>
      <c r="BC6175" s="154">
        <v>45356</v>
      </c>
      <c r="BD6175" s="155" t="s">
        <v>17</v>
      </c>
    </row>
    <row r="6176" spans="39:56" ht="27" customHeight="1" x14ac:dyDescent="0.25">
      <c r="AM6176" s="11">
        <v>23043</v>
      </c>
      <c r="AN6176" s="152" t="s">
        <v>215</v>
      </c>
      <c r="AO6176" s="153" t="s">
        <v>207</v>
      </c>
      <c r="AP6176" s="171">
        <v>9.4285714285714288</v>
      </c>
      <c r="AQ6176" s="11">
        <v>10</v>
      </c>
      <c r="AR6176" s="11">
        <v>10</v>
      </c>
      <c r="AS6176" s="11">
        <v>9</v>
      </c>
      <c r="AT6176" s="11">
        <v>9</v>
      </c>
      <c r="AU6176" s="11">
        <v>9</v>
      </c>
      <c r="AV6176" s="11">
        <v>9</v>
      </c>
      <c r="AW6176" s="11">
        <v>10</v>
      </c>
      <c r="BA6176" s="11" t="s">
        <v>547</v>
      </c>
      <c r="BB6176" s="11">
        <v>3</v>
      </c>
      <c r="BC6176" s="154">
        <v>45356</v>
      </c>
      <c r="BD6176" s="155" t="s">
        <v>17</v>
      </c>
    </row>
    <row r="6177" spans="39:56" ht="27" customHeight="1" x14ac:dyDescent="0.25">
      <c r="AM6177" s="11">
        <v>23007</v>
      </c>
      <c r="AN6177" s="152" t="s">
        <v>217</v>
      </c>
      <c r="AO6177" s="153" t="s">
        <v>207</v>
      </c>
      <c r="AP6177" s="171">
        <v>9.4285714285714288</v>
      </c>
      <c r="AQ6177" s="11">
        <v>10</v>
      </c>
      <c r="AR6177" s="11">
        <v>10</v>
      </c>
      <c r="AS6177" s="11">
        <v>9</v>
      </c>
      <c r="AT6177" s="11">
        <v>9</v>
      </c>
      <c r="AU6177" s="11">
        <v>9</v>
      </c>
      <c r="AV6177" s="11">
        <v>9</v>
      </c>
      <c r="AW6177" s="11">
        <v>10</v>
      </c>
      <c r="BA6177" s="11" t="s">
        <v>547</v>
      </c>
      <c r="BB6177" s="11">
        <v>3</v>
      </c>
      <c r="BC6177" s="154">
        <v>45356</v>
      </c>
      <c r="BD6177" s="155" t="s">
        <v>17</v>
      </c>
    </row>
    <row r="6178" spans="39:56" ht="27" customHeight="1" x14ac:dyDescent="0.25">
      <c r="AM6178" s="11">
        <v>23008</v>
      </c>
      <c r="AN6178" s="152" t="s">
        <v>218</v>
      </c>
      <c r="AO6178" s="153" t="s">
        <v>207</v>
      </c>
      <c r="AP6178" s="171">
        <v>9.4285714285714288</v>
      </c>
      <c r="AQ6178" s="11">
        <v>10</v>
      </c>
      <c r="AR6178" s="11">
        <v>10</v>
      </c>
      <c r="AS6178" s="11">
        <v>9</v>
      </c>
      <c r="AT6178" s="11">
        <v>9</v>
      </c>
      <c r="AU6178" s="11">
        <v>9</v>
      </c>
      <c r="AV6178" s="11">
        <v>9</v>
      </c>
      <c r="AW6178" s="11">
        <v>10</v>
      </c>
      <c r="BA6178" s="11" t="s">
        <v>547</v>
      </c>
      <c r="BB6178" s="11">
        <v>3</v>
      </c>
      <c r="BC6178" s="154">
        <v>45356</v>
      </c>
      <c r="BD6178" s="155" t="s">
        <v>17</v>
      </c>
    </row>
    <row r="6179" spans="39:56" ht="27" customHeight="1" x14ac:dyDescent="0.25">
      <c r="AM6179" s="11">
        <v>23012</v>
      </c>
      <c r="AN6179" s="152" t="s">
        <v>219</v>
      </c>
      <c r="AO6179" s="153" t="s">
        <v>207</v>
      </c>
      <c r="AP6179" s="171">
        <v>9.4285714285714288</v>
      </c>
      <c r="AQ6179" s="11">
        <v>10</v>
      </c>
      <c r="AR6179" s="11">
        <v>10</v>
      </c>
      <c r="AS6179" s="11">
        <v>9</v>
      </c>
      <c r="AT6179" s="11">
        <v>9</v>
      </c>
      <c r="AU6179" s="11">
        <v>9</v>
      </c>
      <c r="AV6179" s="11">
        <v>9</v>
      </c>
      <c r="AW6179" s="11">
        <v>10</v>
      </c>
      <c r="BA6179" s="11" t="s">
        <v>547</v>
      </c>
      <c r="BB6179" s="11">
        <v>3</v>
      </c>
      <c r="BC6179" s="154">
        <v>45356</v>
      </c>
      <c r="BD6179" s="155" t="s">
        <v>17</v>
      </c>
    </row>
    <row r="6180" spans="39:56" ht="27" customHeight="1" x14ac:dyDescent="0.25">
      <c r="AM6180" s="11">
        <v>23032</v>
      </c>
      <c r="AN6180" s="152" t="s">
        <v>220</v>
      </c>
      <c r="AO6180" s="153" t="s">
        <v>207</v>
      </c>
      <c r="AP6180" s="171">
        <v>9.4285714285714288</v>
      </c>
      <c r="AQ6180" s="11">
        <v>10</v>
      </c>
      <c r="AR6180" s="11">
        <v>10</v>
      </c>
      <c r="AS6180" s="11">
        <v>9</v>
      </c>
      <c r="AT6180" s="11">
        <v>9</v>
      </c>
      <c r="AU6180" s="11">
        <v>9</v>
      </c>
      <c r="AV6180" s="11">
        <v>9</v>
      </c>
      <c r="AW6180" s="11">
        <v>10</v>
      </c>
      <c r="BA6180" s="11" t="s">
        <v>547</v>
      </c>
      <c r="BB6180" s="11">
        <v>3</v>
      </c>
      <c r="BC6180" s="154">
        <v>45356</v>
      </c>
      <c r="BD6180" s="155" t="s">
        <v>17</v>
      </c>
    </row>
    <row r="6181" spans="39:56" ht="27" customHeight="1" x14ac:dyDescent="0.25">
      <c r="AM6181" s="11">
        <v>23031</v>
      </c>
      <c r="AN6181" s="152" t="s">
        <v>221</v>
      </c>
      <c r="AO6181" s="153" t="s">
        <v>207</v>
      </c>
      <c r="AP6181" s="171">
        <v>9.4285714285714288</v>
      </c>
      <c r="AQ6181" s="11">
        <v>10</v>
      </c>
      <c r="AR6181" s="11">
        <v>10</v>
      </c>
      <c r="AS6181" s="11">
        <v>9</v>
      </c>
      <c r="AT6181" s="11">
        <v>9</v>
      </c>
      <c r="AU6181" s="11">
        <v>9</v>
      </c>
      <c r="AV6181" s="11">
        <v>9</v>
      </c>
      <c r="AW6181" s="11">
        <v>10</v>
      </c>
      <c r="BA6181" s="11" t="s">
        <v>547</v>
      </c>
      <c r="BB6181" s="11">
        <v>3</v>
      </c>
      <c r="BC6181" s="154">
        <v>45356</v>
      </c>
      <c r="BD6181" s="155" t="s">
        <v>17</v>
      </c>
    </row>
    <row r="6182" spans="39:56" ht="27" customHeight="1" x14ac:dyDescent="0.25">
      <c r="AM6182" s="11">
        <v>23042</v>
      </c>
      <c r="AN6182" s="152" t="s">
        <v>222</v>
      </c>
      <c r="AO6182" s="153" t="s">
        <v>207</v>
      </c>
      <c r="AP6182" s="171">
        <v>9.4285714285714288</v>
      </c>
      <c r="AQ6182" s="11">
        <v>10</v>
      </c>
      <c r="AR6182" s="11">
        <v>10</v>
      </c>
      <c r="AS6182" s="11">
        <v>9</v>
      </c>
      <c r="AT6182" s="11">
        <v>9</v>
      </c>
      <c r="AU6182" s="11">
        <v>9</v>
      </c>
      <c r="AV6182" s="11">
        <v>9</v>
      </c>
      <c r="AW6182" s="11">
        <v>10</v>
      </c>
      <c r="BA6182" s="11" t="s">
        <v>547</v>
      </c>
      <c r="BB6182" s="11">
        <v>3</v>
      </c>
      <c r="BC6182" s="154">
        <v>45356</v>
      </c>
      <c r="BD6182" s="155" t="s">
        <v>17</v>
      </c>
    </row>
    <row r="6183" spans="39:56" ht="27" customHeight="1" x14ac:dyDescent="0.25">
      <c r="AM6183" s="11">
        <v>23061</v>
      </c>
      <c r="AN6183" s="152" t="s">
        <v>223</v>
      </c>
      <c r="AO6183" s="153" t="s">
        <v>207</v>
      </c>
      <c r="AP6183" s="171">
        <v>9.4285714285714288</v>
      </c>
      <c r="AQ6183" s="11">
        <v>10</v>
      </c>
      <c r="AR6183" s="11">
        <v>10</v>
      </c>
      <c r="AS6183" s="11">
        <v>9</v>
      </c>
      <c r="AT6183" s="11">
        <v>9</v>
      </c>
      <c r="AU6183" s="11">
        <v>9</v>
      </c>
      <c r="AV6183" s="11">
        <v>9</v>
      </c>
      <c r="AW6183" s="11">
        <v>10</v>
      </c>
      <c r="BA6183" s="11" t="s">
        <v>547</v>
      </c>
      <c r="BB6183" s="11">
        <v>3</v>
      </c>
      <c r="BC6183" s="154">
        <v>45356</v>
      </c>
      <c r="BD6183" s="155" t="s">
        <v>17</v>
      </c>
    </row>
    <row r="6184" spans="39:56" ht="27" customHeight="1" x14ac:dyDescent="0.25">
      <c r="AM6184" s="11">
        <v>23054</v>
      </c>
      <c r="AN6184" s="152" t="s">
        <v>224</v>
      </c>
      <c r="AO6184" s="153" t="s">
        <v>207</v>
      </c>
      <c r="AP6184" s="171">
        <v>9.4285714285714288</v>
      </c>
      <c r="AQ6184" s="11">
        <v>10</v>
      </c>
      <c r="AR6184" s="11">
        <v>10</v>
      </c>
      <c r="AS6184" s="11">
        <v>9</v>
      </c>
      <c r="AT6184" s="11">
        <v>9</v>
      </c>
      <c r="AU6184" s="11">
        <v>9</v>
      </c>
      <c r="AV6184" s="11">
        <v>9</v>
      </c>
      <c r="AW6184" s="11">
        <v>10</v>
      </c>
      <c r="BA6184" s="11" t="s">
        <v>547</v>
      </c>
      <c r="BB6184" s="11">
        <v>3</v>
      </c>
      <c r="BC6184" s="154">
        <v>45356</v>
      </c>
      <c r="BD6184" s="155" t="s">
        <v>17</v>
      </c>
    </row>
    <row r="6185" spans="39:56" ht="27" customHeight="1" x14ac:dyDescent="0.25">
      <c r="AM6185" s="11">
        <v>23063</v>
      </c>
      <c r="AN6185" s="152" t="s">
        <v>225</v>
      </c>
      <c r="AO6185" s="153" t="s">
        <v>207</v>
      </c>
      <c r="AP6185" s="171">
        <v>9.4285714285714288</v>
      </c>
      <c r="AQ6185" s="11">
        <v>10</v>
      </c>
      <c r="AR6185" s="11">
        <v>10</v>
      </c>
      <c r="AS6185" s="11">
        <v>9</v>
      </c>
      <c r="AT6185" s="11">
        <v>9</v>
      </c>
      <c r="AU6185" s="11">
        <v>9</v>
      </c>
      <c r="AV6185" s="11">
        <v>9</v>
      </c>
      <c r="AW6185" s="11">
        <v>10</v>
      </c>
      <c r="BA6185" s="11" t="s">
        <v>547</v>
      </c>
      <c r="BB6185" s="11">
        <v>3</v>
      </c>
      <c r="BC6185" s="154">
        <v>45356</v>
      </c>
      <c r="BD6185" s="155" t="s">
        <v>17</v>
      </c>
    </row>
    <row r="6186" spans="39:56" ht="27" customHeight="1" x14ac:dyDescent="0.25">
      <c r="AM6186" s="11">
        <v>23037</v>
      </c>
      <c r="AN6186" s="152" t="s">
        <v>226</v>
      </c>
      <c r="AO6186" s="153" t="s">
        <v>207</v>
      </c>
      <c r="AP6186" s="171">
        <v>9.4285714285714288</v>
      </c>
      <c r="AQ6186" s="11">
        <v>10</v>
      </c>
      <c r="AR6186" s="11">
        <v>10</v>
      </c>
      <c r="AS6186" s="11">
        <v>9</v>
      </c>
      <c r="AT6186" s="11">
        <v>9</v>
      </c>
      <c r="AU6186" s="11">
        <v>9</v>
      </c>
      <c r="AV6186" s="11">
        <v>9</v>
      </c>
      <c r="AW6186" s="11">
        <v>10</v>
      </c>
      <c r="BA6186" s="11" t="s">
        <v>547</v>
      </c>
      <c r="BB6186" s="11">
        <v>3</v>
      </c>
      <c r="BC6186" s="154">
        <v>45356</v>
      </c>
      <c r="BD6186" s="155" t="s">
        <v>17</v>
      </c>
    </row>
    <row r="6187" spans="39:56" ht="27" customHeight="1" x14ac:dyDescent="0.25">
      <c r="AM6187" s="11">
        <v>23026</v>
      </c>
      <c r="AN6187" s="152" t="s">
        <v>227</v>
      </c>
      <c r="AO6187" s="153" t="s">
        <v>207</v>
      </c>
      <c r="AP6187" s="171">
        <v>9.4285714285714288</v>
      </c>
      <c r="AQ6187" s="11">
        <v>10</v>
      </c>
      <c r="AR6187" s="11">
        <v>10</v>
      </c>
      <c r="AS6187" s="11">
        <v>9</v>
      </c>
      <c r="AT6187" s="11">
        <v>9</v>
      </c>
      <c r="AU6187" s="11">
        <v>9</v>
      </c>
      <c r="AV6187" s="11">
        <v>9</v>
      </c>
      <c r="AW6187" s="11">
        <v>10</v>
      </c>
      <c r="BA6187" s="11" t="s">
        <v>547</v>
      </c>
      <c r="BB6187" s="11">
        <v>3</v>
      </c>
      <c r="BC6187" s="154">
        <v>45356</v>
      </c>
      <c r="BD6187" s="155" t="s">
        <v>17</v>
      </c>
    </row>
    <row r="6188" spans="39:56" ht="27" customHeight="1" x14ac:dyDescent="0.25">
      <c r="AM6188" s="11">
        <v>23044</v>
      </c>
      <c r="AN6188" s="152" t="s">
        <v>230</v>
      </c>
      <c r="AO6188" s="153" t="s">
        <v>207</v>
      </c>
      <c r="AP6188" s="171">
        <v>9.4285714285714288</v>
      </c>
      <c r="AQ6188" s="11">
        <v>10</v>
      </c>
      <c r="AR6188" s="11">
        <v>10</v>
      </c>
      <c r="AS6188" s="11">
        <v>9</v>
      </c>
      <c r="AT6188" s="11">
        <v>9</v>
      </c>
      <c r="AU6188" s="11">
        <v>9</v>
      </c>
      <c r="AV6188" s="11">
        <v>9</v>
      </c>
      <c r="AW6188" s="11">
        <v>10</v>
      </c>
      <c r="BA6188" s="11" t="s">
        <v>547</v>
      </c>
      <c r="BB6188" s="11">
        <v>3</v>
      </c>
      <c r="BC6188" s="154">
        <v>45356</v>
      </c>
      <c r="BD6188" s="155" t="s">
        <v>17</v>
      </c>
    </row>
    <row r="6189" spans="39:56" ht="27" customHeight="1" x14ac:dyDescent="0.25">
      <c r="AM6189" s="11">
        <v>23066</v>
      </c>
      <c r="AN6189" s="152" t="s">
        <v>232</v>
      </c>
      <c r="AO6189" s="153" t="s">
        <v>207</v>
      </c>
      <c r="AP6189" s="171">
        <v>9.4285714285714288</v>
      </c>
      <c r="AQ6189" s="11">
        <v>10</v>
      </c>
      <c r="AR6189" s="11">
        <v>10</v>
      </c>
      <c r="AS6189" s="11">
        <v>9</v>
      </c>
      <c r="AT6189" s="11">
        <v>9</v>
      </c>
      <c r="AU6189" s="11">
        <v>9</v>
      </c>
      <c r="AV6189" s="11">
        <v>9</v>
      </c>
      <c r="AW6189" s="11">
        <v>10</v>
      </c>
      <c r="BA6189" s="11" t="s">
        <v>547</v>
      </c>
      <c r="BB6189" s="11">
        <v>3</v>
      </c>
      <c r="BC6189" s="154">
        <v>45356</v>
      </c>
      <c r="BD6189" s="155" t="s">
        <v>17</v>
      </c>
    </row>
    <row r="6190" spans="39:56" ht="27" customHeight="1" x14ac:dyDescent="0.25">
      <c r="AM6190" s="11">
        <v>23005</v>
      </c>
      <c r="AN6190" s="152" t="s">
        <v>206</v>
      </c>
      <c r="AO6190" s="153" t="s">
        <v>207</v>
      </c>
      <c r="AP6190" s="171">
        <v>9.8000000000000007</v>
      </c>
      <c r="AQ6190" s="11">
        <v>10</v>
      </c>
      <c r="AR6190" s="11">
        <v>10</v>
      </c>
      <c r="AS6190" s="11">
        <v>9</v>
      </c>
      <c r="AT6190" s="11">
        <v>10</v>
      </c>
      <c r="AU6190" s="11">
        <v>10</v>
      </c>
      <c r="BA6190" s="11" t="s">
        <v>482</v>
      </c>
      <c r="BB6190" s="11">
        <v>3</v>
      </c>
      <c r="BC6190" s="154">
        <v>45357</v>
      </c>
      <c r="BD6190" s="155" t="s">
        <v>36</v>
      </c>
    </row>
    <row r="6191" spans="39:56" ht="27" customHeight="1" x14ac:dyDescent="0.25">
      <c r="AM6191" s="11">
        <v>23021</v>
      </c>
      <c r="AN6191" s="152" t="s">
        <v>209</v>
      </c>
      <c r="AO6191" s="153" t="s">
        <v>207</v>
      </c>
      <c r="AP6191" s="171">
        <v>9.8000000000000007</v>
      </c>
      <c r="AQ6191" s="11">
        <v>10</v>
      </c>
      <c r="AR6191" s="11">
        <v>10</v>
      </c>
      <c r="AS6191" s="11">
        <v>9</v>
      </c>
      <c r="AT6191" s="11">
        <v>10</v>
      </c>
      <c r="AU6191" s="11">
        <v>10</v>
      </c>
      <c r="BA6191" s="11" t="s">
        <v>482</v>
      </c>
      <c r="BB6191" s="11">
        <v>3</v>
      </c>
      <c r="BC6191" s="154">
        <v>45357</v>
      </c>
      <c r="BD6191" s="155" t="s">
        <v>36</v>
      </c>
    </row>
    <row r="6192" spans="39:56" ht="27" customHeight="1" x14ac:dyDescent="0.25">
      <c r="AM6192" s="11">
        <v>23035</v>
      </c>
      <c r="AN6192" s="152" t="s">
        <v>211</v>
      </c>
      <c r="AO6192" s="153" t="s">
        <v>207</v>
      </c>
      <c r="AP6192" s="171">
        <v>9.8000000000000007</v>
      </c>
      <c r="AQ6192" s="11">
        <v>10</v>
      </c>
      <c r="AR6192" s="11">
        <v>10</v>
      </c>
      <c r="AS6192" s="11">
        <v>9</v>
      </c>
      <c r="AT6192" s="11">
        <v>10</v>
      </c>
      <c r="AU6192" s="11">
        <v>10</v>
      </c>
      <c r="BA6192" s="11" t="s">
        <v>482</v>
      </c>
      <c r="BB6192" s="11">
        <v>3</v>
      </c>
      <c r="BC6192" s="154">
        <v>45357</v>
      </c>
      <c r="BD6192" s="155" t="s">
        <v>36</v>
      </c>
    </row>
    <row r="6193" spans="39:56" ht="27" customHeight="1" x14ac:dyDescent="0.25">
      <c r="AM6193" s="11">
        <v>23016</v>
      </c>
      <c r="AN6193" s="152" t="s">
        <v>212</v>
      </c>
      <c r="AO6193" s="153" t="s">
        <v>207</v>
      </c>
      <c r="AP6193" s="171">
        <v>9.8000000000000007</v>
      </c>
      <c r="AQ6193" s="11">
        <v>10</v>
      </c>
      <c r="AR6193" s="11">
        <v>10</v>
      </c>
      <c r="AS6193" s="11">
        <v>9</v>
      </c>
      <c r="AT6193" s="11">
        <v>10</v>
      </c>
      <c r="AU6193" s="11">
        <v>10</v>
      </c>
      <c r="BA6193" s="11" t="s">
        <v>482</v>
      </c>
      <c r="BB6193" s="11">
        <v>3</v>
      </c>
      <c r="BC6193" s="154">
        <v>45357</v>
      </c>
      <c r="BD6193" s="155" t="s">
        <v>36</v>
      </c>
    </row>
    <row r="6194" spans="39:56" ht="27" customHeight="1" x14ac:dyDescent="0.25">
      <c r="AM6194" s="11">
        <v>23006</v>
      </c>
      <c r="AN6194" s="152" t="s">
        <v>213</v>
      </c>
      <c r="AO6194" s="153" t="s">
        <v>207</v>
      </c>
      <c r="AP6194" s="171">
        <v>9.8000000000000007</v>
      </c>
      <c r="AQ6194" s="11">
        <v>10</v>
      </c>
      <c r="AR6194" s="11">
        <v>10</v>
      </c>
      <c r="AS6194" s="11">
        <v>9</v>
      </c>
      <c r="AT6194" s="11">
        <v>10</v>
      </c>
      <c r="AU6194" s="11">
        <v>10</v>
      </c>
      <c r="BA6194" s="11" t="s">
        <v>482</v>
      </c>
      <c r="BB6194" s="11">
        <v>3</v>
      </c>
      <c r="BC6194" s="154">
        <v>45357</v>
      </c>
      <c r="BD6194" s="155" t="s">
        <v>36</v>
      </c>
    </row>
    <row r="6195" spans="39:56" ht="27" customHeight="1" x14ac:dyDescent="0.25">
      <c r="AM6195" s="11">
        <v>23020</v>
      </c>
      <c r="AN6195" s="152" t="s">
        <v>214</v>
      </c>
      <c r="AO6195" s="153" t="s">
        <v>207</v>
      </c>
      <c r="AP6195" s="171">
        <v>9.8000000000000007</v>
      </c>
      <c r="AQ6195" s="11">
        <v>10</v>
      </c>
      <c r="AR6195" s="11">
        <v>10</v>
      </c>
      <c r="AS6195" s="11">
        <v>9</v>
      </c>
      <c r="AT6195" s="11">
        <v>10</v>
      </c>
      <c r="AU6195" s="11">
        <v>10</v>
      </c>
      <c r="BA6195" s="11" t="s">
        <v>482</v>
      </c>
      <c r="BB6195" s="11">
        <v>3</v>
      </c>
      <c r="BC6195" s="154">
        <v>45357</v>
      </c>
      <c r="BD6195" s="155" t="s">
        <v>36</v>
      </c>
    </row>
    <row r="6196" spans="39:56" ht="27" customHeight="1" x14ac:dyDescent="0.25">
      <c r="AM6196" s="11">
        <v>23043</v>
      </c>
      <c r="AN6196" s="152" t="s">
        <v>215</v>
      </c>
      <c r="AO6196" s="153" t="s">
        <v>207</v>
      </c>
      <c r="AP6196" s="171">
        <v>9.8000000000000007</v>
      </c>
      <c r="AQ6196" s="11">
        <v>10</v>
      </c>
      <c r="AR6196" s="11">
        <v>10</v>
      </c>
      <c r="AS6196" s="11">
        <v>9</v>
      </c>
      <c r="AT6196" s="11">
        <v>10</v>
      </c>
      <c r="AU6196" s="11">
        <v>10</v>
      </c>
      <c r="BA6196" s="11" t="s">
        <v>482</v>
      </c>
      <c r="BB6196" s="11">
        <v>3</v>
      </c>
      <c r="BC6196" s="154">
        <v>45357</v>
      </c>
      <c r="BD6196" s="155" t="s">
        <v>36</v>
      </c>
    </row>
    <row r="6197" spans="39:56" ht="27" customHeight="1" x14ac:dyDescent="0.25">
      <c r="AM6197" s="11">
        <v>23015</v>
      </c>
      <c r="AN6197" s="152" t="s">
        <v>216</v>
      </c>
      <c r="AO6197" s="153" t="s">
        <v>207</v>
      </c>
      <c r="AP6197" s="171">
        <v>9.8000000000000007</v>
      </c>
      <c r="AQ6197" s="11">
        <v>10</v>
      </c>
      <c r="AR6197" s="11">
        <v>10</v>
      </c>
      <c r="AS6197" s="11">
        <v>9</v>
      </c>
      <c r="AT6197" s="11">
        <v>10</v>
      </c>
      <c r="AU6197" s="11">
        <v>10</v>
      </c>
      <c r="BA6197" s="11" t="s">
        <v>482</v>
      </c>
      <c r="BB6197" s="11">
        <v>3</v>
      </c>
      <c r="BC6197" s="154">
        <v>45357</v>
      </c>
      <c r="BD6197" s="155" t="s">
        <v>36</v>
      </c>
    </row>
    <row r="6198" spans="39:56" ht="27" customHeight="1" x14ac:dyDescent="0.25">
      <c r="AM6198" s="11">
        <v>23008</v>
      </c>
      <c r="AN6198" s="152" t="s">
        <v>218</v>
      </c>
      <c r="AO6198" s="153" t="s">
        <v>207</v>
      </c>
      <c r="AP6198" s="171">
        <v>9.8000000000000007</v>
      </c>
      <c r="AQ6198" s="11">
        <v>10</v>
      </c>
      <c r="AR6198" s="11">
        <v>10</v>
      </c>
      <c r="AS6198" s="11">
        <v>9</v>
      </c>
      <c r="AT6198" s="11">
        <v>10</v>
      </c>
      <c r="AU6198" s="11">
        <v>10</v>
      </c>
      <c r="BA6198" s="11" t="s">
        <v>482</v>
      </c>
      <c r="BB6198" s="11">
        <v>3</v>
      </c>
      <c r="BC6198" s="154">
        <v>45357</v>
      </c>
      <c r="BD6198" s="155" t="s">
        <v>36</v>
      </c>
    </row>
    <row r="6199" spans="39:56" ht="27" customHeight="1" x14ac:dyDescent="0.25">
      <c r="AM6199" s="11">
        <v>23012</v>
      </c>
      <c r="AN6199" s="152" t="s">
        <v>219</v>
      </c>
      <c r="AO6199" s="153" t="s">
        <v>207</v>
      </c>
      <c r="AP6199" s="171">
        <v>9.8000000000000007</v>
      </c>
      <c r="AQ6199" s="11">
        <v>10</v>
      </c>
      <c r="AR6199" s="11">
        <v>10</v>
      </c>
      <c r="AS6199" s="11">
        <v>9</v>
      </c>
      <c r="AT6199" s="11">
        <v>10</v>
      </c>
      <c r="AU6199" s="11">
        <v>10</v>
      </c>
      <c r="BA6199" s="11" t="s">
        <v>482</v>
      </c>
      <c r="BB6199" s="11">
        <v>3</v>
      </c>
      <c r="BC6199" s="154">
        <v>45357</v>
      </c>
      <c r="BD6199" s="155" t="s">
        <v>36</v>
      </c>
    </row>
    <row r="6200" spans="39:56" ht="27" customHeight="1" x14ac:dyDescent="0.25">
      <c r="AM6200" s="11">
        <v>23032</v>
      </c>
      <c r="AN6200" s="152" t="s">
        <v>220</v>
      </c>
      <c r="AO6200" s="153" t="s">
        <v>207</v>
      </c>
      <c r="AP6200" s="171">
        <v>9.8000000000000007</v>
      </c>
      <c r="AQ6200" s="11">
        <v>10</v>
      </c>
      <c r="AR6200" s="11">
        <v>10</v>
      </c>
      <c r="AS6200" s="11">
        <v>9</v>
      </c>
      <c r="AT6200" s="11">
        <v>10</v>
      </c>
      <c r="AU6200" s="11">
        <v>10</v>
      </c>
      <c r="BA6200" s="11" t="s">
        <v>482</v>
      </c>
      <c r="BB6200" s="11">
        <v>3</v>
      </c>
      <c r="BC6200" s="154">
        <v>45357</v>
      </c>
      <c r="BD6200" s="155" t="s">
        <v>36</v>
      </c>
    </row>
    <row r="6201" spans="39:56" ht="27" customHeight="1" x14ac:dyDescent="0.25">
      <c r="AM6201" s="11">
        <v>23031</v>
      </c>
      <c r="AN6201" s="152" t="s">
        <v>221</v>
      </c>
      <c r="AO6201" s="153" t="s">
        <v>207</v>
      </c>
      <c r="AP6201" s="171">
        <v>9.8000000000000007</v>
      </c>
      <c r="AQ6201" s="11">
        <v>10</v>
      </c>
      <c r="AR6201" s="11">
        <v>10</v>
      </c>
      <c r="AS6201" s="11">
        <v>9</v>
      </c>
      <c r="AT6201" s="11">
        <v>10</v>
      </c>
      <c r="AU6201" s="11">
        <v>10</v>
      </c>
      <c r="BA6201" s="11" t="s">
        <v>482</v>
      </c>
      <c r="BB6201" s="11">
        <v>3</v>
      </c>
      <c r="BC6201" s="154">
        <v>45357</v>
      </c>
      <c r="BD6201" s="155" t="s">
        <v>36</v>
      </c>
    </row>
    <row r="6202" spans="39:56" ht="27" customHeight="1" x14ac:dyDescent="0.25">
      <c r="AM6202" s="11">
        <v>23042</v>
      </c>
      <c r="AN6202" s="152" t="s">
        <v>222</v>
      </c>
      <c r="AO6202" s="153" t="s">
        <v>207</v>
      </c>
      <c r="AP6202" s="171">
        <v>9.8000000000000007</v>
      </c>
      <c r="AQ6202" s="11">
        <v>10</v>
      </c>
      <c r="AR6202" s="11">
        <v>10</v>
      </c>
      <c r="AS6202" s="11">
        <v>9</v>
      </c>
      <c r="AT6202" s="11">
        <v>10</v>
      </c>
      <c r="AU6202" s="11">
        <v>10</v>
      </c>
      <c r="BA6202" s="11" t="s">
        <v>482</v>
      </c>
      <c r="BB6202" s="11">
        <v>3</v>
      </c>
      <c r="BC6202" s="154">
        <v>45357</v>
      </c>
      <c r="BD6202" s="155" t="s">
        <v>36</v>
      </c>
    </row>
    <row r="6203" spans="39:56" ht="27" customHeight="1" x14ac:dyDescent="0.25">
      <c r="AM6203" s="11">
        <v>23061</v>
      </c>
      <c r="AN6203" s="152" t="s">
        <v>223</v>
      </c>
      <c r="AO6203" s="153" t="s">
        <v>207</v>
      </c>
      <c r="AP6203" s="171">
        <v>9.8000000000000007</v>
      </c>
      <c r="AQ6203" s="11">
        <v>10</v>
      </c>
      <c r="AR6203" s="11">
        <v>10</v>
      </c>
      <c r="AS6203" s="11">
        <v>9</v>
      </c>
      <c r="AT6203" s="11">
        <v>10</v>
      </c>
      <c r="AU6203" s="11">
        <v>10</v>
      </c>
      <c r="BA6203" s="11" t="s">
        <v>482</v>
      </c>
      <c r="BB6203" s="11">
        <v>3</v>
      </c>
      <c r="BC6203" s="154">
        <v>45357</v>
      </c>
      <c r="BD6203" s="155" t="s">
        <v>36</v>
      </c>
    </row>
    <row r="6204" spans="39:56" ht="27" customHeight="1" x14ac:dyDescent="0.25">
      <c r="AM6204" s="11">
        <v>23054</v>
      </c>
      <c r="AN6204" s="152" t="s">
        <v>224</v>
      </c>
      <c r="AO6204" s="153" t="s">
        <v>207</v>
      </c>
      <c r="AP6204" s="171">
        <v>9.8000000000000007</v>
      </c>
      <c r="AQ6204" s="11">
        <v>10</v>
      </c>
      <c r="AR6204" s="11">
        <v>10</v>
      </c>
      <c r="AS6204" s="11">
        <v>9</v>
      </c>
      <c r="AT6204" s="11">
        <v>10</v>
      </c>
      <c r="AU6204" s="11">
        <v>10</v>
      </c>
      <c r="BA6204" s="11" t="s">
        <v>482</v>
      </c>
      <c r="BB6204" s="11">
        <v>3</v>
      </c>
      <c r="BC6204" s="154">
        <v>45357</v>
      </c>
      <c r="BD6204" s="155" t="s">
        <v>36</v>
      </c>
    </row>
    <row r="6205" spans="39:56" ht="27" customHeight="1" x14ac:dyDescent="0.25">
      <c r="AM6205" s="11">
        <v>23037</v>
      </c>
      <c r="AN6205" s="152" t="s">
        <v>226</v>
      </c>
      <c r="AO6205" s="153" t="s">
        <v>207</v>
      </c>
      <c r="AP6205" s="171">
        <v>9.8000000000000007</v>
      </c>
      <c r="AQ6205" s="11">
        <v>10</v>
      </c>
      <c r="AR6205" s="11">
        <v>10</v>
      </c>
      <c r="AS6205" s="11">
        <v>9</v>
      </c>
      <c r="AT6205" s="11">
        <v>10</v>
      </c>
      <c r="AU6205" s="11">
        <v>10</v>
      </c>
      <c r="BA6205" s="11" t="s">
        <v>482</v>
      </c>
      <c r="BB6205" s="11">
        <v>3</v>
      </c>
      <c r="BC6205" s="154">
        <v>45357</v>
      </c>
      <c r="BD6205" s="155" t="s">
        <v>36</v>
      </c>
    </row>
    <row r="6206" spans="39:56" ht="27" customHeight="1" x14ac:dyDescent="0.25">
      <c r="AM6206" s="11">
        <v>23026</v>
      </c>
      <c r="AN6206" s="152" t="s">
        <v>227</v>
      </c>
      <c r="AO6206" s="153" t="s">
        <v>207</v>
      </c>
      <c r="AP6206" s="171">
        <v>9.8000000000000007</v>
      </c>
      <c r="AQ6206" s="11">
        <v>10</v>
      </c>
      <c r="AR6206" s="11">
        <v>10</v>
      </c>
      <c r="AS6206" s="11">
        <v>9</v>
      </c>
      <c r="AT6206" s="11">
        <v>10</v>
      </c>
      <c r="AU6206" s="11">
        <v>10</v>
      </c>
      <c r="BA6206" s="11" t="s">
        <v>482</v>
      </c>
      <c r="BB6206" s="11">
        <v>3</v>
      </c>
      <c r="BC6206" s="154">
        <v>45357</v>
      </c>
      <c r="BD6206" s="155" t="s">
        <v>36</v>
      </c>
    </row>
    <row r="6207" spans="39:56" ht="27" customHeight="1" x14ac:dyDescent="0.25">
      <c r="AM6207" s="11">
        <v>23058</v>
      </c>
      <c r="AN6207" s="152" t="s">
        <v>228</v>
      </c>
      <c r="AO6207" s="153" t="s">
        <v>207</v>
      </c>
      <c r="AP6207" s="171">
        <v>9.8000000000000007</v>
      </c>
      <c r="AQ6207" s="11">
        <v>10</v>
      </c>
      <c r="AR6207" s="11">
        <v>10</v>
      </c>
      <c r="AS6207" s="11">
        <v>9</v>
      </c>
      <c r="AT6207" s="11">
        <v>10</v>
      </c>
      <c r="AU6207" s="11">
        <v>10</v>
      </c>
      <c r="BA6207" s="11" t="s">
        <v>482</v>
      </c>
      <c r="BB6207" s="11">
        <v>3</v>
      </c>
      <c r="BC6207" s="154">
        <v>45357</v>
      </c>
      <c r="BD6207" s="155" t="s">
        <v>36</v>
      </c>
    </row>
    <row r="6208" spans="39:56" ht="27" customHeight="1" x14ac:dyDescent="0.25">
      <c r="AM6208" s="11">
        <v>23044</v>
      </c>
      <c r="AN6208" s="152" t="s">
        <v>230</v>
      </c>
      <c r="AO6208" s="153" t="s">
        <v>207</v>
      </c>
      <c r="AP6208" s="171">
        <v>9.8000000000000007</v>
      </c>
      <c r="AQ6208" s="11">
        <v>10</v>
      </c>
      <c r="AR6208" s="11">
        <v>10</v>
      </c>
      <c r="AS6208" s="11">
        <v>9</v>
      </c>
      <c r="AT6208" s="11">
        <v>10</v>
      </c>
      <c r="AU6208" s="11">
        <v>10</v>
      </c>
      <c r="BA6208" s="11" t="s">
        <v>482</v>
      </c>
      <c r="BB6208" s="11">
        <v>3</v>
      </c>
      <c r="BC6208" s="154">
        <v>45357</v>
      </c>
      <c r="BD6208" s="155" t="s">
        <v>36</v>
      </c>
    </row>
    <row r="6209" spans="39:56" ht="27" customHeight="1" x14ac:dyDescent="0.25">
      <c r="AM6209" s="11">
        <v>23066</v>
      </c>
      <c r="AN6209" s="152" t="s">
        <v>232</v>
      </c>
      <c r="AO6209" s="153" t="s">
        <v>207</v>
      </c>
      <c r="AP6209" s="171">
        <v>9.8000000000000007</v>
      </c>
      <c r="AQ6209" s="11">
        <v>10</v>
      </c>
      <c r="AR6209" s="11">
        <v>10</v>
      </c>
      <c r="AS6209" s="11">
        <v>9</v>
      </c>
      <c r="AT6209" s="11">
        <v>10</v>
      </c>
      <c r="AU6209" s="11">
        <v>10</v>
      </c>
      <c r="BA6209" s="11" t="s">
        <v>482</v>
      </c>
      <c r="BB6209" s="11">
        <v>3</v>
      </c>
      <c r="BC6209" s="154">
        <v>45357</v>
      </c>
      <c r="BD6209" s="155" t="s">
        <v>36</v>
      </c>
    </row>
    <row r="6210" spans="39:56" ht="27" customHeight="1" x14ac:dyDescent="0.25">
      <c r="AM6210" s="11">
        <v>24021</v>
      </c>
      <c r="AN6210" s="152" t="s">
        <v>125</v>
      </c>
      <c r="AO6210" s="153" t="s">
        <v>126</v>
      </c>
      <c r="AP6210" s="171">
        <v>10</v>
      </c>
      <c r="AQ6210" s="11">
        <v>10</v>
      </c>
      <c r="AR6210" s="11">
        <v>10</v>
      </c>
      <c r="AS6210" s="11">
        <v>10</v>
      </c>
      <c r="AT6210" s="11">
        <v>10</v>
      </c>
      <c r="AU6210" s="11">
        <v>10</v>
      </c>
      <c r="AV6210" s="11">
        <v>10</v>
      </c>
      <c r="AW6210" s="11">
        <v>10</v>
      </c>
      <c r="BA6210" s="11" t="s">
        <v>548</v>
      </c>
      <c r="BB6210" s="11">
        <v>4</v>
      </c>
      <c r="BC6210" s="154">
        <v>45357</v>
      </c>
      <c r="BD6210" s="155" t="s">
        <v>17</v>
      </c>
    </row>
    <row r="6211" spans="39:56" ht="27" customHeight="1" x14ac:dyDescent="0.25">
      <c r="AM6211" s="11">
        <v>24022</v>
      </c>
      <c r="AN6211" s="152" t="s">
        <v>130</v>
      </c>
      <c r="AO6211" s="153" t="s">
        <v>126</v>
      </c>
      <c r="AP6211" s="171">
        <v>10</v>
      </c>
      <c r="AQ6211" s="11">
        <v>10</v>
      </c>
      <c r="AR6211" s="11">
        <v>10</v>
      </c>
      <c r="AS6211" s="11">
        <v>10</v>
      </c>
      <c r="AT6211" s="11">
        <v>10</v>
      </c>
      <c r="AU6211" s="11">
        <v>10</v>
      </c>
      <c r="AV6211" s="11">
        <v>10</v>
      </c>
      <c r="AW6211" s="11">
        <v>10</v>
      </c>
      <c r="BA6211" s="11" t="s">
        <v>548</v>
      </c>
      <c r="BB6211" s="11">
        <v>4</v>
      </c>
      <c r="BC6211" s="154">
        <v>45357</v>
      </c>
      <c r="BD6211" s="155" t="s">
        <v>17</v>
      </c>
    </row>
    <row r="6212" spans="39:56" ht="27" customHeight="1" x14ac:dyDescent="0.25">
      <c r="AM6212" s="11">
        <v>24023</v>
      </c>
      <c r="AN6212" s="152" t="s">
        <v>132</v>
      </c>
      <c r="AO6212" s="153" t="s">
        <v>126</v>
      </c>
      <c r="AP6212" s="171">
        <v>10</v>
      </c>
      <c r="AQ6212" s="11">
        <v>10</v>
      </c>
      <c r="AR6212" s="11">
        <v>10</v>
      </c>
      <c r="AS6212" s="11">
        <v>10</v>
      </c>
      <c r="AT6212" s="11">
        <v>10</v>
      </c>
      <c r="AU6212" s="11">
        <v>10</v>
      </c>
      <c r="AV6212" s="11">
        <v>10</v>
      </c>
      <c r="AW6212" s="11">
        <v>10</v>
      </c>
      <c r="BA6212" s="11" t="s">
        <v>548</v>
      </c>
      <c r="BB6212" s="11">
        <v>4</v>
      </c>
      <c r="BC6212" s="154">
        <v>45357</v>
      </c>
      <c r="BD6212" s="155" t="s">
        <v>17</v>
      </c>
    </row>
    <row r="6213" spans="39:56" ht="27" customHeight="1" x14ac:dyDescent="0.25">
      <c r="AM6213" s="11">
        <v>24024</v>
      </c>
      <c r="AN6213" s="152" t="s">
        <v>134</v>
      </c>
      <c r="AO6213" s="153" t="s">
        <v>126</v>
      </c>
      <c r="AP6213" s="171">
        <v>10</v>
      </c>
      <c r="AQ6213" s="11">
        <v>10</v>
      </c>
      <c r="AR6213" s="11">
        <v>10</v>
      </c>
      <c r="AS6213" s="11">
        <v>10</v>
      </c>
      <c r="AT6213" s="11">
        <v>10</v>
      </c>
      <c r="AU6213" s="11">
        <v>10</v>
      </c>
      <c r="AV6213" s="11">
        <v>10</v>
      </c>
      <c r="AW6213" s="11">
        <v>10</v>
      </c>
      <c r="BA6213" s="11" t="s">
        <v>548</v>
      </c>
      <c r="BB6213" s="11">
        <v>4</v>
      </c>
      <c r="BC6213" s="154">
        <v>45357</v>
      </c>
      <c r="BD6213" s="155" t="s">
        <v>17</v>
      </c>
    </row>
    <row r="6214" spans="39:56" ht="27" customHeight="1" x14ac:dyDescent="0.25">
      <c r="AM6214" s="11">
        <v>24025</v>
      </c>
      <c r="AN6214" s="152" t="s">
        <v>136</v>
      </c>
      <c r="AO6214" s="153" t="s">
        <v>126</v>
      </c>
      <c r="AP6214" s="171">
        <v>10</v>
      </c>
      <c r="AQ6214" s="11">
        <v>10</v>
      </c>
      <c r="AR6214" s="11">
        <v>10</v>
      </c>
      <c r="AS6214" s="11">
        <v>10</v>
      </c>
      <c r="AT6214" s="11">
        <v>10</v>
      </c>
      <c r="AU6214" s="11">
        <v>10</v>
      </c>
      <c r="AV6214" s="11">
        <v>10</v>
      </c>
      <c r="AW6214" s="11">
        <v>10</v>
      </c>
      <c r="BA6214" s="11" t="s">
        <v>548</v>
      </c>
      <c r="BB6214" s="11">
        <v>4</v>
      </c>
      <c r="BC6214" s="154">
        <v>45357</v>
      </c>
      <c r="BD6214" s="155" t="s">
        <v>17</v>
      </c>
    </row>
    <row r="6215" spans="39:56" ht="27" customHeight="1" x14ac:dyDescent="0.25">
      <c r="AM6215" s="11">
        <v>24026</v>
      </c>
      <c r="AN6215" s="152" t="s">
        <v>138</v>
      </c>
      <c r="AO6215" s="153" t="s">
        <v>126</v>
      </c>
      <c r="AP6215" s="171">
        <v>10</v>
      </c>
      <c r="AQ6215" s="11">
        <v>10</v>
      </c>
      <c r="AR6215" s="11">
        <v>10</v>
      </c>
      <c r="AS6215" s="11">
        <v>10</v>
      </c>
      <c r="AT6215" s="11">
        <v>10</v>
      </c>
      <c r="AU6215" s="11">
        <v>10</v>
      </c>
      <c r="AV6215" s="11">
        <v>10</v>
      </c>
      <c r="AW6215" s="11">
        <v>10</v>
      </c>
      <c r="BA6215" s="11" t="s">
        <v>548</v>
      </c>
      <c r="BB6215" s="11">
        <v>4</v>
      </c>
      <c r="BC6215" s="154">
        <v>45357</v>
      </c>
      <c r="BD6215" s="155" t="s">
        <v>17</v>
      </c>
    </row>
    <row r="6216" spans="39:56" ht="27" customHeight="1" x14ac:dyDescent="0.25">
      <c r="AM6216" s="11">
        <v>24027</v>
      </c>
      <c r="AN6216" s="152" t="s">
        <v>141</v>
      </c>
      <c r="AO6216" s="153" t="s">
        <v>126</v>
      </c>
      <c r="AP6216" s="171">
        <v>10</v>
      </c>
      <c r="AQ6216" s="11">
        <v>10</v>
      </c>
      <c r="AR6216" s="11">
        <v>10</v>
      </c>
      <c r="AS6216" s="11">
        <v>10</v>
      </c>
      <c r="AT6216" s="11">
        <v>10</v>
      </c>
      <c r="AU6216" s="11">
        <v>10</v>
      </c>
      <c r="AV6216" s="11">
        <v>10</v>
      </c>
      <c r="AW6216" s="11">
        <v>10</v>
      </c>
      <c r="BA6216" s="11" t="s">
        <v>548</v>
      </c>
      <c r="BB6216" s="11">
        <v>4</v>
      </c>
      <c r="BC6216" s="154">
        <v>45357</v>
      </c>
      <c r="BD6216" s="155" t="s">
        <v>17</v>
      </c>
    </row>
    <row r="6217" spans="39:56" ht="27" customHeight="1" x14ac:dyDescent="0.25">
      <c r="AM6217" s="11">
        <v>24028</v>
      </c>
      <c r="AN6217" s="152" t="s">
        <v>143</v>
      </c>
      <c r="AO6217" s="153" t="s">
        <v>126</v>
      </c>
      <c r="AP6217" s="171">
        <v>10</v>
      </c>
      <c r="AQ6217" s="11">
        <v>10</v>
      </c>
      <c r="AR6217" s="11">
        <v>10</v>
      </c>
      <c r="AS6217" s="11">
        <v>10</v>
      </c>
      <c r="AT6217" s="11">
        <v>10</v>
      </c>
      <c r="AU6217" s="11">
        <v>10</v>
      </c>
      <c r="AV6217" s="11">
        <v>10</v>
      </c>
      <c r="AW6217" s="11">
        <v>10</v>
      </c>
      <c r="BA6217" s="11" t="s">
        <v>548</v>
      </c>
      <c r="BB6217" s="11">
        <v>4</v>
      </c>
      <c r="BC6217" s="154">
        <v>45357</v>
      </c>
      <c r="BD6217" s="155" t="s">
        <v>17</v>
      </c>
    </row>
    <row r="6218" spans="39:56" ht="27" customHeight="1" x14ac:dyDescent="0.25">
      <c r="AM6218" s="11">
        <v>24058</v>
      </c>
      <c r="AN6218" s="152" t="s">
        <v>144</v>
      </c>
      <c r="AO6218" s="153" t="s">
        <v>126</v>
      </c>
      <c r="AP6218" s="171">
        <v>10</v>
      </c>
      <c r="AQ6218" s="11">
        <v>10</v>
      </c>
      <c r="AR6218" s="11">
        <v>10</v>
      </c>
      <c r="AS6218" s="11">
        <v>10</v>
      </c>
      <c r="AT6218" s="11">
        <v>10</v>
      </c>
      <c r="AU6218" s="11">
        <v>10</v>
      </c>
      <c r="AV6218" s="11">
        <v>10</v>
      </c>
      <c r="AW6218" s="11">
        <v>10</v>
      </c>
      <c r="BA6218" s="11" t="s">
        <v>548</v>
      </c>
      <c r="BB6218" s="11">
        <v>4</v>
      </c>
      <c r="BC6218" s="154">
        <v>45357</v>
      </c>
      <c r="BD6218" s="155" t="s">
        <v>17</v>
      </c>
    </row>
    <row r="6219" spans="39:56" ht="27" customHeight="1" x14ac:dyDescent="0.25">
      <c r="AM6219" s="11">
        <v>24029</v>
      </c>
      <c r="AN6219" s="152" t="s">
        <v>146</v>
      </c>
      <c r="AO6219" s="153" t="s">
        <v>126</v>
      </c>
      <c r="AP6219" s="171">
        <v>10</v>
      </c>
      <c r="AQ6219" s="11">
        <v>10</v>
      </c>
      <c r="AR6219" s="11">
        <v>10</v>
      </c>
      <c r="AS6219" s="11">
        <v>10</v>
      </c>
      <c r="AT6219" s="11">
        <v>10</v>
      </c>
      <c r="AU6219" s="11">
        <v>10</v>
      </c>
      <c r="AV6219" s="11">
        <v>10</v>
      </c>
      <c r="AW6219" s="11">
        <v>10</v>
      </c>
      <c r="BA6219" s="11" t="s">
        <v>548</v>
      </c>
      <c r="BB6219" s="11">
        <v>4</v>
      </c>
      <c r="BC6219" s="154">
        <v>45357</v>
      </c>
      <c r="BD6219" s="155" t="s">
        <v>17</v>
      </c>
    </row>
    <row r="6220" spans="39:56" ht="27" customHeight="1" x14ac:dyDescent="0.25">
      <c r="AM6220" s="11">
        <v>24030</v>
      </c>
      <c r="AN6220" s="152" t="s">
        <v>148</v>
      </c>
      <c r="AO6220" s="153" t="s">
        <v>126</v>
      </c>
      <c r="AP6220" s="171">
        <v>10</v>
      </c>
      <c r="AQ6220" s="11">
        <v>10</v>
      </c>
      <c r="AR6220" s="11">
        <v>10</v>
      </c>
      <c r="AS6220" s="11">
        <v>10</v>
      </c>
      <c r="AT6220" s="11">
        <v>10</v>
      </c>
      <c r="AU6220" s="11">
        <v>10</v>
      </c>
      <c r="AV6220" s="11">
        <v>10</v>
      </c>
      <c r="AW6220" s="11">
        <v>10</v>
      </c>
      <c r="BA6220" s="11" t="s">
        <v>548</v>
      </c>
      <c r="BB6220" s="11">
        <v>4</v>
      </c>
      <c r="BC6220" s="154">
        <v>45357</v>
      </c>
      <c r="BD6220" s="155" t="s">
        <v>17</v>
      </c>
    </row>
    <row r="6221" spans="39:56" ht="27" customHeight="1" x14ac:dyDescent="0.25">
      <c r="AM6221" s="11">
        <v>24031</v>
      </c>
      <c r="AN6221" s="152" t="s">
        <v>150</v>
      </c>
      <c r="AO6221" s="153" t="s">
        <v>126</v>
      </c>
      <c r="AP6221" s="171">
        <v>10</v>
      </c>
      <c r="AQ6221" s="11">
        <v>10</v>
      </c>
      <c r="AR6221" s="11">
        <v>10</v>
      </c>
      <c r="AS6221" s="11">
        <v>10</v>
      </c>
      <c r="AT6221" s="11">
        <v>10</v>
      </c>
      <c r="AU6221" s="11">
        <v>10</v>
      </c>
      <c r="AV6221" s="11">
        <v>10</v>
      </c>
      <c r="AW6221" s="11">
        <v>10</v>
      </c>
      <c r="BA6221" s="11" t="s">
        <v>548</v>
      </c>
      <c r="BB6221" s="11">
        <v>4</v>
      </c>
      <c r="BC6221" s="154">
        <v>45357</v>
      </c>
      <c r="BD6221" s="155" t="s">
        <v>17</v>
      </c>
    </row>
    <row r="6222" spans="39:56" ht="27" customHeight="1" x14ac:dyDescent="0.25">
      <c r="AM6222" s="11">
        <v>24032</v>
      </c>
      <c r="AN6222" s="152" t="s">
        <v>152</v>
      </c>
      <c r="AO6222" s="153" t="s">
        <v>126</v>
      </c>
      <c r="AP6222" s="171">
        <v>10</v>
      </c>
      <c r="AQ6222" s="11">
        <v>10</v>
      </c>
      <c r="AR6222" s="11">
        <v>10</v>
      </c>
      <c r="AS6222" s="11">
        <v>10</v>
      </c>
      <c r="AT6222" s="11">
        <v>10</v>
      </c>
      <c r="AU6222" s="11">
        <v>10</v>
      </c>
      <c r="AV6222" s="11">
        <v>10</v>
      </c>
      <c r="AW6222" s="11">
        <v>10</v>
      </c>
      <c r="BA6222" s="11" t="s">
        <v>548</v>
      </c>
      <c r="BB6222" s="11">
        <v>4</v>
      </c>
      <c r="BC6222" s="154">
        <v>45357</v>
      </c>
      <c r="BD6222" s="155" t="s">
        <v>17</v>
      </c>
    </row>
    <row r="6223" spans="39:56" ht="27" customHeight="1" x14ac:dyDescent="0.25">
      <c r="AM6223" s="11">
        <v>24033</v>
      </c>
      <c r="AN6223" s="152" t="s">
        <v>154</v>
      </c>
      <c r="AO6223" s="153" t="s">
        <v>126</v>
      </c>
      <c r="AP6223" s="171">
        <v>10</v>
      </c>
      <c r="AQ6223" s="11">
        <v>10</v>
      </c>
      <c r="AR6223" s="11">
        <v>10</v>
      </c>
      <c r="AS6223" s="11">
        <v>10</v>
      </c>
      <c r="AT6223" s="11">
        <v>10</v>
      </c>
      <c r="AU6223" s="11">
        <v>10</v>
      </c>
      <c r="AV6223" s="11">
        <v>10</v>
      </c>
      <c r="AW6223" s="11">
        <v>10</v>
      </c>
      <c r="BA6223" s="11" t="s">
        <v>548</v>
      </c>
      <c r="BB6223" s="11">
        <v>4</v>
      </c>
      <c r="BC6223" s="154">
        <v>45357</v>
      </c>
      <c r="BD6223" s="155" t="s">
        <v>17</v>
      </c>
    </row>
    <row r="6224" spans="39:56" ht="27" customHeight="1" x14ac:dyDescent="0.25">
      <c r="AM6224" s="11">
        <v>24034</v>
      </c>
      <c r="AN6224" s="152" t="s">
        <v>156</v>
      </c>
      <c r="AO6224" s="153" t="s">
        <v>126</v>
      </c>
      <c r="AP6224" s="171">
        <v>10</v>
      </c>
      <c r="AQ6224" s="11">
        <v>10</v>
      </c>
      <c r="AR6224" s="11">
        <v>10</v>
      </c>
      <c r="AS6224" s="11">
        <v>10</v>
      </c>
      <c r="AT6224" s="11">
        <v>10</v>
      </c>
      <c r="AU6224" s="11">
        <v>10</v>
      </c>
      <c r="AV6224" s="11">
        <v>10</v>
      </c>
      <c r="AW6224" s="11">
        <v>10</v>
      </c>
      <c r="BA6224" s="11" t="s">
        <v>548</v>
      </c>
      <c r="BB6224" s="11">
        <v>4</v>
      </c>
      <c r="BC6224" s="154">
        <v>45357</v>
      </c>
      <c r="BD6224" s="155" t="s">
        <v>17</v>
      </c>
    </row>
    <row r="6225" spans="39:56" ht="27" customHeight="1" x14ac:dyDescent="0.25">
      <c r="AM6225" s="11">
        <v>24035</v>
      </c>
      <c r="AN6225" s="152" t="s">
        <v>158</v>
      </c>
      <c r="AO6225" s="153" t="s">
        <v>126</v>
      </c>
      <c r="AP6225" s="171">
        <v>10</v>
      </c>
      <c r="AQ6225" s="11">
        <v>10</v>
      </c>
      <c r="AR6225" s="11">
        <v>10</v>
      </c>
      <c r="AS6225" s="11">
        <v>10</v>
      </c>
      <c r="AT6225" s="11">
        <v>10</v>
      </c>
      <c r="AU6225" s="11">
        <v>10</v>
      </c>
      <c r="AV6225" s="11">
        <v>10</v>
      </c>
      <c r="AW6225" s="11">
        <v>10</v>
      </c>
      <c r="BA6225" s="11" t="s">
        <v>548</v>
      </c>
      <c r="BB6225" s="11">
        <v>4</v>
      </c>
      <c r="BC6225" s="154">
        <v>45357</v>
      </c>
      <c r="BD6225" s="155" t="s">
        <v>17</v>
      </c>
    </row>
    <row r="6226" spans="39:56" ht="27" customHeight="1" x14ac:dyDescent="0.25">
      <c r="AM6226" s="11">
        <v>24036</v>
      </c>
      <c r="AN6226" s="152" t="s">
        <v>160</v>
      </c>
      <c r="AO6226" s="153" t="s">
        <v>126</v>
      </c>
      <c r="AP6226" s="171">
        <v>10</v>
      </c>
      <c r="AQ6226" s="11">
        <v>10</v>
      </c>
      <c r="AR6226" s="11">
        <v>10</v>
      </c>
      <c r="AS6226" s="11">
        <v>10</v>
      </c>
      <c r="AT6226" s="11">
        <v>10</v>
      </c>
      <c r="AU6226" s="11">
        <v>10</v>
      </c>
      <c r="AV6226" s="11">
        <v>10</v>
      </c>
      <c r="AW6226" s="11">
        <v>10</v>
      </c>
      <c r="BA6226" s="11" t="s">
        <v>548</v>
      </c>
      <c r="BB6226" s="11">
        <v>4</v>
      </c>
      <c r="BC6226" s="154">
        <v>45357</v>
      </c>
      <c r="BD6226" s="155" t="s">
        <v>17</v>
      </c>
    </row>
    <row r="6227" spans="39:56" ht="27" customHeight="1" x14ac:dyDescent="0.25">
      <c r="AM6227" s="11">
        <v>24037</v>
      </c>
      <c r="AN6227" s="152" t="s">
        <v>162</v>
      </c>
      <c r="AO6227" s="153" t="s">
        <v>126</v>
      </c>
      <c r="AP6227" s="171">
        <v>10</v>
      </c>
      <c r="AQ6227" s="11">
        <v>10</v>
      </c>
      <c r="AR6227" s="11">
        <v>10</v>
      </c>
      <c r="AS6227" s="11">
        <v>10</v>
      </c>
      <c r="AT6227" s="11">
        <v>10</v>
      </c>
      <c r="AU6227" s="11">
        <v>10</v>
      </c>
      <c r="AV6227" s="11">
        <v>10</v>
      </c>
      <c r="AW6227" s="11">
        <v>10</v>
      </c>
      <c r="BA6227" s="11" t="s">
        <v>548</v>
      </c>
      <c r="BB6227" s="11">
        <v>4</v>
      </c>
      <c r="BC6227" s="154">
        <v>45357</v>
      </c>
      <c r="BD6227" s="155" t="s">
        <v>17</v>
      </c>
    </row>
    <row r="6228" spans="39:56" ht="27" customHeight="1" x14ac:dyDescent="0.25">
      <c r="AM6228" s="11">
        <v>24038</v>
      </c>
      <c r="AN6228" s="152" t="s">
        <v>164</v>
      </c>
      <c r="AO6228" s="153" t="s">
        <v>126</v>
      </c>
      <c r="AP6228" s="171">
        <v>10</v>
      </c>
      <c r="AQ6228" s="11">
        <v>10</v>
      </c>
      <c r="AR6228" s="11">
        <v>10</v>
      </c>
      <c r="AS6228" s="11">
        <v>10</v>
      </c>
      <c r="AT6228" s="11">
        <v>10</v>
      </c>
      <c r="AU6228" s="11">
        <v>10</v>
      </c>
      <c r="AV6228" s="11">
        <v>10</v>
      </c>
      <c r="AW6228" s="11">
        <v>10</v>
      </c>
      <c r="BA6228" s="11" t="s">
        <v>548</v>
      </c>
      <c r="BB6228" s="11">
        <v>4</v>
      </c>
      <c r="BC6228" s="154">
        <v>45357</v>
      </c>
      <c r="BD6228" s="155" t="s">
        <v>17</v>
      </c>
    </row>
    <row r="6229" spans="39:56" ht="27" customHeight="1" x14ac:dyDescent="0.25">
      <c r="AM6229" s="11">
        <v>24001</v>
      </c>
      <c r="AN6229" s="152" t="s">
        <v>14</v>
      </c>
      <c r="AO6229" s="153" t="s">
        <v>15</v>
      </c>
      <c r="AP6229" s="171">
        <v>10</v>
      </c>
      <c r="AQ6229" s="11">
        <v>10</v>
      </c>
      <c r="AR6229" s="11">
        <v>10</v>
      </c>
      <c r="AS6229" s="11">
        <v>10</v>
      </c>
      <c r="AT6229" s="11">
        <v>10</v>
      </c>
      <c r="AU6229" s="11">
        <v>10</v>
      </c>
      <c r="AV6229" s="11">
        <v>10</v>
      </c>
      <c r="AW6229" s="11">
        <v>10</v>
      </c>
      <c r="BA6229" s="11" t="s">
        <v>549</v>
      </c>
      <c r="BB6229" s="11">
        <v>7</v>
      </c>
      <c r="BC6229" s="154">
        <v>45361</v>
      </c>
      <c r="BD6229" s="155" t="s">
        <v>17</v>
      </c>
    </row>
    <row r="6230" spans="39:56" ht="27" customHeight="1" x14ac:dyDescent="0.25">
      <c r="AM6230" s="11">
        <v>24003</v>
      </c>
      <c r="AN6230" s="152" t="s">
        <v>24</v>
      </c>
      <c r="AO6230" s="153" t="s">
        <v>15</v>
      </c>
      <c r="AP6230" s="171">
        <v>10</v>
      </c>
      <c r="AQ6230" s="11">
        <v>10</v>
      </c>
      <c r="AR6230" s="11">
        <v>10</v>
      </c>
      <c r="AS6230" s="11">
        <v>10</v>
      </c>
      <c r="AT6230" s="11">
        <v>10</v>
      </c>
      <c r="AU6230" s="11">
        <v>10</v>
      </c>
      <c r="AV6230" s="11">
        <v>10</v>
      </c>
      <c r="AW6230" s="11">
        <v>10</v>
      </c>
      <c r="BA6230" s="11" t="s">
        <v>549</v>
      </c>
      <c r="BB6230" s="11">
        <v>7</v>
      </c>
      <c r="BC6230" s="154">
        <v>45361</v>
      </c>
      <c r="BD6230" s="155" t="s">
        <v>17</v>
      </c>
    </row>
    <row r="6231" spans="39:56" ht="27" customHeight="1" x14ac:dyDescent="0.25">
      <c r="AM6231" s="11">
        <v>24004</v>
      </c>
      <c r="AN6231" s="152" t="s">
        <v>27</v>
      </c>
      <c r="AO6231" s="153" t="s">
        <v>15</v>
      </c>
      <c r="AP6231" s="171">
        <v>10</v>
      </c>
      <c r="AQ6231" s="11">
        <v>10</v>
      </c>
      <c r="AR6231" s="11">
        <v>10</v>
      </c>
      <c r="AS6231" s="11">
        <v>10</v>
      </c>
      <c r="AT6231" s="11">
        <v>10</v>
      </c>
      <c r="AU6231" s="11">
        <v>10</v>
      </c>
      <c r="AV6231" s="11">
        <v>10</v>
      </c>
      <c r="AW6231" s="11">
        <v>10</v>
      </c>
      <c r="BA6231" s="11" t="s">
        <v>549</v>
      </c>
      <c r="BB6231" s="11">
        <v>7</v>
      </c>
      <c r="BC6231" s="154">
        <v>45361</v>
      </c>
      <c r="BD6231" s="155" t="s">
        <v>17</v>
      </c>
    </row>
    <row r="6232" spans="39:56" ht="27" customHeight="1" x14ac:dyDescent="0.25">
      <c r="AM6232" s="11">
        <v>24006</v>
      </c>
      <c r="AN6232" s="152" t="s">
        <v>65</v>
      </c>
      <c r="AO6232" s="153" t="s">
        <v>15</v>
      </c>
      <c r="AP6232" s="171">
        <v>10</v>
      </c>
      <c r="AQ6232" s="11">
        <v>10</v>
      </c>
      <c r="AR6232" s="11">
        <v>10</v>
      </c>
      <c r="AS6232" s="11">
        <v>10</v>
      </c>
      <c r="AT6232" s="11">
        <v>10</v>
      </c>
      <c r="AU6232" s="11">
        <v>10</v>
      </c>
      <c r="AV6232" s="11">
        <v>10</v>
      </c>
      <c r="AW6232" s="11">
        <v>10</v>
      </c>
      <c r="BA6232" s="11" t="s">
        <v>549</v>
      </c>
      <c r="BB6232" s="11">
        <v>7</v>
      </c>
      <c r="BC6232" s="154">
        <v>45361</v>
      </c>
      <c r="BD6232" s="155" t="s">
        <v>17</v>
      </c>
    </row>
    <row r="6233" spans="39:56" ht="27" customHeight="1" x14ac:dyDescent="0.25">
      <c r="AM6233" s="11">
        <v>24007</v>
      </c>
      <c r="AN6233" s="152" t="s">
        <v>69</v>
      </c>
      <c r="AO6233" s="153" t="s">
        <v>15</v>
      </c>
      <c r="AP6233" s="171">
        <v>10</v>
      </c>
      <c r="AQ6233" s="11">
        <v>10</v>
      </c>
      <c r="AR6233" s="11">
        <v>10</v>
      </c>
      <c r="AS6233" s="11">
        <v>10</v>
      </c>
      <c r="AT6233" s="11">
        <v>10</v>
      </c>
      <c r="AU6233" s="11">
        <v>10</v>
      </c>
      <c r="AV6233" s="11">
        <v>10</v>
      </c>
      <c r="AW6233" s="11">
        <v>10</v>
      </c>
      <c r="BA6233" s="11" t="s">
        <v>549</v>
      </c>
      <c r="BB6233" s="11">
        <v>7</v>
      </c>
      <c r="BC6233" s="154">
        <v>45361</v>
      </c>
      <c r="BD6233" s="155" t="s">
        <v>17</v>
      </c>
    </row>
    <row r="6234" spans="39:56" ht="27" customHeight="1" x14ac:dyDescent="0.25">
      <c r="AM6234" s="11">
        <v>24008</v>
      </c>
      <c r="AN6234" s="152" t="s">
        <v>73</v>
      </c>
      <c r="AO6234" s="153" t="s">
        <v>15</v>
      </c>
      <c r="AP6234" s="171">
        <v>10</v>
      </c>
      <c r="AQ6234" s="11">
        <v>10</v>
      </c>
      <c r="AR6234" s="11">
        <v>10</v>
      </c>
      <c r="AS6234" s="11">
        <v>10</v>
      </c>
      <c r="AT6234" s="11">
        <v>10</v>
      </c>
      <c r="AU6234" s="11">
        <v>10</v>
      </c>
      <c r="AV6234" s="11">
        <v>10</v>
      </c>
      <c r="AW6234" s="11">
        <v>10</v>
      </c>
      <c r="BA6234" s="11" t="s">
        <v>549</v>
      </c>
      <c r="BB6234" s="11">
        <v>7</v>
      </c>
      <c r="BC6234" s="154">
        <v>45361</v>
      </c>
      <c r="BD6234" s="155" t="s">
        <v>17</v>
      </c>
    </row>
    <row r="6235" spans="39:56" ht="27" customHeight="1" x14ac:dyDescent="0.25">
      <c r="AM6235" s="11">
        <v>24009</v>
      </c>
      <c r="AN6235" s="152" t="s">
        <v>77</v>
      </c>
      <c r="AO6235" s="153" t="s">
        <v>15</v>
      </c>
      <c r="AP6235" s="171">
        <v>10</v>
      </c>
      <c r="AQ6235" s="11">
        <v>10</v>
      </c>
      <c r="AR6235" s="11">
        <v>10</v>
      </c>
      <c r="AS6235" s="11">
        <v>10</v>
      </c>
      <c r="AT6235" s="11">
        <v>10</v>
      </c>
      <c r="AU6235" s="11">
        <v>10</v>
      </c>
      <c r="AV6235" s="11">
        <v>10</v>
      </c>
      <c r="AW6235" s="11">
        <v>10</v>
      </c>
      <c r="BA6235" s="11" t="s">
        <v>549</v>
      </c>
      <c r="BB6235" s="11">
        <v>7</v>
      </c>
      <c r="BC6235" s="154">
        <v>45361</v>
      </c>
      <c r="BD6235" s="155" t="s">
        <v>17</v>
      </c>
    </row>
    <row r="6236" spans="39:56" ht="27" customHeight="1" x14ac:dyDescent="0.25">
      <c r="AM6236" s="11">
        <v>24010</v>
      </c>
      <c r="AN6236" s="152" t="s">
        <v>81</v>
      </c>
      <c r="AO6236" s="153" t="s">
        <v>15</v>
      </c>
      <c r="AP6236" s="171">
        <v>10</v>
      </c>
      <c r="AQ6236" s="11">
        <v>10</v>
      </c>
      <c r="AR6236" s="11">
        <v>10</v>
      </c>
      <c r="AS6236" s="11">
        <v>10</v>
      </c>
      <c r="AT6236" s="11">
        <v>10</v>
      </c>
      <c r="AU6236" s="11">
        <v>10</v>
      </c>
      <c r="AV6236" s="11">
        <v>10</v>
      </c>
      <c r="AW6236" s="11">
        <v>10</v>
      </c>
      <c r="BA6236" s="11" t="s">
        <v>549</v>
      </c>
      <c r="BB6236" s="11">
        <v>7</v>
      </c>
      <c r="BC6236" s="154">
        <v>45361</v>
      </c>
      <c r="BD6236" s="155" t="s">
        <v>17</v>
      </c>
    </row>
    <row r="6237" spans="39:56" ht="27" customHeight="1" x14ac:dyDescent="0.25">
      <c r="AM6237" s="11">
        <v>24011</v>
      </c>
      <c r="AN6237" s="152" t="s">
        <v>85</v>
      </c>
      <c r="AO6237" s="153" t="s">
        <v>15</v>
      </c>
      <c r="AP6237" s="171">
        <v>10</v>
      </c>
      <c r="AQ6237" s="11">
        <v>10</v>
      </c>
      <c r="AR6237" s="11">
        <v>10</v>
      </c>
      <c r="AS6237" s="11">
        <v>10</v>
      </c>
      <c r="AT6237" s="11">
        <v>10</v>
      </c>
      <c r="AU6237" s="11">
        <v>10</v>
      </c>
      <c r="AV6237" s="11">
        <v>10</v>
      </c>
      <c r="AW6237" s="11">
        <v>10</v>
      </c>
      <c r="BA6237" s="11" t="s">
        <v>549</v>
      </c>
      <c r="BB6237" s="11">
        <v>7</v>
      </c>
      <c r="BC6237" s="154">
        <v>45361</v>
      </c>
      <c r="BD6237" s="155" t="s">
        <v>17</v>
      </c>
    </row>
    <row r="6238" spans="39:56" ht="27" customHeight="1" x14ac:dyDescent="0.25">
      <c r="AM6238" s="11">
        <v>24012</v>
      </c>
      <c r="AN6238" s="152" t="s">
        <v>89</v>
      </c>
      <c r="AO6238" s="153" t="s">
        <v>15</v>
      </c>
      <c r="AP6238" s="171">
        <v>10</v>
      </c>
      <c r="AQ6238" s="11">
        <v>10</v>
      </c>
      <c r="AR6238" s="11">
        <v>10</v>
      </c>
      <c r="AS6238" s="11">
        <v>10</v>
      </c>
      <c r="AT6238" s="11">
        <v>10</v>
      </c>
      <c r="AU6238" s="11">
        <v>10</v>
      </c>
      <c r="AV6238" s="11">
        <v>10</v>
      </c>
      <c r="AW6238" s="11">
        <v>10</v>
      </c>
      <c r="BA6238" s="11" t="s">
        <v>549</v>
      </c>
      <c r="BB6238" s="11">
        <v>7</v>
      </c>
      <c r="BC6238" s="154">
        <v>45361</v>
      </c>
      <c r="BD6238" s="155" t="s">
        <v>17</v>
      </c>
    </row>
    <row r="6239" spans="39:56" ht="27" customHeight="1" x14ac:dyDescent="0.25">
      <c r="AM6239" s="11">
        <v>24013</v>
      </c>
      <c r="AN6239" s="152" t="s">
        <v>93</v>
      </c>
      <c r="AO6239" s="153" t="s">
        <v>15</v>
      </c>
      <c r="AP6239" s="171">
        <v>10</v>
      </c>
      <c r="AQ6239" s="11">
        <v>10</v>
      </c>
      <c r="AR6239" s="11">
        <v>10</v>
      </c>
      <c r="AS6239" s="11">
        <v>10</v>
      </c>
      <c r="AT6239" s="11">
        <v>10</v>
      </c>
      <c r="AU6239" s="11">
        <v>10</v>
      </c>
      <c r="AV6239" s="11">
        <v>10</v>
      </c>
      <c r="AW6239" s="11">
        <v>10</v>
      </c>
      <c r="BA6239" s="11" t="s">
        <v>549</v>
      </c>
      <c r="BB6239" s="11">
        <v>7</v>
      </c>
      <c r="BC6239" s="154">
        <v>45361</v>
      </c>
      <c r="BD6239" s="155" t="s">
        <v>17</v>
      </c>
    </row>
    <row r="6240" spans="39:56" ht="27" customHeight="1" x14ac:dyDescent="0.25">
      <c r="AM6240" s="11">
        <v>24015</v>
      </c>
      <c r="AN6240" s="152" t="s">
        <v>101</v>
      </c>
      <c r="AO6240" s="153" t="s">
        <v>15</v>
      </c>
      <c r="AP6240" s="171">
        <v>10</v>
      </c>
      <c r="AQ6240" s="11">
        <v>10</v>
      </c>
      <c r="AR6240" s="11">
        <v>10</v>
      </c>
      <c r="AS6240" s="11">
        <v>10</v>
      </c>
      <c r="AT6240" s="11">
        <v>10</v>
      </c>
      <c r="AU6240" s="11">
        <v>10</v>
      </c>
      <c r="AV6240" s="11">
        <v>10</v>
      </c>
      <c r="AW6240" s="11">
        <v>10</v>
      </c>
      <c r="BA6240" s="11" t="s">
        <v>549</v>
      </c>
      <c r="BB6240" s="11">
        <v>7</v>
      </c>
      <c r="BC6240" s="154">
        <v>45361</v>
      </c>
      <c r="BD6240" s="155" t="s">
        <v>17</v>
      </c>
    </row>
    <row r="6241" spans="39:56" ht="27" customHeight="1" x14ac:dyDescent="0.25">
      <c r="AM6241" s="11">
        <v>24016</v>
      </c>
      <c r="AN6241" s="152" t="s">
        <v>105</v>
      </c>
      <c r="AO6241" s="153" t="s">
        <v>15</v>
      </c>
      <c r="AP6241" s="171">
        <v>10</v>
      </c>
      <c r="AQ6241" s="11">
        <v>10</v>
      </c>
      <c r="AR6241" s="11">
        <v>10</v>
      </c>
      <c r="AS6241" s="11">
        <v>10</v>
      </c>
      <c r="AT6241" s="11">
        <v>10</v>
      </c>
      <c r="AU6241" s="11">
        <v>10</v>
      </c>
      <c r="AV6241" s="11">
        <v>10</v>
      </c>
      <c r="AW6241" s="11">
        <v>10</v>
      </c>
      <c r="BA6241" s="11" t="s">
        <v>549</v>
      </c>
      <c r="BB6241" s="11">
        <v>7</v>
      </c>
      <c r="BC6241" s="154">
        <v>45361</v>
      </c>
      <c r="BD6241" s="155" t="s">
        <v>17</v>
      </c>
    </row>
    <row r="6242" spans="39:56" ht="27" customHeight="1" x14ac:dyDescent="0.25">
      <c r="AM6242" s="11">
        <v>24017</v>
      </c>
      <c r="AN6242" s="152" t="s">
        <v>109</v>
      </c>
      <c r="AO6242" s="153" t="s">
        <v>15</v>
      </c>
      <c r="AP6242" s="171">
        <v>10</v>
      </c>
      <c r="AQ6242" s="11">
        <v>10</v>
      </c>
      <c r="AR6242" s="11">
        <v>10</v>
      </c>
      <c r="AS6242" s="11">
        <v>10</v>
      </c>
      <c r="AT6242" s="11">
        <v>10</v>
      </c>
      <c r="AU6242" s="11">
        <v>10</v>
      </c>
      <c r="AV6242" s="11">
        <v>10</v>
      </c>
      <c r="AW6242" s="11">
        <v>10</v>
      </c>
      <c r="BA6242" s="11" t="s">
        <v>549</v>
      </c>
      <c r="BB6242" s="11">
        <v>7</v>
      </c>
      <c r="BC6242" s="154">
        <v>45361</v>
      </c>
      <c r="BD6242" s="155" t="s">
        <v>17</v>
      </c>
    </row>
    <row r="6243" spans="39:56" ht="27" customHeight="1" x14ac:dyDescent="0.25">
      <c r="AM6243" s="11">
        <v>24018</v>
      </c>
      <c r="AN6243" s="152" t="s">
        <v>113</v>
      </c>
      <c r="AO6243" s="153" t="s">
        <v>15</v>
      </c>
      <c r="AP6243" s="171">
        <v>10</v>
      </c>
      <c r="AQ6243" s="11">
        <v>10</v>
      </c>
      <c r="AR6243" s="11">
        <v>10</v>
      </c>
      <c r="AS6243" s="11">
        <v>10</v>
      </c>
      <c r="AT6243" s="11">
        <v>10</v>
      </c>
      <c r="AU6243" s="11">
        <v>10</v>
      </c>
      <c r="AV6243" s="11">
        <v>10</v>
      </c>
      <c r="AW6243" s="11">
        <v>10</v>
      </c>
      <c r="BA6243" s="11" t="s">
        <v>549</v>
      </c>
      <c r="BB6243" s="11">
        <v>7</v>
      </c>
      <c r="BC6243" s="154">
        <v>45361</v>
      </c>
      <c r="BD6243" s="155" t="s">
        <v>17</v>
      </c>
    </row>
    <row r="6244" spans="39:56" ht="27" customHeight="1" x14ac:dyDescent="0.25">
      <c r="AM6244" s="11">
        <v>24019</v>
      </c>
      <c r="AN6244" s="152" t="s">
        <v>117</v>
      </c>
      <c r="AO6244" s="153" t="s">
        <v>15</v>
      </c>
      <c r="AP6244" s="171">
        <v>10</v>
      </c>
      <c r="AQ6244" s="11">
        <v>10</v>
      </c>
      <c r="AR6244" s="11">
        <v>10</v>
      </c>
      <c r="AS6244" s="11">
        <v>10</v>
      </c>
      <c r="AT6244" s="11">
        <v>10</v>
      </c>
      <c r="AU6244" s="11">
        <v>10</v>
      </c>
      <c r="AV6244" s="11">
        <v>10</v>
      </c>
      <c r="AW6244" s="11">
        <v>10</v>
      </c>
      <c r="BA6244" s="11" t="s">
        <v>549</v>
      </c>
      <c r="BB6244" s="11">
        <v>7</v>
      </c>
      <c r="BC6244" s="154">
        <v>45361</v>
      </c>
      <c r="BD6244" s="155" t="s">
        <v>17</v>
      </c>
    </row>
    <row r="6245" spans="39:56" ht="27" customHeight="1" x14ac:dyDescent="0.25">
      <c r="AM6245" s="11">
        <v>24020</v>
      </c>
      <c r="AN6245" s="152" t="s">
        <v>121</v>
      </c>
      <c r="AO6245" s="153" t="s">
        <v>15</v>
      </c>
      <c r="AP6245" s="171">
        <v>10</v>
      </c>
      <c r="AQ6245" s="11">
        <v>10</v>
      </c>
      <c r="AR6245" s="11">
        <v>10</v>
      </c>
      <c r="AS6245" s="11">
        <v>10</v>
      </c>
      <c r="AT6245" s="11">
        <v>10</v>
      </c>
      <c r="AU6245" s="11">
        <v>10</v>
      </c>
      <c r="AV6245" s="11">
        <v>10</v>
      </c>
      <c r="AW6245" s="11">
        <v>10</v>
      </c>
      <c r="BA6245" s="11" t="s">
        <v>549</v>
      </c>
      <c r="BB6245" s="11">
        <v>7</v>
      </c>
      <c r="BC6245" s="154">
        <v>45361</v>
      </c>
      <c r="BD6245" s="155" t="s">
        <v>17</v>
      </c>
    </row>
    <row r="6246" spans="39:56" ht="27" customHeight="1" x14ac:dyDescent="0.25">
      <c r="AM6246" s="11">
        <v>23018</v>
      </c>
      <c r="AN6246" s="152" t="s">
        <v>28</v>
      </c>
      <c r="AO6246" s="153" t="s">
        <v>29</v>
      </c>
      <c r="AP6246" s="171">
        <v>9.5714285714285712</v>
      </c>
      <c r="AQ6246" s="11">
        <v>10</v>
      </c>
      <c r="AR6246" s="11">
        <v>10</v>
      </c>
      <c r="AS6246" s="11">
        <v>9</v>
      </c>
      <c r="AT6246" s="11">
        <v>9</v>
      </c>
      <c r="AU6246" s="11">
        <v>9</v>
      </c>
      <c r="AV6246" s="11">
        <v>10</v>
      </c>
      <c r="AW6246" s="11">
        <v>10</v>
      </c>
      <c r="BA6246" s="11" t="s">
        <v>476</v>
      </c>
      <c r="BB6246" s="11">
        <v>3</v>
      </c>
      <c r="BC6246" s="154">
        <v>45358</v>
      </c>
      <c r="BD6246" s="155" t="s">
        <v>17</v>
      </c>
    </row>
    <row r="6247" spans="39:56" ht="27" customHeight="1" x14ac:dyDescent="0.25">
      <c r="AM6247" s="11">
        <v>23009</v>
      </c>
      <c r="AN6247" s="152" t="s">
        <v>50</v>
      </c>
      <c r="AO6247" s="153" t="s">
        <v>29</v>
      </c>
      <c r="AP6247" s="171">
        <v>9.5714285714285712</v>
      </c>
      <c r="AQ6247" s="11">
        <v>10</v>
      </c>
      <c r="AR6247" s="11">
        <v>10</v>
      </c>
      <c r="AS6247" s="11">
        <v>9</v>
      </c>
      <c r="AT6247" s="11">
        <v>9</v>
      </c>
      <c r="AU6247" s="11">
        <v>9</v>
      </c>
      <c r="AV6247" s="11">
        <v>10</v>
      </c>
      <c r="AW6247" s="11">
        <v>10</v>
      </c>
      <c r="BA6247" s="11" t="s">
        <v>476</v>
      </c>
      <c r="BB6247" s="11">
        <v>3</v>
      </c>
      <c r="BC6247" s="154">
        <v>45358</v>
      </c>
      <c r="BD6247" s="155" t="s">
        <v>17</v>
      </c>
    </row>
    <row r="6248" spans="39:56" ht="27" customHeight="1" x14ac:dyDescent="0.25">
      <c r="AM6248" s="11">
        <v>23019</v>
      </c>
      <c r="AN6248" s="152" t="s">
        <v>53</v>
      </c>
      <c r="AO6248" s="153" t="s">
        <v>29</v>
      </c>
      <c r="AP6248" s="171">
        <v>9.5714285714285712</v>
      </c>
      <c r="AQ6248" s="11">
        <v>10</v>
      </c>
      <c r="AR6248" s="11">
        <v>10</v>
      </c>
      <c r="AS6248" s="11">
        <v>9</v>
      </c>
      <c r="AT6248" s="11">
        <v>9</v>
      </c>
      <c r="AU6248" s="11">
        <v>9</v>
      </c>
      <c r="AV6248" s="11">
        <v>10</v>
      </c>
      <c r="AW6248" s="11">
        <v>10</v>
      </c>
      <c r="BA6248" s="11" t="s">
        <v>476</v>
      </c>
      <c r="BB6248" s="11">
        <v>3</v>
      </c>
      <c r="BC6248" s="154">
        <v>45358</v>
      </c>
      <c r="BD6248" s="155" t="s">
        <v>17</v>
      </c>
    </row>
    <row r="6249" spans="39:56" ht="27" customHeight="1" x14ac:dyDescent="0.25">
      <c r="AM6249" s="11">
        <v>23028</v>
      </c>
      <c r="AN6249" s="152" t="s">
        <v>56</v>
      </c>
      <c r="AO6249" s="153" t="s">
        <v>29</v>
      </c>
      <c r="AP6249" s="171">
        <v>9.5714285714285712</v>
      </c>
      <c r="AQ6249" s="11">
        <v>10</v>
      </c>
      <c r="AR6249" s="11">
        <v>10</v>
      </c>
      <c r="AS6249" s="11">
        <v>9</v>
      </c>
      <c r="AT6249" s="11">
        <v>9</v>
      </c>
      <c r="AU6249" s="11">
        <v>9</v>
      </c>
      <c r="AV6249" s="11">
        <v>10</v>
      </c>
      <c r="AW6249" s="11">
        <v>10</v>
      </c>
      <c r="BA6249" s="11" t="s">
        <v>476</v>
      </c>
      <c r="BB6249" s="11">
        <v>3</v>
      </c>
      <c r="BC6249" s="154">
        <v>45358</v>
      </c>
      <c r="BD6249" s="155" t="s">
        <v>17</v>
      </c>
    </row>
    <row r="6250" spans="39:56" ht="27" customHeight="1" x14ac:dyDescent="0.25">
      <c r="AM6250" s="11">
        <v>23013</v>
      </c>
      <c r="AN6250" s="152" t="s">
        <v>59</v>
      </c>
      <c r="AO6250" s="153" t="s">
        <v>29</v>
      </c>
      <c r="AP6250" s="171">
        <v>9.5714285714285712</v>
      </c>
      <c r="AQ6250" s="11">
        <v>10</v>
      </c>
      <c r="AR6250" s="11">
        <v>10</v>
      </c>
      <c r="AS6250" s="11">
        <v>9</v>
      </c>
      <c r="AT6250" s="11">
        <v>9</v>
      </c>
      <c r="AU6250" s="11">
        <v>9</v>
      </c>
      <c r="AV6250" s="11">
        <v>10</v>
      </c>
      <c r="AW6250" s="11">
        <v>10</v>
      </c>
      <c r="BA6250" s="11" t="s">
        <v>476</v>
      </c>
      <c r="BB6250" s="11">
        <v>3</v>
      </c>
      <c r="BC6250" s="154">
        <v>45358</v>
      </c>
      <c r="BD6250" s="155" t="s">
        <v>17</v>
      </c>
    </row>
    <row r="6251" spans="39:56" ht="27" customHeight="1" x14ac:dyDescent="0.25">
      <c r="AM6251" s="11">
        <v>23036</v>
      </c>
      <c r="AN6251" s="152" t="s">
        <v>63</v>
      </c>
      <c r="AO6251" s="153" t="s">
        <v>29</v>
      </c>
      <c r="AP6251" s="171">
        <v>9.5714285714285712</v>
      </c>
      <c r="AQ6251" s="11">
        <v>10</v>
      </c>
      <c r="AR6251" s="11">
        <v>10</v>
      </c>
      <c r="AS6251" s="11">
        <v>9</v>
      </c>
      <c r="AT6251" s="11">
        <v>9</v>
      </c>
      <c r="AU6251" s="11">
        <v>9</v>
      </c>
      <c r="AV6251" s="11">
        <v>10</v>
      </c>
      <c r="AW6251" s="11">
        <v>10</v>
      </c>
      <c r="BA6251" s="11" t="s">
        <v>476</v>
      </c>
      <c r="BB6251" s="11">
        <v>3</v>
      </c>
      <c r="BC6251" s="154">
        <v>45358</v>
      </c>
      <c r="BD6251" s="155" t="s">
        <v>17</v>
      </c>
    </row>
    <row r="6252" spans="39:56" ht="27" customHeight="1" x14ac:dyDescent="0.25">
      <c r="AM6252" s="11">
        <v>23065</v>
      </c>
      <c r="AN6252" s="152" t="s">
        <v>67</v>
      </c>
      <c r="AO6252" s="153" t="s">
        <v>29</v>
      </c>
      <c r="AP6252" s="171">
        <v>9.5714285714285712</v>
      </c>
      <c r="AQ6252" s="11">
        <v>10</v>
      </c>
      <c r="AR6252" s="11">
        <v>10</v>
      </c>
      <c r="AS6252" s="11">
        <v>9</v>
      </c>
      <c r="AT6252" s="11">
        <v>9</v>
      </c>
      <c r="AU6252" s="11">
        <v>9</v>
      </c>
      <c r="AV6252" s="11">
        <v>10</v>
      </c>
      <c r="AW6252" s="11">
        <v>10</v>
      </c>
      <c r="BA6252" s="11" t="s">
        <v>476</v>
      </c>
      <c r="BB6252" s="11">
        <v>3</v>
      </c>
      <c r="BC6252" s="154">
        <v>45358</v>
      </c>
      <c r="BD6252" s="155" t="s">
        <v>17</v>
      </c>
    </row>
    <row r="6253" spans="39:56" ht="27" customHeight="1" x14ac:dyDescent="0.25">
      <c r="AM6253" s="11">
        <v>23024</v>
      </c>
      <c r="AN6253" s="152" t="s">
        <v>75</v>
      </c>
      <c r="AO6253" s="153" t="s">
        <v>29</v>
      </c>
      <c r="AP6253" s="171">
        <v>9.5714285714285712</v>
      </c>
      <c r="AQ6253" s="11">
        <v>10</v>
      </c>
      <c r="AR6253" s="11">
        <v>10</v>
      </c>
      <c r="AS6253" s="11">
        <v>9</v>
      </c>
      <c r="AT6253" s="11">
        <v>9</v>
      </c>
      <c r="AU6253" s="11">
        <v>9</v>
      </c>
      <c r="AV6253" s="11">
        <v>10</v>
      </c>
      <c r="AW6253" s="11">
        <v>10</v>
      </c>
      <c r="BA6253" s="11" t="s">
        <v>476</v>
      </c>
      <c r="BB6253" s="11">
        <v>3</v>
      </c>
      <c r="BC6253" s="154">
        <v>45358</v>
      </c>
      <c r="BD6253" s="155" t="s">
        <v>17</v>
      </c>
    </row>
    <row r="6254" spans="39:56" ht="27" customHeight="1" x14ac:dyDescent="0.25">
      <c r="AM6254" s="11">
        <v>23041</v>
      </c>
      <c r="AN6254" s="152" t="s">
        <v>79</v>
      </c>
      <c r="AO6254" s="153" t="s">
        <v>29</v>
      </c>
      <c r="AP6254" s="171">
        <v>9.5714285714285712</v>
      </c>
      <c r="AQ6254" s="11">
        <v>10</v>
      </c>
      <c r="AR6254" s="11">
        <v>10</v>
      </c>
      <c r="AS6254" s="11">
        <v>9</v>
      </c>
      <c r="AT6254" s="11">
        <v>9</v>
      </c>
      <c r="AU6254" s="11">
        <v>9</v>
      </c>
      <c r="AV6254" s="11">
        <v>10</v>
      </c>
      <c r="AW6254" s="11">
        <v>10</v>
      </c>
      <c r="BA6254" s="11" t="s">
        <v>476</v>
      </c>
      <c r="BB6254" s="11">
        <v>3</v>
      </c>
      <c r="BC6254" s="154">
        <v>45358</v>
      </c>
      <c r="BD6254" s="155" t="s">
        <v>17</v>
      </c>
    </row>
    <row r="6255" spans="39:56" ht="27" customHeight="1" x14ac:dyDescent="0.25">
      <c r="AM6255" s="11">
        <v>23022</v>
      </c>
      <c r="AN6255" s="152" t="s">
        <v>83</v>
      </c>
      <c r="AO6255" s="153" t="s">
        <v>29</v>
      </c>
      <c r="AP6255" s="171">
        <v>9.5714285714285712</v>
      </c>
      <c r="AQ6255" s="11">
        <v>10</v>
      </c>
      <c r="AR6255" s="11">
        <v>10</v>
      </c>
      <c r="AS6255" s="11">
        <v>9</v>
      </c>
      <c r="AT6255" s="11">
        <v>9</v>
      </c>
      <c r="AU6255" s="11">
        <v>9</v>
      </c>
      <c r="AV6255" s="11">
        <v>10</v>
      </c>
      <c r="AW6255" s="11">
        <v>10</v>
      </c>
      <c r="BA6255" s="11" t="s">
        <v>476</v>
      </c>
      <c r="BB6255" s="11">
        <v>3</v>
      </c>
      <c r="BC6255" s="154">
        <v>45358</v>
      </c>
      <c r="BD6255" s="155" t="s">
        <v>17</v>
      </c>
    </row>
    <row r="6256" spans="39:56" ht="27" customHeight="1" x14ac:dyDescent="0.25">
      <c r="AM6256" s="11">
        <v>23025</v>
      </c>
      <c r="AN6256" s="152" t="s">
        <v>87</v>
      </c>
      <c r="AO6256" s="153" t="s">
        <v>29</v>
      </c>
      <c r="AP6256" s="171">
        <v>9.5714285714285712</v>
      </c>
      <c r="AQ6256" s="11">
        <v>10</v>
      </c>
      <c r="AR6256" s="11">
        <v>10</v>
      </c>
      <c r="AS6256" s="11">
        <v>9</v>
      </c>
      <c r="AT6256" s="11">
        <v>9</v>
      </c>
      <c r="AU6256" s="11">
        <v>9</v>
      </c>
      <c r="AV6256" s="11">
        <v>10</v>
      </c>
      <c r="AW6256" s="11">
        <v>10</v>
      </c>
      <c r="BA6256" s="11" t="s">
        <v>476</v>
      </c>
      <c r="BB6256" s="11">
        <v>3</v>
      </c>
      <c r="BC6256" s="154">
        <v>45358</v>
      </c>
      <c r="BD6256" s="155" t="s">
        <v>17</v>
      </c>
    </row>
    <row r="6257" spans="39:56" ht="27" customHeight="1" x14ac:dyDescent="0.25">
      <c r="AM6257" s="11">
        <v>23010</v>
      </c>
      <c r="AN6257" s="152" t="s">
        <v>91</v>
      </c>
      <c r="AO6257" s="153" t="s">
        <v>29</v>
      </c>
      <c r="AP6257" s="171">
        <v>9.5714285714285712</v>
      </c>
      <c r="AQ6257" s="11">
        <v>10</v>
      </c>
      <c r="AR6257" s="11">
        <v>10</v>
      </c>
      <c r="AS6257" s="11">
        <v>9</v>
      </c>
      <c r="AT6257" s="11">
        <v>9</v>
      </c>
      <c r="AU6257" s="11">
        <v>9</v>
      </c>
      <c r="AV6257" s="11">
        <v>10</v>
      </c>
      <c r="AW6257" s="11">
        <v>10</v>
      </c>
      <c r="BA6257" s="11" t="s">
        <v>476</v>
      </c>
      <c r="BB6257" s="11">
        <v>3</v>
      </c>
      <c r="BC6257" s="154">
        <v>45358</v>
      </c>
      <c r="BD6257" s="155" t="s">
        <v>17</v>
      </c>
    </row>
    <row r="6258" spans="39:56" ht="27" customHeight="1" x14ac:dyDescent="0.25">
      <c r="AM6258" s="11">
        <v>23052</v>
      </c>
      <c r="AN6258" s="152" t="s">
        <v>95</v>
      </c>
      <c r="AO6258" s="153" t="s">
        <v>29</v>
      </c>
      <c r="AP6258" s="171">
        <v>9.5714285714285712</v>
      </c>
      <c r="AQ6258" s="11">
        <v>10</v>
      </c>
      <c r="AR6258" s="11">
        <v>10</v>
      </c>
      <c r="AS6258" s="11">
        <v>9</v>
      </c>
      <c r="AT6258" s="11">
        <v>9</v>
      </c>
      <c r="AU6258" s="11">
        <v>9</v>
      </c>
      <c r="AV6258" s="11">
        <v>10</v>
      </c>
      <c r="AW6258" s="11">
        <v>10</v>
      </c>
      <c r="BA6258" s="11" t="s">
        <v>476</v>
      </c>
      <c r="BB6258" s="11">
        <v>3</v>
      </c>
      <c r="BC6258" s="154">
        <v>45358</v>
      </c>
      <c r="BD6258" s="155" t="s">
        <v>17</v>
      </c>
    </row>
    <row r="6259" spans="39:56" ht="27" customHeight="1" x14ac:dyDescent="0.25">
      <c r="AM6259" s="11">
        <v>23038</v>
      </c>
      <c r="AN6259" s="152" t="s">
        <v>99</v>
      </c>
      <c r="AO6259" s="153" t="s">
        <v>29</v>
      </c>
      <c r="AP6259" s="171">
        <v>9.5714285714285712</v>
      </c>
      <c r="AQ6259" s="11">
        <v>10</v>
      </c>
      <c r="AR6259" s="11">
        <v>10</v>
      </c>
      <c r="AS6259" s="11">
        <v>9</v>
      </c>
      <c r="AT6259" s="11">
        <v>9</v>
      </c>
      <c r="AU6259" s="11">
        <v>9</v>
      </c>
      <c r="AV6259" s="11">
        <v>10</v>
      </c>
      <c r="AW6259" s="11">
        <v>10</v>
      </c>
      <c r="BA6259" s="11" t="s">
        <v>476</v>
      </c>
      <c r="BB6259" s="11">
        <v>3</v>
      </c>
      <c r="BC6259" s="154">
        <v>45358</v>
      </c>
      <c r="BD6259" s="155" t="s">
        <v>17</v>
      </c>
    </row>
    <row r="6260" spans="39:56" ht="27" customHeight="1" x14ac:dyDescent="0.25">
      <c r="AM6260" s="11">
        <v>23033</v>
      </c>
      <c r="AN6260" s="152" t="s">
        <v>103</v>
      </c>
      <c r="AO6260" s="153" t="s">
        <v>29</v>
      </c>
      <c r="AP6260" s="171">
        <v>9.5714285714285712</v>
      </c>
      <c r="AQ6260" s="11">
        <v>10</v>
      </c>
      <c r="AR6260" s="11">
        <v>10</v>
      </c>
      <c r="AS6260" s="11">
        <v>9</v>
      </c>
      <c r="AT6260" s="11">
        <v>9</v>
      </c>
      <c r="AU6260" s="11">
        <v>9</v>
      </c>
      <c r="AV6260" s="11">
        <v>10</v>
      </c>
      <c r="AW6260" s="11">
        <v>10</v>
      </c>
      <c r="BA6260" s="11" t="s">
        <v>476</v>
      </c>
      <c r="BB6260" s="11">
        <v>3</v>
      </c>
      <c r="BC6260" s="154">
        <v>45358</v>
      </c>
      <c r="BD6260" s="155" t="s">
        <v>17</v>
      </c>
    </row>
    <row r="6261" spans="39:56" ht="27" customHeight="1" x14ac:dyDescent="0.25">
      <c r="AM6261" s="11">
        <v>23056</v>
      </c>
      <c r="AN6261" s="152" t="s">
        <v>107</v>
      </c>
      <c r="AO6261" s="153" t="s">
        <v>29</v>
      </c>
      <c r="AP6261" s="171">
        <v>9.5714285714285712</v>
      </c>
      <c r="AQ6261" s="11">
        <v>10</v>
      </c>
      <c r="AR6261" s="11">
        <v>10</v>
      </c>
      <c r="AS6261" s="11">
        <v>9</v>
      </c>
      <c r="AT6261" s="11">
        <v>9</v>
      </c>
      <c r="AU6261" s="11">
        <v>9</v>
      </c>
      <c r="AV6261" s="11">
        <v>10</v>
      </c>
      <c r="AW6261" s="11">
        <v>10</v>
      </c>
      <c r="BA6261" s="11" t="s">
        <v>476</v>
      </c>
      <c r="BB6261" s="11">
        <v>3</v>
      </c>
      <c r="BC6261" s="154">
        <v>45358</v>
      </c>
      <c r="BD6261" s="155" t="s">
        <v>17</v>
      </c>
    </row>
    <row r="6262" spans="39:56" ht="27" customHeight="1" x14ac:dyDescent="0.25">
      <c r="AM6262" s="11">
        <v>23046</v>
      </c>
      <c r="AN6262" s="152" t="s">
        <v>111</v>
      </c>
      <c r="AO6262" s="153" t="s">
        <v>29</v>
      </c>
      <c r="AP6262" s="171">
        <v>9.5714285714285712</v>
      </c>
      <c r="AQ6262" s="11">
        <v>10</v>
      </c>
      <c r="AR6262" s="11">
        <v>10</v>
      </c>
      <c r="AS6262" s="11">
        <v>9</v>
      </c>
      <c r="AT6262" s="11">
        <v>9</v>
      </c>
      <c r="AU6262" s="11">
        <v>9</v>
      </c>
      <c r="AV6262" s="11">
        <v>10</v>
      </c>
      <c r="AW6262" s="11">
        <v>10</v>
      </c>
      <c r="BA6262" s="11" t="s">
        <v>476</v>
      </c>
      <c r="BB6262" s="11">
        <v>3</v>
      </c>
      <c r="BC6262" s="154">
        <v>45358</v>
      </c>
      <c r="BD6262" s="155" t="s">
        <v>17</v>
      </c>
    </row>
    <row r="6263" spans="39:56" ht="27" customHeight="1" x14ac:dyDescent="0.25">
      <c r="AM6263" s="11">
        <v>23023</v>
      </c>
      <c r="AN6263" s="152" t="s">
        <v>115</v>
      </c>
      <c r="AO6263" s="153" t="s">
        <v>29</v>
      </c>
      <c r="AP6263" s="171">
        <v>9.5714285714285712</v>
      </c>
      <c r="AQ6263" s="11">
        <v>10</v>
      </c>
      <c r="AR6263" s="11">
        <v>10</v>
      </c>
      <c r="AS6263" s="11">
        <v>9</v>
      </c>
      <c r="AT6263" s="11">
        <v>9</v>
      </c>
      <c r="AU6263" s="11">
        <v>9</v>
      </c>
      <c r="AV6263" s="11">
        <v>10</v>
      </c>
      <c r="AW6263" s="11">
        <v>10</v>
      </c>
      <c r="BA6263" s="11" t="s">
        <v>476</v>
      </c>
      <c r="BB6263" s="11">
        <v>3</v>
      </c>
      <c r="BC6263" s="154">
        <v>45358</v>
      </c>
      <c r="BD6263" s="155" t="s">
        <v>17</v>
      </c>
    </row>
    <row r="6264" spans="39:56" ht="27" customHeight="1" x14ac:dyDescent="0.25">
      <c r="AM6264" s="11">
        <v>23049</v>
      </c>
      <c r="AN6264" s="152" t="s">
        <v>123</v>
      </c>
      <c r="AO6264" s="153" t="s">
        <v>29</v>
      </c>
      <c r="AP6264" s="171">
        <v>9.5714285714285712</v>
      </c>
      <c r="AQ6264" s="11">
        <v>10</v>
      </c>
      <c r="AR6264" s="11">
        <v>10</v>
      </c>
      <c r="AS6264" s="11">
        <v>9</v>
      </c>
      <c r="AT6264" s="11">
        <v>9</v>
      </c>
      <c r="AU6264" s="11">
        <v>9</v>
      </c>
      <c r="AV6264" s="11">
        <v>10</v>
      </c>
      <c r="AW6264" s="11">
        <v>10</v>
      </c>
      <c r="BA6264" s="11" t="s">
        <v>476</v>
      </c>
      <c r="BB6264" s="11">
        <v>3</v>
      </c>
      <c r="BC6264" s="154">
        <v>45358</v>
      </c>
      <c r="BD6264" s="155" t="s">
        <v>17</v>
      </c>
    </row>
    <row r="6265" spans="39:56" ht="27" customHeight="1" x14ac:dyDescent="0.25">
      <c r="AM6265" s="11">
        <v>24021</v>
      </c>
      <c r="AN6265" s="152" t="s">
        <v>125</v>
      </c>
      <c r="AO6265" s="153" t="s">
        <v>126</v>
      </c>
      <c r="AP6265" s="171">
        <v>9.5</v>
      </c>
      <c r="AQ6265" s="11">
        <v>10</v>
      </c>
      <c r="AR6265" s="11">
        <v>10</v>
      </c>
      <c r="AU6265" s="11">
        <v>8</v>
      </c>
      <c r="AZ6265" s="11">
        <v>10</v>
      </c>
      <c r="BA6265" s="11" t="s">
        <v>526</v>
      </c>
      <c r="BB6265" s="11">
        <v>4</v>
      </c>
      <c r="BC6265" s="154">
        <v>45358</v>
      </c>
      <c r="BD6265" s="155" t="s">
        <v>33</v>
      </c>
    </row>
    <row r="6266" spans="39:56" ht="27" customHeight="1" x14ac:dyDescent="0.25">
      <c r="AM6266" s="11">
        <v>24022</v>
      </c>
      <c r="AN6266" s="152" t="s">
        <v>130</v>
      </c>
      <c r="AO6266" s="153" t="s">
        <v>126</v>
      </c>
      <c r="AP6266" s="171">
        <v>9.5</v>
      </c>
      <c r="AQ6266" s="11">
        <v>10</v>
      </c>
      <c r="AR6266" s="11">
        <v>10</v>
      </c>
      <c r="AU6266" s="11">
        <v>8</v>
      </c>
      <c r="AZ6266" s="11">
        <v>10</v>
      </c>
      <c r="BA6266" s="11" t="s">
        <v>526</v>
      </c>
      <c r="BB6266" s="11">
        <v>4</v>
      </c>
      <c r="BC6266" s="154">
        <v>45358</v>
      </c>
      <c r="BD6266" s="155" t="s">
        <v>33</v>
      </c>
    </row>
    <row r="6267" spans="39:56" ht="27" customHeight="1" x14ac:dyDescent="0.25">
      <c r="AM6267" s="11">
        <v>24023</v>
      </c>
      <c r="AN6267" s="152" t="s">
        <v>132</v>
      </c>
      <c r="AO6267" s="153" t="s">
        <v>126</v>
      </c>
      <c r="AP6267" s="171">
        <v>9.5</v>
      </c>
      <c r="AQ6267" s="11">
        <v>10</v>
      </c>
      <c r="AR6267" s="11">
        <v>10</v>
      </c>
      <c r="AU6267" s="11">
        <v>8</v>
      </c>
      <c r="AZ6267" s="11">
        <v>10</v>
      </c>
      <c r="BA6267" s="11" t="s">
        <v>526</v>
      </c>
      <c r="BB6267" s="11">
        <v>4</v>
      </c>
      <c r="BC6267" s="154">
        <v>45358</v>
      </c>
      <c r="BD6267" s="155" t="s">
        <v>33</v>
      </c>
    </row>
    <row r="6268" spans="39:56" ht="27" customHeight="1" x14ac:dyDescent="0.25">
      <c r="AM6268" s="11">
        <v>24024</v>
      </c>
      <c r="AN6268" s="152" t="s">
        <v>134</v>
      </c>
      <c r="AO6268" s="153" t="s">
        <v>126</v>
      </c>
      <c r="AP6268" s="171">
        <v>9.5</v>
      </c>
      <c r="AQ6268" s="11">
        <v>10</v>
      </c>
      <c r="AR6268" s="11">
        <v>10</v>
      </c>
      <c r="AU6268" s="11">
        <v>8</v>
      </c>
      <c r="AZ6268" s="11">
        <v>10</v>
      </c>
      <c r="BA6268" s="11" t="s">
        <v>526</v>
      </c>
      <c r="BB6268" s="11">
        <v>4</v>
      </c>
      <c r="BC6268" s="154">
        <v>45358</v>
      </c>
      <c r="BD6268" s="155" t="s">
        <v>33</v>
      </c>
    </row>
    <row r="6269" spans="39:56" ht="27" customHeight="1" x14ac:dyDescent="0.25">
      <c r="AM6269" s="11">
        <v>24025</v>
      </c>
      <c r="AN6269" s="152" t="s">
        <v>136</v>
      </c>
      <c r="AO6269" s="153" t="s">
        <v>126</v>
      </c>
      <c r="AP6269" s="171">
        <v>9.5</v>
      </c>
      <c r="AQ6269" s="11">
        <v>10</v>
      </c>
      <c r="AR6269" s="11">
        <v>10</v>
      </c>
      <c r="AU6269" s="11">
        <v>8</v>
      </c>
      <c r="AZ6269" s="11">
        <v>10</v>
      </c>
      <c r="BA6269" s="11" t="s">
        <v>526</v>
      </c>
      <c r="BB6269" s="11">
        <v>4</v>
      </c>
      <c r="BC6269" s="154">
        <v>45358</v>
      </c>
      <c r="BD6269" s="155" t="s">
        <v>33</v>
      </c>
    </row>
    <row r="6270" spans="39:56" ht="27" customHeight="1" x14ac:dyDescent="0.25">
      <c r="AM6270" s="11">
        <v>24026</v>
      </c>
      <c r="AN6270" s="152" t="s">
        <v>138</v>
      </c>
      <c r="AO6270" s="153" t="s">
        <v>126</v>
      </c>
      <c r="AP6270" s="171">
        <v>9.5</v>
      </c>
      <c r="AQ6270" s="11">
        <v>10</v>
      </c>
      <c r="AR6270" s="11">
        <v>10</v>
      </c>
      <c r="AU6270" s="11">
        <v>8</v>
      </c>
      <c r="AZ6270" s="11">
        <v>10</v>
      </c>
      <c r="BA6270" s="11" t="s">
        <v>526</v>
      </c>
      <c r="BB6270" s="11">
        <v>4</v>
      </c>
      <c r="BC6270" s="154">
        <v>45358</v>
      </c>
      <c r="BD6270" s="155" t="s">
        <v>33</v>
      </c>
    </row>
    <row r="6271" spans="39:56" ht="27" customHeight="1" x14ac:dyDescent="0.25">
      <c r="AM6271" s="11">
        <v>24027</v>
      </c>
      <c r="AN6271" s="152" t="s">
        <v>141</v>
      </c>
      <c r="AO6271" s="153" t="s">
        <v>126</v>
      </c>
      <c r="AP6271" s="171">
        <v>9.5</v>
      </c>
      <c r="AQ6271" s="11">
        <v>10</v>
      </c>
      <c r="AR6271" s="11">
        <v>10</v>
      </c>
      <c r="AU6271" s="11">
        <v>8</v>
      </c>
      <c r="AZ6271" s="11">
        <v>10</v>
      </c>
      <c r="BA6271" s="11" t="s">
        <v>526</v>
      </c>
      <c r="BB6271" s="11">
        <v>4</v>
      </c>
      <c r="BC6271" s="154">
        <v>45358</v>
      </c>
      <c r="BD6271" s="155" t="s">
        <v>33</v>
      </c>
    </row>
    <row r="6272" spans="39:56" ht="27" customHeight="1" x14ac:dyDescent="0.25">
      <c r="AM6272" s="11">
        <v>24028</v>
      </c>
      <c r="AN6272" s="152" t="s">
        <v>143</v>
      </c>
      <c r="AO6272" s="153" t="s">
        <v>126</v>
      </c>
      <c r="AP6272" s="171">
        <v>9.5</v>
      </c>
      <c r="AQ6272" s="11">
        <v>10</v>
      </c>
      <c r="AR6272" s="11">
        <v>10</v>
      </c>
      <c r="AU6272" s="11">
        <v>8</v>
      </c>
      <c r="AZ6272" s="11">
        <v>10</v>
      </c>
      <c r="BA6272" s="11" t="s">
        <v>526</v>
      </c>
      <c r="BB6272" s="11">
        <v>4</v>
      </c>
      <c r="BC6272" s="154">
        <v>45358</v>
      </c>
      <c r="BD6272" s="155" t="s">
        <v>33</v>
      </c>
    </row>
    <row r="6273" spans="39:56" ht="27" customHeight="1" x14ac:dyDescent="0.25">
      <c r="AM6273" s="11">
        <v>24058</v>
      </c>
      <c r="AN6273" s="152" t="s">
        <v>144</v>
      </c>
      <c r="AO6273" s="153" t="s">
        <v>126</v>
      </c>
      <c r="AP6273" s="171">
        <v>9.5</v>
      </c>
      <c r="AQ6273" s="11">
        <v>10</v>
      </c>
      <c r="AR6273" s="11">
        <v>10</v>
      </c>
      <c r="AU6273" s="11">
        <v>8</v>
      </c>
      <c r="AZ6273" s="11">
        <v>10</v>
      </c>
      <c r="BA6273" s="11" t="s">
        <v>526</v>
      </c>
      <c r="BB6273" s="11">
        <v>4</v>
      </c>
      <c r="BC6273" s="154">
        <v>45358</v>
      </c>
      <c r="BD6273" s="155" t="s">
        <v>33</v>
      </c>
    </row>
    <row r="6274" spans="39:56" ht="27" customHeight="1" x14ac:dyDescent="0.25">
      <c r="AM6274" s="11">
        <v>24029</v>
      </c>
      <c r="AN6274" s="152" t="s">
        <v>146</v>
      </c>
      <c r="AO6274" s="153" t="s">
        <v>126</v>
      </c>
      <c r="AP6274" s="171">
        <v>9.5</v>
      </c>
      <c r="AQ6274" s="11">
        <v>10</v>
      </c>
      <c r="AR6274" s="11">
        <v>10</v>
      </c>
      <c r="AU6274" s="11">
        <v>8</v>
      </c>
      <c r="AZ6274" s="11">
        <v>10</v>
      </c>
      <c r="BA6274" s="11" t="s">
        <v>526</v>
      </c>
      <c r="BB6274" s="11">
        <v>4</v>
      </c>
      <c r="BC6274" s="154">
        <v>45358</v>
      </c>
      <c r="BD6274" s="155" t="s">
        <v>33</v>
      </c>
    </row>
    <row r="6275" spans="39:56" ht="27" customHeight="1" x14ac:dyDescent="0.25">
      <c r="AM6275" s="11">
        <v>24030</v>
      </c>
      <c r="AN6275" s="152" t="s">
        <v>148</v>
      </c>
      <c r="AO6275" s="153" t="s">
        <v>126</v>
      </c>
      <c r="AP6275" s="171">
        <v>9.5</v>
      </c>
      <c r="AQ6275" s="11">
        <v>10</v>
      </c>
      <c r="AR6275" s="11">
        <v>10</v>
      </c>
      <c r="AU6275" s="11">
        <v>8</v>
      </c>
      <c r="AZ6275" s="11">
        <v>10</v>
      </c>
      <c r="BA6275" s="11" t="s">
        <v>526</v>
      </c>
      <c r="BB6275" s="11">
        <v>4</v>
      </c>
      <c r="BC6275" s="154">
        <v>45358</v>
      </c>
      <c r="BD6275" s="155" t="s">
        <v>33</v>
      </c>
    </row>
    <row r="6276" spans="39:56" ht="27" customHeight="1" x14ac:dyDescent="0.25">
      <c r="AM6276" s="11">
        <v>24031</v>
      </c>
      <c r="AN6276" s="152" t="s">
        <v>150</v>
      </c>
      <c r="AO6276" s="153" t="s">
        <v>126</v>
      </c>
      <c r="AP6276" s="171">
        <v>9.5</v>
      </c>
      <c r="AQ6276" s="11">
        <v>10</v>
      </c>
      <c r="AR6276" s="11">
        <v>10</v>
      </c>
      <c r="AU6276" s="11">
        <v>8</v>
      </c>
      <c r="AZ6276" s="11">
        <v>10</v>
      </c>
      <c r="BA6276" s="11" t="s">
        <v>526</v>
      </c>
      <c r="BB6276" s="11">
        <v>4</v>
      </c>
      <c r="BC6276" s="154">
        <v>45358</v>
      </c>
      <c r="BD6276" s="155" t="s">
        <v>33</v>
      </c>
    </row>
    <row r="6277" spans="39:56" ht="27" customHeight="1" x14ac:dyDescent="0.25">
      <c r="AM6277" s="11">
        <v>24032</v>
      </c>
      <c r="AN6277" s="152" t="s">
        <v>152</v>
      </c>
      <c r="AO6277" s="153" t="s">
        <v>126</v>
      </c>
      <c r="AP6277" s="171">
        <v>9.5</v>
      </c>
      <c r="AQ6277" s="11">
        <v>10</v>
      </c>
      <c r="AR6277" s="11">
        <v>10</v>
      </c>
      <c r="AU6277" s="11">
        <v>8</v>
      </c>
      <c r="AZ6277" s="11">
        <v>10</v>
      </c>
      <c r="BA6277" s="11" t="s">
        <v>526</v>
      </c>
      <c r="BB6277" s="11">
        <v>4</v>
      </c>
      <c r="BC6277" s="154">
        <v>45358</v>
      </c>
      <c r="BD6277" s="155" t="s">
        <v>33</v>
      </c>
    </row>
    <row r="6278" spans="39:56" ht="27" customHeight="1" x14ac:dyDescent="0.25">
      <c r="AM6278" s="11">
        <v>24033</v>
      </c>
      <c r="AN6278" s="152" t="s">
        <v>154</v>
      </c>
      <c r="AO6278" s="153" t="s">
        <v>126</v>
      </c>
      <c r="AP6278" s="171">
        <v>9.5</v>
      </c>
      <c r="AQ6278" s="11">
        <v>10</v>
      </c>
      <c r="AR6278" s="11">
        <v>10</v>
      </c>
      <c r="AU6278" s="11">
        <v>8</v>
      </c>
      <c r="AZ6278" s="11">
        <v>10</v>
      </c>
      <c r="BA6278" s="11" t="s">
        <v>526</v>
      </c>
      <c r="BB6278" s="11">
        <v>4</v>
      </c>
      <c r="BC6278" s="154">
        <v>45358</v>
      </c>
      <c r="BD6278" s="155" t="s">
        <v>33</v>
      </c>
    </row>
    <row r="6279" spans="39:56" ht="27" customHeight="1" x14ac:dyDescent="0.25">
      <c r="AM6279" s="11">
        <v>24034</v>
      </c>
      <c r="AN6279" s="152" t="s">
        <v>156</v>
      </c>
      <c r="AO6279" s="153" t="s">
        <v>126</v>
      </c>
      <c r="AP6279" s="171">
        <v>9.5</v>
      </c>
      <c r="AQ6279" s="11">
        <v>10</v>
      </c>
      <c r="AR6279" s="11">
        <v>10</v>
      </c>
      <c r="AU6279" s="11">
        <v>8</v>
      </c>
      <c r="AZ6279" s="11">
        <v>10</v>
      </c>
      <c r="BA6279" s="11" t="s">
        <v>526</v>
      </c>
      <c r="BB6279" s="11">
        <v>4</v>
      </c>
      <c r="BC6279" s="154">
        <v>45358</v>
      </c>
      <c r="BD6279" s="155" t="s">
        <v>33</v>
      </c>
    </row>
    <row r="6280" spans="39:56" ht="27" customHeight="1" x14ac:dyDescent="0.25">
      <c r="AM6280" s="11">
        <v>24035</v>
      </c>
      <c r="AN6280" s="152" t="s">
        <v>158</v>
      </c>
      <c r="AO6280" s="153" t="s">
        <v>126</v>
      </c>
      <c r="AP6280" s="171">
        <v>9.5</v>
      </c>
      <c r="AQ6280" s="11">
        <v>10</v>
      </c>
      <c r="AR6280" s="11">
        <v>10</v>
      </c>
      <c r="AU6280" s="11">
        <v>8</v>
      </c>
      <c r="AZ6280" s="11">
        <v>10</v>
      </c>
      <c r="BA6280" s="11" t="s">
        <v>526</v>
      </c>
      <c r="BB6280" s="11">
        <v>4</v>
      </c>
      <c r="BC6280" s="154">
        <v>45358</v>
      </c>
      <c r="BD6280" s="155" t="s">
        <v>33</v>
      </c>
    </row>
    <row r="6281" spans="39:56" ht="27" customHeight="1" x14ac:dyDescent="0.25">
      <c r="AM6281" s="11">
        <v>24036</v>
      </c>
      <c r="AN6281" s="152" t="s">
        <v>160</v>
      </c>
      <c r="AO6281" s="153" t="s">
        <v>126</v>
      </c>
      <c r="AP6281" s="171">
        <v>9.5</v>
      </c>
      <c r="AQ6281" s="11">
        <v>10</v>
      </c>
      <c r="AR6281" s="11">
        <v>10</v>
      </c>
      <c r="AU6281" s="11">
        <v>8</v>
      </c>
      <c r="AZ6281" s="11">
        <v>10</v>
      </c>
      <c r="BA6281" s="11" t="s">
        <v>526</v>
      </c>
      <c r="BB6281" s="11">
        <v>4</v>
      </c>
      <c r="BC6281" s="154">
        <v>45358</v>
      </c>
      <c r="BD6281" s="155" t="s">
        <v>33</v>
      </c>
    </row>
    <row r="6282" spans="39:56" ht="27" customHeight="1" x14ac:dyDescent="0.25">
      <c r="AM6282" s="11">
        <v>24037</v>
      </c>
      <c r="AN6282" s="152" t="s">
        <v>162</v>
      </c>
      <c r="AO6282" s="153" t="s">
        <v>126</v>
      </c>
      <c r="AP6282" s="171">
        <v>9.5</v>
      </c>
      <c r="AQ6282" s="11">
        <v>10</v>
      </c>
      <c r="AR6282" s="11">
        <v>10</v>
      </c>
      <c r="AU6282" s="11">
        <v>8</v>
      </c>
      <c r="AZ6282" s="11">
        <v>10</v>
      </c>
      <c r="BA6282" s="11" t="s">
        <v>526</v>
      </c>
      <c r="BB6282" s="11">
        <v>4</v>
      </c>
      <c r="BC6282" s="154">
        <v>45358</v>
      </c>
      <c r="BD6282" s="155" t="s">
        <v>33</v>
      </c>
    </row>
    <row r="6283" spans="39:56" ht="27" customHeight="1" x14ac:dyDescent="0.25">
      <c r="AM6283" s="11">
        <v>24038</v>
      </c>
      <c r="AN6283" s="152" t="s">
        <v>164</v>
      </c>
      <c r="AO6283" s="153" t="s">
        <v>126</v>
      </c>
      <c r="AP6283" s="171">
        <v>9.5</v>
      </c>
      <c r="AQ6283" s="11">
        <v>10</v>
      </c>
      <c r="AR6283" s="11">
        <v>10</v>
      </c>
      <c r="AU6283" s="11">
        <v>8</v>
      </c>
      <c r="AZ6283" s="11">
        <v>10</v>
      </c>
      <c r="BA6283" s="11" t="s">
        <v>526</v>
      </c>
      <c r="BB6283" s="11">
        <v>4</v>
      </c>
      <c r="BC6283" s="154">
        <v>45358</v>
      </c>
      <c r="BD6283" s="155" t="s">
        <v>33</v>
      </c>
    </row>
    <row r="6284" spans="39:56" ht="27" customHeight="1" x14ac:dyDescent="0.25">
      <c r="AM6284" s="11">
        <v>23005</v>
      </c>
      <c r="AN6284" s="152" t="s">
        <v>206</v>
      </c>
      <c r="AO6284" s="153" t="s">
        <v>207</v>
      </c>
      <c r="AP6284" s="171">
        <v>9.6</v>
      </c>
      <c r="AQ6284" s="11">
        <v>10</v>
      </c>
      <c r="AR6284" s="11">
        <v>10</v>
      </c>
      <c r="AS6284" s="11">
        <v>9</v>
      </c>
      <c r="AU6284" s="11">
        <v>9</v>
      </c>
      <c r="AZ6284" s="11">
        <v>10</v>
      </c>
      <c r="BA6284" s="11" t="s">
        <v>550</v>
      </c>
      <c r="BB6284" s="11">
        <v>7</v>
      </c>
      <c r="BC6284" s="154">
        <v>45358</v>
      </c>
      <c r="BD6284" s="155" t="s">
        <v>33</v>
      </c>
    </row>
    <row r="6285" spans="39:56" ht="27" customHeight="1" x14ac:dyDescent="0.25">
      <c r="AM6285" s="11">
        <v>23021</v>
      </c>
      <c r="AN6285" s="152" t="s">
        <v>209</v>
      </c>
      <c r="AO6285" s="153" t="s">
        <v>207</v>
      </c>
      <c r="AP6285" s="171">
        <v>10</v>
      </c>
      <c r="AQ6285" s="11">
        <v>10</v>
      </c>
      <c r="AR6285" s="11">
        <v>10</v>
      </c>
      <c r="AS6285" s="11">
        <v>10</v>
      </c>
      <c r="AU6285" s="11">
        <v>10</v>
      </c>
      <c r="AZ6285" s="11">
        <v>10</v>
      </c>
      <c r="BA6285" s="11" t="s">
        <v>550</v>
      </c>
      <c r="BB6285" s="11">
        <v>7</v>
      </c>
      <c r="BC6285" s="154">
        <v>45358</v>
      </c>
      <c r="BD6285" s="155" t="s">
        <v>33</v>
      </c>
    </row>
    <row r="6286" spans="39:56" ht="27" customHeight="1" x14ac:dyDescent="0.25">
      <c r="AM6286" s="11">
        <v>23035</v>
      </c>
      <c r="AN6286" s="152" t="s">
        <v>211</v>
      </c>
      <c r="AO6286" s="153" t="s">
        <v>207</v>
      </c>
      <c r="AP6286" s="171">
        <v>10</v>
      </c>
      <c r="AQ6286" s="11">
        <v>10</v>
      </c>
      <c r="AR6286" s="11">
        <v>10</v>
      </c>
      <c r="AS6286" s="11">
        <v>10</v>
      </c>
      <c r="AU6286" s="11">
        <v>10</v>
      </c>
      <c r="AZ6286" s="11">
        <v>10</v>
      </c>
      <c r="BA6286" s="11" t="s">
        <v>550</v>
      </c>
      <c r="BB6286" s="11">
        <v>7</v>
      </c>
      <c r="BC6286" s="154">
        <v>45358</v>
      </c>
      <c r="BD6286" s="155" t="s">
        <v>33</v>
      </c>
    </row>
    <row r="6287" spans="39:56" ht="27" customHeight="1" x14ac:dyDescent="0.25">
      <c r="AM6287" s="11">
        <v>23016</v>
      </c>
      <c r="AN6287" s="152" t="s">
        <v>212</v>
      </c>
      <c r="AO6287" s="153" t="s">
        <v>207</v>
      </c>
      <c r="AP6287" s="171">
        <v>10</v>
      </c>
      <c r="AQ6287" s="11">
        <v>10</v>
      </c>
      <c r="AR6287" s="11">
        <v>10</v>
      </c>
      <c r="AS6287" s="11">
        <v>10</v>
      </c>
      <c r="AU6287" s="11">
        <v>10</v>
      </c>
      <c r="AZ6287" s="11">
        <v>10</v>
      </c>
      <c r="BA6287" s="11" t="s">
        <v>550</v>
      </c>
      <c r="BB6287" s="11">
        <v>7</v>
      </c>
      <c r="BC6287" s="154">
        <v>45358</v>
      </c>
      <c r="BD6287" s="155" t="s">
        <v>33</v>
      </c>
    </row>
    <row r="6288" spans="39:56" ht="27" customHeight="1" x14ac:dyDescent="0.25">
      <c r="AM6288" s="11">
        <v>23006</v>
      </c>
      <c r="AN6288" s="152" t="s">
        <v>213</v>
      </c>
      <c r="AO6288" s="153" t="s">
        <v>207</v>
      </c>
      <c r="AP6288" s="171">
        <v>9.6</v>
      </c>
      <c r="AQ6288" s="11">
        <v>10</v>
      </c>
      <c r="AR6288" s="11">
        <v>10</v>
      </c>
      <c r="AS6288" s="11">
        <v>9</v>
      </c>
      <c r="AU6288" s="11">
        <v>9</v>
      </c>
      <c r="AZ6288" s="11">
        <v>10</v>
      </c>
      <c r="BA6288" s="11" t="s">
        <v>550</v>
      </c>
      <c r="BB6288" s="11">
        <v>7</v>
      </c>
      <c r="BC6288" s="154">
        <v>45358</v>
      </c>
      <c r="BD6288" s="155" t="s">
        <v>33</v>
      </c>
    </row>
    <row r="6289" spans="39:56" ht="27" customHeight="1" x14ac:dyDescent="0.25">
      <c r="AM6289" s="11">
        <v>23020</v>
      </c>
      <c r="AN6289" s="152" t="s">
        <v>214</v>
      </c>
      <c r="AO6289" s="153" t="s">
        <v>207</v>
      </c>
      <c r="AP6289" s="171">
        <v>9.6</v>
      </c>
      <c r="AQ6289" s="11">
        <v>10</v>
      </c>
      <c r="AR6289" s="11">
        <v>10</v>
      </c>
      <c r="AS6289" s="11">
        <v>9</v>
      </c>
      <c r="AU6289" s="11">
        <v>9</v>
      </c>
      <c r="AZ6289" s="11">
        <v>10</v>
      </c>
      <c r="BA6289" s="11" t="s">
        <v>550</v>
      </c>
      <c r="BB6289" s="11">
        <v>7</v>
      </c>
      <c r="BC6289" s="154">
        <v>45358</v>
      </c>
      <c r="BD6289" s="155" t="s">
        <v>33</v>
      </c>
    </row>
    <row r="6290" spans="39:56" ht="27" customHeight="1" x14ac:dyDescent="0.25">
      <c r="AM6290" s="11">
        <v>23043</v>
      </c>
      <c r="AN6290" s="152" t="s">
        <v>215</v>
      </c>
      <c r="AO6290" s="153" t="s">
        <v>207</v>
      </c>
      <c r="AP6290" s="171">
        <v>9.4</v>
      </c>
      <c r="AQ6290" s="11">
        <v>10</v>
      </c>
      <c r="AR6290" s="11">
        <v>10</v>
      </c>
      <c r="AS6290" s="11">
        <v>9</v>
      </c>
      <c r="AU6290" s="11">
        <v>9</v>
      </c>
      <c r="AZ6290" s="11">
        <v>9</v>
      </c>
      <c r="BA6290" s="11" t="s">
        <v>550</v>
      </c>
      <c r="BB6290" s="11">
        <v>7</v>
      </c>
      <c r="BC6290" s="154">
        <v>45358</v>
      </c>
      <c r="BD6290" s="155" t="s">
        <v>33</v>
      </c>
    </row>
    <row r="6291" spans="39:56" ht="27" customHeight="1" x14ac:dyDescent="0.25">
      <c r="AM6291" s="11">
        <v>23015</v>
      </c>
      <c r="AN6291" s="152" t="s">
        <v>216</v>
      </c>
      <c r="AO6291" s="153" t="s">
        <v>207</v>
      </c>
      <c r="AP6291" s="171">
        <v>10</v>
      </c>
      <c r="AQ6291" s="11">
        <v>10</v>
      </c>
      <c r="AR6291" s="11">
        <v>10</v>
      </c>
      <c r="AS6291" s="11">
        <v>10</v>
      </c>
      <c r="AU6291" s="11">
        <v>10</v>
      </c>
      <c r="AZ6291" s="11">
        <v>10</v>
      </c>
      <c r="BA6291" s="11" t="s">
        <v>550</v>
      </c>
      <c r="BB6291" s="11">
        <v>7</v>
      </c>
      <c r="BC6291" s="154">
        <v>45358</v>
      </c>
      <c r="BD6291" s="155" t="s">
        <v>33</v>
      </c>
    </row>
    <row r="6292" spans="39:56" ht="27" customHeight="1" x14ac:dyDescent="0.25">
      <c r="AM6292" s="11">
        <v>23007</v>
      </c>
      <c r="AN6292" s="152" t="s">
        <v>217</v>
      </c>
      <c r="AO6292" s="153" t="s">
        <v>207</v>
      </c>
      <c r="AP6292" s="171">
        <v>9.4</v>
      </c>
      <c r="AQ6292" s="11">
        <v>10</v>
      </c>
      <c r="AR6292" s="11">
        <v>10</v>
      </c>
      <c r="AS6292" s="11">
        <v>10</v>
      </c>
      <c r="AU6292" s="11">
        <v>8</v>
      </c>
      <c r="AZ6292" s="11">
        <v>9</v>
      </c>
      <c r="BA6292" s="11" t="s">
        <v>550</v>
      </c>
      <c r="BB6292" s="11">
        <v>7</v>
      </c>
      <c r="BC6292" s="154">
        <v>45358</v>
      </c>
      <c r="BD6292" s="155" t="s">
        <v>33</v>
      </c>
    </row>
    <row r="6293" spans="39:56" ht="27" customHeight="1" x14ac:dyDescent="0.25">
      <c r="AM6293" s="11">
        <v>23008</v>
      </c>
      <c r="AN6293" s="152" t="s">
        <v>218</v>
      </c>
      <c r="AO6293" s="153" t="s">
        <v>207</v>
      </c>
      <c r="AP6293" s="171">
        <v>9.4</v>
      </c>
      <c r="AQ6293" s="11">
        <v>10</v>
      </c>
      <c r="AR6293" s="11">
        <v>10</v>
      </c>
      <c r="AS6293" s="11">
        <v>10</v>
      </c>
      <c r="AU6293" s="11">
        <v>8</v>
      </c>
      <c r="AZ6293" s="11">
        <v>9</v>
      </c>
      <c r="BA6293" s="11" t="s">
        <v>550</v>
      </c>
      <c r="BB6293" s="11">
        <v>7</v>
      </c>
      <c r="BC6293" s="154">
        <v>45358</v>
      </c>
      <c r="BD6293" s="155" t="s">
        <v>33</v>
      </c>
    </row>
    <row r="6294" spans="39:56" ht="27" customHeight="1" x14ac:dyDescent="0.25">
      <c r="AM6294" s="11">
        <v>23032</v>
      </c>
      <c r="AN6294" s="152" t="s">
        <v>220</v>
      </c>
      <c r="AO6294" s="153" t="s">
        <v>207</v>
      </c>
      <c r="AP6294" s="171">
        <v>9.4</v>
      </c>
      <c r="AQ6294" s="11">
        <v>10</v>
      </c>
      <c r="AR6294" s="11">
        <v>10</v>
      </c>
      <c r="AS6294" s="11">
        <v>9</v>
      </c>
      <c r="AU6294" s="11">
        <v>9</v>
      </c>
      <c r="AZ6294" s="11">
        <v>9</v>
      </c>
      <c r="BA6294" s="11" t="s">
        <v>550</v>
      </c>
      <c r="BB6294" s="11">
        <v>7</v>
      </c>
      <c r="BC6294" s="154">
        <v>45358</v>
      </c>
      <c r="BD6294" s="155" t="s">
        <v>33</v>
      </c>
    </row>
    <row r="6295" spans="39:56" ht="27" customHeight="1" x14ac:dyDescent="0.25">
      <c r="AM6295" s="11">
        <v>23031</v>
      </c>
      <c r="AN6295" s="152" t="s">
        <v>221</v>
      </c>
      <c r="AO6295" s="153" t="s">
        <v>207</v>
      </c>
      <c r="AP6295" s="171">
        <v>9.4</v>
      </c>
      <c r="AQ6295" s="11">
        <v>10</v>
      </c>
      <c r="AR6295" s="11">
        <v>10</v>
      </c>
      <c r="AS6295" s="11">
        <v>9</v>
      </c>
      <c r="AU6295" s="11">
        <v>9</v>
      </c>
      <c r="AZ6295" s="11">
        <v>9</v>
      </c>
      <c r="BA6295" s="11" t="s">
        <v>550</v>
      </c>
      <c r="BB6295" s="11">
        <v>7</v>
      </c>
      <c r="BC6295" s="154">
        <v>45358</v>
      </c>
      <c r="BD6295" s="155" t="s">
        <v>33</v>
      </c>
    </row>
    <row r="6296" spans="39:56" ht="27" customHeight="1" x14ac:dyDescent="0.25">
      <c r="AM6296" s="11">
        <v>23061</v>
      </c>
      <c r="AN6296" s="152" t="s">
        <v>223</v>
      </c>
      <c r="AO6296" s="153" t="s">
        <v>207</v>
      </c>
      <c r="AP6296" s="171">
        <v>10</v>
      </c>
      <c r="AQ6296" s="11">
        <v>10</v>
      </c>
      <c r="AR6296" s="11">
        <v>10</v>
      </c>
      <c r="AS6296" s="11">
        <v>10</v>
      </c>
      <c r="AU6296" s="11">
        <v>10</v>
      </c>
      <c r="AZ6296" s="11">
        <v>10</v>
      </c>
      <c r="BA6296" s="11" t="s">
        <v>550</v>
      </c>
      <c r="BB6296" s="11">
        <v>7</v>
      </c>
      <c r="BC6296" s="154">
        <v>45358</v>
      </c>
      <c r="BD6296" s="155" t="s">
        <v>33</v>
      </c>
    </row>
    <row r="6297" spans="39:56" ht="27" customHeight="1" x14ac:dyDescent="0.25">
      <c r="AM6297" s="11">
        <v>23054</v>
      </c>
      <c r="AN6297" s="152" t="s">
        <v>224</v>
      </c>
      <c r="AO6297" s="153" t="s">
        <v>207</v>
      </c>
      <c r="AP6297" s="171">
        <v>10</v>
      </c>
      <c r="AQ6297" s="11">
        <v>10</v>
      </c>
      <c r="AR6297" s="11">
        <v>10</v>
      </c>
      <c r="AS6297" s="11">
        <v>10</v>
      </c>
      <c r="AU6297" s="11">
        <v>10</v>
      </c>
      <c r="AZ6297" s="11">
        <v>10</v>
      </c>
      <c r="BA6297" s="11" t="s">
        <v>550</v>
      </c>
      <c r="BB6297" s="11">
        <v>7</v>
      </c>
      <c r="BC6297" s="154">
        <v>45358</v>
      </c>
      <c r="BD6297" s="155" t="s">
        <v>33</v>
      </c>
    </row>
    <row r="6298" spans="39:56" ht="27" customHeight="1" x14ac:dyDescent="0.25">
      <c r="AM6298" s="11">
        <v>23037</v>
      </c>
      <c r="AN6298" s="152" t="s">
        <v>226</v>
      </c>
      <c r="AO6298" s="153" t="s">
        <v>207</v>
      </c>
      <c r="AP6298" s="171">
        <v>9.6</v>
      </c>
      <c r="AQ6298" s="11">
        <v>10</v>
      </c>
      <c r="AR6298" s="11">
        <v>10</v>
      </c>
      <c r="AS6298" s="11">
        <v>10</v>
      </c>
      <c r="AU6298" s="11">
        <v>9</v>
      </c>
      <c r="AZ6298" s="11">
        <v>9</v>
      </c>
      <c r="BA6298" s="11" t="s">
        <v>550</v>
      </c>
      <c r="BB6298" s="11">
        <v>7</v>
      </c>
      <c r="BC6298" s="154">
        <v>45358</v>
      </c>
      <c r="BD6298" s="155" t="s">
        <v>33</v>
      </c>
    </row>
    <row r="6299" spans="39:56" ht="27" customHeight="1" x14ac:dyDescent="0.25">
      <c r="AM6299" s="11">
        <v>23026</v>
      </c>
      <c r="AN6299" s="152" t="s">
        <v>227</v>
      </c>
      <c r="AO6299" s="153" t="s">
        <v>207</v>
      </c>
      <c r="AP6299" s="171">
        <v>9.4</v>
      </c>
      <c r="AQ6299" s="11">
        <v>10</v>
      </c>
      <c r="AR6299" s="11">
        <v>10</v>
      </c>
      <c r="AS6299" s="11">
        <v>10</v>
      </c>
      <c r="AU6299" s="11">
        <v>8</v>
      </c>
      <c r="AZ6299" s="11">
        <v>9</v>
      </c>
      <c r="BA6299" s="11" t="s">
        <v>550</v>
      </c>
      <c r="BB6299" s="11">
        <v>7</v>
      </c>
      <c r="BC6299" s="154">
        <v>45358</v>
      </c>
      <c r="BD6299" s="155" t="s">
        <v>33</v>
      </c>
    </row>
    <row r="6300" spans="39:56" ht="27" customHeight="1" x14ac:dyDescent="0.25">
      <c r="AM6300" s="11">
        <v>23058</v>
      </c>
      <c r="AN6300" s="152" t="s">
        <v>228</v>
      </c>
      <c r="AO6300" s="153" t="s">
        <v>207</v>
      </c>
      <c r="AP6300" s="171">
        <v>9.6</v>
      </c>
      <c r="AQ6300" s="11">
        <v>10</v>
      </c>
      <c r="AR6300" s="11">
        <v>10</v>
      </c>
      <c r="AS6300" s="11">
        <v>10</v>
      </c>
      <c r="AU6300" s="11">
        <v>8</v>
      </c>
      <c r="AZ6300" s="11">
        <v>10</v>
      </c>
      <c r="BA6300" s="11" t="s">
        <v>550</v>
      </c>
      <c r="BB6300" s="11">
        <v>7</v>
      </c>
      <c r="BC6300" s="154">
        <v>45358</v>
      </c>
      <c r="BD6300" s="155" t="s">
        <v>33</v>
      </c>
    </row>
    <row r="6301" spans="39:56" ht="27" customHeight="1" x14ac:dyDescent="0.25">
      <c r="AM6301" s="11">
        <v>23044</v>
      </c>
      <c r="AN6301" s="152" t="s">
        <v>230</v>
      </c>
      <c r="AO6301" s="153" t="s">
        <v>207</v>
      </c>
      <c r="AP6301" s="171">
        <v>9.4</v>
      </c>
      <c r="AQ6301" s="11">
        <v>10</v>
      </c>
      <c r="AR6301" s="11">
        <v>10</v>
      </c>
      <c r="AS6301" s="11">
        <v>10</v>
      </c>
      <c r="AU6301" s="11">
        <v>9</v>
      </c>
      <c r="AZ6301" s="11">
        <v>8</v>
      </c>
      <c r="BA6301" s="11" t="s">
        <v>550</v>
      </c>
      <c r="BB6301" s="11">
        <v>7</v>
      </c>
      <c r="BC6301" s="154">
        <v>45358</v>
      </c>
      <c r="BD6301" s="155" t="s">
        <v>33</v>
      </c>
    </row>
    <row r="6302" spans="39:56" ht="27" customHeight="1" x14ac:dyDescent="0.25">
      <c r="AM6302" s="11">
        <v>23066</v>
      </c>
      <c r="AN6302" s="152" t="s">
        <v>232</v>
      </c>
      <c r="AO6302" s="153" t="s">
        <v>207</v>
      </c>
      <c r="AP6302" s="171">
        <v>9.4</v>
      </c>
      <c r="AQ6302" s="11">
        <v>10</v>
      </c>
      <c r="AR6302" s="11">
        <v>10</v>
      </c>
      <c r="AS6302" s="11">
        <v>10</v>
      </c>
      <c r="AU6302" s="11">
        <v>8</v>
      </c>
      <c r="AZ6302" s="11">
        <v>9</v>
      </c>
      <c r="BA6302" s="11" t="s">
        <v>550</v>
      </c>
      <c r="BB6302" s="11">
        <v>7</v>
      </c>
      <c r="BC6302" s="154">
        <v>45358</v>
      </c>
      <c r="BD6302" s="155" t="s">
        <v>33</v>
      </c>
    </row>
    <row r="6303" spans="39:56" ht="27" customHeight="1" x14ac:dyDescent="0.25">
      <c r="AM6303" s="11">
        <v>23018</v>
      </c>
      <c r="AN6303" s="152" t="s">
        <v>28</v>
      </c>
      <c r="AO6303" s="153" t="s">
        <v>29</v>
      </c>
      <c r="AP6303" s="171">
        <v>9.6</v>
      </c>
      <c r="AQ6303" s="11">
        <v>10</v>
      </c>
      <c r="AR6303" s="11">
        <v>10</v>
      </c>
      <c r="AS6303" s="11">
        <v>9</v>
      </c>
      <c r="AU6303" s="11">
        <v>9</v>
      </c>
      <c r="AZ6303" s="11">
        <v>10</v>
      </c>
      <c r="BA6303" s="11" t="s">
        <v>551</v>
      </c>
      <c r="BB6303" s="11">
        <v>7</v>
      </c>
      <c r="BC6303" s="154">
        <v>45357</v>
      </c>
      <c r="BD6303" s="155" t="s">
        <v>33</v>
      </c>
    </row>
    <row r="6304" spans="39:56" ht="27" customHeight="1" x14ac:dyDescent="0.25">
      <c r="AM6304" s="11">
        <v>23009</v>
      </c>
      <c r="AN6304" s="152" t="s">
        <v>50</v>
      </c>
      <c r="AO6304" s="153" t="s">
        <v>29</v>
      </c>
      <c r="AP6304" s="171">
        <v>9.4</v>
      </c>
      <c r="AQ6304" s="11">
        <v>10</v>
      </c>
      <c r="AR6304" s="11">
        <v>10</v>
      </c>
      <c r="AS6304" s="11">
        <v>9</v>
      </c>
      <c r="AU6304" s="11">
        <v>9</v>
      </c>
      <c r="AZ6304" s="11">
        <v>9</v>
      </c>
      <c r="BA6304" s="11" t="s">
        <v>551</v>
      </c>
      <c r="BB6304" s="11">
        <v>7</v>
      </c>
      <c r="BC6304" s="154">
        <v>45357</v>
      </c>
      <c r="BD6304" s="155" t="s">
        <v>33</v>
      </c>
    </row>
    <row r="6305" spans="39:56" ht="27" customHeight="1" x14ac:dyDescent="0.25">
      <c r="AM6305" s="11">
        <v>23028</v>
      </c>
      <c r="AN6305" s="152" t="s">
        <v>56</v>
      </c>
      <c r="AO6305" s="153" t="s">
        <v>29</v>
      </c>
      <c r="AP6305" s="171">
        <v>9.4</v>
      </c>
      <c r="AQ6305" s="11">
        <v>10</v>
      </c>
      <c r="AR6305" s="11">
        <v>10</v>
      </c>
      <c r="AS6305" s="11">
        <v>10</v>
      </c>
      <c r="AU6305" s="11">
        <v>8</v>
      </c>
      <c r="AZ6305" s="11">
        <v>9</v>
      </c>
      <c r="BA6305" s="11" t="s">
        <v>551</v>
      </c>
      <c r="BB6305" s="11">
        <v>7</v>
      </c>
      <c r="BC6305" s="154">
        <v>45357</v>
      </c>
      <c r="BD6305" s="155" t="s">
        <v>33</v>
      </c>
    </row>
    <row r="6306" spans="39:56" ht="27" customHeight="1" x14ac:dyDescent="0.25">
      <c r="AM6306" s="11">
        <v>23013</v>
      </c>
      <c r="AN6306" s="152" t="s">
        <v>59</v>
      </c>
      <c r="AO6306" s="153" t="s">
        <v>29</v>
      </c>
      <c r="AP6306" s="171">
        <v>9.1999999999999993</v>
      </c>
      <c r="AQ6306" s="11">
        <v>10</v>
      </c>
      <c r="AR6306" s="11">
        <v>10</v>
      </c>
      <c r="AS6306" s="11">
        <v>8</v>
      </c>
      <c r="AU6306" s="11">
        <v>8</v>
      </c>
      <c r="AZ6306" s="11">
        <v>10</v>
      </c>
      <c r="BA6306" s="11" t="s">
        <v>551</v>
      </c>
      <c r="BB6306" s="11">
        <v>7</v>
      </c>
      <c r="BC6306" s="154">
        <v>45357</v>
      </c>
      <c r="BD6306" s="155" t="s">
        <v>33</v>
      </c>
    </row>
    <row r="6307" spans="39:56" ht="27" customHeight="1" x14ac:dyDescent="0.25">
      <c r="AM6307" s="11">
        <v>23036</v>
      </c>
      <c r="AN6307" s="152" t="s">
        <v>63</v>
      </c>
      <c r="AO6307" s="153" t="s">
        <v>29</v>
      </c>
      <c r="AP6307" s="171">
        <v>9.1999999999999993</v>
      </c>
      <c r="AQ6307" s="11">
        <v>10</v>
      </c>
      <c r="AR6307" s="11">
        <v>10</v>
      </c>
      <c r="AS6307" s="11">
        <v>8</v>
      </c>
      <c r="AU6307" s="11">
        <v>8</v>
      </c>
      <c r="AZ6307" s="11">
        <v>10</v>
      </c>
      <c r="BA6307" s="11" t="s">
        <v>551</v>
      </c>
      <c r="BB6307" s="11">
        <v>7</v>
      </c>
      <c r="BC6307" s="154">
        <v>45357</v>
      </c>
      <c r="BD6307" s="155" t="s">
        <v>33</v>
      </c>
    </row>
    <row r="6308" spans="39:56" ht="27" customHeight="1" x14ac:dyDescent="0.25">
      <c r="AM6308" s="11">
        <v>23065</v>
      </c>
      <c r="AN6308" s="152" t="s">
        <v>67</v>
      </c>
      <c r="AO6308" s="153" t="s">
        <v>29</v>
      </c>
      <c r="AP6308" s="171">
        <v>10</v>
      </c>
      <c r="AQ6308" s="11">
        <v>10</v>
      </c>
      <c r="AR6308" s="11">
        <v>10</v>
      </c>
      <c r="AS6308" s="11">
        <v>10</v>
      </c>
      <c r="AU6308" s="11">
        <v>10</v>
      </c>
      <c r="AZ6308" s="11">
        <v>10</v>
      </c>
      <c r="BA6308" s="11" t="s">
        <v>551</v>
      </c>
      <c r="BB6308" s="11">
        <v>7</v>
      </c>
      <c r="BC6308" s="154">
        <v>45357</v>
      </c>
      <c r="BD6308" s="155" t="s">
        <v>33</v>
      </c>
    </row>
    <row r="6309" spans="39:56" ht="27" customHeight="1" x14ac:dyDescent="0.25">
      <c r="AM6309" s="11">
        <v>23039</v>
      </c>
      <c r="AN6309" s="152" t="s">
        <v>71</v>
      </c>
      <c r="AO6309" s="153" t="s">
        <v>29</v>
      </c>
      <c r="AP6309" s="171">
        <v>10</v>
      </c>
      <c r="AQ6309" s="11">
        <v>10</v>
      </c>
      <c r="AR6309" s="11">
        <v>10</v>
      </c>
      <c r="AS6309" s="11">
        <v>10</v>
      </c>
      <c r="AU6309" s="11">
        <v>10</v>
      </c>
      <c r="AZ6309" s="11">
        <v>10</v>
      </c>
      <c r="BA6309" s="11" t="s">
        <v>551</v>
      </c>
      <c r="BB6309" s="11">
        <v>7</v>
      </c>
      <c r="BC6309" s="154">
        <v>45357</v>
      </c>
      <c r="BD6309" s="155" t="s">
        <v>33</v>
      </c>
    </row>
    <row r="6310" spans="39:56" ht="27" customHeight="1" x14ac:dyDescent="0.25">
      <c r="AM6310" s="11">
        <v>23024</v>
      </c>
      <c r="AN6310" s="152" t="s">
        <v>75</v>
      </c>
      <c r="AO6310" s="153" t="s">
        <v>29</v>
      </c>
      <c r="AP6310" s="171">
        <v>9.4</v>
      </c>
      <c r="AQ6310" s="11">
        <v>10</v>
      </c>
      <c r="AR6310" s="11">
        <v>10</v>
      </c>
      <c r="AS6310" s="11">
        <v>8</v>
      </c>
      <c r="AU6310" s="11">
        <v>9</v>
      </c>
      <c r="AZ6310" s="11">
        <v>10</v>
      </c>
      <c r="BA6310" s="11" t="s">
        <v>551</v>
      </c>
      <c r="BB6310" s="11">
        <v>7</v>
      </c>
      <c r="BC6310" s="154">
        <v>45357</v>
      </c>
      <c r="BD6310" s="155" t="s">
        <v>33</v>
      </c>
    </row>
    <row r="6311" spans="39:56" ht="27" customHeight="1" x14ac:dyDescent="0.25">
      <c r="AM6311" s="11">
        <v>23041</v>
      </c>
      <c r="AN6311" s="152" t="s">
        <v>79</v>
      </c>
      <c r="AO6311" s="153" t="s">
        <v>29</v>
      </c>
      <c r="AP6311" s="171">
        <v>9.4</v>
      </c>
      <c r="AQ6311" s="11">
        <v>10</v>
      </c>
      <c r="AR6311" s="11">
        <v>10</v>
      </c>
      <c r="AS6311" s="11">
        <v>8</v>
      </c>
      <c r="AU6311" s="11">
        <v>9</v>
      </c>
      <c r="AZ6311" s="11">
        <v>10</v>
      </c>
      <c r="BA6311" s="11" t="s">
        <v>551</v>
      </c>
      <c r="BB6311" s="11">
        <v>7</v>
      </c>
      <c r="BC6311" s="154">
        <v>45357</v>
      </c>
      <c r="BD6311" s="155" t="s">
        <v>33</v>
      </c>
    </row>
    <row r="6312" spans="39:56" ht="27" customHeight="1" x14ac:dyDescent="0.25">
      <c r="AM6312" s="11">
        <v>23022</v>
      </c>
      <c r="AN6312" s="152" t="s">
        <v>83</v>
      </c>
      <c r="AO6312" s="153" t="s">
        <v>29</v>
      </c>
      <c r="AP6312" s="171">
        <v>10</v>
      </c>
      <c r="AQ6312" s="11">
        <v>10</v>
      </c>
      <c r="AR6312" s="11">
        <v>10</v>
      </c>
      <c r="AS6312" s="11">
        <v>10</v>
      </c>
      <c r="AU6312" s="11">
        <v>10</v>
      </c>
      <c r="AZ6312" s="11">
        <v>10</v>
      </c>
      <c r="BA6312" s="11" t="s">
        <v>551</v>
      </c>
      <c r="BB6312" s="11">
        <v>7</v>
      </c>
      <c r="BC6312" s="154">
        <v>45357</v>
      </c>
      <c r="BD6312" s="155" t="s">
        <v>33</v>
      </c>
    </row>
    <row r="6313" spans="39:56" ht="27" customHeight="1" x14ac:dyDescent="0.25">
      <c r="AM6313" s="11">
        <v>23025</v>
      </c>
      <c r="AN6313" s="152" t="s">
        <v>87</v>
      </c>
      <c r="AO6313" s="153" t="s">
        <v>29</v>
      </c>
      <c r="AP6313" s="171">
        <v>9.6</v>
      </c>
      <c r="AQ6313" s="11">
        <v>10</v>
      </c>
      <c r="AR6313" s="11">
        <v>10</v>
      </c>
      <c r="AS6313" s="11">
        <v>9</v>
      </c>
      <c r="AU6313" s="11">
        <v>9</v>
      </c>
      <c r="AZ6313" s="11">
        <v>10</v>
      </c>
      <c r="BA6313" s="11" t="s">
        <v>551</v>
      </c>
      <c r="BB6313" s="11">
        <v>7</v>
      </c>
      <c r="BC6313" s="154">
        <v>45357</v>
      </c>
      <c r="BD6313" s="155" t="s">
        <v>33</v>
      </c>
    </row>
    <row r="6314" spans="39:56" ht="27" customHeight="1" x14ac:dyDescent="0.25">
      <c r="AM6314" s="11">
        <v>23038</v>
      </c>
      <c r="AN6314" s="152" t="s">
        <v>99</v>
      </c>
      <c r="AO6314" s="153" t="s">
        <v>29</v>
      </c>
      <c r="AP6314" s="171">
        <v>9.8000000000000007</v>
      </c>
      <c r="AQ6314" s="11">
        <v>10</v>
      </c>
      <c r="AR6314" s="11">
        <v>10</v>
      </c>
      <c r="AS6314" s="11">
        <v>10</v>
      </c>
      <c r="AU6314" s="11">
        <v>9</v>
      </c>
      <c r="AZ6314" s="11">
        <v>10</v>
      </c>
      <c r="BA6314" s="11" t="s">
        <v>551</v>
      </c>
      <c r="BB6314" s="11">
        <v>7</v>
      </c>
      <c r="BC6314" s="154">
        <v>45357</v>
      </c>
      <c r="BD6314" s="155" t="s">
        <v>33</v>
      </c>
    </row>
    <row r="6315" spans="39:56" ht="27" customHeight="1" x14ac:dyDescent="0.25">
      <c r="AM6315" s="11">
        <v>23033</v>
      </c>
      <c r="AN6315" s="152" t="s">
        <v>103</v>
      </c>
      <c r="AO6315" s="153" t="s">
        <v>29</v>
      </c>
      <c r="AP6315" s="171">
        <v>9</v>
      </c>
      <c r="AQ6315" s="11">
        <v>10</v>
      </c>
      <c r="AR6315" s="11">
        <v>10</v>
      </c>
      <c r="AS6315" s="11">
        <v>8</v>
      </c>
      <c r="AU6315" s="11">
        <v>8</v>
      </c>
      <c r="AZ6315" s="11">
        <v>9</v>
      </c>
      <c r="BA6315" s="11" t="s">
        <v>551</v>
      </c>
      <c r="BB6315" s="11">
        <v>7</v>
      </c>
      <c r="BC6315" s="154">
        <v>45357</v>
      </c>
      <c r="BD6315" s="155" t="s">
        <v>33</v>
      </c>
    </row>
    <row r="6316" spans="39:56" ht="27" customHeight="1" x14ac:dyDescent="0.25">
      <c r="AM6316" s="11">
        <v>23056</v>
      </c>
      <c r="AN6316" s="152" t="s">
        <v>107</v>
      </c>
      <c r="AO6316" s="153" t="s">
        <v>29</v>
      </c>
      <c r="AP6316" s="171">
        <v>8.8000000000000007</v>
      </c>
      <c r="AQ6316" s="11">
        <v>10</v>
      </c>
      <c r="AR6316" s="11">
        <v>10</v>
      </c>
      <c r="AS6316" s="11">
        <v>8</v>
      </c>
      <c r="AU6316" s="11">
        <v>8</v>
      </c>
      <c r="AZ6316" s="11">
        <v>8</v>
      </c>
      <c r="BA6316" s="11" t="s">
        <v>551</v>
      </c>
      <c r="BB6316" s="11">
        <v>7</v>
      </c>
      <c r="BC6316" s="154">
        <v>45357</v>
      </c>
      <c r="BD6316" s="155" t="s">
        <v>33</v>
      </c>
    </row>
    <row r="6317" spans="39:56" ht="27" customHeight="1" x14ac:dyDescent="0.25">
      <c r="AM6317" s="11">
        <v>23046</v>
      </c>
      <c r="AN6317" s="152" t="s">
        <v>111</v>
      </c>
      <c r="AO6317" s="153" t="s">
        <v>29</v>
      </c>
      <c r="AP6317" s="171">
        <v>10</v>
      </c>
      <c r="AQ6317" s="11">
        <v>10</v>
      </c>
      <c r="AR6317" s="11">
        <v>10</v>
      </c>
      <c r="AS6317" s="11">
        <v>10</v>
      </c>
      <c r="AU6317" s="11">
        <v>10</v>
      </c>
      <c r="AZ6317" s="11">
        <v>10</v>
      </c>
      <c r="BA6317" s="11" t="s">
        <v>551</v>
      </c>
      <c r="BB6317" s="11">
        <v>7</v>
      </c>
      <c r="BC6317" s="154">
        <v>45357</v>
      </c>
      <c r="BD6317" s="155" t="s">
        <v>33</v>
      </c>
    </row>
    <row r="6318" spans="39:56" ht="27" customHeight="1" x14ac:dyDescent="0.25">
      <c r="AM6318" s="11">
        <v>23023</v>
      </c>
      <c r="AN6318" s="152" t="s">
        <v>115</v>
      </c>
      <c r="AO6318" s="153" t="s">
        <v>29</v>
      </c>
      <c r="AP6318" s="171">
        <v>8.1999999999999993</v>
      </c>
      <c r="AQ6318" s="11">
        <v>10</v>
      </c>
      <c r="AR6318" s="11">
        <v>10</v>
      </c>
      <c r="AS6318" s="11">
        <v>8</v>
      </c>
      <c r="AU6318" s="11">
        <v>8</v>
      </c>
      <c r="AZ6318" s="11">
        <v>5</v>
      </c>
      <c r="BA6318" s="11" t="s">
        <v>551</v>
      </c>
      <c r="BB6318" s="11">
        <v>7</v>
      </c>
      <c r="BC6318" s="154">
        <v>45357</v>
      </c>
      <c r="BD6318" s="155" t="s">
        <v>33</v>
      </c>
    </row>
    <row r="6319" spans="39:56" ht="27" customHeight="1" x14ac:dyDescent="0.25">
      <c r="AM6319" s="11">
        <v>23049</v>
      </c>
      <c r="AN6319" s="152" t="s">
        <v>123</v>
      </c>
      <c r="AO6319" s="153" t="s">
        <v>29</v>
      </c>
      <c r="AP6319" s="171">
        <v>9.6</v>
      </c>
      <c r="AQ6319" s="11">
        <v>10</v>
      </c>
      <c r="AR6319" s="11">
        <v>10</v>
      </c>
      <c r="AS6319" s="11">
        <v>9</v>
      </c>
      <c r="AU6319" s="11">
        <v>9</v>
      </c>
      <c r="AZ6319" s="11">
        <v>10</v>
      </c>
      <c r="BA6319" s="11" t="s">
        <v>551</v>
      </c>
      <c r="BB6319" s="11">
        <v>7</v>
      </c>
      <c r="BC6319" s="154">
        <v>45357</v>
      </c>
      <c r="BD6319" s="155" t="s">
        <v>33</v>
      </c>
    </row>
    <row r="6320" spans="39:56" ht="27" customHeight="1" x14ac:dyDescent="0.25">
      <c r="AM6320" s="11">
        <v>24021</v>
      </c>
      <c r="AN6320" s="152" t="s">
        <v>125</v>
      </c>
      <c r="AO6320" s="153" t="s">
        <v>126</v>
      </c>
      <c r="AP6320" s="171">
        <v>10</v>
      </c>
      <c r="AQ6320" s="11">
        <v>10</v>
      </c>
      <c r="AR6320" s="11">
        <v>10</v>
      </c>
      <c r="AS6320" s="11">
        <v>10</v>
      </c>
      <c r="AT6320" s="11">
        <v>10</v>
      </c>
      <c r="AU6320" s="11">
        <v>10</v>
      </c>
      <c r="AV6320" s="11">
        <v>10</v>
      </c>
      <c r="AW6320" s="11">
        <v>10</v>
      </c>
      <c r="BA6320" s="11" t="s">
        <v>552</v>
      </c>
      <c r="BB6320" s="11">
        <v>3</v>
      </c>
      <c r="BC6320" s="154">
        <v>45357</v>
      </c>
      <c r="BD6320" s="155" t="s">
        <v>17</v>
      </c>
    </row>
    <row r="6321" spans="39:56" ht="27" customHeight="1" x14ac:dyDescent="0.25">
      <c r="AM6321" s="11">
        <v>24022</v>
      </c>
      <c r="AN6321" s="152" t="s">
        <v>130</v>
      </c>
      <c r="AO6321" s="153" t="s">
        <v>126</v>
      </c>
      <c r="AP6321" s="171">
        <v>10</v>
      </c>
      <c r="AQ6321" s="11">
        <v>10</v>
      </c>
      <c r="AR6321" s="11">
        <v>10</v>
      </c>
      <c r="AS6321" s="11">
        <v>10</v>
      </c>
      <c r="AT6321" s="11">
        <v>10</v>
      </c>
      <c r="AU6321" s="11">
        <v>10</v>
      </c>
      <c r="AV6321" s="11">
        <v>10</v>
      </c>
      <c r="AW6321" s="11">
        <v>10</v>
      </c>
      <c r="BA6321" s="11" t="s">
        <v>552</v>
      </c>
      <c r="BB6321" s="11">
        <v>3</v>
      </c>
      <c r="BC6321" s="154">
        <v>45357</v>
      </c>
      <c r="BD6321" s="155" t="s">
        <v>17</v>
      </c>
    </row>
    <row r="6322" spans="39:56" ht="27" customHeight="1" x14ac:dyDescent="0.25">
      <c r="AM6322" s="11">
        <v>24023</v>
      </c>
      <c r="AN6322" s="152" t="s">
        <v>132</v>
      </c>
      <c r="AO6322" s="153" t="s">
        <v>126</v>
      </c>
      <c r="AP6322" s="171">
        <v>10</v>
      </c>
      <c r="AQ6322" s="11">
        <v>10</v>
      </c>
      <c r="AR6322" s="11">
        <v>10</v>
      </c>
      <c r="AS6322" s="11">
        <v>10</v>
      </c>
      <c r="AT6322" s="11">
        <v>10</v>
      </c>
      <c r="AU6322" s="11">
        <v>10</v>
      </c>
      <c r="AV6322" s="11">
        <v>10</v>
      </c>
      <c r="AW6322" s="11">
        <v>10</v>
      </c>
      <c r="BA6322" s="11" t="s">
        <v>552</v>
      </c>
      <c r="BB6322" s="11">
        <v>3</v>
      </c>
      <c r="BC6322" s="154">
        <v>45357</v>
      </c>
      <c r="BD6322" s="155" t="s">
        <v>17</v>
      </c>
    </row>
    <row r="6323" spans="39:56" ht="27" customHeight="1" x14ac:dyDescent="0.25">
      <c r="AM6323" s="11">
        <v>24024</v>
      </c>
      <c r="AN6323" s="152" t="s">
        <v>134</v>
      </c>
      <c r="AO6323" s="153" t="s">
        <v>126</v>
      </c>
      <c r="AP6323" s="171">
        <v>10</v>
      </c>
      <c r="AQ6323" s="11">
        <v>10</v>
      </c>
      <c r="AR6323" s="11">
        <v>10</v>
      </c>
      <c r="AS6323" s="11">
        <v>10</v>
      </c>
      <c r="AT6323" s="11">
        <v>10</v>
      </c>
      <c r="AU6323" s="11">
        <v>10</v>
      </c>
      <c r="AV6323" s="11">
        <v>10</v>
      </c>
      <c r="AW6323" s="11">
        <v>10</v>
      </c>
      <c r="BA6323" s="11" t="s">
        <v>552</v>
      </c>
      <c r="BB6323" s="11">
        <v>3</v>
      </c>
      <c r="BC6323" s="154">
        <v>45357</v>
      </c>
      <c r="BD6323" s="155" t="s">
        <v>17</v>
      </c>
    </row>
    <row r="6324" spans="39:56" ht="27" customHeight="1" x14ac:dyDescent="0.25">
      <c r="AM6324" s="11">
        <v>24025</v>
      </c>
      <c r="AN6324" s="152" t="s">
        <v>136</v>
      </c>
      <c r="AO6324" s="153" t="s">
        <v>126</v>
      </c>
      <c r="AP6324" s="171">
        <v>10</v>
      </c>
      <c r="AQ6324" s="11">
        <v>10</v>
      </c>
      <c r="AR6324" s="11">
        <v>10</v>
      </c>
      <c r="AS6324" s="11">
        <v>10</v>
      </c>
      <c r="AT6324" s="11">
        <v>10</v>
      </c>
      <c r="AU6324" s="11">
        <v>10</v>
      </c>
      <c r="AV6324" s="11">
        <v>10</v>
      </c>
      <c r="AW6324" s="11">
        <v>10</v>
      </c>
      <c r="BA6324" s="11" t="s">
        <v>552</v>
      </c>
      <c r="BB6324" s="11">
        <v>3</v>
      </c>
      <c r="BC6324" s="154">
        <v>45357</v>
      </c>
      <c r="BD6324" s="155" t="s">
        <v>17</v>
      </c>
    </row>
    <row r="6325" spans="39:56" ht="27" customHeight="1" x14ac:dyDescent="0.25">
      <c r="AM6325" s="11">
        <v>24026</v>
      </c>
      <c r="AN6325" s="152" t="s">
        <v>138</v>
      </c>
      <c r="AO6325" s="153" t="s">
        <v>126</v>
      </c>
      <c r="AP6325" s="171">
        <v>10</v>
      </c>
      <c r="AQ6325" s="11">
        <v>10</v>
      </c>
      <c r="AR6325" s="11">
        <v>10</v>
      </c>
      <c r="AS6325" s="11">
        <v>10</v>
      </c>
      <c r="AT6325" s="11">
        <v>10</v>
      </c>
      <c r="AU6325" s="11">
        <v>10</v>
      </c>
      <c r="AV6325" s="11">
        <v>10</v>
      </c>
      <c r="AW6325" s="11">
        <v>10</v>
      </c>
      <c r="BA6325" s="11" t="s">
        <v>552</v>
      </c>
      <c r="BB6325" s="11">
        <v>3</v>
      </c>
      <c r="BC6325" s="154">
        <v>45357</v>
      </c>
      <c r="BD6325" s="155" t="s">
        <v>17</v>
      </c>
    </row>
    <row r="6326" spans="39:56" ht="27" customHeight="1" x14ac:dyDescent="0.25">
      <c r="AM6326" s="11">
        <v>24027</v>
      </c>
      <c r="AN6326" s="152" t="s">
        <v>141</v>
      </c>
      <c r="AO6326" s="153" t="s">
        <v>126</v>
      </c>
      <c r="AP6326" s="171">
        <v>10</v>
      </c>
      <c r="AQ6326" s="11">
        <v>10</v>
      </c>
      <c r="AR6326" s="11">
        <v>10</v>
      </c>
      <c r="AS6326" s="11">
        <v>10</v>
      </c>
      <c r="AT6326" s="11">
        <v>10</v>
      </c>
      <c r="AU6326" s="11">
        <v>10</v>
      </c>
      <c r="AV6326" s="11">
        <v>10</v>
      </c>
      <c r="AW6326" s="11">
        <v>10</v>
      </c>
      <c r="BA6326" s="11" t="s">
        <v>552</v>
      </c>
      <c r="BB6326" s="11">
        <v>3</v>
      </c>
      <c r="BC6326" s="154">
        <v>45357</v>
      </c>
      <c r="BD6326" s="155" t="s">
        <v>17</v>
      </c>
    </row>
    <row r="6327" spans="39:56" ht="27" customHeight="1" x14ac:dyDescent="0.25">
      <c r="AM6327" s="11">
        <v>24028</v>
      </c>
      <c r="AN6327" s="152" t="s">
        <v>143</v>
      </c>
      <c r="AO6327" s="153" t="s">
        <v>126</v>
      </c>
      <c r="AP6327" s="171">
        <v>10</v>
      </c>
      <c r="AQ6327" s="11">
        <v>10</v>
      </c>
      <c r="AR6327" s="11">
        <v>10</v>
      </c>
      <c r="AS6327" s="11">
        <v>10</v>
      </c>
      <c r="AT6327" s="11">
        <v>10</v>
      </c>
      <c r="AU6327" s="11">
        <v>10</v>
      </c>
      <c r="AV6327" s="11">
        <v>10</v>
      </c>
      <c r="AW6327" s="11">
        <v>10</v>
      </c>
      <c r="BA6327" s="11" t="s">
        <v>552</v>
      </c>
      <c r="BB6327" s="11">
        <v>3</v>
      </c>
      <c r="BC6327" s="154">
        <v>45357</v>
      </c>
      <c r="BD6327" s="155" t="s">
        <v>17</v>
      </c>
    </row>
    <row r="6328" spans="39:56" ht="27" customHeight="1" x14ac:dyDescent="0.25">
      <c r="AM6328" s="11">
        <v>24058</v>
      </c>
      <c r="AN6328" s="152" t="s">
        <v>144</v>
      </c>
      <c r="AO6328" s="153" t="s">
        <v>126</v>
      </c>
      <c r="AP6328" s="171">
        <v>10</v>
      </c>
      <c r="AQ6328" s="11">
        <v>10</v>
      </c>
      <c r="AR6328" s="11">
        <v>10</v>
      </c>
      <c r="AS6328" s="11">
        <v>10</v>
      </c>
      <c r="AT6328" s="11">
        <v>10</v>
      </c>
      <c r="AU6328" s="11">
        <v>10</v>
      </c>
      <c r="AV6328" s="11">
        <v>10</v>
      </c>
      <c r="AW6328" s="11">
        <v>10</v>
      </c>
      <c r="BA6328" s="11" t="s">
        <v>552</v>
      </c>
      <c r="BB6328" s="11">
        <v>3</v>
      </c>
      <c r="BC6328" s="154">
        <v>45357</v>
      </c>
      <c r="BD6328" s="155" t="s">
        <v>17</v>
      </c>
    </row>
    <row r="6329" spans="39:56" ht="27" customHeight="1" x14ac:dyDescent="0.25">
      <c r="AM6329" s="11">
        <v>24029</v>
      </c>
      <c r="AN6329" s="152" t="s">
        <v>146</v>
      </c>
      <c r="AO6329" s="153" t="s">
        <v>126</v>
      </c>
      <c r="AP6329" s="171">
        <v>10</v>
      </c>
      <c r="AQ6329" s="11">
        <v>10</v>
      </c>
      <c r="AR6329" s="11">
        <v>10</v>
      </c>
      <c r="AS6329" s="11">
        <v>10</v>
      </c>
      <c r="AT6329" s="11">
        <v>10</v>
      </c>
      <c r="AU6329" s="11">
        <v>10</v>
      </c>
      <c r="AV6329" s="11">
        <v>10</v>
      </c>
      <c r="AW6329" s="11">
        <v>10</v>
      </c>
      <c r="BA6329" s="11" t="s">
        <v>552</v>
      </c>
      <c r="BB6329" s="11">
        <v>3</v>
      </c>
      <c r="BC6329" s="154">
        <v>45357</v>
      </c>
      <c r="BD6329" s="155" t="s">
        <v>17</v>
      </c>
    </row>
    <row r="6330" spans="39:56" ht="27" customHeight="1" x14ac:dyDescent="0.25">
      <c r="AM6330" s="11">
        <v>24030</v>
      </c>
      <c r="AN6330" s="152" t="s">
        <v>148</v>
      </c>
      <c r="AO6330" s="153" t="s">
        <v>126</v>
      </c>
      <c r="AP6330" s="171">
        <v>10</v>
      </c>
      <c r="AQ6330" s="11">
        <v>10</v>
      </c>
      <c r="AR6330" s="11">
        <v>10</v>
      </c>
      <c r="AS6330" s="11">
        <v>10</v>
      </c>
      <c r="AT6330" s="11">
        <v>10</v>
      </c>
      <c r="AU6330" s="11">
        <v>10</v>
      </c>
      <c r="AV6330" s="11">
        <v>10</v>
      </c>
      <c r="AW6330" s="11">
        <v>10</v>
      </c>
      <c r="BA6330" s="11" t="s">
        <v>552</v>
      </c>
      <c r="BB6330" s="11">
        <v>3</v>
      </c>
      <c r="BC6330" s="154">
        <v>45357</v>
      </c>
      <c r="BD6330" s="155" t="s">
        <v>17</v>
      </c>
    </row>
    <row r="6331" spans="39:56" ht="27" customHeight="1" x14ac:dyDescent="0.25">
      <c r="AM6331" s="11">
        <v>24031</v>
      </c>
      <c r="AN6331" s="152" t="s">
        <v>150</v>
      </c>
      <c r="AO6331" s="153" t="s">
        <v>126</v>
      </c>
      <c r="AP6331" s="171">
        <v>10</v>
      </c>
      <c r="AQ6331" s="11">
        <v>10</v>
      </c>
      <c r="AR6331" s="11">
        <v>10</v>
      </c>
      <c r="AS6331" s="11">
        <v>10</v>
      </c>
      <c r="AT6331" s="11">
        <v>10</v>
      </c>
      <c r="AU6331" s="11">
        <v>10</v>
      </c>
      <c r="AV6331" s="11">
        <v>10</v>
      </c>
      <c r="AW6331" s="11">
        <v>10</v>
      </c>
      <c r="BA6331" s="11" t="s">
        <v>552</v>
      </c>
      <c r="BB6331" s="11">
        <v>3</v>
      </c>
      <c r="BC6331" s="154">
        <v>45357</v>
      </c>
      <c r="BD6331" s="155" t="s">
        <v>17</v>
      </c>
    </row>
    <row r="6332" spans="39:56" ht="27" customHeight="1" x14ac:dyDescent="0.25">
      <c r="AM6332" s="11">
        <v>24032</v>
      </c>
      <c r="AN6332" s="152" t="s">
        <v>152</v>
      </c>
      <c r="AO6332" s="153" t="s">
        <v>126</v>
      </c>
      <c r="AP6332" s="171">
        <v>10</v>
      </c>
      <c r="AQ6332" s="11">
        <v>10</v>
      </c>
      <c r="AR6332" s="11">
        <v>10</v>
      </c>
      <c r="AS6332" s="11">
        <v>10</v>
      </c>
      <c r="AT6332" s="11">
        <v>10</v>
      </c>
      <c r="AU6332" s="11">
        <v>10</v>
      </c>
      <c r="AV6332" s="11">
        <v>10</v>
      </c>
      <c r="AW6332" s="11">
        <v>10</v>
      </c>
      <c r="BA6332" s="11" t="s">
        <v>552</v>
      </c>
      <c r="BB6332" s="11">
        <v>3</v>
      </c>
      <c r="BC6332" s="154">
        <v>45357</v>
      </c>
      <c r="BD6332" s="155" t="s">
        <v>17</v>
      </c>
    </row>
    <row r="6333" spans="39:56" ht="27" customHeight="1" x14ac:dyDescent="0.25">
      <c r="AM6333" s="11">
        <v>24033</v>
      </c>
      <c r="AN6333" s="152" t="s">
        <v>154</v>
      </c>
      <c r="AO6333" s="153" t="s">
        <v>126</v>
      </c>
      <c r="AP6333" s="171">
        <v>10</v>
      </c>
      <c r="AQ6333" s="11">
        <v>10</v>
      </c>
      <c r="AR6333" s="11">
        <v>10</v>
      </c>
      <c r="AS6333" s="11">
        <v>10</v>
      </c>
      <c r="AT6333" s="11">
        <v>10</v>
      </c>
      <c r="AU6333" s="11">
        <v>10</v>
      </c>
      <c r="AV6333" s="11">
        <v>10</v>
      </c>
      <c r="AW6333" s="11">
        <v>10</v>
      </c>
      <c r="BA6333" s="11" t="s">
        <v>552</v>
      </c>
      <c r="BB6333" s="11">
        <v>3</v>
      </c>
      <c r="BC6333" s="154">
        <v>45357</v>
      </c>
      <c r="BD6333" s="155" t="s">
        <v>17</v>
      </c>
    </row>
    <row r="6334" spans="39:56" ht="27" customHeight="1" x14ac:dyDescent="0.25">
      <c r="AM6334" s="11">
        <v>24034</v>
      </c>
      <c r="AN6334" s="152" t="s">
        <v>156</v>
      </c>
      <c r="AO6334" s="153" t="s">
        <v>126</v>
      </c>
      <c r="AP6334" s="171">
        <v>10</v>
      </c>
      <c r="AQ6334" s="11">
        <v>10</v>
      </c>
      <c r="AR6334" s="11">
        <v>10</v>
      </c>
      <c r="AS6334" s="11">
        <v>10</v>
      </c>
      <c r="AT6334" s="11">
        <v>10</v>
      </c>
      <c r="AU6334" s="11">
        <v>10</v>
      </c>
      <c r="AV6334" s="11">
        <v>10</v>
      </c>
      <c r="AW6334" s="11">
        <v>10</v>
      </c>
      <c r="BA6334" s="11" t="s">
        <v>552</v>
      </c>
      <c r="BB6334" s="11">
        <v>3</v>
      </c>
      <c r="BC6334" s="154">
        <v>45357</v>
      </c>
      <c r="BD6334" s="155" t="s">
        <v>17</v>
      </c>
    </row>
    <row r="6335" spans="39:56" ht="27" customHeight="1" x14ac:dyDescent="0.25">
      <c r="AM6335" s="11">
        <v>24035</v>
      </c>
      <c r="AN6335" s="152" t="s">
        <v>158</v>
      </c>
      <c r="AO6335" s="153" t="s">
        <v>126</v>
      </c>
      <c r="AP6335" s="171">
        <v>10</v>
      </c>
      <c r="AQ6335" s="11">
        <v>10</v>
      </c>
      <c r="AR6335" s="11">
        <v>10</v>
      </c>
      <c r="AS6335" s="11">
        <v>10</v>
      </c>
      <c r="AT6335" s="11">
        <v>10</v>
      </c>
      <c r="AU6335" s="11">
        <v>10</v>
      </c>
      <c r="AV6335" s="11">
        <v>10</v>
      </c>
      <c r="AW6335" s="11">
        <v>10</v>
      </c>
      <c r="BA6335" s="11" t="s">
        <v>552</v>
      </c>
      <c r="BB6335" s="11">
        <v>3</v>
      </c>
      <c r="BC6335" s="154">
        <v>45357</v>
      </c>
      <c r="BD6335" s="155" t="s">
        <v>17</v>
      </c>
    </row>
    <row r="6336" spans="39:56" ht="27" customHeight="1" x14ac:dyDescent="0.25">
      <c r="AM6336" s="11">
        <v>24036</v>
      </c>
      <c r="AN6336" s="152" t="s">
        <v>160</v>
      </c>
      <c r="AO6336" s="153" t="s">
        <v>126</v>
      </c>
      <c r="AP6336" s="171">
        <v>10</v>
      </c>
      <c r="AQ6336" s="11">
        <v>10</v>
      </c>
      <c r="AR6336" s="11">
        <v>10</v>
      </c>
      <c r="AS6336" s="11">
        <v>10</v>
      </c>
      <c r="AT6336" s="11">
        <v>10</v>
      </c>
      <c r="AU6336" s="11">
        <v>10</v>
      </c>
      <c r="AV6336" s="11">
        <v>10</v>
      </c>
      <c r="AW6336" s="11">
        <v>10</v>
      </c>
      <c r="BA6336" s="11" t="s">
        <v>552</v>
      </c>
      <c r="BB6336" s="11">
        <v>3</v>
      </c>
      <c r="BC6336" s="154">
        <v>45357</v>
      </c>
      <c r="BD6336" s="155" t="s">
        <v>17</v>
      </c>
    </row>
    <row r="6337" spans="39:56" ht="27" customHeight="1" x14ac:dyDescent="0.25">
      <c r="AM6337" s="11">
        <v>24037</v>
      </c>
      <c r="AN6337" s="152" t="s">
        <v>162</v>
      </c>
      <c r="AO6337" s="153" t="s">
        <v>126</v>
      </c>
      <c r="AP6337" s="171">
        <v>10</v>
      </c>
      <c r="AQ6337" s="11">
        <v>10</v>
      </c>
      <c r="AR6337" s="11">
        <v>10</v>
      </c>
      <c r="AS6337" s="11">
        <v>10</v>
      </c>
      <c r="AT6337" s="11">
        <v>10</v>
      </c>
      <c r="AU6337" s="11">
        <v>10</v>
      </c>
      <c r="AV6337" s="11">
        <v>10</v>
      </c>
      <c r="AW6337" s="11">
        <v>10</v>
      </c>
      <c r="BA6337" s="11" t="s">
        <v>552</v>
      </c>
      <c r="BB6337" s="11">
        <v>3</v>
      </c>
      <c r="BC6337" s="154">
        <v>45357</v>
      </c>
      <c r="BD6337" s="155" t="s">
        <v>17</v>
      </c>
    </row>
    <row r="6338" spans="39:56" ht="27" customHeight="1" x14ac:dyDescent="0.25">
      <c r="AM6338" s="11">
        <v>24038</v>
      </c>
      <c r="AN6338" s="152" t="s">
        <v>164</v>
      </c>
      <c r="AO6338" s="153" t="s">
        <v>126</v>
      </c>
      <c r="AP6338" s="171">
        <v>10</v>
      </c>
      <c r="AQ6338" s="11">
        <v>10</v>
      </c>
      <c r="AR6338" s="11">
        <v>10</v>
      </c>
      <c r="AS6338" s="11">
        <v>10</v>
      </c>
      <c r="AT6338" s="11">
        <v>10</v>
      </c>
      <c r="AU6338" s="11">
        <v>10</v>
      </c>
      <c r="AV6338" s="11">
        <v>10</v>
      </c>
      <c r="AW6338" s="11">
        <v>10</v>
      </c>
      <c r="BA6338" s="11" t="s">
        <v>552</v>
      </c>
      <c r="BB6338" s="11">
        <v>3</v>
      </c>
      <c r="BC6338" s="154">
        <v>45357</v>
      </c>
      <c r="BD6338" s="155" t="s">
        <v>17</v>
      </c>
    </row>
    <row r="6339" spans="39:56" ht="27" customHeight="1" x14ac:dyDescent="0.25">
      <c r="AM6339" s="11">
        <v>24039</v>
      </c>
      <c r="AN6339" s="152" t="s">
        <v>166</v>
      </c>
      <c r="AO6339" s="153" t="s">
        <v>167</v>
      </c>
      <c r="AP6339" s="171">
        <v>10</v>
      </c>
      <c r="AQ6339" s="11">
        <v>10</v>
      </c>
      <c r="AR6339" s="11">
        <v>10</v>
      </c>
      <c r="AS6339" s="11">
        <v>10</v>
      </c>
      <c r="AT6339" s="11">
        <v>10</v>
      </c>
      <c r="AU6339" s="11">
        <v>10</v>
      </c>
      <c r="AV6339" s="11">
        <v>10</v>
      </c>
      <c r="AW6339" s="11">
        <v>10</v>
      </c>
      <c r="BA6339" s="11" t="s">
        <v>534</v>
      </c>
      <c r="BB6339" s="11">
        <v>4</v>
      </c>
      <c r="BC6339" s="154">
        <v>45357</v>
      </c>
      <c r="BD6339" s="155" t="s">
        <v>17</v>
      </c>
    </row>
    <row r="6340" spans="39:56" ht="27" customHeight="1" x14ac:dyDescent="0.25">
      <c r="AM6340" s="11">
        <v>24040</v>
      </c>
      <c r="AN6340" s="152" t="s">
        <v>169</v>
      </c>
      <c r="AO6340" s="153" t="s">
        <v>167</v>
      </c>
      <c r="AP6340" s="171">
        <v>10</v>
      </c>
      <c r="AQ6340" s="11">
        <v>10</v>
      </c>
      <c r="AR6340" s="11">
        <v>10</v>
      </c>
      <c r="AS6340" s="11">
        <v>10</v>
      </c>
      <c r="AT6340" s="11">
        <v>10</v>
      </c>
      <c r="AU6340" s="11">
        <v>10</v>
      </c>
      <c r="AV6340" s="11">
        <v>10</v>
      </c>
      <c r="AW6340" s="11">
        <v>10</v>
      </c>
      <c r="BA6340" s="11" t="s">
        <v>534</v>
      </c>
      <c r="BB6340" s="11">
        <v>4</v>
      </c>
      <c r="BC6340" s="154">
        <v>45357</v>
      </c>
      <c r="BD6340" s="155" t="s">
        <v>17</v>
      </c>
    </row>
    <row r="6341" spans="39:56" ht="27" customHeight="1" x14ac:dyDescent="0.25">
      <c r="AM6341" s="11">
        <v>24042</v>
      </c>
      <c r="AN6341" s="152" t="s">
        <v>175</v>
      </c>
      <c r="AO6341" s="153" t="s">
        <v>167</v>
      </c>
      <c r="AP6341" s="171">
        <v>10</v>
      </c>
      <c r="AQ6341" s="11">
        <v>10</v>
      </c>
      <c r="AR6341" s="11">
        <v>10</v>
      </c>
      <c r="AS6341" s="11">
        <v>10</v>
      </c>
      <c r="AT6341" s="11">
        <v>10</v>
      </c>
      <c r="AU6341" s="11">
        <v>10</v>
      </c>
      <c r="AV6341" s="11">
        <v>10</v>
      </c>
      <c r="AW6341" s="11">
        <v>10</v>
      </c>
      <c r="BA6341" s="11" t="s">
        <v>534</v>
      </c>
      <c r="BB6341" s="11">
        <v>4</v>
      </c>
      <c r="BC6341" s="154">
        <v>45357</v>
      </c>
      <c r="BD6341" s="155" t="s">
        <v>17</v>
      </c>
    </row>
    <row r="6342" spans="39:56" ht="27" customHeight="1" x14ac:dyDescent="0.25">
      <c r="AM6342" s="11">
        <v>24044</v>
      </c>
      <c r="AN6342" s="152" t="s">
        <v>179</v>
      </c>
      <c r="AO6342" s="153" t="s">
        <v>167</v>
      </c>
      <c r="AP6342" s="171">
        <v>10</v>
      </c>
      <c r="AQ6342" s="11">
        <v>10</v>
      </c>
      <c r="AR6342" s="11">
        <v>10</v>
      </c>
      <c r="AS6342" s="11">
        <v>10</v>
      </c>
      <c r="AT6342" s="11">
        <v>10</v>
      </c>
      <c r="AU6342" s="11">
        <v>10</v>
      </c>
      <c r="AV6342" s="11">
        <v>10</v>
      </c>
      <c r="AW6342" s="11">
        <v>10</v>
      </c>
      <c r="BA6342" s="11" t="s">
        <v>534</v>
      </c>
      <c r="BB6342" s="11">
        <v>4</v>
      </c>
      <c r="BC6342" s="154">
        <v>45357</v>
      </c>
      <c r="BD6342" s="155" t="s">
        <v>17</v>
      </c>
    </row>
    <row r="6343" spans="39:56" ht="27" customHeight="1" x14ac:dyDescent="0.25">
      <c r="AM6343" s="11">
        <v>24045</v>
      </c>
      <c r="AN6343" s="152" t="s">
        <v>181</v>
      </c>
      <c r="AO6343" s="153" t="s">
        <v>167</v>
      </c>
      <c r="AP6343" s="171">
        <v>10</v>
      </c>
      <c r="AQ6343" s="11">
        <v>10</v>
      </c>
      <c r="AR6343" s="11">
        <v>10</v>
      </c>
      <c r="AS6343" s="11">
        <v>10</v>
      </c>
      <c r="AT6343" s="11">
        <v>10</v>
      </c>
      <c r="AU6343" s="11">
        <v>10</v>
      </c>
      <c r="AV6343" s="11">
        <v>10</v>
      </c>
      <c r="AW6343" s="11">
        <v>10</v>
      </c>
      <c r="BA6343" s="11" t="s">
        <v>534</v>
      </c>
      <c r="BB6343" s="11">
        <v>4</v>
      </c>
      <c r="BC6343" s="154">
        <v>45357</v>
      </c>
      <c r="BD6343" s="155" t="s">
        <v>17</v>
      </c>
    </row>
    <row r="6344" spans="39:56" ht="27" customHeight="1" x14ac:dyDescent="0.25">
      <c r="AM6344" s="11">
        <v>24048</v>
      </c>
      <c r="AN6344" s="152" t="s">
        <v>187</v>
      </c>
      <c r="AO6344" s="153" t="s">
        <v>167</v>
      </c>
      <c r="AP6344" s="171">
        <v>10</v>
      </c>
      <c r="AQ6344" s="11">
        <v>10</v>
      </c>
      <c r="AR6344" s="11">
        <v>10</v>
      </c>
      <c r="AS6344" s="11">
        <v>10</v>
      </c>
      <c r="AT6344" s="11">
        <v>10</v>
      </c>
      <c r="AU6344" s="11">
        <v>10</v>
      </c>
      <c r="AV6344" s="11">
        <v>10</v>
      </c>
      <c r="AW6344" s="11">
        <v>10</v>
      </c>
      <c r="BA6344" s="11" t="s">
        <v>534</v>
      </c>
      <c r="BB6344" s="11">
        <v>4</v>
      </c>
      <c r="BC6344" s="154">
        <v>45357</v>
      </c>
      <c r="BD6344" s="155" t="s">
        <v>17</v>
      </c>
    </row>
    <row r="6345" spans="39:56" ht="27" customHeight="1" x14ac:dyDescent="0.25">
      <c r="AM6345" s="11">
        <v>24049</v>
      </c>
      <c r="AN6345" s="152" t="s">
        <v>189</v>
      </c>
      <c r="AO6345" s="153" t="s">
        <v>167</v>
      </c>
      <c r="AP6345" s="171">
        <v>10</v>
      </c>
      <c r="AQ6345" s="11">
        <v>10</v>
      </c>
      <c r="AR6345" s="11">
        <v>10</v>
      </c>
      <c r="AS6345" s="11">
        <v>10</v>
      </c>
      <c r="AT6345" s="11">
        <v>10</v>
      </c>
      <c r="AU6345" s="11">
        <v>10</v>
      </c>
      <c r="AV6345" s="11">
        <v>10</v>
      </c>
      <c r="AW6345" s="11">
        <v>10</v>
      </c>
      <c r="BA6345" s="11" t="s">
        <v>534</v>
      </c>
      <c r="BB6345" s="11">
        <v>4</v>
      </c>
      <c r="BC6345" s="154">
        <v>45357</v>
      </c>
      <c r="BD6345" s="155" t="s">
        <v>17</v>
      </c>
    </row>
    <row r="6346" spans="39:56" ht="27" customHeight="1" x14ac:dyDescent="0.25">
      <c r="AM6346" s="11">
        <v>24050</v>
      </c>
      <c r="AN6346" s="152" t="s">
        <v>191</v>
      </c>
      <c r="AO6346" s="153" t="s">
        <v>167</v>
      </c>
      <c r="AP6346" s="171">
        <v>10</v>
      </c>
      <c r="AQ6346" s="11">
        <v>10</v>
      </c>
      <c r="AR6346" s="11">
        <v>10</v>
      </c>
      <c r="AS6346" s="11">
        <v>10</v>
      </c>
      <c r="AT6346" s="11">
        <v>10</v>
      </c>
      <c r="AU6346" s="11">
        <v>10</v>
      </c>
      <c r="AV6346" s="11">
        <v>10</v>
      </c>
      <c r="AW6346" s="11">
        <v>10</v>
      </c>
      <c r="BA6346" s="11" t="s">
        <v>534</v>
      </c>
      <c r="BB6346" s="11">
        <v>4</v>
      </c>
      <c r="BC6346" s="154">
        <v>45357</v>
      </c>
      <c r="BD6346" s="155" t="s">
        <v>17</v>
      </c>
    </row>
    <row r="6347" spans="39:56" ht="27" customHeight="1" x14ac:dyDescent="0.25">
      <c r="AM6347" s="11">
        <v>24051</v>
      </c>
      <c r="AN6347" s="152" t="s">
        <v>193</v>
      </c>
      <c r="AO6347" s="153" t="s">
        <v>167</v>
      </c>
      <c r="AP6347" s="171">
        <v>10</v>
      </c>
      <c r="AQ6347" s="11">
        <v>10</v>
      </c>
      <c r="AR6347" s="11">
        <v>10</v>
      </c>
      <c r="AS6347" s="11">
        <v>10</v>
      </c>
      <c r="AT6347" s="11">
        <v>10</v>
      </c>
      <c r="AU6347" s="11">
        <v>10</v>
      </c>
      <c r="AV6347" s="11">
        <v>10</v>
      </c>
      <c r="AW6347" s="11">
        <v>10</v>
      </c>
      <c r="BA6347" s="11" t="s">
        <v>534</v>
      </c>
      <c r="BB6347" s="11">
        <v>4</v>
      </c>
      <c r="BC6347" s="154">
        <v>45357</v>
      </c>
      <c r="BD6347" s="155" t="s">
        <v>17</v>
      </c>
    </row>
    <row r="6348" spans="39:56" ht="27" customHeight="1" x14ac:dyDescent="0.25">
      <c r="AM6348" s="11">
        <v>24052</v>
      </c>
      <c r="AN6348" s="152" t="s">
        <v>195</v>
      </c>
      <c r="AO6348" s="153" t="s">
        <v>167</v>
      </c>
      <c r="AP6348" s="171">
        <v>10</v>
      </c>
      <c r="AQ6348" s="11">
        <v>10</v>
      </c>
      <c r="AR6348" s="11">
        <v>10</v>
      </c>
      <c r="AS6348" s="11">
        <v>10</v>
      </c>
      <c r="AT6348" s="11">
        <v>10</v>
      </c>
      <c r="AU6348" s="11">
        <v>10</v>
      </c>
      <c r="AV6348" s="11">
        <v>10</v>
      </c>
      <c r="AW6348" s="11">
        <v>10</v>
      </c>
      <c r="BA6348" s="11" t="s">
        <v>534</v>
      </c>
      <c r="BB6348" s="11">
        <v>4</v>
      </c>
      <c r="BC6348" s="154">
        <v>45357</v>
      </c>
      <c r="BD6348" s="155" t="s">
        <v>17</v>
      </c>
    </row>
    <row r="6349" spans="39:56" ht="27" customHeight="1" x14ac:dyDescent="0.25">
      <c r="AM6349" s="11">
        <v>24053</v>
      </c>
      <c r="AN6349" s="152" t="s">
        <v>197</v>
      </c>
      <c r="AO6349" s="153" t="s">
        <v>167</v>
      </c>
      <c r="AP6349" s="171">
        <v>10</v>
      </c>
      <c r="AQ6349" s="11">
        <v>10</v>
      </c>
      <c r="AR6349" s="11">
        <v>10</v>
      </c>
      <c r="AS6349" s="11">
        <v>10</v>
      </c>
      <c r="AT6349" s="11">
        <v>10</v>
      </c>
      <c r="AU6349" s="11">
        <v>10</v>
      </c>
      <c r="AV6349" s="11">
        <v>10</v>
      </c>
      <c r="AW6349" s="11">
        <v>10</v>
      </c>
      <c r="BA6349" s="11" t="s">
        <v>534</v>
      </c>
      <c r="BB6349" s="11">
        <v>4</v>
      </c>
      <c r="BC6349" s="154">
        <v>45357</v>
      </c>
      <c r="BD6349" s="155" t="s">
        <v>17</v>
      </c>
    </row>
    <row r="6350" spans="39:56" ht="27" customHeight="1" x14ac:dyDescent="0.25">
      <c r="AM6350" s="11">
        <v>24054</v>
      </c>
      <c r="AN6350" s="152" t="s">
        <v>199</v>
      </c>
      <c r="AO6350" s="153" t="s">
        <v>167</v>
      </c>
      <c r="AP6350" s="171">
        <v>10</v>
      </c>
      <c r="AQ6350" s="11">
        <v>10</v>
      </c>
      <c r="AR6350" s="11">
        <v>10</v>
      </c>
      <c r="AS6350" s="11">
        <v>10</v>
      </c>
      <c r="AT6350" s="11">
        <v>10</v>
      </c>
      <c r="AU6350" s="11">
        <v>10</v>
      </c>
      <c r="AV6350" s="11">
        <v>10</v>
      </c>
      <c r="AW6350" s="11">
        <v>10</v>
      </c>
      <c r="BA6350" s="11" t="s">
        <v>534</v>
      </c>
      <c r="BB6350" s="11">
        <v>4</v>
      </c>
      <c r="BC6350" s="154">
        <v>45357</v>
      </c>
      <c r="BD6350" s="155" t="s">
        <v>17</v>
      </c>
    </row>
    <row r="6351" spans="39:56" ht="27" customHeight="1" x14ac:dyDescent="0.25">
      <c r="AM6351" s="11">
        <v>24055</v>
      </c>
      <c r="AN6351" s="152" t="s">
        <v>201</v>
      </c>
      <c r="AO6351" s="153" t="s">
        <v>167</v>
      </c>
      <c r="AP6351" s="171">
        <v>10</v>
      </c>
      <c r="AQ6351" s="11">
        <v>10</v>
      </c>
      <c r="AR6351" s="11">
        <v>10</v>
      </c>
      <c r="AS6351" s="11">
        <v>10</v>
      </c>
      <c r="AT6351" s="11">
        <v>10</v>
      </c>
      <c r="AU6351" s="11">
        <v>10</v>
      </c>
      <c r="AV6351" s="11">
        <v>10</v>
      </c>
      <c r="AW6351" s="11">
        <v>10</v>
      </c>
      <c r="BA6351" s="11" t="s">
        <v>534</v>
      </c>
      <c r="BB6351" s="11">
        <v>4</v>
      </c>
      <c r="BC6351" s="154">
        <v>45357</v>
      </c>
      <c r="BD6351" s="155" t="s">
        <v>17</v>
      </c>
    </row>
    <row r="6352" spans="39:56" ht="27" customHeight="1" x14ac:dyDescent="0.25">
      <c r="AM6352" s="11">
        <v>24056</v>
      </c>
      <c r="AN6352" s="152" t="s">
        <v>203</v>
      </c>
      <c r="AO6352" s="153" t="s">
        <v>167</v>
      </c>
      <c r="AP6352" s="171">
        <v>10</v>
      </c>
      <c r="AQ6352" s="11">
        <v>10</v>
      </c>
      <c r="AR6352" s="11">
        <v>10</v>
      </c>
      <c r="AS6352" s="11">
        <v>10</v>
      </c>
      <c r="AT6352" s="11">
        <v>10</v>
      </c>
      <c r="AU6352" s="11">
        <v>10</v>
      </c>
      <c r="AV6352" s="11">
        <v>10</v>
      </c>
      <c r="AW6352" s="11">
        <v>10</v>
      </c>
      <c r="BA6352" s="11" t="s">
        <v>534</v>
      </c>
      <c r="BB6352" s="11">
        <v>4</v>
      </c>
      <c r="BC6352" s="154">
        <v>45357</v>
      </c>
      <c r="BD6352" s="155" t="s">
        <v>17</v>
      </c>
    </row>
    <row r="6353" spans="39:56" ht="27" customHeight="1" x14ac:dyDescent="0.25">
      <c r="AM6353" s="11">
        <v>24057</v>
      </c>
      <c r="AN6353" s="152" t="s">
        <v>205</v>
      </c>
      <c r="AO6353" s="153" t="s">
        <v>167</v>
      </c>
      <c r="AP6353" s="171">
        <v>10</v>
      </c>
      <c r="AQ6353" s="11">
        <v>10</v>
      </c>
      <c r="AR6353" s="11">
        <v>10</v>
      </c>
      <c r="AS6353" s="11">
        <v>10</v>
      </c>
      <c r="AT6353" s="11">
        <v>10</v>
      </c>
      <c r="AU6353" s="11">
        <v>10</v>
      </c>
      <c r="AV6353" s="11">
        <v>10</v>
      </c>
      <c r="AW6353" s="11">
        <v>10</v>
      </c>
      <c r="BA6353" s="11" t="s">
        <v>534</v>
      </c>
      <c r="BB6353" s="11">
        <v>4</v>
      </c>
      <c r="BC6353" s="154">
        <v>45357</v>
      </c>
      <c r="BD6353" s="155" t="s">
        <v>17</v>
      </c>
    </row>
    <row r="6354" spans="39:56" ht="27" customHeight="1" x14ac:dyDescent="0.25">
      <c r="AM6354" s="11">
        <v>23018</v>
      </c>
      <c r="AN6354" s="152" t="s">
        <v>28</v>
      </c>
      <c r="AO6354" s="153" t="s">
        <v>29</v>
      </c>
      <c r="AP6354" s="171">
        <v>10</v>
      </c>
      <c r="AQ6354" s="11">
        <v>10</v>
      </c>
      <c r="AR6354" s="11">
        <v>10</v>
      </c>
      <c r="AS6354" s="11">
        <v>10</v>
      </c>
      <c r="AT6354" s="11">
        <v>10</v>
      </c>
      <c r="AU6354" s="11">
        <v>10</v>
      </c>
      <c r="AV6354" s="11">
        <v>10</v>
      </c>
      <c r="AW6354" s="11">
        <v>10</v>
      </c>
      <c r="BA6354" s="11" t="s">
        <v>553</v>
      </c>
      <c r="BB6354" s="11">
        <v>4</v>
      </c>
      <c r="BC6354" s="154">
        <v>45361</v>
      </c>
      <c r="BD6354" s="155" t="s">
        <v>17</v>
      </c>
    </row>
    <row r="6355" spans="39:56" ht="27" customHeight="1" x14ac:dyDescent="0.25">
      <c r="AM6355" s="11">
        <v>23009</v>
      </c>
      <c r="AN6355" s="152" t="s">
        <v>50</v>
      </c>
      <c r="AO6355" s="153" t="s">
        <v>29</v>
      </c>
      <c r="AP6355" s="171">
        <v>10</v>
      </c>
      <c r="AQ6355" s="11">
        <v>10</v>
      </c>
      <c r="AR6355" s="11">
        <v>10</v>
      </c>
      <c r="AS6355" s="11">
        <v>10</v>
      </c>
      <c r="AT6355" s="11">
        <v>10</v>
      </c>
      <c r="AU6355" s="11">
        <v>10</v>
      </c>
      <c r="AV6355" s="11">
        <v>10</v>
      </c>
      <c r="AW6355" s="11">
        <v>10</v>
      </c>
      <c r="BA6355" s="11" t="s">
        <v>553</v>
      </c>
      <c r="BB6355" s="11">
        <v>4</v>
      </c>
      <c r="BC6355" s="154">
        <v>45361</v>
      </c>
      <c r="BD6355" s="155" t="s">
        <v>17</v>
      </c>
    </row>
    <row r="6356" spans="39:56" ht="27" customHeight="1" x14ac:dyDescent="0.25">
      <c r="AM6356" s="11">
        <v>23019</v>
      </c>
      <c r="AN6356" s="152" t="s">
        <v>53</v>
      </c>
      <c r="AO6356" s="153" t="s">
        <v>29</v>
      </c>
      <c r="AP6356" s="171">
        <v>10</v>
      </c>
      <c r="AQ6356" s="11">
        <v>10</v>
      </c>
      <c r="AR6356" s="11">
        <v>10</v>
      </c>
      <c r="AS6356" s="11">
        <v>10</v>
      </c>
      <c r="AT6356" s="11">
        <v>10</v>
      </c>
      <c r="AU6356" s="11">
        <v>10</v>
      </c>
      <c r="AV6356" s="11">
        <v>10</v>
      </c>
      <c r="AW6356" s="11">
        <v>10</v>
      </c>
      <c r="BA6356" s="11" t="s">
        <v>553</v>
      </c>
      <c r="BB6356" s="11">
        <v>4</v>
      </c>
      <c r="BC6356" s="154">
        <v>45361</v>
      </c>
      <c r="BD6356" s="155" t="s">
        <v>17</v>
      </c>
    </row>
    <row r="6357" spans="39:56" ht="27" customHeight="1" x14ac:dyDescent="0.25">
      <c r="AM6357" s="11">
        <v>23028</v>
      </c>
      <c r="AN6357" s="152" t="s">
        <v>56</v>
      </c>
      <c r="AO6357" s="153" t="s">
        <v>29</v>
      </c>
      <c r="AP6357" s="171">
        <v>10</v>
      </c>
      <c r="AQ6357" s="11">
        <v>10</v>
      </c>
      <c r="AR6357" s="11">
        <v>10</v>
      </c>
      <c r="AS6357" s="11">
        <v>10</v>
      </c>
      <c r="AT6357" s="11">
        <v>10</v>
      </c>
      <c r="AU6357" s="11">
        <v>10</v>
      </c>
      <c r="AV6357" s="11">
        <v>10</v>
      </c>
      <c r="AW6357" s="11">
        <v>10</v>
      </c>
      <c r="BA6357" s="11" t="s">
        <v>553</v>
      </c>
      <c r="BB6357" s="11">
        <v>4</v>
      </c>
      <c r="BC6357" s="154">
        <v>45361</v>
      </c>
      <c r="BD6357" s="155" t="s">
        <v>17</v>
      </c>
    </row>
    <row r="6358" spans="39:56" ht="27" customHeight="1" x14ac:dyDescent="0.25">
      <c r="AM6358" s="11">
        <v>23013</v>
      </c>
      <c r="AN6358" s="152" t="s">
        <v>59</v>
      </c>
      <c r="AO6358" s="153" t="s">
        <v>29</v>
      </c>
      <c r="AP6358" s="171">
        <v>10</v>
      </c>
      <c r="AQ6358" s="11">
        <v>10</v>
      </c>
      <c r="AR6358" s="11">
        <v>10</v>
      </c>
      <c r="AS6358" s="11">
        <v>10</v>
      </c>
      <c r="AT6358" s="11">
        <v>10</v>
      </c>
      <c r="AU6358" s="11">
        <v>10</v>
      </c>
      <c r="AV6358" s="11">
        <v>10</v>
      </c>
      <c r="AW6358" s="11">
        <v>10</v>
      </c>
      <c r="BA6358" s="11" t="s">
        <v>553</v>
      </c>
      <c r="BB6358" s="11">
        <v>4</v>
      </c>
      <c r="BC6358" s="154">
        <v>45361</v>
      </c>
      <c r="BD6358" s="155" t="s">
        <v>17</v>
      </c>
    </row>
    <row r="6359" spans="39:56" ht="27" customHeight="1" x14ac:dyDescent="0.25">
      <c r="AM6359" s="11">
        <v>23002</v>
      </c>
      <c r="AN6359" s="152" t="s">
        <v>234</v>
      </c>
      <c r="AP6359" s="171">
        <v>10</v>
      </c>
      <c r="AQ6359" s="11">
        <v>10</v>
      </c>
      <c r="AR6359" s="11">
        <v>10</v>
      </c>
      <c r="AS6359" s="11">
        <v>10</v>
      </c>
      <c r="AT6359" s="11">
        <v>10</v>
      </c>
      <c r="AU6359" s="11">
        <v>10</v>
      </c>
      <c r="AV6359" s="11">
        <v>10</v>
      </c>
      <c r="AW6359" s="11">
        <v>10</v>
      </c>
      <c r="BA6359" s="11" t="s">
        <v>553</v>
      </c>
      <c r="BB6359" s="11">
        <v>4</v>
      </c>
      <c r="BC6359" s="154">
        <v>45361</v>
      </c>
      <c r="BD6359" s="155" t="s">
        <v>17</v>
      </c>
    </row>
    <row r="6360" spans="39:56" ht="27" customHeight="1" x14ac:dyDescent="0.25">
      <c r="AM6360" s="11">
        <v>23036</v>
      </c>
      <c r="AN6360" s="152" t="s">
        <v>63</v>
      </c>
      <c r="AO6360" s="153" t="s">
        <v>29</v>
      </c>
      <c r="AP6360" s="171">
        <v>10</v>
      </c>
      <c r="AQ6360" s="11">
        <v>10</v>
      </c>
      <c r="AR6360" s="11">
        <v>10</v>
      </c>
      <c r="AS6360" s="11">
        <v>10</v>
      </c>
      <c r="AT6360" s="11">
        <v>10</v>
      </c>
      <c r="AU6360" s="11">
        <v>10</v>
      </c>
      <c r="AV6360" s="11">
        <v>10</v>
      </c>
      <c r="AW6360" s="11">
        <v>10</v>
      </c>
      <c r="BA6360" s="11" t="s">
        <v>553</v>
      </c>
      <c r="BB6360" s="11">
        <v>4</v>
      </c>
      <c r="BC6360" s="154">
        <v>45361</v>
      </c>
      <c r="BD6360" s="155" t="s">
        <v>17</v>
      </c>
    </row>
    <row r="6361" spans="39:56" ht="27" customHeight="1" x14ac:dyDescent="0.25">
      <c r="AM6361" s="11">
        <v>23065</v>
      </c>
      <c r="AN6361" s="152" t="s">
        <v>67</v>
      </c>
      <c r="AO6361" s="153" t="s">
        <v>29</v>
      </c>
      <c r="AP6361" s="171">
        <v>10</v>
      </c>
      <c r="AQ6361" s="11">
        <v>10</v>
      </c>
      <c r="AR6361" s="11">
        <v>10</v>
      </c>
      <c r="AS6361" s="11">
        <v>10</v>
      </c>
      <c r="AT6361" s="11">
        <v>10</v>
      </c>
      <c r="AU6361" s="11">
        <v>10</v>
      </c>
      <c r="AV6361" s="11">
        <v>10</v>
      </c>
      <c r="AW6361" s="11">
        <v>10</v>
      </c>
      <c r="BA6361" s="11" t="s">
        <v>553</v>
      </c>
      <c r="BB6361" s="11">
        <v>4</v>
      </c>
      <c r="BC6361" s="154">
        <v>45361</v>
      </c>
      <c r="BD6361" s="155" t="s">
        <v>17</v>
      </c>
    </row>
    <row r="6362" spans="39:56" ht="27" customHeight="1" x14ac:dyDescent="0.25">
      <c r="AM6362" s="11">
        <v>23039</v>
      </c>
      <c r="AN6362" s="152" t="s">
        <v>71</v>
      </c>
      <c r="AO6362" s="153" t="s">
        <v>29</v>
      </c>
      <c r="AP6362" s="171">
        <v>10</v>
      </c>
      <c r="AQ6362" s="11">
        <v>10</v>
      </c>
      <c r="AR6362" s="11">
        <v>10</v>
      </c>
      <c r="AS6362" s="11">
        <v>10</v>
      </c>
      <c r="AT6362" s="11">
        <v>10</v>
      </c>
      <c r="AU6362" s="11">
        <v>10</v>
      </c>
      <c r="AV6362" s="11">
        <v>10</v>
      </c>
      <c r="AW6362" s="11">
        <v>10</v>
      </c>
      <c r="BA6362" s="11" t="s">
        <v>553</v>
      </c>
      <c r="BB6362" s="11">
        <v>4</v>
      </c>
      <c r="BC6362" s="154">
        <v>45361</v>
      </c>
      <c r="BD6362" s="155" t="s">
        <v>17</v>
      </c>
    </row>
    <row r="6363" spans="39:56" ht="27" customHeight="1" x14ac:dyDescent="0.25">
      <c r="AM6363" s="11">
        <v>23024</v>
      </c>
      <c r="AN6363" s="152" t="s">
        <v>75</v>
      </c>
      <c r="AO6363" s="153" t="s">
        <v>29</v>
      </c>
      <c r="AP6363" s="171">
        <v>10</v>
      </c>
      <c r="AQ6363" s="11">
        <v>10</v>
      </c>
      <c r="AR6363" s="11">
        <v>10</v>
      </c>
      <c r="AS6363" s="11">
        <v>10</v>
      </c>
      <c r="AT6363" s="11">
        <v>10</v>
      </c>
      <c r="AU6363" s="11">
        <v>10</v>
      </c>
      <c r="AV6363" s="11">
        <v>10</v>
      </c>
      <c r="AW6363" s="11">
        <v>10</v>
      </c>
      <c r="BA6363" s="11" t="s">
        <v>553</v>
      </c>
      <c r="BB6363" s="11">
        <v>4</v>
      </c>
      <c r="BC6363" s="154">
        <v>45361</v>
      </c>
      <c r="BD6363" s="155" t="s">
        <v>17</v>
      </c>
    </row>
    <row r="6364" spans="39:56" ht="27" customHeight="1" x14ac:dyDescent="0.25">
      <c r="AM6364" s="11">
        <v>23041</v>
      </c>
      <c r="AN6364" s="152" t="s">
        <v>79</v>
      </c>
      <c r="AO6364" s="153" t="s">
        <v>29</v>
      </c>
      <c r="AP6364" s="171">
        <v>10</v>
      </c>
      <c r="AQ6364" s="11">
        <v>10</v>
      </c>
      <c r="AR6364" s="11">
        <v>10</v>
      </c>
      <c r="AS6364" s="11">
        <v>10</v>
      </c>
      <c r="AT6364" s="11">
        <v>10</v>
      </c>
      <c r="AU6364" s="11">
        <v>10</v>
      </c>
      <c r="AV6364" s="11">
        <v>10</v>
      </c>
      <c r="AW6364" s="11">
        <v>10</v>
      </c>
      <c r="BA6364" s="11" t="s">
        <v>553</v>
      </c>
      <c r="BB6364" s="11">
        <v>4</v>
      </c>
      <c r="BC6364" s="154">
        <v>45361</v>
      </c>
      <c r="BD6364" s="155" t="s">
        <v>17</v>
      </c>
    </row>
    <row r="6365" spans="39:56" ht="27" customHeight="1" x14ac:dyDescent="0.25">
      <c r="AM6365" s="11">
        <v>23025</v>
      </c>
      <c r="AN6365" s="152" t="s">
        <v>87</v>
      </c>
      <c r="AO6365" s="153" t="s">
        <v>29</v>
      </c>
      <c r="AP6365" s="171">
        <v>10</v>
      </c>
      <c r="AQ6365" s="11">
        <v>10</v>
      </c>
      <c r="AR6365" s="11">
        <v>10</v>
      </c>
      <c r="AS6365" s="11">
        <v>10</v>
      </c>
      <c r="AT6365" s="11">
        <v>10</v>
      </c>
      <c r="AU6365" s="11">
        <v>10</v>
      </c>
      <c r="AV6365" s="11">
        <v>10</v>
      </c>
      <c r="AW6365" s="11">
        <v>10</v>
      </c>
      <c r="BA6365" s="11" t="s">
        <v>553</v>
      </c>
      <c r="BB6365" s="11">
        <v>4</v>
      </c>
      <c r="BC6365" s="154">
        <v>45361</v>
      </c>
      <c r="BD6365" s="155" t="s">
        <v>17</v>
      </c>
    </row>
    <row r="6366" spans="39:56" ht="27" customHeight="1" x14ac:dyDescent="0.25">
      <c r="AM6366" s="11">
        <v>23010</v>
      </c>
      <c r="AN6366" s="152" t="s">
        <v>91</v>
      </c>
      <c r="AO6366" s="153" t="s">
        <v>29</v>
      </c>
      <c r="AP6366" s="171">
        <v>10</v>
      </c>
      <c r="AQ6366" s="11">
        <v>10</v>
      </c>
      <c r="AR6366" s="11">
        <v>10</v>
      </c>
      <c r="AS6366" s="11">
        <v>10</v>
      </c>
      <c r="AT6366" s="11">
        <v>10</v>
      </c>
      <c r="AU6366" s="11">
        <v>10</v>
      </c>
      <c r="AV6366" s="11">
        <v>10</v>
      </c>
      <c r="AW6366" s="11">
        <v>10</v>
      </c>
      <c r="BA6366" s="11" t="s">
        <v>553</v>
      </c>
      <c r="BB6366" s="11">
        <v>4</v>
      </c>
      <c r="BC6366" s="154">
        <v>45361</v>
      </c>
      <c r="BD6366" s="155" t="s">
        <v>17</v>
      </c>
    </row>
    <row r="6367" spans="39:56" ht="27" customHeight="1" x14ac:dyDescent="0.25">
      <c r="AM6367" s="11">
        <v>23052</v>
      </c>
      <c r="AN6367" s="152" t="s">
        <v>95</v>
      </c>
      <c r="AO6367" s="153" t="s">
        <v>29</v>
      </c>
      <c r="AP6367" s="171">
        <v>10</v>
      </c>
      <c r="AQ6367" s="11">
        <v>10</v>
      </c>
      <c r="AR6367" s="11">
        <v>10</v>
      </c>
      <c r="AS6367" s="11">
        <v>10</v>
      </c>
      <c r="AT6367" s="11">
        <v>10</v>
      </c>
      <c r="AU6367" s="11">
        <v>10</v>
      </c>
      <c r="AV6367" s="11">
        <v>10</v>
      </c>
      <c r="AW6367" s="11">
        <v>10</v>
      </c>
      <c r="BA6367" s="11" t="s">
        <v>553</v>
      </c>
      <c r="BB6367" s="11">
        <v>4</v>
      </c>
      <c r="BC6367" s="154">
        <v>45361</v>
      </c>
      <c r="BD6367" s="155" t="s">
        <v>17</v>
      </c>
    </row>
    <row r="6368" spans="39:56" ht="27" customHeight="1" x14ac:dyDescent="0.25">
      <c r="AM6368" s="11">
        <v>23033</v>
      </c>
      <c r="AN6368" s="152" t="s">
        <v>103</v>
      </c>
      <c r="AO6368" s="153" t="s">
        <v>29</v>
      </c>
      <c r="AP6368" s="171">
        <v>10</v>
      </c>
      <c r="AQ6368" s="11">
        <v>10</v>
      </c>
      <c r="AR6368" s="11">
        <v>10</v>
      </c>
      <c r="AS6368" s="11">
        <v>10</v>
      </c>
      <c r="AT6368" s="11">
        <v>10</v>
      </c>
      <c r="AU6368" s="11">
        <v>10</v>
      </c>
      <c r="AV6368" s="11">
        <v>10</v>
      </c>
      <c r="AW6368" s="11">
        <v>10</v>
      </c>
      <c r="BA6368" s="11" t="s">
        <v>553</v>
      </c>
      <c r="BB6368" s="11">
        <v>4</v>
      </c>
      <c r="BC6368" s="154">
        <v>45361</v>
      </c>
      <c r="BD6368" s="155" t="s">
        <v>17</v>
      </c>
    </row>
    <row r="6369" spans="39:56" ht="27" customHeight="1" x14ac:dyDescent="0.25">
      <c r="AM6369" s="11">
        <v>23056</v>
      </c>
      <c r="AN6369" s="152" t="s">
        <v>107</v>
      </c>
      <c r="AO6369" s="153" t="s">
        <v>29</v>
      </c>
      <c r="AP6369" s="171">
        <v>10</v>
      </c>
      <c r="AQ6369" s="11">
        <v>10</v>
      </c>
      <c r="AR6369" s="11">
        <v>10</v>
      </c>
      <c r="AS6369" s="11">
        <v>10</v>
      </c>
      <c r="AT6369" s="11">
        <v>10</v>
      </c>
      <c r="AU6369" s="11">
        <v>10</v>
      </c>
      <c r="AV6369" s="11">
        <v>10</v>
      </c>
      <c r="AW6369" s="11">
        <v>10</v>
      </c>
      <c r="BA6369" s="11" t="s">
        <v>553</v>
      </c>
      <c r="BB6369" s="11">
        <v>4</v>
      </c>
      <c r="BC6369" s="154">
        <v>45361</v>
      </c>
      <c r="BD6369" s="155" t="s">
        <v>17</v>
      </c>
    </row>
    <row r="6370" spans="39:56" ht="27" customHeight="1" x14ac:dyDescent="0.25">
      <c r="AM6370" s="11">
        <v>23046</v>
      </c>
      <c r="AN6370" s="152" t="s">
        <v>111</v>
      </c>
      <c r="AO6370" s="153" t="s">
        <v>29</v>
      </c>
      <c r="AP6370" s="171">
        <v>10</v>
      </c>
      <c r="AQ6370" s="11">
        <v>10</v>
      </c>
      <c r="AR6370" s="11">
        <v>10</v>
      </c>
      <c r="AS6370" s="11">
        <v>10</v>
      </c>
      <c r="AT6370" s="11">
        <v>10</v>
      </c>
      <c r="AU6370" s="11">
        <v>10</v>
      </c>
      <c r="AV6370" s="11">
        <v>10</v>
      </c>
      <c r="AW6370" s="11">
        <v>10</v>
      </c>
      <c r="BA6370" s="11" t="s">
        <v>553</v>
      </c>
      <c r="BB6370" s="11">
        <v>4</v>
      </c>
      <c r="BC6370" s="154">
        <v>45361</v>
      </c>
      <c r="BD6370" s="155" t="s">
        <v>17</v>
      </c>
    </row>
    <row r="6371" spans="39:56" ht="27" customHeight="1" x14ac:dyDescent="0.25">
      <c r="AM6371" s="11">
        <v>23023</v>
      </c>
      <c r="AN6371" s="152" t="s">
        <v>115</v>
      </c>
      <c r="AO6371" s="153" t="s">
        <v>29</v>
      </c>
      <c r="AP6371" s="171">
        <v>10</v>
      </c>
      <c r="AQ6371" s="11">
        <v>10</v>
      </c>
      <c r="AR6371" s="11">
        <v>10</v>
      </c>
      <c r="AS6371" s="11">
        <v>10</v>
      </c>
      <c r="AT6371" s="11">
        <v>10</v>
      </c>
      <c r="AU6371" s="11">
        <v>10</v>
      </c>
      <c r="AV6371" s="11">
        <v>10</v>
      </c>
      <c r="AW6371" s="11">
        <v>10</v>
      </c>
      <c r="BA6371" s="11" t="s">
        <v>553</v>
      </c>
      <c r="BB6371" s="11">
        <v>4</v>
      </c>
      <c r="BC6371" s="154">
        <v>45361</v>
      </c>
      <c r="BD6371" s="155" t="s">
        <v>17</v>
      </c>
    </row>
    <row r="6372" spans="39:56" ht="27" customHeight="1" x14ac:dyDescent="0.25">
      <c r="AM6372" s="11">
        <v>23053</v>
      </c>
      <c r="AN6372" s="152" t="s">
        <v>119</v>
      </c>
      <c r="AO6372" s="153" t="s">
        <v>29</v>
      </c>
      <c r="AP6372" s="171">
        <v>10</v>
      </c>
      <c r="AQ6372" s="11">
        <v>10</v>
      </c>
      <c r="AR6372" s="11">
        <v>10</v>
      </c>
      <c r="AS6372" s="11">
        <v>10</v>
      </c>
      <c r="AT6372" s="11">
        <v>10</v>
      </c>
      <c r="AU6372" s="11">
        <v>10</v>
      </c>
      <c r="AV6372" s="11">
        <v>10</v>
      </c>
      <c r="AW6372" s="11">
        <v>10</v>
      </c>
      <c r="BA6372" s="11" t="s">
        <v>553</v>
      </c>
      <c r="BB6372" s="11">
        <v>4</v>
      </c>
      <c r="BC6372" s="154">
        <v>45361</v>
      </c>
      <c r="BD6372" s="155" t="s">
        <v>17</v>
      </c>
    </row>
    <row r="6373" spans="39:56" ht="27" customHeight="1" x14ac:dyDescent="0.25">
      <c r="AM6373" s="11">
        <v>23049</v>
      </c>
      <c r="AN6373" s="152" t="s">
        <v>123</v>
      </c>
      <c r="AO6373" s="153" t="s">
        <v>29</v>
      </c>
      <c r="AP6373" s="171">
        <v>10</v>
      </c>
      <c r="AQ6373" s="11">
        <v>10</v>
      </c>
      <c r="AR6373" s="11">
        <v>10</v>
      </c>
      <c r="AS6373" s="11">
        <v>10</v>
      </c>
      <c r="AT6373" s="11">
        <v>10</v>
      </c>
      <c r="AU6373" s="11">
        <v>10</v>
      </c>
      <c r="AV6373" s="11">
        <v>10</v>
      </c>
      <c r="AW6373" s="11">
        <v>10</v>
      </c>
      <c r="BA6373" s="11" t="s">
        <v>553</v>
      </c>
      <c r="BB6373" s="11">
        <v>4</v>
      </c>
      <c r="BC6373" s="154">
        <v>45361</v>
      </c>
      <c r="BD6373" s="155" t="s">
        <v>17</v>
      </c>
    </row>
    <row r="6374" spans="39:56" ht="27" customHeight="1" x14ac:dyDescent="0.25">
      <c r="AM6374" s="11">
        <v>24021</v>
      </c>
      <c r="AN6374" s="152" t="s">
        <v>125</v>
      </c>
      <c r="AO6374" s="153" t="s">
        <v>126</v>
      </c>
      <c r="AP6374" s="171">
        <v>10</v>
      </c>
      <c r="AQ6374" s="11">
        <v>10</v>
      </c>
      <c r="AR6374" s="11">
        <v>10</v>
      </c>
      <c r="AS6374" s="11">
        <v>10</v>
      </c>
      <c r="AT6374" s="11">
        <v>10</v>
      </c>
      <c r="AU6374" s="11">
        <v>10</v>
      </c>
      <c r="AV6374" s="11">
        <v>10</v>
      </c>
      <c r="AW6374" s="11">
        <v>10</v>
      </c>
      <c r="AX6374" s="11">
        <v>10</v>
      </c>
      <c r="BA6374" s="11" t="s">
        <v>554</v>
      </c>
      <c r="BB6374" s="11">
        <v>3</v>
      </c>
      <c r="BC6374" s="154">
        <v>45361</v>
      </c>
      <c r="BD6374" s="155" t="s">
        <v>35</v>
      </c>
    </row>
    <row r="6375" spans="39:56" ht="27" customHeight="1" x14ac:dyDescent="0.25">
      <c r="AM6375" s="11">
        <v>24022</v>
      </c>
      <c r="AN6375" s="152" t="s">
        <v>130</v>
      </c>
      <c r="AO6375" s="153" t="s">
        <v>126</v>
      </c>
      <c r="AP6375" s="171">
        <v>10</v>
      </c>
      <c r="AQ6375" s="11">
        <v>10</v>
      </c>
      <c r="AR6375" s="11">
        <v>10</v>
      </c>
      <c r="AS6375" s="11">
        <v>10</v>
      </c>
      <c r="AT6375" s="11">
        <v>10</v>
      </c>
      <c r="AU6375" s="11">
        <v>10</v>
      </c>
      <c r="AV6375" s="11">
        <v>10</v>
      </c>
      <c r="AW6375" s="11">
        <v>10</v>
      </c>
      <c r="AX6375" s="11">
        <v>10</v>
      </c>
      <c r="BA6375" s="11" t="s">
        <v>554</v>
      </c>
      <c r="BB6375" s="11">
        <v>3</v>
      </c>
      <c r="BC6375" s="154">
        <v>45361</v>
      </c>
      <c r="BD6375" s="155" t="s">
        <v>35</v>
      </c>
    </row>
    <row r="6376" spans="39:56" ht="27" customHeight="1" x14ac:dyDescent="0.25">
      <c r="AM6376" s="11">
        <v>24023</v>
      </c>
      <c r="AN6376" s="152" t="s">
        <v>132</v>
      </c>
      <c r="AO6376" s="153" t="s">
        <v>126</v>
      </c>
      <c r="AP6376" s="171">
        <v>9.75</v>
      </c>
      <c r="AQ6376" s="11">
        <v>10</v>
      </c>
      <c r="AR6376" s="11">
        <v>10</v>
      </c>
      <c r="AS6376" s="11">
        <v>8</v>
      </c>
      <c r="AT6376" s="11">
        <v>10</v>
      </c>
      <c r="AU6376" s="11">
        <v>10</v>
      </c>
      <c r="AV6376" s="11">
        <v>10</v>
      </c>
      <c r="AW6376" s="11">
        <v>10</v>
      </c>
      <c r="AX6376" s="11">
        <v>10</v>
      </c>
      <c r="BA6376" s="11" t="s">
        <v>554</v>
      </c>
      <c r="BB6376" s="11">
        <v>3</v>
      </c>
      <c r="BC6376" s="154">
        <v>45361</v>
      </c>
      <c r="BD6376" s="155" t="s">
        <v>35</v>
      </c>
    </row>
    <row r="6377" spans="39:56" ht="27" customHeight="1" x14ac:dyDescent="0.25">
      <c r="AM6377" s="11">
        <v>24024</v>
      </c>
      <c r="AN6377" s="152" t="s">
        <v>134</v>
      </c>
      <c r="AO6377" s="153" t="s">
        <v>126</v>
      </c>
      <c r="AP6377" s="171">
        <v>10</v>
      </c>
      <c r="AQ6377" s="11">
        <v>10</v>
      </c>
      <c r="AR6377" s="11">
        <v>10</v>
      </c>
      <c r="AS6377" s="11">
        <v>10</v>
      </c>
      <c r="AT6377" s="11">
        <v>10</v>
      </c>
      <c r="AU6377" s="11">
        <v>10</v>
      </c>
      <c r="AV6377" s="11">
        <v>10</v>
      </c>
      <c r="AW6377" s="11">
        <v>10</v>
      </c>
      <c r="AX6377" s="11">
        <v>10</v>
      </c>
      <c r="BA6377" s="11" t="s">
        <v>554</v>
      </c>
      <c r="BB6377" s="11">
        <v>3</v>
      </c>
      <c r="BC6377" s="154">
        <v>45361</v>
      </c>
      <c r="BD6377" s="155" t="s">
        <v>35</v>
      </c>
    </row>
    <row r="6378" spans="39:56" ht="27" customHeight="1" x14ac:dyDescent="0.25">
      <c r="AM6378" s="11">
        <v>24025</v>
      </c>
      <c r="AN6378" s="152" t="s">
        <v>136</v>
      </c>
      <c r="AO6378" s="153" t="s">
        <v>126</v>
      </c>
      <c r="AP6378" s="171">
        <v>9.375</v>
      </c>
      <c r="AQ6378" s="11">
        <v>10</v>
      </c>
      <c r="AR6378" s="11">
        <v>10</v>
      </c>
      <c r="AS6378" s="11">
        <v>7</v>
      </c>
      <c r="AT6378" s="11">
        <v>10</v>
      </c>
      <c r="AU6378" s="11">
        <v>10</v>
      </c>
      <c r="AV6378" s="11">
        <v>10</v>
      </c>
      <c r="AW6378" s="11">
        <v>10</v>
      </c>
      <c r="AX6378" s="11">
        <v>8</v>
      </c>
      <c r="BA6378" s="11" t="s">
        <v>554</v>
      </c>
      <c r="BB6378" s="11">
        <v>3</v>
      </c>
      <c r="BC6378" s="154">
        <v>45361</v>
      </c>
      <c r="BD6378" s="155" t="s">
        <v>35</v>
      </c>
    </row>
    <row r="6379" spans="39:56" ht="27" customHeight="1" x14ac:dyDescent="0.25">
      <c r="AM6379" s="11">
        <v>24026</v>
      </c>
      <c r="AN6379" s="152" t="s">
        <v>138</v>
      </c>
      <c r="AO6379" s="153" t="s">
        <v>126</v>
      </c>
      <c r="AP6379" s="171">
        <v>10</v>
      </c>
      <c r="AQ6379" s="11">
        <v>10</v>
      </c>
      <c r="AR6379" s="11">
        <v>10</v>
      </c>
      <c r="AS6379" s="11">
        <v>10</v>
      </c>
      <c r="AT6379" s="11">
        <v>10</v>
      </c>
      <c r="AU6379" s="11">
        <v>10</v>
      </c>
      <c r="AV6379" s="11">
        <v>10</v>
      </c>
      <c r="AW6379" s="11">
        <v>10</v>
      </c>
      <c r="AX6379" s="11">
        <v>10</v>
      </c>
      <c r="BA6379" s="11" t="s">
        <v>554</v>
      </c>
      <c r="BB6379" s="11">
        <v>3</v>
      </c>
      <c r="BC6379" s="154">
        <v>45361</v>
      </c>
      <c r="BD6379" s="155" t="s">
        <v>35</v>
      </c>
    </row>
    <row r="6380" spans="39:56" ht="27" customHeight="1" x14ac:dyDescent="0.25">
      <c r="AM6380" s="11">
        <v>24027</v>
      </c>
      <c r="AN6380" s="152" t="s">
        <v>141</v>
      </c>
      <c r="AO6380" s="153" t="s">
        <v>126</v>
      </c>
      <c r="AP6380" s="171">
        <v>10</v>
      </c>
      <c r="AQ6380" s="11">
        <v>10</v>
      </c>
      <c r="AR6380" s="11">
        <v>10</v>
      </c>
      <c r="AS6380" s="11">
        <v>10</v>
      </c>
      <c r="AT6380" s="11">
        <v>10</v>
      </c>
      <c r="AU6380" s="11">
        <v>10</v>
      </c>
      <c r="AV6380" s="11">
        <v>10</v>
      </c>
      <c r="AW6380" s="11">
        <v>10</v>
      </c>
      <c r="AX6380" s="11">
        <v>10</v>
      </c>
      <c r="BA6380" s="11" t="s">
        <v>554</v>
      </c>
      <c r="BB6380" s="11">
        <v>3</v>
      </c>
      <c r="BC6380" s="154">
        <v>45361</v>
      </c>
      <c r="BD6380" s="155" t="s">
        <v>35</v>
      </c>
    </row>
    <row r="6381" spans="39:56" ht="27" customHeight="1" x14ac:dyDescent="0.25">
      <c r="AM6381" s="11">
        <v>24028</v>
      </c>
      <c r="AN6381" s="152" t="s">
        <v>143</v>
      </c>
      <c r="AO6381" s="153" t="s">
        <v>126</v>
      </c>
      <c r="AP6381" s="171">
        <v>10</v>
      </c>
      <c r="AQ6381" s="11">
        <v>10</v>
      </c>
      <c r="AR6381" s="11">
        <v>10</v>
      </c>
      <c r="AS6381" s="11">
        <v>10</v>
      </c>
      <c r="AT6381" s="11">
        <v>10</v>
      </c>
      <c r="AU6381" s="11">
        <v>10</v>
      </c>
      <c r="AV6381" s="11">
        <v>10</v>
      </c>
      <c r="AW6381" s="11">
        <v>10</v>
      </c>
      <c r="AX6381" s="11">
        <v>10</v>
      </c>
      <c r="BA6381" s="11" t="s">
        <v>554</v>
      </c>
      <c r="BB6381" s="11">
        <v>3</v>
      </c>
      <c r="BC6381" s="154">
        <v>45361</v>
      </c>
      <c r="BD6381" s="155" t="s">
        <v>35</v>
      </c>
    </row>
    <row r="6382" spans="39:56" ht="27" customHeight="1" x14ac:dyDescent="0.25">
      <c r="AM6382" s="11">
        <v>24058</v>
      </c>
      <c r="AN6382" s="152" t="s">
        <v>144</v>
      </c>
      <c r="AO6382" s="153" t="s">
        <v>126</v>
      </c>
      <c r="AP6382" s="171">
        <v>9.375</v>
      </c>
      <c r="AQ6382" s="11">
        <v>10</v>
      </c>
      <c r="AR6382" s="11">
        <v>10</v>
      </c>
      <c r="AS6382" s="11">
        <v>7</v>
      </c>
      <c r="AT6382" s="11">
        <v>10</v>
      </c>
      <c r="AU6382" s="11">
        <v>10</v>
      </c>
      <c r="AV6382" s="11">
        <v>10</v>
      </c>
      <c r="AW6382" s="11">
        <v>10</v>
      </c>
      <c r="AX6382" s="11">
        <v>8</v>
      </c>
      <c r="BA6382" s="11" t="s">
        <v>554</v>
      </c>
      <c r="BB6382" s="11">
        <v>3</v>
      </c>
      <c r="BC6382" s="154">
        <v>45361</v>
      </c>
      <c r="BD6382" s="155" t="s">
        <v>35</v>
      </c>
    </row>
    <row r="6383" spans="39:56" ht="27" customHeight="1" x14ac:dyDescent="0.25">
      <c r="AM6383" s="11">
        <v>24029</v>
      </c>
      <c r="AN6383" s="152" t="s">
        <v>146</v>
      </c>
      <c r="AO6383" s="153" t="s">
        <v>126</v>
      </c>
      <c r="AP6383" s="171">
        <v>10</v>
      </c>
      <c r="AQ6383" s="11">
        <v>10</v>
      </c>
      <c r="AR6383" s="11">
        <v>10</v>
      </c>
      <c r="AS6383" s="11">
        <v>10</v>
      </c>
      <c r="AT6383" s="11">
        <v>10</v>
      </c>
      <c r="AU6383" s="11">
        <v>10</v>
      </c>
      <c r="AV6383" s="11">
        <v>10</v>
      </c>
      <c r="AW6383" s="11">
        <v>10</v>
      </c>
      <c r="AX6383" s="11">
        <v>10</v>
      </c>
      <c r="BA6383" s="11" t="s">
        <v>554</v>
      </c>
      <c r="BB6383" s="11">
        <v>3</v>
      </c>
      <c r="BC6383" s="154">
        <v>45361</v>
      </c>
      <c r="BD6383" s="155" t="s">
        <v>35</v>
      </c>
    </row>
    <row r="6384" spans="39:56" ht="27" customHeight="1" x14ac:dyDescent="0.25">
      <c r="AM6384" s="11">
        <v>24030</v>
      </c>
      <c r="AN6384" s="152" t="s">
        <v>148</v>
      </c>
      <c r="AO6384" s="153" t="s">
        <v>126</v>
      </c>
      <c r="AP6384" s="171">
        <v>10</v>
      </c>
      <c r="AQ6384" s="11">
        <v>10</v>
      </c>
      <c r="AR6384" s="11">
        <v>10</v>
      </c>
      <c r="AS6384" s="11">
        <v>10</v>
      </c>
      <c r="AT6384" s="11">
        <v>10</v>
      </c>
      <c r="AU6384" s="11">
        <v>10</v>
      </c>
      <c r="AV6384" s="11">
        <v>10</v>
      </c>
      <c r="AW6384" s="11">
        <v>10</v>
      </c>
      <c r="AX6384" s="11">
        <v>10</v>
      </c>
      <c r="BA6384" s="11" t="s">
        <v>554</v>
      </c>
      <c r="BB6384" s="11">
        <v>3</v>
      </c>
      <c r="BC6384" s="154">
        <v>45361</v>
      </c>
      <c r="BD6384" s="155" t="s">
        <v>35</v>
      </c>
    </row>
    <row r="6385" spans="39:56" ht="27" customHeight="1" x14ac:dyDescent="0.25">
      <c r="AM6385" s="11">
        <v>24031</v>
      </c>
      <c r="AN6385" s="152" t="s">
        <v>150</v>
      </c>
      <c r="AO6385" s="153" t="s">
        <v>126</v>
      </c>
      <c r="AP6385" s="171">
        <v>10</v>
      </c>
      <c r="AQ6385" s="11">
        <v>10</v>
      </c>
      <c r="AR6385" s="11">
        <v>10</v>
      </c>
      <c r="AS6385" s="11">
        <v>10</v>
      </c>
      <c r="AT6385" s="11">
        <v>10</v>
      </c>
      <c r="AU6385" s="11">
        <v>10</v>
      </c>
      <c r="AV6385" s="11">
        <v>10</v>
      </c>
      <c r="AW6385" s="11">
        <v>10</v>
      </c>
      <c r="AX6385" s="11">
        <v>10</v>
      </c>
      <c r="BA6385" s="11" t="s">
        <v>554</v>
      </c>
      <c r="BB6385" s="11">
        <v>3</v>
      </c>
      <c r="BC6385" s="154">
        <v>45361</v>
      </c>
      <c r="BD6385" s="155" t="s">
        <v>35</v>
      </c>
    </row>
    <row r="6386" spans="39:56" ht="27" customHeight="1" x14ac:dyDescent="0.25">
      <c r="AM6386" s="11">
        <v>24032</v>
      </c>
      <c r="AN6386" s="152" t="s">
        <v>152</v>
      </c>
      <c r="AO6386" s="153" t="s">
        <v>126</v>
      </c>
      <c r="AP6386" s="171">
        <v>9.75</v>
      </c>
      <c r="AQ6386" s="11">
        <v>10</v>
      </c>
      <c r="AR6386" s="11">
        <v>10</v>
      </c>
      <c r="AS6386" s="11">
        <v>8</v>
      </c>
      <c r="AT6386" s="11">
        <v>10</v>
      </c>
      <c r="AU6386" s="11">
        <v>10</v>
      </c>
      <c r="AV6386" s="11">
        <v>10</v>
      </c>
      <c r="AW6386" s="11">
        <v>10</v>
      </c>
      <c r="AX6386" s="11">
        <v>10</v>
      </c>
      <c r="BA6386" s="11" t="s">
        <v>554</v>
      </c>
      <c r="BB6386" s="11">
        <v>3</v>
      </c>
      <c r="BC6386" s="154">
        <v>45361</v>
      </c>
      <c r="BD6386" s="155" t="s">
        <v>35</v>
      </c>
    </row>
    <row r="6387" spans="39:56" ht="27" customHeight="1" x14ac:dyDescent="0.25">
      <c r="AM6387" s="11">
        <v>24033</v>
      </c>
      <c r="AN6387" s="152" t="s">
        <v>154</v>
      </c>
      <c r="AO6387" s="153" t="s">
        <v>126</v>
      </c>
      <c r="AP6387" s="171">
        <v>10</v>
      </c>
      <c r="AQ6387" s="11">
        <v>10</v>
      </c>
      <c r="AR6387" s="11">
        <v>10</v>
      </c>
      <c r="AS6387" s="11">
        <v>10</v>
      </c>
      <c r="AT6387" s="11">
        <v>10</v>
      </c>
      <c r="AU6387" s="11">
        <v>10</v>
      </c>
      <c r="AV6387" s="11">
        <v>10</v>
      </c>
      <c r="AW6387" s="11">
        <v>10</v>
      </c>
      <c r="AX6387" s="11">
        <v>10</v>
      </c>
      <c r="BA6387" s="11" t="s">
        <v>554</v>
      </c>
      <c r="BB6387" s="11">
        <v>3</v>
      </c>
      <c r="BC6387" s="154">
        <v>45361</v>
      </c>
      <c r="BD6387" s="155" t="s">
        <v>35</v>
      </c>
    </row>
    <row r="6388" spans="39:56" ht="27" customHeight="1" x14ac:dyDescent="0.25">
      <c r="AM6388" s="11">
        <v>24034</v>
      </c>
      <c r="AN6388" s="152" t="s">
        <v>156</v>
      </c>
      <c r="AO6388" s="153" t="s">
        <v>126</v>
      </c>
      <c r="AP6388" s="171">
        <v>10</v>
      </c>
      <c r="AQ6388" s="11">
        <v>10</v>
      </c>
      <c r="AR6388" s="11">
        <v>10</v>
      </c>
      <c r="AS6388" s="11">
        <v>10</v>
      </c>
      <c r="AT6388" s="11">
        <v>10</v>
      </c>
      <c r="AU6388" s="11">
        <v>10</v>
      </c>
      <c r="AV6388" s="11">
        <v>10</v>
      </c>
      <c r="AW6388" s="11">
        <v>10</v>
      </c>
      <c r="AX6388" s="11">
        <v>10</v>
      </c>
      <c r="BA6388" s="11" t="s">
        <v>554</v>
      </c>
      <c r="BB6388" s="11">
        <v>3</v>
      </c>
      <c r="BC6388" s="154">
        <v>45361</v>
      </c>
      <c r="BD6388" s="155" t="s">
        <v>35</v>
      </c>
    </row>
    <row r="6389" spans="39:56" ht="27" customHeight="1" x14ac:dyDescent="0.25">
      <c r="AM6389" s="11">
        <v>24035</v>
      </c>
      <c r="AN6389" s="152" t="s">
        <v>158</v>
      </c>
      <c r="AO6389" s="153" t="s">
        <v>126</v>
      </c>
      <c r="AP6389" s="171">
        <v>9.75</v>
      </c>
      <c r="AQ6389" s="11">
        <v>10</v>
      </c>
      <c r="AR6389" s="11">
        <v>10</v>
      </c>
      <c r="AS6389" s="11">
        <v>8</v>
      </c>
      <c r="AT6389" s="11">
        <v>10</v>
      </c>
      <c r="AU6389" s="11">
        <v>10</v>
      </c>
      <c r="AV6389" s="11">
        <v>10</v>
      </c>
      <c r="AW6389" s="11">
        <v>10</v>
      </c>
      <c r="AX6389" s="11">
        <v>10</v>
      </c>
      <c r="BA6389" s="11" t="s">
        <v>554</v>
      </c>
      <c r="BB6389" s="11">
        <v>3</v>
      </c>
      <c r="BC6389" s="154">
        <v>45361</v>
      </c>
      <c r="BD6389" s="155" t="s">
        <v>35</v>
      </c>
    </row>
    <row r="6390" spans="39:56" ht="27" customHeight="1" x14ac:dyDescent="0.25">
      <c r="AM6390" s="11">
        <v>24036</v>
      </c>
      <c r="AN6390" s="152" t="s">
        <v>160</v>
      </c>
      <c r="AO6390" s="153" t="s">
        <v>126</v>
      </c>
      <c r="AP6390" s="171">
        <v>9.75</v>
      </c>
      <c r="AQ6390" s="11">
        <v>10</v>
      </c>
      <c r="AR6390" s="11">
        <v>10</v>
      </c>
      <c r="AS6390" s="11">
        <v>8</v>
      </c>
      <c r="AT6390" s="11">
        <v>10</v>
      </c>
      <c r="AU6390" s="11">
        <v>10</v>
      </c>
      <c r="AV6390" s="11">
        <v>10</v>
      </c>
      <c r="AW6390" s="11">
        <v>10</v>
      </c>
      <c r="AX6390" s="11">
        <v>10</v>
      </c>
      <c r="BA6390" s="11" t="s">
        <v>554</v>
      </c>
      <c r="BB6390" s="11">
        <v>3</v>
      </c>
      <c r="BC6390" s="154">
        <v>45361</v>
      </c>
      <c r="BD6390" s="155" t="s">
        <v>35</v>
      </c>
    </row>
    <row r="6391" spans="39:56" ht="27" customHeight="1" x14ac:dyDescent="0.25">
      <c r="AM6391" s="11">
        <v>24037</v>
      </c>
      <c r="AN6391" s="152" t="s">
        <v>162</v>
      </c>
      <c r="AO6391" s="153" t="s">
        <v>126</v>
      </c>
      <c r="AP6391" s="171">
        <v>9.875</v>
      </c>
      <c r="AQ6391" s="11">
        <v>10</v>
      </c>
      <c r="AR6391" s="11">
        <v>10</v>
      </c>
      <c r="AS6391" s="11">
        <v>9</v>
      </c>
      <c r="AT6391" s="11">
        <v>10</v>
      </c>
      <c r="AU6391" s="11">
        <v>10</v>
      </c>
      <c r="AV6391" s="11">
        <v>10</v>
      </c>
      <c r="AW6391" s="11">
        <v>10</v>
      </c>
      <c r="AX6391" s="11">
        <v>10</v>
      </c>
      <c r="BA6391" s="11" t="s">
        <v>554</v>
      </c>
      <c r="BB6391" s="11">
        <v>3</v>
      </c>
      <c r="BC6391" s="154">
        <v>45361</v>
      </c>
      <c r="BD6391" s="155" t="s">
        <v>35</v>
      </c>
    </row>
    <row r="6392" spans="39:56" ht="27" customHeight="1" x14ac:dyDescent="0.25">
      <c r="AM6392" s="11">
        <v>24038</v>
      </c>
      <c r="AN6392" s="152" t="s">
        <v>164</v>
      </c>
      <c r="AO6392" s="153" t="s">
        <v>126</v>
      </c>
      <c r="AP6392" s="171">
        <v>9.875</v>
      </c>
      <c r="AQ6392" s="11">
        <v>10</v>
      </c>
      <c r="AR6392" s="11">
        <v>10</v>
      </c>
      <c r="AS6392" s="11">
        <v>9</v>
      </c>
      <c r="AT6392" s="11">
        <v>10</v>
      </c>
      <c r="AU6392" s="11">
        <v>10</v>
      </c>
      <c r="AV6392" s="11">
        <v>10</v>
      </c>
      <c r="AW6392" s="11">
        <v>10</v>
      </c>
      <c r="AX6392" s="11">
        <v>10</v>
      </c>
      <c r="BA6392" s="11" t="s">
        <v>554</v>
      </c>
      <c r="BB6392" s="11">
        <v>3</v>
      </c>
      <c r="BC6392" s="154">
        <v>45361</v>
      </c>
      <c r="BD6392" s="155" t="s">
        <v>35</v>
      </c>
    </row>
    <row r="6393" spans="39:56" ht="27" customHeight="1" x14ac:dyDescent="0.25">
      <c r="AM6393" s="11">
        <v>23011</v>
      </c>
      <c r="AN6393" s="152" t="s">
        <v>46</v>
      </c>
      <c r="AO6393" s="153" t="s">
        <v>47</v>
      </c>
      <c r="AP6393" s="171">
        <v>9.6</v>
      </c>
      <c r="AQ6393" s="11">
        <v>10</v>
      </c>
      <c r="AR6393" s="11">
        <v>10</v>
      </c>
      <c r="AU6393" s="11">
        <v>9</v>
      </c>
      <c r="AV6393" s="11">
        <v>9</v>
      </c>
      <c r="AZ6393" s="11">
        <v>10</v>
      </c>
      <c r="BA6393" s="11" t="s">
        <v>555</v>
      </c>
      <c r="BB6393" s="11">
        <v>7</v>
      </c>
      <c r="BC6393" s="154">
        <v>45363</v>
      </c>
      <c r="BD6393" s="155" t="s">
        <v>33</v>
      </c>
    </row>
    <row r="6394" spans="39:56" ht="27" customHeight="1" x14ac:dyDescent="0.25">
      <c r="AM6394" s="11">
        <v>23059</v>
      </c>
      <c r="AN6394" s="152" t="s">
        <v>55</v>
      </c>
      <c r="AO6394" s="153" t="s">
        <v>47</v>
      </c>
      <c r="AP6394" s="171">
        <v>10</v>
      </c>
      <c r="AQ6394" s="11">
        <v>10</v>
      </c>
      <c r="AR6394" s="11">
        <v>10</v>
      </c>
      <c r="AU6394" s="11">
        <v>10</v>
      </c>
      <c r="AV6394" s="11">
        <v>10</v>
      </c>
      <c r="AZ6394" s="11">
        <v>10</v>
      </c>
      <c r="BA6394" s="11" t="s">
        <v>555</v>
      </c>
      <c r="BB6394" s="11">
        <v>7</v>
      </c>
      <c r="BC6394" s="154">
        <v>45363</v>
      </c>
      <c r="BD6394" s="155" t="s">
        <v>33</v>
      </c>
    </row>
    <row r="6395" spans="39:56" ht="27" customHeight="1" x14ac:dyDescent="0.25">
      <c r="AM6395" s="11">
        <v>23027</v>
      </c>
      <c r="AN6395" s="152" t="s">
        <v>237</v>
      </c>
      <c r="AO6395" s="153" t="s">
        <v>47</v>
      </c>
      <c r="AP6395" s="171">
        <v>9.4</v>
      </c>
      <c r="AQ6395" s="11">
        <v>10</v>
      </c>
      <c r="AR6395" s="11">
        <v>10</v>
      </c>
      <c r="AU6395" s="11">
        <v>9</v>
      </c>
      <c r="AV6395" s="11">
        <v>8</v>
      </c>
      <c r="AZ6395" s="11">
        <v>10</v>
      </c>
      <c r="BA6395" s="11" t="s">
        <v>555</v>
      </c>
      <c r="BB6395" s="11">
        <v>7</v>
      </c>
      <c r="BC6395" s="154">
        <v>45363</v>
      </c>
      <c r="BD6395" s="155" t="s">
        <v>33</v>
      </c>
    </row>
    <row r="6396" spans="39:56" ht="27" customHeight="1" x14ac:dyDescent="0.25">
      <c r="AM6396" s="11">
        <v>23047</v>
      </c>
      <c r="AN6396" s="152" t="s">
        <v>62</v>
      </c>
      <c r="AO6396" s="153" t="s">
        <v>47</v>
      </c>
      <c r="AP6396" s="171">
        <v>9.6</v>
      </c>
      <c r="AQ6396" s="11">
        <v>10</v>
      </c>
      <c r="AR6396" s="11">
        <v>10</v>
      </c>
      <c r="AU6396" s="11">
        <v>9</v>
      </c>
      <c r="AV6396" s="11">
        <v>9</v>
      </c>
      <c r="AZ6396" s="11">
        <v>10</v>
      </c>
      <c r="BA6396" s="11" t="s">
        <v>555</v>
      </c>
      <c r="BB6396" s="11">
        <v>7</v>
      </c>
      <c r="BC6396" s="154">
        <v>45363</v>
      </c>
      <c r="BD6396" s="155" t="s">
        <v>33</v>
      </c>
    </row>
    <row r="6397" spans="39:56" ht="27" customHeight="1" x14ac:dyDescent="0.25">
      <c r="AM6397" s="11">
        <v>23014</v>
      </c>
      <c r="AN6397" s="152" t="s">
        <v>66</v>
      </c>
      <c r="AO6397" s="153" t="s">
        <v>47</v>
      </c>
      <c r="AP6397" s="171">
        <v>10</v>
      </c>
      <c r="AQ6397" s="11">
        <v>10</v>
      </c>
      <c r="AR6397" s="11">
        <v>10</v>
      </c>
      <c r="AU6397" s="11">
        <v>10</v>
      </c>
      <c r="AV6397" s="11">
        <v>10</v>
      </c>
      <c r="AZ6397" s="11">
        <v>10</v>
      </c>
      <c r="BA6397" s="11" t="s">
        <v>555</v>
      </c>
      <c r="BB6397" s="11">
        <v>7</v>
      </c>
      <c r="BC6397" s="154">
        <v>45363</v>
      </c>
      <c r="BD6397" s="155" t="s">
        <v>33</v>
      </c>
    </row>
    <row r="6398" spans="39:56" ht="27" customHeight="1" x14ac:dyDescent="0.25">
      <c r="AM6398" s="11">
        <v>23029</v>
      </c>
      <c r="AN6398" s="152" t="s">
        <v>70</v>
      </c>
      <c r="AO6398" s="153" t="s">
        <v>47</v>
      </c>
      <c r="AP6398" s="171">
        <v>9.6</v>
      </c>
      <c r="AQ6398" s="11">
        <v>10</v>
      </c>
      <c r="AR6398" s="11">
        <v>10</v>
      </c>
      <c r="AU6398" s="11">
        <v>10</v>
      </c>
      <c r="AV6398" s="11">
        <v>8</v>
      </c>
      <c r="AZ6398" s="11">
        <v>10</v>
      </c>
      <c r="BA6398" s="11" t="s">
        <v>555</v>
      </c>
      <c r="BB6398" s="11">
        <v>7</v>
      </c>
      <c r="BC6398" s="154">
        <v>45363</v>
      </c>
      <c r="BD6398" s="155" t="s">
        <v>33</v>
      </c>
    </row>
    <row r="6399" spans="39:56" ht="27" customHeight="1" x14ac:dyDescent="0.25">
      <c r="AM6399" s="11">
        <v>23045</v>
      </c>
      <c r="AN6399" s="152" t="s">
        <v>78</v>
      </c>
      <c r="AO6399" s="153" t="s">
        <v>47</v>
      </c>
      <c r="AP6399" s="171">
        <v>9</v>
      </c>
      <c r="AQ6399" s="11">
        <v>10</v>
      </c>
      <c r="AR6399" s="11">
        <v>10</v>
      </c>
      <c r="AU6399" s="11">
        <v>8</v>
      </c>
      <c r="AV6399" s="11">
        <v>8</v>
      </c>
      <c r="AZ6399" s="11">
        <v>9</v>
      </c>
      <c r="BA6399" s="11" t="s">
        <v>555</v>
      </c>
      <c r="BB6399" s="11">
        <v>7</v>
      </c>
      <c r="BC6399" s="154">
        <v>45363</v>
      </c>
      <c r="BD6399" s="155" t="s">
        <v>33</v>
      </c>
    </row>
    <row r="6400" spans="39:56" ht="27" customHeight="1" x14ac:dyDescent="0.25">
      <c r="AM6400" s="11">
        <v>23001</v>
      </c>
      <c r="AN6400" s="152" t="s">
        <v>82</v>
      </c>
      <c r="AO6400" s="153" t="s">
        <v>47</v>
      </c>
      <c r="AP6400" s="171">
        <v>9.1999999999999993</v>
      </c>
      <c r="AQ6400" s="11">
        <v>10</v>
      </c>
      <c r="AR6400" s="11">
        <v>10</v>
      </c>
      <c r="AU6400" s="11">
        <v>9</v>
      </c>
      <c r="AV6400" s="11">
        <v>9</v>
      </c>
      <c r="AZ6400" s="11">
        <v>8</v>
      </c>
      <c r="BA6400" s="11" t="s">
        <v>555</v>
      </c>
      <c r="BB6400" s="11">
        <v>7</v>
      </c>
      <c r="BC6400" s="154">
        <v>45363</v>
      </c>
      <c r="BD6400" s="155" t="s">
        <v>33</v>
      </c>
    </row>
    <row r="6401" spans="39:56" ht="27" customHeight="1" x14ac:dyDescent="0.25">
      <c r="AM6401" s="11">
        <v>23034</v>
      </c>
      <c r="AN6401" s="152" t="s">
        <v>86</v>
      </c>
      <c r="AO6401" s="153" t="s">
        <v>47</v>
      </c>
      <c r="AP6401" s="171">
        <v>9.4</v>
      </c>
      <c r="AQ6401" s="11">
        <v>10</v>
      </c>
      <c r="AR6401" s="11">
        <v>10</v>
      </c>
      <c r="AU6401" s="11">
        <v>9</v>
      </c>
      <c r="AV6401" s="11">
        <v>9</v>
      </c>
      <c r="AZ6401" s="11">
        <v>9</v>
      </c>
      <c r="BA6401" s="11" t="s">
        <v>555</v>
      </c>
      <c r="BB6401" s="11">
        <v>7</v>
      </c>
      <c r="BC6401" s="154">
        <v>45363</v>
      </c>
      <c r="BD6401" s="155" t="s">
        <v>33</v>
      </c>
    </row>
    <row r="6402" spans="39:56" ht="27" customHeight="1" x14ac:dyDescent="0.25">
      <c r="AM6402" s="11">
        <v>23003</v>
      </c>
      <c r="AN6402" s="152" t="s">
        <v>90</v>
      </c>
      <c r="AO6402" s="153" t="s">
        <v>47</v>
      </c>
      <c r="AP6402" s="171">
        <v>9.1999999999999993</v>
      </c>
      <c r="AQ6402" s="11">
        <v>10</v>
      </c>
      <c r="AR6402" s="11">
        <v>10</v>
      </c>
      <c r="AU6402" s="11">
        <v>8</v>
      </c>
      <c r="AV6402" s="11">
        <v>9</v>
      </c>
      <c r="AZ6402" s="11">
        <v>9</v>
      </c>
      <c r="BA6402" s="11" t="s">
        <v>555</v>
      </c>
      <c r="BB6402" s="11">
        <v>7</v>
      </c>
      <c r="BC6402" s="154">
        <v>45363</v>
      </c>
      <c r="BD6402" s="155" t="s">
        <v>33</v>
      </c>
    </row>
    <row r="6403" spans="39:56" ht="27" customHeight="1" x14ac:dyDescent="0.25">
      <c r="AM6403" s="11">
        <v>23030</v>
      </c>
      <c r="AN6403" s="152" t="s">
        <v>94</v>
      </c>
      <c r="AO6403" s="153" t="s">
        <v>47</v>
      </c>
      <c r="AP6403" s="171">
        <v>9</v>
      </c>
      <c r="AQ6403" s="11">
        <v>10</v>
      </c>
      <c r="AR6403" s="11">
        <v>10</v>
      </c>
      <c r="AU6403" s="11">
        <v>8</v>
      </c>
      <c r="AV6403" s="11">
        <v>8</v>
      </c>
      <c r="AZ6403" s="11">
        <v>9</v>
      </c>
      <c r="BA6403" s="11" t="s">
        <v>555</v>
      </c>
      <c r="BB6403" s="11">
        <v>7</v>
      </c>
      <c r="BC6403" s="154">
        <v>45363</v>
      </c>
      <c r="BD6403" s="155" t="s">
        <v>33</v>
      </c>
    </row>
    <row r="6404" spans="39:56" ht="27" customHeight="1" x14ac:dyDescent="0.25">
      <c r="AM6404" s="11">
        <v>23040</v>
      </c>
      <c r="AN6404" s="152" t="s">
        <v>98</v>
      </c>
      <c r="AO6404" s="153" t="s">
        <v>47</v>
      </c>
      <c r="AP6404" s="171">
        <v>9.8000000000000007</v>
      </c>
      <c r="AQ6404" s="11">
        <v>10</v>
      </c>
      <c r="AR6404" s="11">
        <v>10</v>
      </c>
      <c r="AU6404" s="11">
        <v>10</v>
      </c>
      <c r="AV6404" s="11">
        <v>9</v>
      </c>
      <c r="AZ6404" s="11">
        <v>10</v>
      </c>
      <c r="BA6404" s="11" t="s">
        <v>555</v>
      </c>
      <c r="BB6404" s="11">
        <v>7</v>
      </c>
      <c r="BC6404" s="154">
        <v>45363</v>
      </c>
      <c r="BD6404" s="155" t="s">
        <v>33</v>
      </c>
    </row>
    <row r="6405" spans="39:56" ht="27" customHeight="1" x14ac:dyDescent="0.25">
      <c r="AM6405" s="11">
        <v>23064</v>
      </c>
      <c r="AN6405" s="152" t="s">
        <v>238</v>
      </c>
      <c r="AO6405" s="153" t="s">
        <v>47</v>
      </c>
      <c r="AP6405" s="171">
        <v>9.1999999999999993</v>
      </c>
      <c r="AQ6405" s="11">
        <v>10</v>
      </c>
      <c r="AR6405" s="11">
        <v>10</v>
      </c>
      <c r="AU6405" s="11">
        <v>9</v>
      </c>
      <c r="AV6405" s="11">
        <v>9</v>
      </c>
      <c r="AZ6405" s="11">
        <v>8</v>
      </c>
      <c r="BA6405" s="11" t="s">
        <v>555</v>
      </c>
      <c r="BB6405" s="11">
        <v>7</v>
      </c>
      <c r="BC6405" s="154">
        <v>45363</v>
      </c>
      <c r="BD6405" s="155" t="s">
        <v>33</v>
      </c>
    </row>
    <row r="6406" spans="39:56" ht="27" customHeight="1" x14ac:dyDescent="0.25">
      <c r="AM6406" s="11">
        <v>23062</v>
      </c>
      <c r="AN6406" s="152" t="s">
        <v>106</v>
      </c>
      <c r="AO6406" s="153" t="s">
        <v>47</v>
      </c>
      <c r="AP6406" s="171">
        <v>9</v>
      </c>
      <c r="AQ6406" s="11">
        <v>10</v>
      </c>
      <c r="AR6406" s="11">
        <v>10</v>
      </c>
      <c r="AU6406" s="11">
        <v>8</v>
      </c>
      <c r="AV6406" s="11">
        <v>9</v>
      </c>
      <c r="AZ6406" s="11">
        <v>8</v>
      </c>
      <c r="BA6406" s="11" t="s">
        <v>555</v>
      </c>
      <c r="BB6406" s="11">
        <v>7</v>
      </c>
      <c r="BC6406" s="154">
        <v>45363</v>
      </c>
      <c r="BD6406" s="155" t="s">
        <v>33</v>
      </c>
    </row>
    <row r="6407" spans="39:56" ht="27" customHeight="1" x14ac:dyDescent="0.25">
      <c r="AM6407" s="11">
        <v>23057</v>
      </c>
      <c r="AN6407" s="152" t="s">
        <v>239</v>
      </c>
      <c r="AO6407" s="153" t="s">
        <v>47</v>
      </c>
      <c r="AP6407" s="171">
        <v>10</v>
      </c>
      <c r="AQ6407" s="11">
        <v>10</v>
      </c>
      <c r="AR6407" s="11">
        <v>10</v>
      </c>
      <c r="AU6407" s="11">
        <v>10</v>
      </c>
      <c r="AV6407" s="11">
        <v>10</v>
      </c>
      <c r="AZ6407" s="11">
        <v>10</v>
      </c>
      <c r="BA6407" s="11" t="s">
        <v>555</v>
      </c>
      <c r="BB6407" s="11">
        <v>7</v>
      </c>
      <c r="BC6407" s="154">
        <v>45363</v>
      </c>
      <c r="BD6407" s="155" t="s">
        <v>33</v>
      </c>
    </row>
    <row r="6408" spans="39:56" ht="27" customHeight="1" x14ac:dyDescent="0.25">
      <c r="AM6408" s="11">
        <v>22023</v>
      </c>
      <c r="AN6408" s="152" t="s">
        <v>118</v>
      </c>
      <c r="AO6408" s="153" t="s">
        <v>47</v>
      </c>
      <c r="AP6408" s="171">
        <v>10</v>
      </c>
      <c r="AQ6408" s="11">
        <v>10</v>
      </c>
      <c r="AR6408" s="11">
        <v>10</v>
      </c>
      <c r="AU6408" s="11">
        <v>10</v>
      </c>
      <c r="AV6408" s="11">
        <v>10</v>
      </c>
      <c r="AZ6408" s="11">
        <v>10</v>
      </c>
      <c r="BA6408" s="11" t="s">
        <v>555</v>
      </c>
      <c r="BB6408" s="11">
        <v>7</v>
      </c>
      <c r="BC6408" s="154">
        <v>45363</v>
      </c>
      <c r="BD6408" s="155" t="s">
        <v>33</v>
      </c>
    </row>
    <row r="6409" spans="39:56" ht="27" customHeight="1" x14ac:dyDescent="0.25">
      <c r="AM6409" s="11">
        <v>24039</v>
      </c>
      <c r="AN6409" s="152" t="s">
        <v>166</v>
      </c>
      <c r="AO6409" s="153" t="s">
        <v>167</v>
      </c>
      <c r="AP6409" s="171">
        <v>10</v>
      </c>
      <c r="AQ6409" s="11">
        <v>10</v>
      </c>
      <c r="AR6409" s="11">
        <v>10</v>
      </c>
      <c r="AS6409" s="11">
        <v>10</v>
      </c>
      <c r="AT6409" s="11">
        <v>10</v>
      </c>
      <c r="AU6409" s="11">
        <v>10</v>
      </c>
      <c r="AV6409" s="11">
        <v>10</v>
      </c>
      <c r="AW6409" s="11">
        <v>10</v>
      </c>
      <c r="BA6409" s="11" t="s">
        <v>556</v>
      </c>
      <c r="BB6409" s="11">
        <v>3</v>
      </c>
      <c r="BC6409" s="154">
        <v>45363</v>
      </c>
      <c r="BD6409" s="155" t="s">
        <v>35</v>
      </c>
    </row>
    <row r="6410" spans="39:56" ht="27" customHeight="1" x14ac:dyDescent="0.25">
      <c r="AM6410" s="11">
        <v>24040</v>
      </c>
      <c r="AN6410" s="152" t="s">
        <v>169</v>
      </c>
      <c r="AO6410" s="153" t="s">
        <v>167</v>
      </c>
      <c r="AP6410" s="171">
        <v>10</v>
      </c>
      <c r="AQ6410" s="11">
        <v>10</v>
      </c>
      <c r="AR6410" s="11">
        <v>10</v>
      </c>
      <c r="AS6410" s="11">
        <v>10</v>
      </c>
      <c r="AT6410" s="11">
        <v>10</v>
      </c>
      <c r="AU6410" s="11">
        <v>10</v>
      </c>
      <c r="AV6410" s="11">
        <v>10</v>
      </c>
      <c r="AW6410" s="11">
        <v>10</v>
      </c>
      <c r="BA6410" s="11" t="s">
        <v>556</v>
      </c>
      <c r="BB6410" s="11">
        <v>3</v>
      </c>
      <c r="BC6410" s="154">
        <v>45363</v>
      </c>
      <c r="BD6410" s="155" t="s">
        <v>35</v>
      </c>
    </row>
    <row r="6411" spans="39:56" ht="27" customHeight="1" x14ac:dyDescent="0.25">
      <c r="AM6411" s="11">
        <v>24041</v>
      </c>
      <c r="AN6411" s="152" t="s">
        <v>173</v>
      </c>
      <c r="AO6411" s="153" t="s">
        <v>167</v>
      </c>
      <c r="AP6411" s="171">
        <v>10</v>
      </c>
      <c r="AQ6411" s="11">
        <v>10</v>
      </c>
      <c r="AR6411" s="11">
        <v>10</v>
      </c>
      <c r="AS6411" s="11">
        <v>10</v>
      </c>
      <c r="AT6411" s="11">
        <v>10</v>
      </c>
      <c r="AU6411" s="11">
        <v>10</v>
      </c>
      <c r="AV6411" s="11">
        <v>10</v>
      </c>
      <c r="AW6411" s="11">
        <v>10</v>
      </c>
      <c r="BA6411" s="11" t="s">
        <v>556</v>
      </c>
      <c r="BB6411" s="11">
        <v>3</v>
      </c>
      <c r="BC6411" s="154">
        <v>45363</v>
      </c>
      <c r="BD6411" s="155" t="s">
        <v>35</v>
      </c>
    </row>
    <row r="6412" spans="39:56" ht="27" customHeight="1" x14ac:dyDescent="0.25">
      <c r="AM6412" s="11">
        <v>24042</v>
      </c>
      <c r="AN6412" s="152" t="s">
        <v>175</v>
      </c>
      <c r="AO6412" s="153" t="s">
        <v>167</v>
      </c>
      <c r="AP6412" s="171">
        <v>10</v>
      </c>
      <c r="AQ6412" s="11">
        <v>10</v>
      </c>
      <c r="AR6412" s="11">
        <v>10</v>
      </c>
      <c r="AS6412" s="11">
        <v>10</v>
      </c>
      <c r="AT6412" s="11">
        <v>10</v>
      </c>
      <c r="AU6412" s="11">
        <v>10</v>
      </c>
      <c r="AV6412" s="11">
        <v>10</v>
      </c>
      <c r="AW6412" s="11">
        <v>10</v>
      </c>
      <c r="BA6412" s="11" t="s">
        <v>556</v>
      </c>
      <c r="BB6412" s="11">
        <v>3</v>
      </c>
      <c r="BC6412" s="154">
        <v>45363</v>
      </c>
      <c r="BD6412" s="155" t="s">
        <v>35</v>
      </c>
    </row>
    <row r="6413" spans="39:56" ht="27" customHeight="1" x14ac:dyDescent="0.25">
      <c r="AM6413" s="11">
        <v>24043</v>
      </c>
      <c r="AN6413" s="152" t="s">
        <v>177</v>
      </c>
      <c r="AO6413" s="153" t="s">
        <v>167</v>
      </c>
      <c r="AP6413" s="171">
        <v>10</v>
      </c>
      <c r="AQ6413" s="11">
        <v>10</v>
      </c>
      <c r="AR6413" s="11">
        <v>10</v>
      </c>
      <c r="AS6413" s="11">
        <v>10</v>
      </c>
      <c r="AT6413" s="11">
        <v>10</v>
      </c>
      <c r="AU6413" s="11">
        <v>10</v>
      </c>
      <c r="AV6413" s="11">
        <v>10</v>
      </c>
      <c r="AW6413" s="11">
        <v>10</v>
      </c>
      <c r="BA6413" s="11" t="s">
        <v>556</v>
      </c>
      <c r="BB6413" s="11">
        <v>3</v>
      </c>
      <c r="BC6413" s="154">
        <v>45363</v>
      </c>
      <c r="BD6413" s="155" t="s">
        <v>35</v>
      </c>
    </row>
    <row r="6414" spans="39:56" ht="27" customHeight="1" x14ac:dyDescent="0.25">
      <c r="AM6414" s="11">
        <v>24044</v>
      </c>
      <c r="AN6414" s="152" t="s">
        <v>179</v>
      </c>
      <c r="AO6414" s="153" t="s">
        <v>167</v>
      </c>
      <c r="AP6414" s="171">
        <v>10</v>
      </c>
      <c r="AQ6414" s="11">
        <v>10</v>
      </c>
      <c r="AR6414" s="11">
        <v>10</v>
      </c>
      <c r="AS6414" s="11">
        <v>10</v>
      </c>
      <c r="AT6414" s="11">
        <v>10</v>
      </c>
      <c r="AU6414" s="11">
        <v>10</v>
      </c>
      <c r="AV6414" s="11">
        <v>10</v>
      </c>
      <c r="AW6414" s="11">
        <v>10</v>
      </c>
      <c r="BA6414" s="11" t="s">
        <v>556</v>
      </c>
      <c r="BB6414" s="11">
        <v>3</v>
      </c>
      <c r="BC6414" s="154">
        <v>45363</v>
      </c>
      <c r="BD6414" s="155" t="s">
        <v>35</v>
      </c>
    </row>
    <row r="6415" spans="39:56" ht="27" customHeight="1" x14ac:dyDescent="0.25">
      <c r="AM6415" s="11">
        <v>24045</v>
      </c>
      <c r="AN6415" s="152" t="s">
        <v>181</v>
      </c>
      <c r="AO6415" s="153" t="s">
        <v>167</v>
      </c>
      <c r="AP6415" s="171">
        <v>10</v>
      </c>
      <c r="AQ6415" s="11">
        <v>10</v>
      </c>
      <c r="AR6415" s="11">
        <v>10</v>
      </c>
      <c r="AS6415" s="11">
        <v>10</v>
      </c>
      <c r="AT6415" s="11">
        <v>10</v>
      </c>
      <c r="AU6415" s="11">
        <v>10</v>
      </c>
      <c r="AV6415" s="11">
        <v>10</v>
      </c>
      <c r="AW6415" s="11">
        <v>10</v>
      </c>
      <c r="BA6415" s="11" t="s">
        <v>556</v>
      </c>
      <c r="BB6415" s="11">
        <v>3</v>
      </c>
      <c r="BC6415" s="154">
        <v>45363</v>
      </c>
      <c r="BD6415" s="155" t="s">
        <v>35</v>
      </c>
    </row>
    <row r="6416" spans="39:56" ht="27" customHeight="1" x14ac:dyDescent="0.25">
      <c r="AM6416" s="11">
        <v>24046</v>
      </c>
      <c r="AN6416" s="152" t="s">
        <v>183</v>
      </c>
      <c r="AO6416" s="153" t="s">
        <v>167</v>
      </c>
      <c r="AP6416" s="171">
        <v>10</v>
      </c>
      <c r="AQ6416" s="11">
        <v>10</v>
      </c>
      <c r="AR6416" s="11">
        <v>10</v>
      </c>
      <c r="AS6416" s="11">
        <v>10</v>
      </c>
      <c r="AT6416" s="11">
        <v>10</v>
      </c>
      <c r="AU6416" s="11">
        <v>10</v>
      </c>
      <c r="AV6416" s="11">
        <v>10</v>
      </c>
      <c r="AW6416" s="11">
        <v>10</v>
      </c>
      <c r="BA6416" s="11" t="s">
        <v>556</v>
      </c>
      <c r="BB6416" s="11">
        <v>3</v>
      </c>
      <c r="BC6416" s="154">
        <v>45363</v>
      </c>
      <c r="BD6416" s="155" t="s">
        <v>35</v>
      </c>
    </row>
    <row r="6417" spans="39:56" ht="27" customHeight="1" x14ac:dyDescent="0.25">
      <c r="AM6417" s="11">
        <v>24047</v>
      </c>
      <c r="AN6417" s="152" t="s">
        <v>185</v>
      </c>
      <c r="AO6417" s="153" t="s">
        <v>167</v>
      </c>
      <c r="AP6417" s="171">
        <v>10</v>
      </c>
      <c r="AQ6417" s="11">
        <v>10</v>
      </c>
      <c r="AR6417" s="11">
        <v>10</v>
      </c>
      <c r="AS6417" s="11">
        <v>10</v>
      </c>
      <c r="AT6417" s="11">
        <v>10</v>
      </c>
      <c r="AU6417" s="11">
        <v>10</v>
      </c>
      <c r="AV6417" s="11">
        <v>10</v>
      </c>
      <c r="AW6417" s="11">
        <v>10</v>
      </c>
      <c r="BA6417" s="11" t="s">
        <v>556</v>
      </c>
      <c r="BB6417" s="11">
        <v>3</v>
      </c>
      <c r="BC6417" s="154">
        <v>45363</v>
      </c>
      <c r="BD6417" s="155" t="s">
        <v>35</v>
      </c>
    </row>
    <row r="6418" spans="39:56" ht="27" customHeight="1" x14ac:dyDescent="0.25">
      <c r="AM6418" s="11">
        <v>24048</v>
      </c>
      <c r="AN6418" s="152" t="s">
        <v>187</v>
      </c>
      <c r="AO6418" s="153" t="s">
        <v>167</v>
      </c>
      <c r="AP6418" s="171">
        <v>10</v>
      </c>
      <c r="AQ6418" s="11">
        <v>10</v>
      </c>
      <c r="AR6418" s="11">
        <v>10</v>
      </c>
      <c r="AS6418" s="11">
        <v>10</v>
      </c>
      <c r="AT6418" s="11">
        <v>10</v>
      </c>
      <c r="AU6418" s="11">
        <v>10</v>
      </c>
      <c r="AV6418" s="11">
        <v>10</v>
      </c>
      <c r="AW6418" s="11">
        <v>10</v>
      </c>
      <c r="BA6418" s="11" t="s">
        <v>556</v>
      </c>
      <c r="BB6418" s="11">
        <v>3</v>
      </c>
      <c r="BC6418" s="154">
        <v>45363</v>
      </c>
      <c r="BD6418" s="155" t="s">
        <v>35</v>
      </c>
    </row>
    <row r="6419" spans="39:56" ht="27" customHeight="1" x14ac:dyDescent="0.25">
      <c r="AM6419" s="11">
        <v>24049</v>
      </c>
      <c r="AN6419" s="152" t="s">
        <v>189</v>
      </c>
      <c r="AO6419" s="153" t="s">
        <v>167</v>
      </c>
      <c r="AP6419" s="171">
        <v>10</v>
      </c>
      <c r="AQ6419" s="11">
        <v>10</v>
      </c>
      <c r="AR6419" s="11">
        <v>10</v>
      </c>
      <c r="AS6419" s="11">
        <v>10</v>
      </c>
      <c r="AT6419" s="11">
        <v>10</v>
      </c>
      <c r="AU6419" s="11">
        <v>10</v>
      </c>
      <c r="AV6419" s="11">
        <v>10</v>
      </c>
      <c r="AW6419" s="11">
        <v>10</v>
      </c>
      <c r="BA6419" s="11" t="s">
        <v>556</v>
      </c>
      <c r="BB6419" s="11">
        <v>3</v>
      </c>
      <c r="BC6419" s="154">
        <v>45363</v>
      </c>
      <c r="BD6419" s="155" t="s">
        <v>35</v>
      </c>
    </row>
    <row r="6420" spans="39:56" ht="27" customHeight="1" x14ac:dyDescent="0.25">
      <c r="AM6420" s="11">
        <v>24050</v>
      </c>
      <c r="AN6420" s="152" t="s">
        <v>191</v>
      </c>
      <c r="AO6420" s="153" t="s">
        <v>167</v>
      </c>
      <c r="AP6420" s="171">
        <v>9</v>
      </c>
      <c r="AQ6420" s="11">
        <v>9</v>
      </c>
      <c r="AR6420" s="11">
        <v>9</v>
      </c>
      <c r="AS6420" s="11">
        <v>9</v>
      </c>
      <c r="AT6420" s="11">
        <v>9</v>
      </c>
      <c r="AU6420" s="11">
        <v>9</v>
      </c>
      <c r="AV6420" s="11">
        <v>9</v>
      </c>
      <c r="AW6420" s="11">
        <v>9</v>
      </c>
      <c r="BA6420" s="11" t="s">
        <v>556</v>
      </c>
      <c r="BB6420" s="11">
        <v>3</v>
      </c>
      <c r="BC6420" s="154">
        <v>45363</v>
      </c>
      <c r="BD6420" s="155" t="s">
        <v>35</v>
      </c>
    </row>
    <row r="6421" spans="39:56" ht="27" customHeight="1" x14ac:dyDescent="0.25">
      <c r="AM6421" s="11">
        <v>24051</v>
      </c>
      <c r="AN6421" s="152" t="s">
        <v>193</v>
      </c>
      <c r="AO6421" s="153" t="s">
        <v>167</v>
      </c>
      <c r="AP6421" s="171">
        <v>9</v>
      </c>
      <c r="AQ6421" s="11">
        <v>9</v>
      </c>
      <c r="AR6421" s="11">
        <v>9</v>
      </c>
      <c r="AS6421" s="11">
        <v>9</v>
      </c>
      <c r="AT6421" s="11">
        <v>9</v>
      </c>
      <c r="AU6421" s="11">
        <v>9</v>
      </c>
      <c r="AV6421" s="11">
        <v>9</v>
      </c>
      <c r="AW6421" s="11">
        <v>9</v>
      </c>
      <c r="BA6421" s="11" t="s">
        <v>556</v>
      </c>
      <c r="BB6421" s="11">
        <v>3</v>
      </c>
      <c r="BC6421" s="154">
        <v>45363</v>
      </c>
      <c r="BD6421" s="155" t="s">
        <v>35</v>
      </c>
    </row>
    <row r="6422" spans="39:56" ht="27" customHeight="1" x14ac:dyDescent="0.25">
      <c r="AM6422" s="11">
        <v>24052</v>
      </c>
      <c r="AN6422" s="152" t="s">
        <v>195</v>
      </c>
      <c r="AO6422" s="153" t="s">
        <v>167</v>
      </c>
      <c r="AP6422" s="171">
        <v>8</v>
      </c>
      <c r="AQ6422" s="11">
        <v>8</v>
      </c>
      <c r="AR6422" s="11">
        <v>8</v>
      </c>
      <c r="AS6422" s="11">
        <v>8</v>
      </c>
      <c r="AT6422" s="11">
        <v>8</v>
      </c>
      <c r="AU6422" s="11">
        <v>8</v>
      </c>
      <c r="AV6422" s="11">
        <v>8</v>
      </c>
      <c r="AW6422" s="11">
        <v>8</v>
      </c>
      <c r="BA6422" s="11" t="s">
        <v>556</v>
      </c>
      <c r="BB6422" s="11">
        <v>3</v>
      </c>
      <c r="BC6422" s="154">
        <v>45363</v>
      </c>
      <c r="BD6422" s="155" t="s">
        <v>35</v>
      </c>
    </row>
    <row r="6423" spans="39:56" ht="27" customHeight="1" x14ac:dyDescent="0.25">
      <c r="AM6423" s="11">
        <v>24053</v>
      </c>
      <c r="AN6423" s="152" t="s">
        <v>197</v>
      </c>
      <c r="AO6423" s="153" t="s">
        <v>167</v>
      </c>
      <c r="AP6423" s="171">
        <v>9</v>
      </c>
      <c r="AQ6423" s="11">
        <v>9</v>
      </c>
      <c r="AR6423" s="11">
        <v>9</v>
      </c>
      <c r="AS6423" s="11">
        <v>9</v>
      </c>
      <c r="AT6423" s="11">
        <v>9</v>
      </c>
      <c r="AU6423" s="11">
        <v>9</v>
      </c>
      <c r="AV6423" s="11">
        <v>9</v>
      </c>
      <c r="AW6423" s="11">
        <v>9</v>
      </c>
      <c r="BA6423" s="11" t="s">
        <v>556</v>
      </c>
      <c r="BB6423" s="11">
        <v>3</v>
      </c>
      <c r="BC6423" s="154">
        <v>45363</v>
      </c>
      <c r="BD6423" s="155" t="s">
        <v>35</v>
      </c>
    </row>
    <row r="6424" spans="39:56" ht="27" customHeight="1" x14ac:dyDescent="0.25">
      <c r="AM6424" s="11">
        <v>24054</v>
      </c>
      <c r="AN6424" s="152" t="s">
        <v>199</v>
      </c>
      <c r="AO6424" s="153" t="s">
        <v>167</v>
      </c>
      <c r="AP6424" s="171">
        <v>8</v>
      </c>
      <c r="AQ6424" s="11">
        <v>8</v>
      </c>
      <c r="AR6424" s="11">
        <v>8</v>
      </c>
      <c r="AS6424" s="11">
        <v>8</v>
      </c>
      <c r="AT6424" s="11">
        <v>8</v>
      </c>
      <c r="AU6424" s="11">
        <v>8</v>
      </c>
      <c r="AV6424" s="11">
        <v>8</v>
      </c>
      <c r="AW6424" s="11">
        <v>8</v>
      </c>
      <c r="BA6424" s="11" t="s">
        <v>556</v>
      </c>
      <c r="BB6424" s="11">
        <v>3</v>
      </c>
      <c r="BC6424" s="154">
        <v>45363</v>
      </c>
      <c r="BD6424" s="155" t="s">
        <v>35</v>
      </c>
    </row>
    <row r="6425" spans="39:56" ht="27" customHeight="1" x14ac:dyDescent="0.25">
      <c r="AM6425" s="11">
        <v>24055</v>
      </c>
      <c r="AN6425" s="152" t="s">
        <v>201</v>
      </c>
      <c r="AO6425" s="153" t="s">
        <v>167</v>
      </c>
      <c r="AP6425" s="171">
        <v>8</v>
      </c>
      <c r="AQ6425" s="11">
        <v>8</v>
      </c>
      <c r="AR6425" s="11">
        <v>8</v>
      </c>
      <c r="AS6425" s="11">
        <v>8</v>
      </c>
      <c r="AT6425" s="11">
        <v>8</v>
      </c>
      <c r="AU6425" s="11">
        <v>8</v>
      </c>
      <c r="AV6425" s="11">
        <v>8</v>
      </c>
      <c r="AW6425" s="11">
        <v>8</v>
      </c>
      <c r="BA6425" s="11" t="s">
        <v>556</v>
      </c>
      <c r="BB6425" s="11">
        <v>3</v>
      </c>
      <c r="BC6425" s="154">
        <v>45363</v>
      </c>
      <c r="BD6425" s="155" t="s">
        <v>35</v>
      </c>
    </row>
    <row r="6426" spans="39:56" ht="27" customHeight="1" x14ac:dyDescent="0.25">
      <c r="AM6426" s="11">
        <v>24056</v>
      </c>
      <c r="AN6426" s="152" t="s">
        <v>203</v>
      </c>
      <c r="AO6426" s="153" t="s">
        <v>167</v>
      </c>
      <c r="AP6426" s="171">
        <v>10</v>
      </c>
      <c r="AQ6426" s="11">
        <v>10</v>
      </c>
      <c r="AR6426" s="11">
        <v>10</v>
      </c>
      <c r="AS6426" s="11">
        <v>10</v>
      </c>
      <c r="AT6426" s="11">
        <v>10</v>
      </c>
      <c r="AU6426" s="11">
        <v>10</v>
      </c>
      <c r="AV6426" s="11">
        <v>10</v>
      </c>
      <c r="AW6426" s="11">
        <v>10</v>
      </c>
      <c r="BA6426" s="11" t="s">
        <v>556</v>
      </c>
      <c r="BB6426" s="11">
        <v>3</v>
      </c>
      <c r="BC6426" s="154">
        <v>45363</v>
      </c>
      <c r="BD6426" s="155" t="s">
        <v>35</v>
      </c>
    </row>
    <row r="6427" spans="39:56" ht="27" customHeight="1" x14ac:dyDescent="0.25">
      <c r="AM6427" s="11">
        <v>24057</v>
      </c>
      <c r="AN6427" s="152" t="s">
        <v>205</v>
      </c>
      <c r="AO6427" s="153" t="s">
        <v>167</v>
      </c>
      <c r="AP6427" s="171">
        <v>8</v>
      </c>
      <c r="AQ6427" s="11">
        <v>8</v>
      </c>
      <c r="AR6427" s="11">
        <v>8</v>
      </c>
      <c r="AS6427" s="11">
        <v>8</v>
      </c>
      <c r="AT6427" s="11">
        <v>8</v>
      </c>
      <c r="AU6427" s="11">
        <v>8</v>
      </c>
      <c r="AV6427" s="11">
        <v>8</v>
      </c>
      <c r="AW6427" s="11">
        <v>8</v>
      </c>
      <c r="BA6427" s="11" t="s">
        <v>556</v>
      </c>
      <c r="BB6427" s="11">
        <v>3</v>
      </c>
      <c r="BC6427" s="154">
        <v>45363</v>
      </c>
      <c r="BD6427" s="155" t="s">
        <v>35</v>
      </c>
    </row>
    <row r="6428" spans="39:56" ht="27" customHeight="1" x14ac:dyDescent="0.25">
      <c r="AM6428" s="11">
        <v>23005</v>
      </c>
      <c r="AN6428" s="152" t="s">
        <v>206</v>
      </c>
      <c r="AO6428" s="153" t="s">
        <v>207</v>
      </c>
      <c r="AP6428" s="171">
        <v>9.8571428571428577</v>
      </c>
      <c r="AQ6428" s="11">
        <v>10</v>
      </c>
      <c r="AR6428" s="11">
        <v>10</v>
      </c>
      <c r="AS6428" s="11">
        <v>9</v>
      </c>
      <c r="AT6428" s="11">
        <v>10</v>
      </c>
      <c r="AU6428" s="11">
        <v>10</v>
      </c>
      <c r="AV6428" s="11">
        <v>10</v>
      </c>
      <c r="AW6428" s="11">
        <v>10</v>
      </c>
      <c r="BA6428" s="11" t="s">
        <v>557</v>
      </c>
      <c r="BB6428" s="11">
        <v>4</v>
      </c>
      <c r="BC6428" s="154">
        <v>45363</v>
      </c>
      <c r="BD6428" s="155" t="s">
        <v>35</v>
      </c>
    </row>
    <row r="6429" spans="39:56" ht="27" customHeight="1" x14ac:dyDescent="0.25">
      <c r="AM6429" s="11">
        <v>23021</v>
      </c>
      <c r="AN6429" s="152" t="s">
        <v>209</v>
      </c>
      <c r="AO6429" s="153" t="s">
        <v>207</v>
      </c>
      <c r="AP6429" s="171">
        <v>10</v>
      </c>
      <c r="AQ6429" s="11">
        <v>10</v>
      </c>
      <c r="AR6429" s="11">
        <v>10</v>
      </c>
      <c r="AS6429" s="11">
        <v>10</v>
      </c>
      <c r="AT6429" s="11">
        <v>10</v>
      </c>
      <c r="AU6429" s="11">
        <v>10</v>
      </c>
      <c r="AV6429" s="11">
        <v>10</v>
      </c>
      <c r="AW6429" s="11">
        <v>10</v>
      </c>
      <c r="BA6429" s="11" t="s">
        <v>557</v>
      </c>
      <c r="BB6429" s="11">
        <v>4</v>
      </c>
      <c r="BC6429" s="154">
        <v>45363</v>
      </c>
      <c r="BD6429" s="155" t="s">
        <v>35</v>
      </c>
    </row>
    <row r="6430" spans="39:56" ht="27" customHeight="1" x14ac:dyDescent="0.25">
      <c r="AM6430" s="11">
        <v>23035</v>
      </c>
      <c r="AN6430" s="152" t="s">
        <v>211</v>
      </c>
      <c r="AO6430" s="153" t="s">
        <v>207</v>
      </c>
      <c r="AP6430" s="171">
        <v>9.8571428571428577</v>
      </c>
      <c r="AQ6430" s="11">
        <v>10</v>
      </c>
      <c r="AR6430" s="11">
        <v>10</v>
      </c>
      <c r="AS6430" s="11">
        <v>9</v>
      </c>
      <c r="AT6430" s="11">
        <v>10</v>
      </c>
      <c r="AU6430" s="11">
        <v>10</v>
      </c>
      <c r="AV6430" s="11">
        <v>10</v>
      </c>
      <c r="AW6430" s="11">
        <v>10</v>
      </c>
      <c r="BA6430" s="11" t="s">
        <v>557</v>
      </c>
      <c r="BB6430" s="11">
        <v>4</v>
      </c>
      <c r="BC6430" s="154">
        <v>45363</v>
      </c>
      <c r="BD6430" s="155" t="s">
        <v>35</v>
      </c>
    </row>
    <row r="6431" spans="39:56" ht="27" customHeight="1" x14ac:dyDescent="0.25">
      <c r="AM6431" s="11">
        <v>23016</v>
      </c>
      <c r="AN6431" s="152" t="s">
        <v>212</v>
      </c>
      <c r="AO6431" s="153" t="s">
        <v>207</v>
      </c>
      <c r="AP6431" s="171">
        <v>10</v>
      </c>
      <c r="AQ6431" s="11">
        <v>10</v>
      </c>
      <c r="AR6431" s="11">
        <v>10</v>
      </c>
      <c r="AS6431" s="11">
        <v>10</v>
      </c>
      <c r="AT6431" s="11">
        <v>10</v>
      </c>
      <c r="AU6431" s="11">
        <v>10</v>
      </c>
      <c r="AV6431" s="11">
        <v>10</v>
      </c>
      <c r="AW6431" s="11">
        <v>10</v>
      </c>
      <c r="BA6431" s="11" t="s">
        <v>557</v>
      </c>
      <c r="BB6431" s="11">
        <v>4</v>
      </c>
      <c r="BC6431" s="154">
        <v>45363</v>
      </c>
      <c r="BD6431" s="155" t="s">
        <v>35</v>
      </c>
    </row>
    <row r="6432" spans="39:56" ht="27" customHeight="1" x14ac:dyDescent="0.25">
      <c r="AM6432" s="11">
        <v>23006</v>
      </c>
      <c r="AN6432" s="152" t="s">
        <v>213</v>
      </c>
      <c r="AO6432" s="153" t="s">
        <v>207</v>
      </c>
      <c r="AP6432" s="171">
        <v>9.8571428571428577</v>
      </c>
      <c r="AQ6432" s="11">
        <v>10</v>
      </c>
      <c r="AR6432" s="11">
        <v>10</v>
      </c>
      <c r="AS6432" s="11">
        <v>9</v>
      </c>
      <c r="AT6432" s="11">
        <v>10</v>
      </c>
      <c r="AU6432" s="11">
        <v>10</v>
      </c>
      <c r="AV6432" s="11">
        <v>10</v>
      </c>
      <c r="AW6432" s="11">
        <v>10</v>
      </c>
      <c r="BA6432" s="11" t="s">
        <v>557</v>
      </c>
      <c r="BB6432" s="11">
        <v>4</v>
      </c>
      <c r="BC6432" s="154">
        <v>45363</v>
      </c>
      <c r="BD6432" s="155" t="s">
        <v>35</v>
      </c>
    </row>
    <row r="6433" spans="39:56" ht="27" customHeight="1" x14ac:dyDescent="0.25">
      <c r="AM6433" s="11">
        <v>23020</v>
      </c>
      <c r="AN6433" s="152" t="s">
        <v>214</v>
      </c>
      <c r="AO6433" s="153" t="s">
        <v>207</v>
      </c>
      <c r="AP6433" s="171">
        <v>9.8571428571428577</v>
      </c>
      <c r="AQ6433" s="11">
        <v>10</v>
      </c>
      <c r="AR6433" s="11">
        <v>10</v>
      </c>
      <c r="AS6433" s="11">
        <v>9</v>
      </c>
      <c r="AT6433" s="11">
        <v>10</v>
      </c>
      <c r="AU6433" s="11">
        <v>10</v>
      </c>
      <c r="AV6433" s="11">
        <v>10</v>
      </c>
      <c r="AW6433" s="11">
        <v>10</v>
      </c>
      <c r="BA6433" s="11" t="s">
        <v>557</v>
      </c>
      <c r="BB6433" s="11">
        <v>4</v>
      </c>
      <c r="BC6433" s="154">
        <v>45363</v>
      </c>
      <c r="BD6433" s="155" t="s">
        <v>35</v>
      </c>
    </row>
    <row r="6434" spans="39:56" ht="27" customHeight="1" x14ac:dyDescent="0.25">
      <c r="AM6434" s="11">
        <v>23015</v>
      </c>
      <c r="AN6434" s="152" t="s">
        <v>216</v>
      </c>
      <c r="AO6434" s="153" t="s">
        <v>207</v>
      </c>
      <c r="AP6434" s="171">
        <v>9.8571428571428577</v>
      </c>
      <c r="AQ6434" s="11">
        <v>10</v>
      </c>
      <c r="AR6434" s="11">
        <v>10</v>
      </c>
      <c r="AS6434" s="11">
        <v>9</v>
      </c>
      <c r="AT6434" s="11">
        <v>10</v>
      </c>
      <c r="AU6434" s="11">
        <v>10</v>
      </c>
      <c r="AV6434" s="11">
        <v>10</v>
      </c>
      <c r="AW6434" s="11">
        <v>10</v>
      </c>
      <c r="BA6434" s="11" t="s">
        <v>557</v>
      </c>
      <c r="BB6434" s="11">
        <v>4</v>
      </c>
      <c r="BC6434" s="154">
        <v>45363</v>
      </c>
      <c r="BD6434" s="155" t="s">
        <v>35</v>
      </c>
    </row>
    <row r="6435" spans="39:56" ht="27" customHeight="1" x14ac:dyDescent="0.25">
      <c r="AM6435" s="11">
        <v>23007</v>
      </c>
      <c r="AN6435" s="152" t="s">
        <v>217</v>
      </c>
      <c r="AO6435" s="153" t="s">
        <v>207</v>
      </c>
      <c r="AP6435" s="171">
        <v>9.8571428571428577</v>
      </c>
      <c r="AQ6435" s="11">
        <v>10</v>
      </c>
      <c r="AR6435" s="11">
        <v>10</v>
      </c>
      <c r="AS6435" s="11">
        <v>9</v>
      </c>
      <c r="AT6435" s="11">
        <v>10</v>
      </c>
      <c r="AU6435" s="11">
        <v>10</v>
      </c>
      <c r="AV6435" s="11">
        <v>10</v>
      </c>
      <c r="AW6435" s="11">
        <v>10</v>
      </c>
      <c r="BA6435" s="11" t="s">
        <v>557</v>
      </c>
      <c r="BB6435" s="11">
        <v>4</v>
      </c>
      <c r="BC6435" s="154">
        <v>45363</v>
      </c>
      <c r="BD6435" s="155" t="s">
        <v>35</v>
      </c>
    </row>
    <row r="6436" spans="39:56" ht="27" customHeight="1" x14ac:dyDescent="0.25">
      <c r="AM6436" s="11">
        <v>23008</v>
      </c>
      <c r="AN6436" s="152" t="s">
        <v>218</v>
      </c>
      <c r="AO6436" s="153" t="s">
        <v>207</v>
      </c>
      <c r="AP6436" s="171">
        <v>9.8571428571428577</v>
      </c>
      <c r="AQ6436" s="11">
        <v>10</v>
      </c>
      <c r="AR6436" s="11">
        <v>10</v>
      </c>
      <c r="AS6436" s="11">
        <v>9</v>
      </c>
      <c r="AT6436" s="11">
        <v>10</v>
      </c>
      <c r="AU6436" s="11">
        <v>10</v>
      </c>
      <c r="AV6436" s="11">
        <v>10</v>
      </c>
      <c r="AW6436" s="11">
        <v>10</v>
      </c>
      <c r="BA6436" s="11" t="s">
        <v>557</v>
      </c>
      <c r="BB6436" s="11">
        <v>4</v>
      </c>
      <c r="BC6436" s="154">
        <v>45363</v>
      </c>
      <c r="BD6436" s="155" t="s">
        <v>35</v>
      </c>
    </row>
    <row r="6437" spans="39:56" ht="27" customHeight="1" x14ac:dyDescent="0.25">
      <c r="AM6437" s="11">
        <v>23012</v>
      </c>
      <c r="AN6437" s="152" t="s">
        <v>219</v>
      </c>
      <c r="AO6437" s="153" t="s">
        <v>207</v>
      </c>
      <c r="AP6437" s="171">
        <v>9.8571428571428577</v>
      </c>
      <c r="AQ6437" s="11">
        <v>10</v>
      </c>
      <c r="AR6437" s="11">
        <v>10</v>
      </c>
      <c r="AS6437" s="11">
        <v>9</v>
      </c>
      <c r="AT6437" s="11">
        <v>10</v>
      </c>
      <c r="AU6437" s="11">
        <v>10</v>
      </c>
      <c r="AV6437" s="11">
        <v>10</v>
      </c>
      <c r="AW6437" s="11">
        <v>10</v>
      </c>
      <c r="BA6437" s="11" t="s">
        <v>557</v>
      </c>
      <c r="BB6437" s="11">
        <v>4</v>
      </c>
      <c r="BC6437" s="154">
        <v>45363</v>
      </c>
      <c r="BD6437" s="155" t="s">
        <v>35</v>
      </c>
    </row>
    <row r="6438" spans="39:56" ht="27" customHeight="1" x14ac:dyDescent="0.25">
      <c r="AM6438" s="11">
        <v>23032</v>
      </c>
      <c r="AN6438" s="152" t="s">
        <v>220</v>
      </c>
      <c r="AO6438" s="153" t="s">
        <v>207</v>
      </c>
      <c r="AP6438" s="171">
        <v>9.8571428571428577</v>
      </c>
      <c r="AQ6438" s="11">
        <v>10</v>
      </c>
      <c r="AR6438" s="11">
        <v>10</v>
      </c>
      <c r="AS6438" s="11">
        <v>9</v>
      </c>
      <c r="AT6438" s="11">
        <v>10</v>
      </c>
      <c r="AU6438" s="11">
        <v>10</v>
      </c>
      <c r="AV6438" s="11">
        <v>10</v>
      </c>
      <c r="AW6438" s="11">
        <v>10</v>
      </c>
      <c r="BA6438" s="11" t="s">
        <v>557</v>
      </c>
      <c r="BB6438" s="11">
        <v>4</v>
      </c>
      <c r="BC6438" s="154">
        <v>45363</v>
      </c>
      <c r="BD6438" s="155" t="s">
        <v>35</v>
      </c>
    </row>
    <row r="6439" spans="39:56" ht="27" customHeight="1" x14ac:dyDescent="0.25">
      <c r="AM6439" s="11">
        <v>23031</v>
      </c>
      <c r="AN6439" s="152" t="s">
        <v>221</v>
      </c>
      <c r="AO6439" s="153" t="s">
        <v>207</v>
      </c>
      <c r="AP6439" s="171">
        <v>9.8571428571428577</v>
      </c>
      <c r="AQ6439" s="11">
        <v>10</v>
      </c>
      <c r="AR6439" s="11">
        <v>10</v>
      </c>
      <c r="AS6439" s="11">
        <v>9</v>
      </c>
      <c r="AT6439" s="11">
        <v>10</v>
      </c>
      <c r="AU6439" s="11">
        <v>10</v>
      </c>
      <c r="AV6439" s="11">
        <v>10</v>
      </c>
      <c r="AW6439" s="11">
        <v>10</v>
      </c>
      <c r="BA6439" s="11" t="s">
        <v>557</v>
      </c>
      <c r="BB6439" s="11">
        <v>4</v>
      </c>
      <c r="BC6439" s="154">
        <v>45363</v>
      </c>
      <c r="BD6439" s="155" t="s">
        <v>35</v>
      </c>
    </row>
    <row r="6440" spans="39:56" ht="27" customHeight="1" x14ac:dyDescent="0.25">
      <c r="AM6440" s="11">
        <v>23061</v>
      </c>
      <c r="AN6440" s="152" t="s">
        <v>223</v>
      </c>
      <c r="AO6440" s="153" t="s">
        <v>207</v>
      </c>
      <c r="AP6440" s="171">
        <v>9.8571428571428577</v>
      </c>
      <c r="AQ6440" s="11">
        <v>10</v>
      </c>
      <c r="AR6440" s="11">
        <v>10</v>
      </c>
      <c r="AS6440" s="11">
        <v>9</v>
      </c>
      <c r="AT6440" s="11">
        <v>10</v>
      </c>
      <c r="AU6440" s="11">
        <v>10</v>
      </c>
      <c r="AV6440" s="11">
        <v>10</v>
      </c>
      <c r="AW6440" s="11">
        <v>10</v>
      </c>
      <c r="BA6440" s="11" t="s">
        <v>557</v>
      </c>
      <c r="BB6440" s="11">
        <v>4</v>
      </c>
      <c r="BC6440" s="154">
        <v>45363</v>
      </c>
      <c r="BD6440" s="155" t="s">
        <v>35</v>
      </c>
    </row>
    <row r="6441" spans="39:56" ht="27" customHeight="1" x14ac:dyDescent="0.25">
      <c r="AM6441" s="11">
        <v>23063</v>
      </c>
      <c r="AN6441" s="152" t="s">
        <v>225</v>
      </c>
      <c r="AO6441" s="153" t="s">
        <v>207</v>
      </c>
      <c r="AP6441" s="171">
        <v>9.8571428571428577</v>
      </c>
      <c r="AQ6441" s="11">
        <v>10</v>
      </c>
      <c r="AR6441" s="11">
        <v>10</v>
      </c>
      <c r="AS6441" s="11">
        <v>9</v>
      </c>
      <c r="AT6441" s="11">
        <v>10</v>
      </c>
      <c r="AU6441" s="11">
        <v>10</v>
      </c>
      <c r="AV6441" s="11">
        <v>10</v>
      </c>
      <c r="AW6441" s="11">
        <v>10</v>
      </c>
      <c r="BA6441" s="11" t="s">
        <v>557</v>
      </c>
      <c r="BB6441" s="11">
        <v>4</v>
      </c>
      <c r="BC6441" s="154">
        <v>45363</v>
      </c>
      <c r="BD6441" s="155" t="s">
        <v>35</v>
      </c>
    </row>
    <row r="6442" spans="39:56" ht="27" customHeight="1" x14ac:dyDescent="0.25">
      <c r="AM6442" s="11">
        <v>23037</v>
      </c>
      <c r="AN6442" s="152" t="s">
        <v>226</v>
      </c>
      <c r="AO6442" s="153" t="s">
        <v>207</v>
      </c>
      <c r="AP6442" s="171">
        <v>9.8571428571428577</v>
      </c>
      <c r="AQ6442" s="11">
        <v>10</v>
      </c>
      <c r="AR6442" s="11">
        <v>10</v>
      </c>
      <c r="AS6442" s="11">
        <v>9</v>
      </c>
      <c r="AT6442" s="11">
        <v>10</v>
      </c>
      <c r="AU6442" s="11">
        <v>10</v>
      </c>
      <c r="AV6442" s="11">
        <v>10</v>
      </c>
      <c r="AW6442" s="11">
        <v>10</v>
      </c>
      <c r="BA6442" s="11" t="s">
        <v>557</v>
      </c>
      <c r="BB6442" s="11">
        <v>4</v>
      </c>
      <c r="BC6442" s="154">
        <v>45363</v>
      </c>
      <c r="BD6442" s="155" t="s">
        <v>35</v>
      </c>
    </row>
    <row r="6443" spans="39:56" ht="27" customHeight="1" x14ac:dyDescent="0.25">
      <c r="AM6443" s="11">
        <v>23058</v>
      </c>
      <c r="AN6443" s="152" t="s">
        <v>228</v>
      </c>
      <c r="AO6443" s="153" t="s">
        <v>207</v>
      </c>
      <c r="AP6443" s="171">
        <v>10</v>
      </c>
      <c r="AQ6443" s="11">
        <v>10</v>
      </c>
      <c r="AR6443" s="11">
        <v>10</v>
      </c>
      <c r="AS6443" s="11">
        <v>10</v>
      </c>
      <c r="AT6443" s="11">
        <v>10</v>
      </c>
      <c r="AU6443" s="11">
        <v>10</v>
      </c>
      <c r="AV6443" s="11">
        <v>10</v>
      </c>
      <c r="AW6443" s="11">
        <v>10</v>
      </c>
      <c r="BA6443" s="11" t="s">
        <v>557</v>
      </c>
      <c r="BB6443" s="11">
        <v>4</v>
      </c>
      <c r="BC6443" s="154">
        <v>45363</v>
      </c>
      <c r="BD6443" s="155" t="s">
        <v>35</v>
      </c>
    </row>
    <row r="6444" spans="39:56" ht="27" customHeight="1" x14ac:dyDescent="0.25">
      <c r="AM6444" s="11">
        <v>23044</v>
      </c>
      <c r="AN6444" s="152" t="s">
        <v>230</v>
      </c>
      <c r="AO6444" s="153" t="s">
        <v>207</v>
      </c>
      <c r="AP6444" s="171">
        <v>9.8571428571428577</v>
      </c>
      <c r="AQ6444" s="11">
        <v>10</v>
      </c>
      <c r="AR6444" s="11">
        <v>10</v>
      </c>
      <c r="AS6444" s="11">
        <v>9</v>
      </c>
      <c r="AT6444" s="11">
        <v>10</v>
      </c>
      <c r="AU6444" s="11">
        <v>10</v>
      </c>
      <c r="AV6444" s="11">
        <v>10</v>
      </c>
      <c r="AW6444" s="11">
        <v>10</v>
      </c>
      <c r="BA6444" s="11" t="s">
        <v>557</v>
      </c>
      <c r="BB6444" s="11">
        <v>4</v>
      </c>
      <c r="BC6444" s="154">
        <v>45363</v>
      </c>
      <c r="BD6444" s="155" t="s">
        <v>35</v>
      </c>
    </row>
    <row r="6445" spans="39:56" ht="27" customHeight="1" x14ac:dyDescent="0.25">
      <c r="AM6445" s="11">
        <v>23066</v>
      </c>
      <c r="AN6445" s="152" t="s">
        <v>232</v>
      </c>
      <c r="AO6445" s="153" t="s">
        <v>207</v>
      </c>
      <c r="AP6445" s="171">
        <v>9.8571428571428577</v>
      </c>
      <c r="AQ6445" s="11">
        <v>10</v>
      </c>
      <c r="AR6445" s="11">
        <v>10</v>
      </c>
      <c r="AS6445" s="11">
        <v>9</v>
      </c>
      <c r="AT6445" s="11">
        <v>10</v>
      </c>
      <c r="AU6445" s="11">
        <v>10</v>
      </c>
      <c r="AV6445" s="11">
        <v>10</v>
      </c>
      <c r="AW6445" s="11">
        <v>10</v>
      </c>
      <c r="BA6445" s="11" t="s">
        <v>557</v>
      </c>
      <c r="BB6445" s="11">
        <v>4</v>
      </c>
      <c r="BC6445" s="154">
        <v>45363</v>
      </c>
      <c r="BD6445" s="155" t="s">
        <v>35</v>
      </c>
    </row>
    <row r="6446" spans="39:56" ht="27" customHeight="1" x14ac:dyDescent="0.25">
      <c r="AM6446" s="11">
        <v>24039</v>
      </c>
      <c r="AN6446" s="152" t="s">
        <v>166</v>
      </c>
      <c r="AO6446" s="153" t="s">
        <v>167</v>
      </c>
      <c r="AP6446" s="171">
        <v>9.8571428571428577</v>
      </c>
      <c r="AQ6446" s="11">
        <v>10</v>
      </c>
      <c r="AR6446" s="11">
        <v>10</v>
      </c>
      <c r="AS6446" s="11">
        <v>9</v>
      </c>
      <c r="AT6446" s="11">
        <v>10</v>
      </c>
      <c r="AU6446" s="11">
        <v>10</v>
      </c>
      <c r="AV6446" s="11">
        <v>10</v>
      </c>
      <c r="AW6446" s="11">
        <v>10</v>
      </c>
      <c r="BA6446" s="11" t="s">
        <v>558</v>
      </c>
      <c r="BB6446" s="11">
        <v>4</v>
      </c>
      <c r="BC6446" s="154">
        <v>45363</v>
      </c>
      <c r="BD6446" s="155" t="s">
        <v>35</v>
      </c>
    </row>
    <row r="6447" spans="39:56" ht="27" customHeight="1" x14ac:dyDescent="0.25">
      <c r="AM6447" s="11">
        <v>24040</v>
      </c>
      <c r="AN6447" s="152" t="s">
        <v>169</v>
      </c>
      <c r="AO6447" s="153" t="s">
        <v>167</v>
      </c>
      <c r="AP6447" s="171">
        <v>10</v>
      </c>
      <c r="AQ6447" s="11">
        <v>10</v>
      </c>
      <c r="AR6447" s="11">
        <v>10</v>
      </c>
      <c r="AS6447" s="11">
        <v>10</v>
      </c>
      <c r="AT6447" s="11">
        <v>10</v>
      </c>
      <c r="AU6447" s="11">
        <v>10</v>
      </c>
      <c r="AV6447" s="11">
        <v>10</v>
      </c>
      <c r="AW6447" s="11">
        <v>10</v>
      </c>
      <c r="BA6447" s="11" t="s">
        <v>558</v>
      </c>
      <c r="BB6447" s="11">
        <v>4</v>
      </c>
      <c r="BC6447" s="154">
        <v>45363</v>
      </c>
      <c r="BD6447" s="155" t="s">
        <v>35</v>
      </c>
    </row>
    <row r="6448" spans="39:56" ht="27" customHeight="1" x14ac:dyDescent="0.25">
      <c r="AM6448" s="11">
        <v>24042</v>
      </c>
      <c r="AN6448" s="152" t="s">
        <v>175</v>
      </c>
      <c r="AO6448" s="153" t="s">
        <v>167</v>
      </c>
      <c r="AP6448" s="171">
        <v>9.7142857142857135</v>
      </c>
      <c r="AQ6448" s="11">
        <v>10</v>
      </c>
      <c r="AR6448" s="11">
        <v>10</v>
      </c>
      <c r="AS6448" s="11">
        <v>8</v>
      </c>
      <c r="AT6448" s="11">
        <v>10</v>
      </c>
      <c r="AU6448" s="11">
        <v>10</v>
      </c>
      <c r="AV6448" s="11">
        <v>10</v>
      </c>
      <c r="AW6448" s="11">
        <v>10</v>
      </c>
      <c r="BA6448" s="11" t="s">
        <v>558</v>
      </c>
      <c r="BB6448" s="11">
        <v>4</v>
      </c>
      <c r="BC6448" s="154">
        <v>45363</v>
      </c>
      <c r="BD6448" s="155" t="s">
        <v>35</v>
      </c>
    </row>
    <row r="6449" spans="39:56" ht="27" customHeight="1" x14ac:dyDescent="0.25">
      <c r="AM6449" s="11">
        <v>24043</v>
      </c>
      <c r="AN6449" s="152" t="s">
        <v>177</v>
      </c>
      <c r="AO6449" s="153" t="s">
        <v>167</v>
      </c>
      <c r="AP6449" s="171">
        <v>9.5714285714285712</v>
      </c>
      <c r="AQ6449" s="11">
        <v>10</v>
      </c>
      <c r="AR6449" s="11">
        <v>10</v>
      </c>
      <c r="AS6449" s="11">
        <v>7</v>
      </c>
      <c r="AT6449" s="11">
        <v>10</v>
      </c>
      <c r="AU6449" s="11">
        <v>10</v>
      </c>
      <c r="AV6449" s="11">
        <v>10</v>
      </c>
      <c r="AW6449" s="11">
        <v>10</v>
      </c>
      <c r="BA6449" s="11" t="s">
        <v>558</v>
      </c>
      <c r="BB6449" s="11">
        <v>4</v>
      </c>
      <c r="BC6449" s="154">
        <v>45363</v>
      </c>
      <c r="BD6449" s="155" t="s">
        <v>35</v>
      </c>
    </row>
    <row r="6450" spans="39:56" ht="27" customHeight="1" x14ac:dyDescent="0.25">
      <c r="AM6450" s="11">
        <v>24044</v>
      </c>
      <c r="AN6450" s="152" t="s">
        <v>179</v>
      </c>
      <c r="AO6450" s="153" t="s">
        <v>167</v>
      </c>
      <c r="AP6450" s="171">
        <v>9.7142857142857135</v>
      </c>
      <c r="AQ6450" s="11">
        <v>10</v>
      </c>
      <c r="AR6450" s="11">
        <v>10</v>
      </c>
      <c r="AS6450" s="11">
        <v>8</v>
      </c>
      <c r="AT6450" s="11">
        <v>10</v>
      </c>
      <c r="AU6450" s="11">
        <v>10</v>
      </c>
      <c r="AV6450" s="11">
        <v>10</v>
      </c>
      <c r="AW6450" s="11">
        <v>10</v>
      </c>
      <c r="BA6450" s="11" t="s">
        <v>558</v>
      </c>
      <c r="BB6450" s="11">
        <v>4</v>
      </c>
      <c r="BC6450" s="154">
        <v>45363</v>
      </c>
      <c r="BD6450" s="155" t="s">
        <v>35</v>
      </c>
    </row>
    <row r="6451" spans="39:56" ht="27" customHeight="1" x14ac:dyDescent="0.25">
      <c r="AM6451" s="11">
        <v>24045</v>
      </c>
      <c r="AN6451" s="152" t="s">
        <v>181</v>
      </c>
      <c r="AO6451" s="153" t="s">
        <v>167</v>
      </c>
      <c r="AP6451" s="171">
        <v>10</v>
      </c>
      <c r="AQ6451" s="11">
        <v>10</v>
      </c>
      <c r="AR6451" s="11">
        <v>10</v>
      </c>
      <c r="AS6451" s="11">
        <v>10</v>
      </c>
      <c r="AT6451" s="11">
        <v>10</v>
      </c>
      <c r="AU6451" s="11">
        <v>10</v>
      </c>
      <c r="AV6451" s="11">
        <v>10</v>
      </c>
      <c r="AW6451" s="11">
        <v>10</v>
      </c>
      <c r="BA6451" s="11" t="s">
        <v>558</v>
      </c>
      <c r="BB6451" s="11">
        <v>4</v>
      </c>
      <c r="BC6451" s="154">
        <v>45363</v>
      </c>
      <c r="BD6451" s="155" t="s">
        <v>35</v>
      </c>
    </row>
    <row r="6452" spans="39:56" ht="27" customHeight="1" x14ac:dyDescent="0.25">
      <c r="AM6452" s="11">
        <v>24047</v>
      </c>
      <c r="AN6452" s="152" t="s">
        <v>185</v>
      </c>
      <c r="AO6452" s="153" t="s">
        <v>167</v>
      </c>
      <c r="AP6452" s="171">
        <v>10</v>
      </c>
      <c r="AQ6452" s="11">
        <v>10</v>
      </c>
      <c r="AR6452" s="11">
        <v>10</v>
      </c>
      <c r="AS6452" s="11">
        <v>10</v>
      </c>
      <c r="AT6452" s="11">
        <v>10</v>
      </c>
      <c r="AU6452" s="11">
        <v>10</v>
      </c>
      <c r="AV6452" s="11">
        <v>10</v>
      </c>
      <c r="AW6452" s="11">
        <v>10</v>
      </c>
      <c r="BA6452" s="11" t="s">
        <v>558</v>
      </c>
      <c r="BB6452" s="11">
        <v>4</v>
      </c>
      <c r="BC6452" s="154">
        <v>45363</v>
      </c>
      <c r="BD6452" s="155" t="s">
        <v>35</v>
      </c>
    </row>
    <row r="6453" spans="39:56" ht="27" customHeight="1" x14ac:dyDescent="0.25">
      <c r="AM6453" s="11">
        <v>24049</v>
      </c>
      <c r="AN6453" s="152" t="s">
        <v>189</v>
      </c>
      <c r="AO6453" s="153" t="s">
        <v>167</v>
      </c>
      <c r="AP6453" s="171">
        <v>10</v>
      </c>
      <c r="AQ6453" s="11">
        <v>10</v>
      </c>
      <c r="AR6453" s="11">
        <v>10</v>
      </c>
      <c r="AS6453" s="11">
        <v>10</v>
      </c>
      <c r="AT6453" s="11">
        <v>10</v>
      </c>
      <c r="AU6453" s="11">
        <v>10</v>
      </c>
      <c r="AV6453" s="11">
        <v>10</v>
      </c>
      <c r="AW6453" s="11">
        <v>10</v>
      </c>
      <c r="BA6453" s="11" t="s">
        <v>558</v>
      </c>
      <c r="BB6453" s="11">
        <v>4</v>
      </c>
      <c r="BC6453" s="154">
        <v>45363</v>
      </c>
      <c r="BD6453" s="155" t="s">
        <v>35</v>
      </c>
    </row>
    <row r="6454" spans="39:56" ht="27" customHeight="1" x14ac:dyDescent="0.25">
      <c r="AM6454" s="11">
        <v>24050</v>
      </c>
      <c r="AN6454" s="152" t="s">
        <v>191</v>
      </c>
      <c r="AO6454" s="153" t="s">
        <v>167</v>
      </c>
      <c r="AP6454" s="171">
        <v>9.8571428571428577</v>
      </c>
      <c r="AQ6454" s="11">
        <v>10</v>
      </c>
      <c r="AR6454" s="11">
        <v>10</v>
      </c>
      <c r="AS6454" s="11">
        <v>9</v>
      </c>
      <c r="AT6454" s="11">
        <v>10</v>
      </c>
      <c r="AU6454" s="11">
        <v>10</v>
      </c>
      <c r="AV6454" s="11">
        <v>10</v>
      </c>
      <c r="AW6454" s="11">
        <v>10</v>
      </c>
      <c r="BA6454" s="11" t="s">
        <v>558</v>
      </c>
      <c r="BB6454" s="11">
        <v>4</v>
      </c>
      <c r="BC6454" s="154">
        <v>45363</v>
      </c>
      <c r="BD6454" s="155" t="s">
        <v>35</v>
      </c>
    </row>
    <row r="6455" spans="39:56" ht="27" customHeight="1" x14ac:dyDescent="0.25">
      <c r="AM6455" s="11">
        <v>24051</v>
      </c>
      <c r="AN6455" s="152" t="s">
        <v>193</v>
      </c>
      <c r="AO6455" s="153" t="s">
        <v>167</v>
      </c>
      <c r="AP6455" s="171">
        <v>10</v>
      </c>
      <c r="AQ6455" s="11">
        <v>10</v>
      </c>
      <c r="AR6455" s="11">
        <v>10</v>
      </c>
      <c r="AS6455" s="11">
        <v>10</v>
      </c>
      <c r="AT6455" s="11">
        <v>10</v>
      </c>
      <c r="AU6455" s="11">
        <v>10</v>
      </c>
      <c r="AV6455" s="11">
        <v>10</v>
      </c>
      <c r="AW6455" s="11">
        <v>10</v>
      </c>
      <c r="BA6455" s="11" t="s">
        <v>558</v>
      </c>
      <c r="BB6455" s="11">
        <v>4</v>
      </c>
      <c r="BC6455" s="154">
        <v>45363</v>
      </c>
      <c r="BD6455" s="155" t="s">
        <v>35</v>
      </c>
    </row>
    <row r="6456" spans="39:56" ht="27" customHeight="1" x14ac:dyDescent="0.25">
      <c r="AM6456" s="11">
        <v>24052</v>
      </c>
      <c r="AN6456" s="152" t="s">
        <v>195</v>
      </c>
      <c r="AO6456" s="153" t="s">
        <v>167</v>
      </c>
      <c r="AP6456" s="171">
        <v>9.7142857142857135</v>
      </c>
      <c r="AQ6456" s="11">
        <v>10</v>
      </c>
      <c r="AR6456" s="11">
        <v>10</v>
      </c>
      <c r="AS6456" s="11">
        <v>8</v>
      </c>
      <c r="AT6456" s="11">
        <v>10</v>
      </c>
      <c r="AU6456" s="11">
        <v>10</v>
      </c>
      <c r="AV6456" s="11">
        <v>10</v>
      </c>
      <c r="AW6456" s="11">
        <v>10</v>
      </c>
      <c r="BA6456" s="11" t="s">
        <v>558</v>
      </c>
      <c r="BB6456" s="11">
        <v>4</v>
      </c>
      <c r="BC6456" s="154">
        <v>45363</v>
      </c>
      <c r="BD6456" s="155" t="s">
        <v>35</v>
      </c>
    </row>
    <row r="6457" spans="39:56" ht="27" customHeight="1" x14ac:dyDescent="0.25">
      <c r="AM6457" s="11">
        <v>24054</v>
      </c>
      <c r="AN6457" s="152" t="s">
        <v>199</v>
      </c>
      <c r="AO6457" s="153" t="s">
        <v>167</v>
      </c>
      <c r="AP6457" s="171">
        <v>10</v>
      </c>
      <c r="AQ6457" s="11">
        <v>10</v>
      </c>
      <c r="AR6457" s="11">
        <v>10</v>
      </c>
      <c r="AS6457" s="11">
        <v>10</v>
      </c>
      <c r="AT6457" s="11">
        <v>10</v>
      </c>
      <c r="AU6457" s="11">
        <v>10</v>
      </c>
      <c r="AV6457" s="11">
        <v>10</v>
      </c>
      <c r="AW6457" s="11">
        <v>10</v>
      </c>
      <c r="BA6457" s="11" t="s">
        <v>558</v>
      </c>
      <c r="BB6457" s="11">
        <v>4</v>
      </c>
      <c r="BC6457" s="154">
        <v>45363</v>
      </c>
      <c r="BD6457" s="155" t="s">
        <v>35</v>
      </c>
    </row>
    <row r="6458" spans="39:56" ht="27" customHeight="1" x14ac:dyDescent="0.25">
      <c r="AM6458" s="11">
        <v>24055</v>
      </c>
      <c r="AN6458" s="152" t="s">
        <v>201</v>
      </c>
      <c r="AO6458" s="153" t="s">
        <v>167</v>
      </c>
      <c r="AP6458" s="171">
        <v>9.7142857142857135</v>
      </c>
      <c r="AQ6458" s="11">
        <v>10</v>
      </c>
      <c r="AR6458" s="11">
        <v>10</v>
      </c>
      <c r="AS6458" s="11">
        <v>8</v>
      </c>
      <c r="AT6458" s="11">
        <v>10</v>
      </c>
      <c r="AU6458" s="11">
        <v>10</v>
      </c>
      <c r="AV6458" s="11">
        <v>10</v>
      </c>
      <c r="AW6458" s="11">
        <v>10</v>
      </c>
      <c r="BA6458" s="11" t="s">
        <v>558</v>
      </c>
      <c r="BB6458" s="11">
        <v>4</v>
      </c>
      <c r="BC6458" s="154">
        <v>45363</v>
      </c>
      <c r="BD6458" s="155" t="s">
        <v>35</v>
      </c>
    </row>
    <row r="6459" spans="39:56" ht="27" customHeight="1" x14ac:dyDescent="0.25">
      <c r="AM6459" s="11">
        <v>24056</v>
      </c>
      <c r="AN6459" s="152" t="s">
        <v>203</v>
      </c>
      <c r="AO6459" s="153" t="s">
        <v>167</v>
      </c>
      <c r="AP6459" s="171">
        <v>9.7142857142857135</v>
      </c>
      <c r="AQ6459" s="11">
        <v>10</v>
      </c>
      <c r="AR6459" s="11">
        <v>10</v>
      </c>
      <c r="AS6459" s="11">
        <v>8</v>
      </c>
      <c r="AT6459" s="11">
        <v>10</v>
      </c>
      <c r="AU6459" s="11">
        <v>10</v>
      </c>
      <c r="AV6459" s="11">
        <v>10</v>
      </c>
      <c r="AW6459" s="11">
        <v>10</v>
      </c>
      <c r="BA6459" s="11" t="s">
        <v>558</v>
      </c>
      <c r="BB6459" s="11">
        <v>4</v>
      </c>
      <c r="BC6459" s="154">
        <v>45363</v>
      </c>
      <c r="BD6459" s="155" t="s">
        <v>35</v>
      </c>
    </row>
    <row r="6460" spans="39:56" ht="27" customHeight="1" x14ac:dyDescent="0.25">
      <c r="AM6460" s="11">
        <v>24057</v>
      </c>
      <c r="AN6460" s="152" t="s">
        <v>205</v>
      </c>
      <c r="AO6460" s="153" t="s">
        <v>167</v>
      </c>
      <c r="AP6460" s="171">
        <v>10</v>
      </c>
      <c r="AQ6460" s="11">
        <v>10</v>
      </c>
      <c r="AR6460" s="11">
        <v>10</v>
      </c>
      <c r="AS6460" s="11">
        <v>10</v>
      </c>
      <c r="AT6460" s="11">
        <v>10</v>
      </c>
      <c r="AU6460" s="11">
        <v>10</v>
      </c>
      <c r="AV6460" s="11">
        <v>10</v>
      </c>
      <c r="AW6460" s="11">
        <v>10</v>
      </c>
      <c r="BA6460" s="11" t="s">
        <v>558</v>
      </c>
      <c r="BB6460" s="11">
        <v>4</v>
      </c>
      <c r="BC6460" s="154">
        <v>45363</v>
      </c>
      <c r="BD6460" s="155" t="s">
        <v>35</v>
      </c>
    </row>
    <row r="6461" spans="39:56" ht="27" customHeight="1" x14ac:dyDescent="0.25">
      <c r="AM6461" s="11">
        <v>23005</v>
      </c>
      <c r="AN6461" s="152" t="s">
        <v>206</v>
      </c>
      <c r="AO6461" s="153" t="s">
        <v>207</v>
      </c>
      <c r="AP6461" s="171">
        <v>10</v>
      </c>
      <c r="AQ6461" s="11">
        <v>10</v>
      </c>
      <c r="AR6461" s="11">
        <v>10</v>
      </c>
      <c r="AS6461" s="11">
        <v>10</v>
      </c>
      <c r="AT6461" s="11">
        <v>10</v>
      </c>
      <c r="AY6461" s="11">
        <v>10</v>
      </c>
      <c r="AZ6461" s="11">
        <v>10</v>
      </c>
      <c r="BA6461" s="11" t="s">
        <v>490</v>
      </c>
      <c r="BB6461" s="11">
        <v>4</v>
      </c>
      <c r="BC6461" s="154">
        <v>45364</v>
      </c>
      <c r="BD6461" s="155" t="s">
        <v>6</v>
      </c>
    </row>
    <row r="6462" spans="39:56" ht="27" customHeight="1" x14ac:dyDescent="0.25">
      <c r="AM6462" s="11">
        <v>23021</v>
      </c>
      <c r="AN6462" s="152" t="s">
        <v>209</v>
      </c>
      <c r="AO6462" s="153" t="s">
        <v>207</v>
      </c>
      <c r="AP6462" s="171">
        <v>10</v>
      </c>
      <c r="AQ6462" s="11">
        <v>10</v>
      </c>
      <c r="AR6462" s="11">
        <v>10</v>
      </c>
      <c r="AS6462" s="11">
        <v>10</v>
      </c>
      <c r="AT6462" s="11">
        <v>10</v>
      </c>
      <c r="AY6462" s="11">
        <v>10</v>
      </c>
      <c r="AZ6462" s="11">
        <v>10</v>
      </c>
      <c r="BA6462" s="11" t="s">
        <v>490</v>
      </c>
      <c r="BB6462" s="11">
        <v>4</v>
      </c>
      <c r="BC6462" s="154">
        <v>45364</v>
      </c>
      <c r="BD6462" s="155" t="s">
        <v>6</v>
      </c>
    </row>
    <row r="6463" spans="39:56" ht="27" customHeight="1" x14ac:dyDescent="0.25">
      <c r="AM6463" s="11">
        <v>23035</v>
      </c>
      <c r="AN6463" s="152" t="s">
        <v>211</v>
      </c>
      <c r="AO6463" s="153" t="s">
        <v>207</v>
      </c>
      <c r="AP6463" s="171">
        <v>10</v>
      </c>
      <c r="AQ6463" s="11">
        <v>10</v>
      </c>
      <c r="AR6463" s="11">
        <v>10</v>
      </c>
      <c r="AS6463" s="11">
        <v>10</v>
      </c>
      <c r="AT6463" s="11">
        <v>10</v>
      </c>
      <c r="AY6463" s="11">
        <v>10</v>
      </c>
      <c r="AZ6463" s="11">
        <v>10</v>
      </c>
      <c r="BA6463" s="11" t="s">
        <v>490</v>
      </c>
      <c r="BB6463" s="11">
        <v>4</v>
      </c>
      <c r="BC6463" s="154">
        <v>45364</v>
      </c>
      <c r="BD6463" s="155" t="s">
        <v>6</v>
      </c>
    </row>
    <row r="6464" spans="39:56" ht="27" customHeight="1" x14ac:dyDescent="0.25">
      <c r="AM6464" s="11">
        <v>23016</v>
      </c>
      <c r="AN6464" s="152" t="s">
        <v>212</v>
      </c>
      <c r="AO6464" s="153" t="s">
        <v>207</v>
      </c>
      <c r="AP6464" s="171">
        <v>10</v>
      </c>
      <c r="AQ6464" s="11">
        <v>10</v>
      </c>
      <c r="AR6464" s="11">
        <v>10</v>
      </c>
      <c r="AS6464" s="11">
        <v>10</v>
      </c>
      <c r="AT6464" s="11">
        <v>10</v>
      </c>
      <c r="AY6464" s="11">
        <v>10</v>
      </c>
      <c r="AZ6464" s="11">
        <v>10</v>
      </c>
      <c r="BA6464" s="11" t="s">
        <v>490</v>
      </c>
      <c r="BB6464" s="11">
        <v>4</v>
      </c>
      <c r="BC6464" s="154">
        <v>45364</v>
      </c>
      <c r="BD6464" s="155" t="s">
        <v>6</v>
      </c>
    </row>
    <row r="6465" spans="39:56" ht="27" customHeight="1" x14ac:dyDescent="0.25">
      <c r="AM6465" s="11">
        <v>23006</v>
      </c>
      <c r="AN6465" s="152" t="s">
        <v>213</v>
      </c>
      <c r="AO6465" s="153" t="s">
        <v>207</v>
      </c>
      <c r="AP6465" s="171">
        <v>10</v>
      </c>
      <c r="AQ6465" s="11">
        <v>10</v>
      </c>
      <c r="AR6465" s="11">
        <v>10</v>
      </c>
      <c r="AS6465" s="11">
        <v>10</v>
      </c>
      <c r="AT6465" s="11">
        <v>10</v>
      </c>
      <c r="AY6465" s="11">
        <v>10</v>
      </c>
      <c r="AZ6465" s="11">
        <v>10</v>
      </c>
      <c r="BA6465" s="11" t="s">
        <v>490</v>
      </c>
      <c r="BB6465" s="11">
        <v>4</v>
      </c>
      <c r="BC6465" s="154">
        <v>45364</v>
      </c>
      <c r="BD6465" s="155" t="s">
        <v>6</v>
      </c>
    </row>
    <row r="6466" spans="39:56" ht="27" customHeight="1" x14ac:dyDescent="0.25">
      <c r="AM6466" s="11">
        <v>23020</v>
      </c>
      <c r="AN6466" s="152" t="s">
        <v>214</v>
      </c>
      <c r="AO6466" s="153" t="s">
        <v>207</v>
      </c>
      <c r="AP6466" s="171">
        <v>10</v>
      </c>
      <c r="AQ6466" s="11">
        <v>10</v>
      </c>
      <c r="AR6466" s="11">
        <v>10</v>
      </c>
      <c r="AS6466" s="11">
        <v>10</v>
      </c>
      <c r="AT6466" s="11">
        <v>10</v>
      </c>
      <c r="AY6466" s="11">
        <v>10</v>
      </c>
      <c r="AZ6466" s="11">
        <v>10</v>
      </c>
      <c r="BA6466" s="11" t="s">
        <v>490</v>
      </c>
      <c r="BB6466" s="11">
        <v>4</v>
      </c>
      <c r="BC6466" s="154">
        <v>45364</v>
      </c>
      <c r="BD6466" s="155" t="s">
        <v>6</v>
      </c>
    </row>
    <row r="6467" spans="39:56" ht="27" customHeight="1" x14ac:dyDescent="0.25">
      <c r="AM6467" s="11">
        <v>23043</v>
      </c>
      <c r="AN6467" s="152" t="s">
        <v>215</v>
      </c>
      <c r="AO6467" s="153" t="s">
        <v>207</v>
      </c>
      <c r="AP6467" s="171">
        <v>10</v>
      </c>
      <c r="AQ6467" s="11">
        <v>10</v>
      </c>
      <c r="AR6467" s="11">
        <v>10</v>
      </c>
      <c r="AS6467" s="11">
        <v>10</v>
      </c>
      <c r="AT6467" s="11">
        <v>10</v>
      </c>
      <c r="AY6467" s="11">
        <v>10</v>
      </c>
      <c r="AZ6467" s="11">
        <v>10</v>
      </c>
      <c r="BA6467" s="11" t="s">
        <v>490</v>
      </c>
      <c r="BB6467" s="11">
        <v>4</v>
      </c>
      <c r="BC6467" s="154">
        <v>45364</v>
      </c>
      <c r="BD6467" s="155" t="s">
        <v>6</v>
      </c>
    </row>
    <row r="6468" spans="39:56" ht="27" customHeight="1" x14ac:dyDescent="0.25">
      <c r="AM6468" s="11">
        <v>23015</v>
      </c>
      <c r="AN6468" s="152" t="s">
        <v>216</v>
      </c>
      <c r="AO6468" s="153" t="s">
        <v>207</v>
      </c>
      <c r="AP6468" s="171">
        <v>10</v>
      </c>
      <c r="AQ6468" s="11">
        <v>10</v>
      </c>
      <c r="AR6468" s="11">
        <v>10</v>
      </c>
      <c r="AS6468" s="11">
        <v>10</v>
      </c>
      <c r="AT6468" s="11">
        <v>10</v>
      </c>
      <c r="AY6468" s="11">
        <v>10</v>
      </c>
      <c r="AZ6468" s="11">
        <v>10</v>
      </c>
      <c r="BA6468" s="11" t="s">
        <v>490</v>
      </c>
      <c r="BB6468" s="11">
        <v>4</v>
      </c>
      <c r="BC6468" s="154">
        <v>45364</v>
      </c>
      <c r="BD6468" s="155" t="s">
        <v>6</v>
      </c>
    </row>
    <row r="6469" spans="39:56" ht="27" customHeight="1" x14ac:dyDescent="0.25">
      <c r="AM6469" s="11">
        <v>23007</v>
      </c>
      <c r="AN6469" s="152" t="s">
        <v>217</v>
      </c>
      <c r="AO6469" s="153" t="s">
        <v>207</v>
      </c>
      <c r="AP6469" s="171">
        <v>10</v>
      </c>
      <c r="AQ6469" s="11">
        <v>10</v>
      </c>
      <c r="AR6469" s="11">
        <v>10</v>
      </c>
      <c r="AS6469" s="11">
        <v>10</v>
      </c>
      <c r="AT6469" s="11">
        <v>10</v>
      </c>
      <c r="AY6469" s="11">
        <v>10</v>
      </c>
      <c r="AZ6469" s="11">
        <v>10</v>
      </c>
      <c r="BA6469" s="11" t="s">
        <v>490</v>
      </c>
      <c r="BB6469" s="11">
        <v>4</v>
      </c>
      <c r="BC6469" s="154">
        <v>45364</v>
      </c>
      <c r="BD6469" s="155" t="s">
        <v>6</v>
      </c>
    </row>
    <row r="6470" spans="39:56" ht="27" customHeight="1" x14ac:dyDescent="0.25">
      <c r="AM6470" s="11">
        <v>23008</v>
      </c>
      <c r="AN6470" s="152" t="s">
        <v>218</v>
      </c>
      <c r="AO6470" s="153" t="s">
        <v>207</v>
      </c>
      <c r="AP6470" s="171">
        <v>10</v>
      </c>
      <c r="AQ6470" s="11">
        <v>10</v>
      </c>
      <c r="AR6470" s="11">
        <v>10</v>
      </c>
      <c r="AS6470" s="11">
        <v>10</v>
      </c>
      <c r="AT6470" s="11">
        <v>10</v>
      </c>
      <c r="AY6470" s="11">
        <v>10</v>
      </c>
      <c r="AZ6470" s="11">
        <v>10</v>
      </c>
      <c r="BA6470" s="11" t="s">
        <v>490</v>
      </c>
      <c r="BB6470" s="11">
        <v>4</v>
      </c>
      <c r="BC6470" s="154">
        <v>45364</v>
      </c>
      <c r="BD6470" s="155" t="s">
        <v>6</v>
      </c>
    </row>
    <row r="6471" spans="39:56" ht="27" customHeight="1" x14ac:dyDescent="0.25">
      <c r="AM6471" s="11">
        <v>23012</v>
      </c>
      <c r="AN6471" s="152" t="s">
        <v>219</v>
      </c>
      <c r="AO6471" s="153" t="s">
        <v>207</v>
      </c>
      <c r="AP6471" s="171">
        <v>10</v>
      </c>
      <c r="AQ6471" s="11">
        <v>10</v>
      </c>
      <c r="AR6471" s="11">
        <v>10</v>
      </c>
      <c r="AS6471" s="11">
        <v>10</v>
      </c>
      <c r="AT6471" s="11">
        <v>10</v>
      </c>
      <c r="AY6471" s="11">
        <v>10</v>
      </c>
      <c r="AZ6471" s="11">
        <v>10</v>
      </c>
      <c r="BA6471" s="11" t="s">
        <v>490</v>
      </c>
      <c r="BB6471" s="11">
        <v>4</v>
      </c>
      <c r="BC6471" s="154">
        <v>45364</v>
      </c>
      <c r="BD6471" s="155" t="s">
        <v>6</v>
      </c>
    </row>
    <row r="6472" spans="39:56" ht="27" customHeight="1" x14ac:dyDescent="0.25">
      <c r="AM6472" s="11">
        <v>23032</v>
      </c>
      <c r="AN6472" s="152" t="s">
        <v>220</v>
      </c>
      <c r="AO6472" s="153" t="s">
        <v>207</v>
      </c>
      <c r="AP6472" s="171">
        <v>10</v>
      </c>
      <c r="AQ6472" s="11">
        <v>10</v>
      </c>
      <c r="AR6472" s="11">
        <v>10</v>
      </c>
      <c r="AS6472" s="11">
        <v>10</v>
      </c>
      <c r="AT6472" s="11">
        <v>10</v>
      </c>
      <c r="AY6472" s="11">
        <v>10</v>
      </c>
      <c r="AZ6472" s="11">
        <v>10</v>
      </c>
      <c r="BA6472" s="11" t="s">
        <v>490</v>
      </c>
      <c r="BB6472" s="11">
        <v>4</v>
      </c>
      <c r="BC6472" s="154">
        <v>45364</v>
      </c>
      <c r="BD6472" s="155" t="s">
        <v>6</v>
      </c>
    </row>
    <row r="6473" spans="39:56" ht="27" customHeight="1" x14ac:dyDescent="0.25">
      <c r="AM6473" s="11">
        <v>23031</v>
      </c>
      <c r="AN6473" s="152" t="s">
        <v>221</v>
      </c>
      <c r="AO6473" s="153" t="s">
        <v>207</v>
      </c>
      <c r="AP6473" s="171">
        <v>10</v>
      </c>
      <c r="AQ6473" s="11">
        <v>10</v>
      </c>
      <c r="AR6473" s="11">
        <v>10</v>
      </c>
      <c r="AS6473" s="11">
        <v>10</v>
      </c>
      <c r="AT6473" s="11">
        <v>10</v>
      </c>
      <c r="AY6473" s="11">
        <v>10</v>
      </c>
      <c r="AZ6473" s="11">
        <v>10</v>
      </c>
      <c r="BA6473" s="11" t="s">
        <v>490</v>
      </c>
      <c r="BB6473" s="11">
        <v>4</v>
      </c>
      <c r="BC6473" s="154">
        <v>45364</v>
      </c>
      <c r="BD6473" s="155" t="s">
        <v>6</v>
      </c>
    </row>
    <row r="6474" spans="39:56" ht="27" customHeight="1" x14ac:dyDescent="0.25">
      <c r="AM6474" s="11">
        <v>23042</v>
      </c>
      <c r="AN6474" s="152" t="s">
        <v>222</v>
      </c>
      <c r="AO6474" s="153" t="s">
        <v>207</v>
      </c>
      <c r="AP6474" s="171">
        <v>10</v>
      </c>
      <c r="AQ6474" s="11">
        <v>10</v>
      </c>
      <c r="AR6474" s="11">
        <v>10</v>
      </c>
      <c r="AS6474" s="11">
        <v>10</v>
      </c>
      <c r="AT6474" s="11">
        <v>10</v>
      </c>
      <c r="AY6474" s="11">
        <v>10</v>
      </c>
      <c r="AZ6474" s="11">
        <v>10</v>
      </c>
      <c r="BA6474" s="11" t="s">
        <v>490</v>
      </c>
      <c r="BB6474" s="11">
        <v>4</v>
      </c>
      <c r="BC6474" s="154">
        <v>45364</v>
      </c>
      <c r="BD6474" s="155" t="s">
        <v>6</v>
      </c>
    </row>
    <row r="6475" spans="39:56" ht="27" customHeight="1" x14ac:dyDescent="0.25">
      <c r="AM6475" s="11">
        <v>23061</v>
      </c>
      <c r="AN6475" s="152" t="s">
        <v>223</v>
      </c>
      <c r="AO6475" s="153" t="s">
        <v>207</v>
      </c>
      <c r="AP6475" s="171">
        <v>10</v>
      </c>
      <c r="AQ6475" s="11">
        <v>10</v>
      </c>
      <c r="AR6475" s="11">
        <v>10</v>
      </c>
      <c r="AS6475" s="11">
        <v>10</v>
      </c>
      <c r="AT6475" s="11">
        <v>10</v>
      </c>
      <c r="AY6475" s="11">
        <v>10</v>
      </c>
      <c r="AZ6475" s="11">
        <v>10</v>
      </c>
      <c r="BA6475" s="11" t="s">
        <v>490</v>
      </c>
      <c r="BB6475" s="11">
        <v>4</v>
      </c>
      <c r="BC6475" s="154">
        <v>45364</v>
      </c>
      <c r="BD6475" s="155" t="s">
        <v>6</v>
      </c>
    </row>
    <row r="6476" spans="39:56" ht="27" customHeight="1" x14ac:dyDescent="0.25">
      <c r="AM6476" s="11">
        <v>23054</v>
      </c>
      <c r="AN6476" s="152" t="s">
        <v>224</v>
      </c>
      <c r="AO6476" s="153" t="s">
        <v>207</v>
      </c>
      <c r="AP6476" s="171">
        <v>10</v>
      </c>
      <c r="AQ6476" s="11">
        <v>10</v>
      </c>
      <c r="AR6476" s="11">
        <v>10</v>
      </c>
      <c r="AS6476" s="11">
        <v>10</v>
      </c>
      <c r="AT6476" s="11">
        <v>10</v>
      </c>
      <c r="AY6476" s="11">
        <v>10</v>
      </c>
      <c r="AZ6476" s="11">
        <v>10</v>
      </c>
      <c r="BA6476" s="11" t="s">
        <v>490</v>
      </c>
      <c r="BB6476" s="11">
        <v>4</v>
      </c>
      <c r="BC6476" s="154">
        <v>45364</v>
      </c>
      <c r="BD6476" s="155" t="s">
        <v>6</v>
      </c>
    </row>
    <row r="6477" spans="39:56" ht="27" customHeight="1" x14ac:dyDescent="0.25">
      <c r="AM6477" s="11">
        <v>23063</v>
      </c>
      <c r="AN6477" s="152" t="s">
        <v>225</v>
      </c>
      <c r="AO6477" s="153" t="s">
        <v>207</v>
      </c>
      <c r="AP6477" s="171">
        <v>10</v>
      </c>
      <c r="AQ6477" s="11">
        <v>10</v>
      </c>
      <c r="AR6477" s="11">
        <v>10</v>
      </c>
      <c r="AS6477" s="11">
        <v>10</v>
      </c>
      <c r="AT6477" s="11">
        <v>10</v>
      </c>
      <c r="AY6477" s="11">
        <v>10</v>
      </c>
      <c r="AZ6477" s="11">
        <v>10</v>
      </c>
      <c r="BA6477" s="11" t="s">
        <v>490</v>
      </c>
      <c r="BB6477" s="11">
        <v>4</v>
      </c>
      <c r="BC6477" s="154">
        <v>45364</v>
      </c>
      <c r="BD6477" s="155" t="s">
        <v>6</v>
      </c>
    </row>
    <row r="6478" spans="39:56" ht="27" customHeight="1" x14ac:dyDescent="0.25">
      <c r="AM6478" s="11">
        <v>23037</v>
      </c>
      <c r="AN6478" s="152" t="s">
        <v>226</v>
      </c>
      <c r="AO6478" s="153" t="s">
        <v>207</v>
      </c>
      <c r="AP6478" s="171">
        <v>10</v>
      </c>
      <c r="AQ6478" s="11">
        <v>10</v>
      </c>
      <c r="AR6478" s="11">
        <v>10</v>
      </c>
      <c r="AS6478" s="11">
        <v>10</v>
      </c>
      <c r="AT6478" s="11">
        <v>10</v>
      </c>
      <c r="AY6478" s="11">
        <v>10</v>
      </c>
      <c r="AZ6478" s="11">
        <v>10</v>
      </c>
      <c r="BA6478" s="11" t="s">
        <v>490</v>
      </c>
      <c r="BB6478" s="11">
        <v>4</v>
      </c>
      <c r="BC6478" s="154">
        <v>45364</v>
      </c>
      <c r="BD6478" s="155" t="s">
        <v>6</v>
      </c>
    </row>
    <row r="6479" spans="39:56" ht="27" customHeight="1" x14ac:dyDescent="0.25">
      <c r="AM6479" s="11">
        <v>23026</v>
      </c>
      <c r="AN6479" s="152" t="s">
        <v>227</v>
      </c>
      <c r="AO6479" s="153" t="s">
        <v>207</v>
      </c>
      <c r="AP6479" s="171">
        <v>10</v>
      </c>
      <c r="AQ6479" s="11">
        <v>10</v>
      </c>
      <c r="AR6479" s="11">
        <v>10</v>
      </c>
      <c r="AS6479" s="11">
        <v>10</v>
      </c>
      <c r="AT6479" s="11">
        <v>10</v>
      </c>
      <c r="AY6479" s="11">
        <v>10</v>
      </c>
      <c r="AZ6479" s="11">
        <v>10</v>
      </c>
      <c r="BA6479" s="11" t="s">
        <v>490</v>
      </c>
      <c r="BB6479" s="11">
        <v>4</v>
      </c>
      <c r="BC6479" s="154">
        <v>45364</v>
      </c>
      <c r="BD6479" s="155" t="s">
        <v>6</v>
      </c>
    </row>
    <row r="6480" spans="39:56" ht="27" customHeight="1" x14ac:dyDescent="0.25">
      <c r="AM6480" s="11">
        <v>23058</v>
      </c>
      <c r="AN6480" s="152" t="s">
        <v>228</v>
      </c>
      <c r="AO6480" s="153" t="s">
        <v>207</v>
      </c>
      <c r="AP6480" s="171">
        <v>10</v>
      </c>
      <c r="AQ6480" s="11">
        <v>10</v>
      </c>
      <c r="AR6480" s="11">
        <v>10</v>
      </c>
      <c r="AS6480" s="11">
        <v>10</v>
      </c>
      <c r="AT6480" s="11">
        <v>10</v>
      </c>
      <c r="AY6480" s="11">
        <v>10</v>
      </c>
      <c r="AZ6480" s="11">
        <v>10</v>
      </c>
      <c r="BA6480" s="11" t="s">
        <v>490</v>
      </c>
      <c r="BB6480" s="11">
        <v>4</v>
      </c>
      <c r="BC6480" s="154">
        <v>45364</v>
      </c>
      <c r="BD6480" s="155" t="s">
        <v>6</v>
      </c>
    </row>
    <row r="6481" spans="39:56" ht="27" customHeight="1" x14ac:dyDescent="0.25">
      <c r="AM6481" s="11">
        <v>23044</v>
      </c>
      <c r="AN6481" s="152" t="s">
        <v>230</v>
      </c>
      <c r="AO6481" s="153" t="s">
        <v>207</v>
      </c>
      <c r="AP6481" s="171">
        <v>10</v>
      </c>
      <c r="AQ6481" s="11">
        <v>10</v>
      </c>
      <c r="AR6481" s="11">
        <v>10</v>
      </c>
      <c r="AS6481" s="11">
        <v>10</v>
      </c>
      <c r="AT6481" s="11">
        <v>10</v>
      </c>
      <c r="AY6481" s="11">
        <v>10</v>
      </c>
      <c r="AZ6481" s="11">
        <v>10</v>
      </c>
      <c r="BA6481" s="11" t="s">
        <v>490</v>
      </c>
      <c r="BB6481" s="11">
        <v>4</v>
      </c>
      <c r="BC6481" s="154">
        <v>45364</v>
      </c>
      <c r="BD6481" s="155" t="s">
        <v>6</v>
      </c>
    </row>
    <row r="6482" spans="39:56" ht="27" customHeight="1" x14ac:dyDescent="0.25">
      <c r="AM6482" s="11">
        <v>23066</v>
      </c>
      <c r="AN6482" s="152" t="s">
        <v>232</v>
      </c>
      <c r="AO6482" s="153" t="s">
        <v>207</v>
      </c>
      <c r="AP6482" s="171">
        <v>10</v>
      </c>
      <c r="AQ6482" s="11">
        <v>10</v>
      </c>
      <c r="AR6482" s="11">
        <v>10</v>
      </c>
      <c r="AS6482" s="11">
        <v>10</v>
      </c>
      <c r="AT6482" s="11">
        <v>10</v>
      </c>
      <c r="AY6482" s="11">
        <v>10</v>
      </c>
      <c r="AZ6482" s="11">
        <v>10</v>
      </c>
      <c r="BA6482" s="11" t="s">
        <v>490</v>
      </c>
      <c r="BB6482" s="11">
        <v>4</v>
      </c>
      <c r="BC6482" s="154">
        <v>45364</v>
      </c>
      <c r="BD6482" s="155" t="s">
        <v>6</v>
      </c>
    </row>
    <row r="6483" spans="39:56" ht="27" customHeight="1" x14ac:dyDescent="0.25">
      <c r="AM6483" s="11">
        <v>23005</v>
      </c>
      <c r="AN6483" s="152" t="s">
        <v>206</v>
      </c>
      <c r="AO6483" s="153" t="s">
        <v>207</v>
      </c>
      <c r="AP6483" s="171">
        <v>10</v>
      </c>
      <c r="AQ6483" s="11">
        <v>10</v>
      </c>
      <c r="AR6483" s="11">
        <v>10</v>
      </c>
      <c r="AS6483" s="11">
        <v>10</v>
      </c>
      <c r="AT6483" s="11">
        <v>10</v>
      </c>
      <c r="AY6483" s="11">
        <v>10</v>
      </c>
      <c r="AZ6483" s="11">
        <v>10</v>
      </c>
      <c r="BA6483" s="11" t="s">
        <v>559</v>
      </c>
      <c r="BB6483" s="11">
        <v>4</v>
      </c>
      <c r="BC6483" s="154">
        <v>45357</v>
      </c>
      <c r="BD6483" s="155" t="s">
        <v>6</v>
      </c>
    </row>
    <row r="6484" spans="39:56" ht="27" customHeight="1" x14ac:dyDescent="0.25">
      <c r="AM6484" s="11">
        <v>23021</v>
      </c>
      <c r="AN6484" s="152" t="s">
        <v>209</v>
      </c>
      <c r="AO6484" s="153" t="s">
        <v>207</v>
      </c>
      <c r="AP6484" s="171">
        <v>10</v>
      </c>
      <c r="AQ6484" s="11">
        <v>10</v>
      </c>
      <c r="AR6484" s="11">
        <v>10</v>
      </c>
      <c r="AS6484" s="11">
        <v>10</v>
      </c>
      <c r="AT6484" s="11">
        <v>10</v>
      </c>
      <c r="AY6484" s="11">
        <v>10</v>
      </c>
      <c r="AZ6484" s="11">
        <v>10</v>
      </c>
      <c r="BA6484" s="11" t="s">
        <v>559</v>
      </c>
      <c r="BB6484" s="11">
        <v>4</v>
      </c>
      <c r="BC6484" s="154">
        <v>45357</v>
      </c>
      <c r="BD6484" s="155" t="s">
        <v>6</v>
      </c>
    </row>
    <row r="6485" spans="39:56" ht="27" customHeight="1" x14ac:dyDescent="0.25">
      <c r="AM6485" s="11">
        <v>23035</v>
      </c>
      <c r="AN6485" s="152" t="s">
        <v>211</v>
      </c>
      <c r="AO6485" s="153" t="s">
        <v>207</v>
      </c>
      <c r="AP6485" s="171">
        <v>10</v>
      </c>
      <c r="AQ6485" s="11">
        <v>10</v>
      </c>
      <c r="AR6485" s="11">
        <v>10</v>
      </c>
      <c r="AS6485" s="11">
        <v>10</v>
      </c>
      <c r="AT6485" s="11">
        <v>10</v>
      </c>
      <c r="AY6485" s="11">
        <v>10</v>
      </c>
      <c r="AZ6485" s="11">
        <v>10</v>
      </c>
      <c r="BA6485" s="11" t="s">
        <v>559</v>
      </c>
      <c r="BB6485" s="11">
        <v>4</v>
      </c>
      <c r="BC6485" s="154">
        <v>45357</v>
      </c>
      <c r="BD6485" s="155" t="s">
        <v>6</v>
      </c>
    </row>
    <row r="6486" spans="39:56" ht="27" customHeight="1" x14ac:dyDescent="0.25">
      <c r="AM6486" s="11">
        <v>23016</v>
      </c>
      <c r="AN6486" s="152" t="s">
        <v>212</v>
      </c>
      <c r="AO6486" s="153" t="s">
        <v>207</v>
      </c>
      <c r="AP6486" s="171">
        <v>10</v>
      </c>
      <c r="AQ6486" s="11">
        <v>10</v>
      </c>
      <c r="AR6486" s="11">
        <v>10</v>
      </c>
      <c r="AS6486" s="11">
        <v>10</v>
      </c>
      <c r="AT6486" s="11">
        <v>10</v>
      </c>
      <c r="AY6486" s="11">
        <v>10</v>
      </c>
      <c r="AZ6486" s="11">
        <v>10</v>
      </c>
      <c r="BA6486" s="11" t="s">
        <v>559</v>
      </c>
      <c r="BB6486" s="11">
        <v>4</v>
      </c>
      <c r="BC6486" s="154">
        <v>45357</v>
      </c>
      <c r="BD6486" s="155" t="s">
        <v>6</v>
      </c>
    </row>
    <row r="6487" spans="39:56" ht="27" customHeight="1" x14ac:dyDescent="0.25">
      <c r="AM6487" s="11">
        <v>23006</v>
      </c>
      <c r="AN6487" s="152" t="s">
        <v>213</v>
      </c>
      <c r="AO6487" s="153" t="s">
        <v>207</v>
      </c>
      <c r="AP6487" s="171">
        <v>10</v>
      </c>
      <c r="AQ6487" s="11">
        <v>10</v>
      </c>
      <c r="AR6487" s="11">
        <v>10</v>
      </c>
      <c r="AS6487" s="11">
        <v>10</v>
      </c>
      <c r="AT6487" s="11">
        <v>10</v>
      </c>
      <c r="AY6487" s="11">
        <v>10</v>
      </c>
      <c r="AZ6487" s="11">
        <v>10</v>
      </c>
      <c r="BA6487" s="11" t="s">
        <v>559</v>
      </c>
      <c r="BB6487" s="11">
        <v>4</v>
      </c>
      <c r="BC6487" s="154">
        <v>45357</v>
      </c>
      <c r="BD6487" s="155" t="s">
        <v>6</v>
      </c>
    </row>
    <row r="6488" spans="39:56" ht="27" customHeight="1" x14ac:dyDescent="0.25">
      <c r="AM6488" s="11">
        <v>23020</v>
      </c>
      <c r="AN6488" s="152" t="s">
        <v>214</v>
      </c>
      <c r="AO6488" s="153" t="s">
        <v>207</v>
      </c>
      <c r="AP6488" s="171">
        <v>10</v>
      </c>
      <c r="AQ6488" s="11">
        <v>10</v>
      </c>
      <c r="AR6488" s="11">
        <v>10</v>
      </c>
      <c r="AS6488" s="11">
        <v>10</v>
      </c>
      <c r="AT6488" s="11">
        <v>10</v>
      </c>
      <c r="AY6488" s="11">
        <v>10</v>
      </c>
      <c r="AZ6488" s="11">
        <v>10</v>
      </c>
      <c r="BA6488" s="11" t="s">
        <v>559</v>
      </c>
      <c r="BB6488" s="11">
        <v>4</v>
      </c>
      <c r="BC6488" s="154">
        <v>45357</v>
      </c>
      <c r="BD6488" s="155" t="s">
        <v>6</v>
      </c>
    </row>
    <row r="6489" spans="39:56" ht="27" customHeight="1" x14ac:dyDescent="0.25">
      <c r="AM6489" s="11">
        <v>23043</v>
      </c>
      <c r="AN6489" s="152" t="s">
        <v>215</v>
      </c>
      <c r="AO6489" s="153" t="s">
        <v>207</v>
      </c>
      <c r="AP6489" s="171">
        <v>10</v>
      </c>
      <c r="AQ6489" s="11">
        <v>10</v>
      </c>
      <c r="AR6489" s="11">
        <v>10</v>
      </c>
      <c r="AS6489" s="11">
        <v>10</v>
      </c>
      <c r="AT6489" s="11">
        <v>10</v>
      </c>
      <c r="AY6489" s="11">
        <v>10</v>
      </c>
      <c r="AZ6489" s="11">
        <v>10</v>
      </c>
      <c r="BA6489" s="11" t="s">
        <v>559</v>
      </c>
      <c r="BB6489" s="11">
        <v>4</v>
      </c>
      <c r="BC6489" s="154">
        <v>45357</v>
      </c>
      <c r="BD6489" s="155" t="s">
        <v>6</v>
      </c>
    </row>
    <row r="6490" spans="39:56" ht="27" customHeight="1" x14ac:dyDescent="0.25">
      <c r="AM6490" s="11">
        <v>23015</v>
      </c>
      <c r="AN6490" s="152" t="s">
        <v>216</v>
      </c>
      <c r="AO6490" s="153" t="s">
        <v>207</v>
      </c>
      <c r="AP6490" s="171">
        <v>10</v>
      </c>
      <c r="AQ6490" s="11">
        <v>10</v>
      </c>
      <c r="AR6490" s="11">
        <v>10</v>
      </c>
      <c r="AS6490" s="11">
        <v>10</v>
      </c>
      <c r="AT6490" s="11">
        <v>10</v>
      </c>
      <c r="AY6490" s="11">
        <v>10</v>
      </c>
      <c r="AZ6490" s="11">
        <v>10</v>
      </c>
      <c r="BA6490" s="11" t="s">
        <v>559</v>
      </c>
      <c r="BB6490" s="11">
        <v>4</v>
      </c>
      <c r="BC6490" s="154">
        <v>45357</v>
      </c>
      <c r="BD6490" s="155" t="s">
        <v>6</v>
      </c>
    </row>
    <row r="6491" spans="39:56" ht="27" customHeight="1" x14ac:dyDescent="0.25">
      <c r="AM6491" s="11">
        <v>23008</v>
      </c>
      <c r="AN6491" s="152" t="s">
        <v>218</v>
      </c>
      <c r="AO6491" s="153" t="s">
        <v>207</v>
      </c>
      <c r="AP6491" s="171">
        <v>10</v>
      </c>
      <c r="AQ6491" s="11">
        <v>10</v>
      </c>
      <c r="AR6491" s="11">
        <v>10</v>
      </c>
      <c r="AS6491" s="11">
        <v>10</v>
      </c>
      <c r="AT6491" s="11">
        <v>10</v>
      </c>
      <c r="AY6491" s="11">
        <v>10</v>
      </c>
      <c r="AZ6491" s="11">
        <v>10</v>
      </c>
      <c r="BA6491" s="11" t="s">
        <v>559</v>
      </c>
      <c r="BB6491" s="11">
        <v>4</v>
      </c>
      <c r="BC6491" s="154">
        <v>45357</v>
      </c>
      <c r="BD6491" s="155" t="s">
        <v>6</v>
      </c>
    </row>
    <row r="6492" spans="39:56" ht="27" customHeight="1" x14ac:dyDescent="0.25">
      <c r="AM6492" s="11">
        <v>23012</v>
      </c>
      <c r="AN6492" s="152" t="s">
        <v>219</v>
      </c>
      <c r="AO6492" s="153" t="s">
        <v>207</v>
      </c>
      <c r="AP6492" s="171">
        <v>10</v>
      </c>
      <c r="AQ6492" s="11">
        <v>10</v>
      </c>
      <c r="AR6492" s="11">
        <v>10</v>
      </c>
      <c r="AS6492" s="11">
        <v>10</v>
      </c>
      <c r="AT6492" s="11">
        <v>10</v>
      </c>
      <c r="AY6492" s="11">
        <v>10</v>
      </c>
      <c r="AZ6492" s="11">
        <v>10</v>
      </c>
      <c r="BA6492" s="11" t="s">
        <v>559</v>
      </c>
      <c r="BB6492" s="11">
        <v>4</v>
      </c>
      <c r="BC6492" s="154">
        <v>45357</v>
      </c>
      <c r="BD6492" s="155" t="s">
        <v>6</v>
      </c>
    </row>
    <row r="6493" spans="39:56" ht="27" customHeight="1" x14ac:dyDescent="0.25">
      <c r="AM6493" s="11">
        <v>23032</v>
      </c>
      <c r="AN6493" s="152" t="s">
        <v>220</v>
      </c>
      <c r="AO6493" s="153" t="s">
        <v>207</v>
      </c>
      <c r="AP6493" s="171">
        <v>9.6666666666666661</v>
      </c>
      <c r="AQ6493" s="11">
        <v>10</v>
      </c>
      <c r="AR6493" s="11">
        <v>10</v>
      </c>
      <c r="AS6493" s="11">
        <v>9</v>
      </c>
      <c r="AT6493" s="11">
        <v>9</v>
      </c>
      <c r="AY6493" s="11">
        <v>10</v>
      </c>
      <c r="AZ6493" s="11">
        <v>10</v>
      </c>
      <c r="BA6493" s="11" t="s">
        <v>559</v>
      </c>
      <c r="BB6493" s="11">
        <v>4</v>
      </c>
      <c r="BC6493" s="154">
        <v>45357</v>
      </c>
      <c r="BD6493" s="155" t="s">
        <v>6</v>
      </c>
    </row>
    <row r="6494" spans="39:56" ht="27" customHeight="1" x14ac:dyDescent="0.25">
      <c r="AM6494" s="11">
        <v>23031</v>
      </c>
      <c r="AN6494" s="152" t="s">
        <v>221</v>
      </c>
      <c r="AO6494" s="153" t="s">
        <v>207</v>
      </c>
      <c r="AP6494" s="171">
        <v>10</v>
      </c>
      <c r="AQ6494" s="11">
        <v>10</v>
      </c>
      <c r="AR6494" s="11">
        <v>10</v>
      </c>
      <c r="AS6494" s="11">
        <v>10</v>
      </c>
      <c r="AT6494" s="11">
        <v>10</v>
      </c>
      <c r="AY6494" s="11">
        <v>10</v>
      </c>
      <c r="AZ6494" s="11">
        <v>10</v>
      </c>
      <c r="BA6494" s="11" t="s">
        <v>559</v>
      </c>
      <c r="BB6494" s="11">
        <v>4</v>
      </c>
      <c r="BC6494" s="154">
        <v>45357</v>
      </c>
      <c r="BD6494" s="155" t="s">
        <v>6</v>
      </c>
    </row>
    <row r="6495" spans="39:56" ht="27" customHeight="1" x14ac:dyDescent="0.25">
      <c r="AM6495" s="11">
        <v>23042</v>
      </c>
      <c r="AN6495" s="152" t="s">
        <v>222</v>
      </c>
      <c r="AO6495" s="153" t="s">
        <v>207</v>
      </c>
      <c r="AP6495" s="171">
        <v>10</v>
      </c>
      <c r="AQ6495" s="11">
        <v>10</v>
      </c>
      <c r="AR6495" s="11">
        <v>10</v>
      </c>
      <c r="AS6495" s="11">
        <v>10</v>
      </c>
      <c r="AT6495" s="11">
        <v>10</v>
      </c>
      <c r="AY6495" s="11">
        <v>10</v>
      </c>
      <c r="AZ6495" s="11">
        <v>10</v>
      </c>
      <c r="BA6495" s="11" t="s">
        <v>559</v>
      </c>
      <c r="BB6495" s="11">
        <v>4</v>
      </c>
      <c r="BC6495" s="154">
        <v>45357</v>
      </c>
      <c r="BD6495" s="155" t="s">
        <v>6</v>
      </c>
    </row>
    <row r="6496" spans="39:56" ht="27" customHeight="1" x14ac:dyDescent="0.25">
      <c r="AM6496" s="11">
        <v>23061</v>
      </c>
      <c r="AN6496" s="152" t="s">
        <v>223</v>
      </c>
      <c r="AO6496" s="153" t="s">
        <v>207</v>
      </c>
      <c r="AP6496" s="171">
        <v>10</v>
      </c>
      <c r="AQ6496" s="11">
        <v>10</v>
      </c>
      <c r="AR6496" s="11">
        <v>10</v>
      </c>
      <c r="AS6496" s="11">
        <v>10</v>
      </c>
      <c r="AT6496" s="11">
        <v>10</v>
      </c>
      <c r="AY6496" s="11">
        <v>10</v>
      </c>
      <c r="AZ6496" s="11">
        <v>10</v>
      </c>
      <c r="BA6496" s="11" t="s">
        <v>559</v>
      </c>
      <c r="BB6496" s="11">
        <v>4</v>
      </c>
      <c r="BC6496" s="154">
        <v>45357</v>
      </c>
      <c r="BD6496" s="155" t="s">
        <v>6</v>
      </c>
    </row>
    <row r="6497" spans="39:56" ht="27" customHeight="1" x14ac:dyDescent="0.25">
      <c r="AM6497" s="11">
        <v>23054</v>
      </c>
      <c r="AN6497" s="152" t="s">
        <v>224</v>
      </c>
      <c r="AO6497" s="153" t="s">
        <v>207</v>
      </c>
      <c r="AP6497" s="171">
        <v>10</v>
      </c>
      <c r="AQ6497" s="11">
        <v>10</v>
      </c>
      <c r="AR6497" s="11">
        <v>10</v>
      </c>
      <c r="AS6497" s="11">
        <v>10</v>
      </c>
      <c r="AT6497" s="11">
        <v>10</v>
      </c>
      <c r="AY6497" s="11">
        <v>10</v>
      </c>
      <c r="AZ6497" s="11">
        <v>10</v>
      </c>
      <c r="BA6497" s="11" t="s">
        <v>559</v>
      </c>
      <c r="BB6497" s="11">
        <v>4</v>
      </c>
      <c r="BC6497" s="154">
        <v>45357</v>
      </c>
      <c r="BD6497" s="155" t="s">
        <v>6</v>
      </c>
    </row>
    <row r="6498" spans="39:56" ht="27" customHeight="1" x14ac:dyDescent="0.25">
      <c r="AM6498" s="11">
        <v>23037</v>
      </c>
      <c r="AN6498" s="152" t="s">
        <v>226</v>
      </c>
      <c r="AO6498" s="153" t="s">
        <v>207</v>
      </c>
      <c r="AP6498" s="171">
        <v>10</v>
      </c>
      <c r="AQ6498" s="11">
        <v>10</v>
      </c>
      <c r="AR6498" s="11">
        <v>10</v>
      </c>
      <c r="AS6498" s="11">
        <v>10</v>
      </c>
      <c r="AT6498" s="11">
        <v>10</v>
      </c>
      <c r="AY6498" s="11">
        <v>10</v>
      </c>
      <c r="AZ6498" s="11">
        <v>10</v>
      </c>
      <c r="BA6498" s="11" t="s">
        <v>559</v>
      </c>
      <c r="BB6498" s="11">
        <v>4</v>
      </c>
      <c r="BC6498" s="154">
        <v>45357</v>
      </c>
      <c r="BD6498" s="155" t="s">
        <v>6</v>
      </c>
    </row>
    <row r="6499" spans="39:56" ht="27" customHeight="1" x14ac:dyDescent="0.25">
      <c r="AM6499" s="11">
        <v>23026</v>
      </c>
      <c r="AN6499" s="152" t="s">
        <v>227</v>
      </c>
      <c r="AO6499" s="153" t="s">
        <v>207</v>
      </c>
      <c r="AP6499" s="171">
        <v>10</v>
      </c>
      <c r="AQ6499" s="11">
        <v>10</v>
      </c>
      <c r="AR6499" s="11">
        <v>10</v>
      </c>
      <c r="AS6499" s="11">
        <v>10</v>
      </c>
      <c r="AT6499" s="11">
        <v>10</v>
      </c>
      <c r="AY6499" s="11">
        <v>10</v>
      </c>
      <c r="AZ6499" s="11">
        <v>10</v>
      </c>
      <c r="BA6499" s="11" t="s">
        <v>559</v>
      </c>
      <c r="BB6499" s="11">
        <v>4</v>
      </c>
      <c r="BC6499" s="154">
        <v>45357</v>
      </c>
      <c r="BD6499" s="155" t="s">
        <v>6</v>
      </c>
    </row>
    <row r="6500" spans="39:56" ht="27" customHeight="1" x14ac:dyDescent="0.25">
      <c r="AM6500" s="11">
        <v>23058</v>
      </c>
      <c r="AN6500" s="152" t="s">
        <v>228</v>
      </c>
      <c r="AO6500" s="153" t="s">
        <v>207</v>
      </c>
      <c r="AP6500" s="171">
        <v>9.6666666666666661</v>
      </c>
      <c r="AQ6500" s="11">
        <v>10</v>
      </c>
      <c r="AR6500" s="11">
        <v>10</v>
      </c>
      <c r="AS6500" s="11">
        <v>9</v>
      </c>
      <c r="AT6500" s="11">
        <v>9</v>
      </c>
      <c r="AY6500" s="11">
        <v>10</v>
      </c>
      <c r="AZ6500" s="11">
        <v>10</v>
      </c>
      <c r="BA6500" s="11" t="s">
        <v>559</v>
      </c>
      <c r="BB6500" s="11">
        <v>4</v>
      </c>
      <c r="BC6500" s="154">
        <v>45357</v>
      </c>
      <c r="BD6500" s="155" t="s">
        <v>6</v>
      </c>
    </row>
    <row r="6501" spans="39:56" ht="27" customHeight="1" x14ac:dyDescent="0.25">
      <c r="AM6501" s="11">
        <v>23044</v>
      </c>
      <c r="AN6501" s="152" t="s">
        <v>230</v>
      </c>
      <c r="AO6501" s="153" t="s">
        <v>207</v>
      </c>
      <c r="AP6501" s="171">
        <v>9.3333333333333339</v>
      </c>
      <c r="AQ6501" s="11">
        <v>10</v>
      </c>
      <c r="AR6501" s="11">
        <v>10</v>
      </c>
      <c r="AS6501" s="11">
        <v>8</v>
      </c>
      <c r="AT6501" s="11">
        <v>8</v>
      </c>
      <c r="AY6501" s="11">
        <v>10</v>
      </c>
      <c r="AZ6501" s="11">
        <v>10</v>
      </c>
      <c r="BA6501" s="11" t="s">
        <v>559</v>
      </c>
      <c r="BB6501" s="11">
        <v>4</v>
      </c>
      <c r="BC6501" s="154">
        <v>45357</v>
      </c>
      <c r="BD6501" s="155" t="s">
        <v>6</v>
      </c>
    </row>
    <row r="6502" spans="39:56" ht="27" customHeight="1" x14ac:dyDescent="0.25">
      <c r="AM6502" s="11">
        <v>23066</v>
      </c>
      <c r="AN6502" s="152" t="s">
        <v>232</v>
      </c>
      <c r="AO6502" s="153" t="s">
        <v>207</v>
      </c>
      <c r="AP6502" s="171">
        <v>10</v>
      </c>
      <c r="AQ6502" s="11">
        <v>10</v>
      </c>
      <c r="AR6502" s="11">
        <v>10</v>
      </c>
      <c r="AS6502" s="11">
        <v>10</v>
      </c>
      <c r="AT6502" s="11">
        <v>10</v>
      </c>
      <c r="AY6502" s="11">
        <v>10</v>
      </c>
      <c r="AZ6502" s="11">
        <v>10</v>
      </c>
      <c r="BA6502" s="11" t="s">
        <v>559</v>
      </c>
      <c r="BB6502" s="11">
        <v>4</v>
      </c>
      <c r="BC6502" s="154">
        <v>45357</v>
      </c>
      <c r="BD6502" s="155" t="s">
        <v>6</v>
      </c>
    </row>
    <row r="6503" spans="39:56" ht="27" customHeight="1" x14ac:dyDescent="0.25">
      <c r="AM6503" s="11">
        <v>24039</v>
      </c>
      <c r="AN6503" s="152" t="s">
        <v>166</v>
      </c>
      <c r="AO6503" s="153" t="s">
        <v>167</v>
      </c>
      <c r="AP6503" s="171">
        <v>10</v>
      </c>
      <c r="AQ6503" s="11">
        <v>10</v>
      </c>
      <c r="AR6503" s="11">
        <v>10</v>
      </c>
      <c r="AS6503" s="11">
        <v>10</v>
      </c>
      <c r="AT6503" s="11">
        <v>10</v>
      </c>
      <c r="AY6503" s="11">
        <v>10</v>
      </c>
      <c r="AZ6503" s="11">
        <v>10</v>
      </c>
      <c r="BA6503" s="11" t="s">
        <v>544</v>
      </c>
      <c r="BB6503" s="11">
        <v>4</v>
      </c>
      <c r="BC6503" s="154">
        <v>45363</v>
      </c>
      <c r="BD6503" s="155" t="s">
        <v>6</v>
      </c>
    </row>
    <row r="6504" spans="39:56" ht="27" customHeight="1" x14ac:dyDescent="0.25">
      <c r="AM6504" s="11">
        <v>24040</v>
      </c>
      <c r="AN6504" s="152" t="s">
        <v>169</v>
      </c>
      <c r="AO6504" s="153" t="s">
        <v>167</v>
      </c>
      <c r="AP6504" s="171">
        <v>10</v>
      </c>
      <c r="AQ6504" s="11">
        <v>10</v>
      </c>
      <c r="AR6504" s="11">
        <v>10</v>
      </c>
      <c r="AS6504" s="11">
        <v>10</v>
      </c>
      <c r="AT6504" s="11">
        <v>10</v>
      </c>
      <c r="AY6504" s="11">
        <v>10</v>
      </c>
      <c r="AZ6504" s="11">
        <v>10</v>
      </c>
      <c r="BA6504" s="11" t="s">
        <v>544</v>
      </c>
      <c r="BB6504" s="11">
        <v>4</v>
      </c>
      <c r="BC6504" s="154">
        <v>45363</v>
      </c>
      <c r="BD6504" s="155" t="s">
        <v>6</v>
      </c>
    </row>
    <row r="6505" spans="39:56" ht="27" customHeight="1" x14ac:dyDescent="0.25">
      <c r="AM6505" s="11">
        <v>24041</v>
      </c>
      <c r="AN6505" s="152" t="s">
        <v>173</v>
      </c>
      <c r="AO6505" s="153" t="s">
        <v>167</v>
      </c>
      <c r="AP6505" s="171">
        <v>10</v>
      </c>
      <c r="AQ6505" s="11">
        <v>10</v>
      </c>
      <c r="AR6505" s="11">
        <v>10</v>
      </c>
      <c r="AS6505" s="11">
        <v>10</v>
      </c>
      <c r="AT6505" s="11">
        <v>10</v>
      </c>
      <c r="AY6505" s="11">
        <v>10</v>
      </c>
      <c r="AZ6505" s="11">
        <v>10</v>
      </c>
      <c r="BA6505" s="11" t="s">
        <v>544</v>
      </c>
      <c r="BB6505" s="11">
        <v>4</v>
      </c>
      <c r="BC6505" s="154">
        <v>45363</v>
      </c>
      <c r="BD6505" s="155" t="s">
        <v>6</v>
      </c>
    </row>
    <row r="6506" spans="39:56" ht="27" customHeight="1" x14ac:dyDescent="0.25">
      <c r="AM6506" s="11">
        <v>24042</v>
      </c>
      <c r="AN6506" s="152" t="s">
        <v>175</v>
      </c>
      <c r="AO6506" s="153" t="s">
        <v>167</v>
      </c>
      <c r="AP6506" s="171">
        <v>10</v>
      </c>
      <c r="AQ6506" s="11">
        <v>10</v>
      </c>
      <c r="AR6506" s="11">
        <v>10</v>
      </c>
      <c r="AS6506" s="11">
        <v>10</v>
      </c>
      <c r="AT6506" s="11">
        <v>10</v>
      </c>
      <c r="AY6506" s="11">
        <v>10</v>
      </c>
      <c r="AZ6506" s="11">
        <v>10</v>
      </c>
      <c r="BA6506" s="11" t="s">
        <v>544</v>
      </c>
      <c r="BB6506" s="11">
        <v>4</v>
      </c>
      <c r="BC6506" s="154">
        <v>45363</v>
      </c>
      <c r="BD6506" s="155" t="s">
        <v>6</v>
      </c>
    </row>
    <row r="6507" spans="39:56" ht="27" customHeight="1" x14ac:dyDescent="0.25">
      <c r="AM6507" s="11">
        <v>24043</v>
      </c>
      <c r="AN6507" s="152" t="s">
        <v>177</v>
      </c>
      <c r="AO6507" s="153" t="s">
        <v>167</v>
      </c>
      <c r="AP6507" s="171">
        <v>10</v>
      </c>
      <c r="AQ6507" s="11">
        <v>10</v>
      </c>
      <c r="AR6507" s="11">
        <v>10</v>
      </c>
      <c r="AS6507" s="11">
        <v>10</v>
      </c>
      <c r="AT6507" s="11">
        <v>10</v>
      </c>
      <c r="AY6507" s="11">
        <v>10</v>
      </c>
      <c r="AZ6507" s="11">
        <v>10</v>
      </c>
      <c r="BA6507" s="11" t="s">
        <v>544</v>
      </c>
      <c r="BB6507" s="11">
        <v>4</v>
      </c>
      <c r="BC6507" s="154">
        <v>45363</v>
      </c>
      <c r="BD6507" s="155" t="s">
        <v>6</v>
      </c>
    </row>
    <row r="6508" spans="39:56" ht="27" customHeight="1" x14ac:dyDescent="0.25">
      <c r="AM6508" s="11">
        <v>24044</v>
      </c>
      <c r="AN6508" s="152" t="s">
        <v>179</v>
      </c>
      <c r="AO6508" s="153" t="s">
        <v>167</v>
      </c>
      <c r="AP6508" s="171">
        <v>10</v>
      </c>
      <c r="AQ6508" s="11">
        <v>10</v>
      </c>
      <c r="AR6508" s="11">
        <v>10</v>
      </c>
      <c r="AS6508" s="11">
        <v>10</v>
      </c>
      <c r="AT6508" s="11">
        <v>10</v>
      </c>
      <c r="AY6508" s="11">
        <v>10</v>
      </c>
      <c r="AZ6508" s="11">
        <v>10</v>
      </c>
      <c r="BA6508" s="11" t="s">
        <v>544</v>
      </c>
      <c r="BB6508" s="11">
        <v>4</v>
      </c>
      <c r="BC6508" s="154">
        <v>45363</v>
      </c>
      <c r="BD6508" s="155" t="s">
        <v>6</v>
      </c>
    </row>
    <row r="6509" spans="39:56" ht="27" customHeight="1" x14ac:dyDescent="0.25">
      <c r="AM6509" s="11">
        <v>24045</v>
      </c>
      <c r="AN6509" s="152" t="s">
        <v>181</v>
      </c>
      <c r="AO6509" s="153" t="s">
        <v>167</v>
      </c>
      <c r="AP6509" s="171">
        <v>10</v>
      </c>
      <c r="AQ6509" s="11">
        <v>10</v>
      </c>
      <c r="AR6509" s="11">
        <v>10</v>
      </c>
      <c r="AS6509" s="11">
        <v>10</v>
      </c>
      <c r="AT6509" s="11">
        <v>10</v>
      </c>
      <c r="AY6509" s="11">
        <v>10</v>
      </c>
      <c r="AZ6509" s="11">
        <v>10</v>
      </c>
      <c r="BA6509" s="11" t="s">
        <v>544</v>
      </c>
      <c r="BB6509" s="11">
        <v>4</v>
      </c>
      <c r="BC6509" s="154">
        <v>45363</v>
      </c>
      <c r="BD6509" s="155" t="s">
        <v>6</v>
      </c>
    </row>
    <row r="6510" spans="39:56" ht="27" customHeight="1" x14ac:dyDescent="0.25">
      <c r="AM6510" s="11">
        <v>24046</v>
      </c>
      <c r="AN6510" s="152" t="s">
        <v>183</v>
      </c>
      <c r="AO6510" s="153" t="s">
        <v>167</v>
      </c>
      <c r="AP6510" s="171">
        <v>10</v>
      </c>
      <c r="AQ6510" s="11">
        <v>10</v>
      </c>
      <c r="AR6510" s="11">
        <v>10</v>
      </c>
      <c r="AS6510" s="11">
        <v>10</v>
      </c>
      <c r="AT6510" s="11">
        <v>10</v>
      </c>
      <c r="AY6510" s="11">
        <v>10</v>
      </c>
      <c r="AZ6510" s="11">
        <v>10</v>
      </c>
      <c r="BA6510" s="11" t="s">
        <v>544</v>
      </c>
      <c r="BB6510" s="11">
        <v>4</v>
      </c>
      <c r="BC6510" s="154">
        <v>45363</v>
      </c>
      <c r="BD6510" s="155" t="s">
        <v>6</v>
      </c>
    </row>
    <row r="6511" spans="39:56" ht="27" customHeight="1" x14ac:dyDescent="0.25">
      <c r="AM6511" s="11">
        <v>24047</v>
      </c>
      <c r="AN6511" s="152" t="s">
        <v>185</v>
      </c>
      <c r="AO6511" s="153" t="s">
        <v>167</v>
      </c>
      <c r="AP6511" s="171">
        <v>10</v>
      </c>
      <c r="AQ6511" s="11">
        <v>10</v>
      </c>
      <c r="AR6511" s="11">
        <v>10</v>
      </c>
      <c r="AS6511" s="11">
        <v>10</v>
      </c>
      <c r="AT6511" s="11">
        <v>10</v>
      </c>
      <c r="AY6511" s="11">
        <v>10</v>
      </c>
      <c r="AZ6511" s="11">
        <v>10</v>
      </c>
      <c r="BA6511" s="11" t="s">
        <v>544</v>
      </c>
      <c r="BB6511" s="11">
        <v>4</v>
      </c>
      <c r="BC6511" s="154">
        <v>45363</v>
      </c>
      <c r="BD6511" s="155" t="s">
        <v>6</v>
      </c>
    </row>
    <row r="6512" spans="39:56" ht="27" customHeight="1" x14ac:dyDescent="0.25">
      <c r="AM6512" s="11">
        <v>24049</v>
      </c>
      <c r="AN6512" s="152" t="s">
        <v>189</v>
      </c>
      <c r="AO6512" s="153" t="s">
        <v>167</v>
      </c>
      <c r="AP6512" s="171">
        <v>10</v>
      </c>
      <c r="AQ6512" s="11">
        <v>10</v>
      </c>
      <c r="AR6512" s="11">
        <v>10</v>
      </c>
      <c r="AS6512" s="11">
        <v>10</v>
      </c>
      <c r="AT6512" s="11">
        <v>10</v>
      </c>
      <c r="AY6512" s="11">
        <v>10</v>
      </c>
      <c r="AZ6512" s="11">
        <v>10</v>
      </c>
      <c r="BA6512" s="11" t="s">
        <v>544</v>
      </c>
      <c r="BB6512" s="11">
        <v>4</v>
      </c>
      <c r="BC6512" s="154">
        <v>45363</v>
      </c>
      <c r="BD6512" s="155" t="s">
        <v>6</v>
      </c>
    </row>
    <row r="6513" spans="39:56" ht="27" customHeight="1" x14ac:dyDescent="0.25">
      <c r="AM6513" s="11">
        <v>24050</v>
      </c>
      <c r="AN6513" s="152" t="s">
        <v>191</v>
      </c>
      <c r="AO6513" s="153" t="s">
        <v>167</v>
      </c>
      <c r="AP6513" s="171">
        <v>10</v>
      </c>
      <c r="AQ6513" s="11">
        <v>10</v>
      </c>
      <c r="AR6513" s="11">
        <v>10</v>
      </c>
      <c r="AS6513" s="11">
        <v>10</v>
      </c>
      <c r="AT6513" s="11">
        <v>10</v>
      </c>
      <c r="AY6513" s="11">
        <v>10</v>
      </c>
      <c r="AZ6513" s="11">
        <v>10</v>
      </c>
      <c r="BA6513" s="11" t="s">
        <v>544</v>
      </c>
      <c r="BB6513" s="11">
        <v>4</v>
      </c>
      <c r="BC6513" s="154">
        <v>45363</v>
      </c>
      <c r="BD6513" s="155" t="s">
        <v>6</v>
      </c>
    </row>
    <row r="6514" spans="39:56" ht="27" customHeight="1" x14ac:dyDescent="0.25">
      <c r="AM6514" s="11">
        <v>24051</v>
      </c>
      <c r="AN6514" s="152" t="s">
        <v>193</v>
      </c>
      <c r="AO6514" s="153" t="s">
        <v>167</v>
      </c>
      <c r="AP6514" s="171">
        <v>10</v>
      </c>
      <c r="AQ6514" s="11">
        <v>10</v>
      </c>
      <c r="AR6514" s="11">
        <v>10</v>
      </c>
      <c r="AS6514" s="11">
        <v>10</v>
      </c>
      <c r="AT6514" s="11">
        <v>10</v>
      </c>
      <c r="AY6514" s="11">
        <v>10</v>
      </c>
      <c r="AZ6514" s="11">
        <v>10</v>
      </c>
      <c r="BA6514" s="11" t="s">
        <v>544</v>
      </c>
      <c r="BB6514" s="11">
        <v>4</v>
      </c>
      <c r="BC6514" s="154">
        <v>45363</v>
      </c>
      <c r="BD6514" s="155" t="s">
        <v>6</v>
      </c>
    </row>
    <row r="6515" spans="39:56" ht="27" customHeight="1" x14ac:dyDescent="0.25">
      <c r="AM6515" s="11">
        <v>24052</v>
      </c>
      <c r="AN6515" s="152" t="s">
        <v>195</v>
      </c>
      <c r="AO6515" s="153" t="s">
        <v>167</v>
      </c>
      <c r="AP6515" s="171">
        <v>10</v>
      </c>
      <c r="AQ6515" s="11">
        <v>10</v>
      </c>
      <c r="AR6515" s="11">
        <v>10</v>
      </c>
      <c r="AS6515" s="11">
        <v>10</v>
      </c>
      <c r="AT6515" s="11">
        <v>10</v>
      </c>
      <c r="AY6515" s="11">
        <v>10</v>
      </c>
      <c r="AZ6515" s="11">
        <v>10</v>
      </c>
      <c r="BA6515" s="11" t="s">
        <v>544</v>
      </c>
      <c r="BB6515" s="11">
        <v>4</v>
      </c>
      <c r="BC6515" s="154">
        <v>45363</v>
      </c>
      <c r="BD6515" s="155" t="s">
        <v>6</v>
      </c>
    </row>
    <row r="6516" spans="39:56" ht="27" customHeight="1" x14ac:dyDescent="0.25">
      <c r="AM6516" s="11">
        <v>24053</v>
      </c>
      <c r="AN6516" s="152" t="s">
        <v>197</v>
      </c>
      <c r="AO6516" s="153" t="s">
        <v>167</v>
      </c>
      <c r="AP6516" s="171">
        <v>10</v>
      </c>
      <c r="AQ6516" s="11">
        <v>10</v>
      </c>
      <c r="AR6516" s="11">
        <v>10</v>
      </c>
      <c r="AS6516" s="11">
        <v>10</v>
      </c>
      <c r="AT6516" s="11">
        <v>10</v>
      </c>
      <c r="AY6516" s="11">
        <v>10</v>
      </c>
      <c r="AZ6516" s="11">
        <v>10</v>
      </c>
      <c r="BA6516" s="11" t="s">
        <v>544</v>
      </c>
      <c r="BB6516" s="11">
        <v>4</v>
      </c>
      <c r="BC6516" s="154">
        <v>45363</v>
      </c>
      <c r="BD6516" s="155" t="s">
        <v>6</v>
      </c>
    </row>
    <row r="6517" spans="39:56" ht="27" customHeight="1" x14ac:dyDescent="0.25">
      <c r="AM6517" s="11">
        <v>24054</v>
      </c>
      <c r="AN6517" s="152" t="s">
        <v>199</v>
      </c>
      <c r="AO6517" s="153" t="s">
        <v>167</v>
      </c>
      <c r="AP6517" s="171">
        <v>10</v>
      </c>
      <c r="AQ6517" s="11">
        <v>10</v>
      </c>
      <c r="AR6517" s="11">
        <v>10</v>
      </c>
      <c r="AS6517" s="11">
        <v>10</v>
      </c>
      <c r="AT6517" s="11">
        <v>10</v>
      </c>
      <c r="AY6517" s="11">
        <v>10</v>
      </c>
      <c r="AZ6517" s="11">
        <v>10</v>
      </c>
      <c r="BA6517" s="11" t="s">
        <v>544</v>
      </c>
      <c r="BB6517" s="11">
        <v>4</v>
      </c>
      <c r="BC6517" s="154">
        <v>45363</v>
      </c>
      <c r="BD6517" s="155" t="s">
        <v>6</v>
      </c>
    </row>
    <row r="6518" spans="39:56" ht="27" customHeight="1" x14ac:dyDescent="0.25">
      <c r="AM6518" s="11">
        <v>24055</v>
      </c>
      <c r="AN6518" s="152" t="s">
        <v>201</v>
      </c>
      <c r="AO6518" s="153" t="s">
        <v>167</v>
      </c>
      <c r="AP6518" s="171">
        <v>10</v>
      </c>
      <c r="AQ6518" s="11">
        <v>10</v>
      </c>
      <c r="AR6518" s="11">
        <v>10</v>
      </c>
      <c r="AS6518" s="11">
        <v>10</v>
      </c>
      <c r="AT6518" s="11">
        <v>10</v>
      </c>
      <c r="AY6518" s="11">
        <v>10</v>
      </c>
      <c r="AZ6518" s="11">
        <v>10</v>
      </c>
      <c r="BA6518" s="11" t="s">
        <v>544</v>
      </c>
      <c r="BB6518" s="11">
        <v>4</v>
      </c>
      <c r="BC6518" s="154">
        <v>45363</v>
      </c>
      <c r="BD6518" s="155" t="s">
        <v>6</v>
      </c>
    </row>
    <row r="6519" spans="39:56" ht="27" customHeight="1" x14ac:dyDescent="0.25">
      <c r="AM6519" s="11">
        <v>24056</v>
      </c>
      <c r="AN6519" s="152" t="s">
        <v>203</v>
      </c>
      <c r="AO6519" s="153" t="s">
        <v>167</v>
      </c>
      <c r="AP6519" s="171">
        <v>10</v>
      </c>
      <c r="AQ6519" s="11">
        <v>10</v>
      </c>
      <c r="AR6519" s="11">
        <v>10</v>
      </c>
      <c r="AS6519" s="11">
        <v>10</v>
      </c>
      <c r="AT6519" s="11">
        <v>10</v>
      </c>
      <c r="AY6519" s="11">
        <v>10</v>
      </c>
      <c r="AZ6519" s="11">
        <v>10</v>
      </c>
      <c r="BA6519" s="11" t="s">
        <v>544</v>
      </c>
      <c r="BB6519" s="11">
        <v>4</v>
      </c>
      <c r="BC6519" s="154">
        <v>45363</v>
      </c>
      <c r="BD6519" s="155" t="s">
        <v>6</v>
      </c>
    </row>
    <row r="6520" spans="39:56" ht="27" customHeight="1" x14ac:dyDescent="0.25">
      <c r="AM6520" s="11">
        <v>24057</v>
      </c>
      <c r="AN6520" s="152" t="s">
        <v>205</v>
      </c>
      <c r="AO6520" s="153" t="s">
        <v>167</v>
      </c>
      <c r="AP6520" s="171">
        <v>10</v>
      </c>
      <c r="AQ6520" s="11">
        <v>10</v>
      </c>
      <c r="AR6520" s="11">
        <v>10</v>
      </c>
      <c r="AS6520" s="11">
        <v>10</v>
      </c>
      <c r="AT6520" s="11">
        <v>10</v>
      </c>
      <c r="AY6520" s="11">
        <v>10</v>
      </c>
      <c r="AZ6520" s="11">
        <v>10</v>
      </c>
      <c r="BA6520" s="11" t="s">
        <v>544</v>
      </c>
      <c r="BB6520" s="11">
        <v>4</v>
      </c>
      <c r="BC6520" s="154">
        <v>45363</v>
      </c>
      <c r="BD6520" s="155" t="s">
        <v>6</v>
      </c>
    </row>
    <row r="6521" spans="39:56" ht="27" customHeight="1" x14ac:dyDescent="0.25">
      <c r="AM6521" s="11">
        <v>24021</v>
      </c>
      <c r="AN6521" s="152" t="s">
        <v>125</v>
      </c>
      <c r="AO6521" s="153" t="s">
        <v>126</v>
      </c>
      <c r="AP6521" s="171">
        <v>10</v>
      </c>
      <c r="AQ6521" s="11">
        <v>10</v>
      </c>
      <c r="AR6521" s="11">
        <v>10</v>
      </c>
      <c r="AS6521" s="11">
        <v>10</v>
      </c>
      <c r="AT6521" s="11">
        <v>10</v>
      </c>
      <c r="AY6521" s="11">
        <v>10</v>
      </c>
      <c r="AZ6521" s="11">
        <v>10</v>
      </c>
      <c r="BA6521" s="11" t="s">
        <v>560</v>
      </c>
      <c r="BB6521" s="11">
        <v>4</v>
      </c>
      <c r="BC6521" s="154">
        <v>45361</v>
      </c>
      <c r="BD6521" s="155" t="s">
        <v>6</v>
      </c>
    </row>
    <row r="6522" spans="39:56" ht="27" customHeight="1" x14ac:dyDescent="0.25">
      <c r="AM6522" s="11">
        <v>24022</v>
      </c>
      <c r="AN6522" s="152" t="s">
        <v>130</v>
      </c>
      <c r="AO6522" s="153" t="s">
        <v>126</v>
      </c>
      <c r="AP6522" s="171">
        <v>10</v>
      </c>
      <c r="AQ6522" s="11">
        <v>10</v>
      </c>
      <c r="AR6522" s="11">
        <v>10</v>
      </c>
      <c r="AS6522" s="11">
        <v>10</v>
      </c>
      <c r="AT6522" s="11">
        <v>10</v>
      </c>
      <c r="AY6522" s="11">
        <v>10</v>
      </c>
      <c r="AZ6522" s="11">
        <v>10</v>
      </c>
      <c r="BA6522" s="11" t="s">
        <v>560</v>
      </c>
      <c r="BB6522" s="11">
        <v>4</v>
      </c>
      <c r="BC6522" s="154">
        <v>45361</v>
      </c>
      <c r="BD6522" s="155" t="s">
        <v>6</v>
      </c>
    </row>
    <row r="6523" spans="39:56" ht="27" customHeight="1" x14ac:dyDescent="0.25">
      <c r="AM6523" s="11">
        <v>24023</v>
      </c>
      <c r="AN6523" s="152" t="s">
        <v>132</v>
      </c>
      <c r="AO6523" s="153" t="s">
        <v>126</v>
      </c>
      <c r="AP6523" s="171">
        <v>10</v>
      </c>
      <c r="AQ6523" s="11">
        <v>10</v>
      </c>
      <c r="AR6523" s="11">
        <v>10</v>
      </c>
      <c r="AS6523" s="11">
        <v>10</v>
      </c>
      <c r="AT6523" s="11">
        <v>10</v>
      </c>
      <c r="AY6523" s="11">
        <v>10</v>
      </c>
      <c r="AZ6523" s="11">
        <v>10</v>
      </c>
      <c r="BA6523" s="11" t="s">
        <v>560</v>
      </c>
      <c r="BB6523" s="11">
        <v>4</v>
      </c>
      <c r="BC6523" s="154">
        <v>45361</v>
      </c>
      <c r="BD6523" s="155" t="s">
        <v>6</v>
      </c>
    </row>
    <row r="6524" spans="39:56" ht="27" customHeight="1" x14ac:dyDescent="0.25">
      <c r="AM6524" s="11">
        <v>24024</v>
      </c>
      <c r="AN6524" s="152" t="s">
        <v>134</v>
      </c>
      <c r="AO6524" s="153" t="s">
        <v>126</v>
      </c>
      <c r="AP6524" s="171">
        <v>10</v>
      </c>
      <c r="AQ6524" s="11">
        <v>10</v>
      </c>
      <c r="AR6524" s="11">
        <v>10</v>
      </c>
      <c r="AS6524" s="11">
        <v>10</v>
      </c>
      <c r="AT6524" s="11">
        <v>10</v>
      </c>
      <c r="AY6524" s="11">
        <v>10</v>
      </c>
      <c r="AZ6524" s="11">
        <v>10</v>
      </c>
      <c r="BA6524" s="11" t="s">
        <v>560</v>
      </c>
      <c r="BB6524" s="11">
        <v>4</v>
      </c>
      <c r="BC6524" s="154">
        <v>45361</v>
      </c>
      <c r="BD6524" s="155" t="s">
        <v>6</v>
      </c>
    </row>
    <row r="6525" spans="39:56" ht="27" customHeight="1" x14ac:dyDescent="0.25">
      <c r="AM6525" s="11">
        <v>24025</v>
      </c>
      <c r="AN6525" s="152" t="s">
        <v>136</v>
      </c>
      <c r="AO6525" s="153" t="s">
        <v>126</v>
      </c>
      <c r="AP6525" s="171">
        <v>10</v>
      </c>
      <c r="AQ6525" s="11">
        <v>10</v>
      </c>
      <c r="AR6525" s="11">
        <v>10</v>
      </c>
      <c r="AS6525" s="11">
        <v>10</v>
      </c>
      <c r="AT6525" s="11">
        <v>10</v>
      </c>
      <c r="AY6525" s="11">
        <v>10</v>
      </c>
      <c r="AZ6525" s="11">
        <v>10</v>
      </c>
      <c r="BA6525" s="11" t="s">
        <v>560</v>
      </c>
      <c r="BB6525" s="11">
        <v>4</v>
      </c>
      <c r="BC6525" s="154">
        <v>45361</v>
      </c>
      <c r="BD6525" s="155" t="s">
        <v>6</v>
      </c>
    </row>
    <row r="6526" spans="39:56" ht="27" customHeight="1" x14ac:dyDescent="0.25">
      <c r="AM6526" s="11">
        <v>24026</v>
      </c>
      <c r="AN6526" s="152" t="s">
        <v>138</v>
      </c>
      <c r="AO6526" s="153" t="s">
        <v>126</v>
      </c>
      <c r="AP6526" s="171">
        <v>10</v>
      </c>
      <c r="AQ6526" s="11">
        <v>10</v>
      </c>
      <c r="AR6526" s="11">
        <v>10</v>
      </c>
      <c r="AS6526" s="11">
        <v>10</v>
      </c>
      <c r="AT6526" s="11">
        <v>10</v>
      </c>
      <c r="AY6526" s="11">
        <v>10</v>
      </c>
      <c r="AZ6526" s="11">
        <v>10</v>
      </c>
      <c r="BA6526" s="11" t="s">
        <v>560</v>
      </c>
      <c r="BB6526" s="11">
        <v>4</v>
      </c>
      <c r="BC6526" s="154">
        <v>45361</v>
      </c>
      <c r="BD6526" s="155" t="s">
        <v>6</v>
      </c>
    </row>
    <row r="6527" spans="39:56" ht="27" customHeight="1" x14ac:dyDescent="0.25">
      <c r="AM6527" s="11">
        <v>24027</v>
      </c>
      <c r="AN6527" s="152" t="s">
        <v>141</v>
      </c>
      <c r="AO6527" s="153" t="s">
        <v>126</v>
      </c>
      <c r="AP6527" s="171">
        <v>10</v>
      </c>
      <c r="AQ6527" s="11">
        <v>10</v>
      </c>
      <c r="AR6527" s="11">
        <v>10</v>
      </c>
      <c r="AS6527" s="11">
        <v>10</v>
      </c>
      <c r="AT6527" s="11">
        <v>10</v>
      </c>
      <c r="AY6527" s="11">
        <v>10</v>
      </c>
      <c r="AZ6527" s="11">
        <v>10</v>
      </c>
      <c r="BA6527" s="11" t="s">
        <v>560</v>
      </c>
      <c r="BB6527" s="11">
        <v>4</v>
      </c>
      <c r="BC6527" s="154">
        <v>45361</v>
      </c>
      <c r="BD6527" s="155" t="s">
        <v>6</v>
      </c>
    </row>
    <row r="6528" spans="39:56" ht="27" customHeight="1" x14ac:dyDescent="0.25">
      <c r="AM6528" s="11">
        <v>24028</v>
      </c>
      <c r="AN6528" s="152" t="s">
        <v>143</v>
      </c>
      <c r="AO6528" s="153" t="s">
        <v>126</v>
      </c>
      <c r="AP6528" s="171">
        <v>10</v>
      </c>
      <c r="AQ6528" s="11">
        <v>10</v>
      </c>
      <c r="AR6528" s="11">
        <v>10</v>
      </c>
      <c r="AS6528" s="11">
        <v>10</v>
      </c>
      <c r="AT6528" s="11">
        <v>10</v>
      </c>
      <c r="AY6528" s="11">
        <v>10</v>
      </c>
      <c r="AZ6528" s="11">
        <v>10</v>
      </c>
      <c r="BA6528" s="11" t="s">
        <v>560</v>
      </c>
      <c r="BB6528" s="11">
        <v>4</v>
      </c>
      <c r="BC6528" s="154">
        <v>45361</v>
      </c>
      <c r="BD6528" s="155" t="s">
        <v>6</v>
      </c>
    </row>
    <row r="6529" spans="39:56" ht="27" customHeight="1" x14ac:dyDescent="0.25">
      <c r="AM6529" s="11">
        <v>24058</v>
      </c>
      <c r="AN6529" s="152" t="s">
        <v>144</v>
      </c>
      <c r="AO6529" s="153" t="s">
        <v>126</v>
      </c>
      <c r="AP6529" s="171">
        <v>10</v>
      </c>
      <c r="AQ6529" s="11">
        <v>10</v>
      </c>
      <c r="AR6529" s="11">
        <v>10</v>
      </c>
      <c r="AS6529" s="11">
        <v>10</v>
      </c>
      <c r="AT6529" s="11">
        <v>10</v>
      </c>
      <c r="AY6529" s="11">
        <v>10</v>
      </c>
      <c r="AZ6529" s="11">
        <v>10</v>
      </c>
      <c r="BA6529" s="11" t="s">
        <v>560</v>
      </c>
      <c r="BB6529" s="11">
        <v>4</v>
      </c>
      <c r="BC6529" s="154">
        <v>45361</v>
      </c>
      <c r="BD6529" s="155" t="s">
        <v>6</v>
      </c>
    </row>
    <row r="6530" spans="39:56" ht="27" customHeight="1" x14ac:dyDescent="0.25">
      <c r="AM6530" s="11">
        <v>24029</v>
      </c>
      <c r="AN6530" s="152" t="s">
        <v>146</v>
      </c>
      <c r="AO6530" s="153" t="s">
        <v>126</v>
      </c>
      <c r="AP6530" s="171">
        <v>10</v>
      </c>
      <c r="AQ6530" s="11">
        <v>10</v>
      </c>
      <c r="AR6530" s="11">
        <v>10</v>
      </c>
      <c r="AS6530" s="11">
        <v>10</v>
      </c>
      <c r="AT6530" s="11">
        <v>10</v>
      </c>
      <c r="AY6530" s="11">
        <v>10</v>
      </c>
      <c r="AZ6530" s="11">
        <v>10</v>
      </c>
      <c r="BA6530" s="11" t="s">
        <v>560</v>
      </c>
      <c r="BB6530" s="11">
        <v>4</v>
      </c>
      <c r="BC6530" s="154">
        <v>45361</v>
      </c>
      <c r="BD6530" s="155" t="s">
        <v>6</v>
      </c>
    </row>
    <row r="6531" spans="39:56" ht="27" customHeight="1" x14ac:dyDescent="0.25">
      <c r="AM6531" s="11">
        <v>24030</v>
      </c>
      <c r="AN6531" s="152" t="s">
        <v>148</v>
      </c>
      <c r="AO6531" s="153" t="s">
        <v>126</v>
      </c>
      <c r="AP6531" s="171">
        <v>10</v>
      </c>
      <c r="AQ6531" s="11">
        <v>10</v>
      </c>
      <c r="AR6531" s="11">
        <v>10</v>
      </c>
      <c r="AS6531" s="11">
        <v>10</v>
      </c>
      <c r="AT6531" s="11">
        <v>10</v>
      </c>
      <c r="AY6531" s="11">
        <v>10</v>
      </c>
      <c r="AZ6531" s="11">
        <v>10</v>
      </c>
      <c r="BA6531" s="11" t="s">
        <v>560</v>
      </c>
      <c r="BB6531" s="11">
        <v>4</v>
      </c>
      <c r="BC6531" s="154">
        <v>45361</v>
      </c>
      <c r="BD6531" s="155" t="s">
        <v>6</v>
      </c>
    </row>
    <row r="6532" spans="39:56" ht="27" customHeight="1" x14ac:dyDescent="0.25">
      <c r="AM6532" s="11">
        <v>24031</v>
      </c>
      <c r="AN6532" s="152" t="s">
        <v>150</v>
      </c>
      <c r="AO6532" s="153" t="s">
        <v>126</v>
      </c>
      <c r="AP6532" s="171">
        <v>10</v>
      </c>
      <c r="AQ6532" s="11">
        <v>10</v>
      </c>
      <c r="AR6532" s="11">
        <v>10</v>
      </c>
      <c r="AS6532" s="11">
        <v>10</v>
      </c>
      <c r="AT6532" s="11">
        <v>10</v>
      </c>
      <c r="AY6532" s="11">
        <v>10</v>
      </c>
      <c r="AZ6532" s="11">
        <v>10</v>
      </c>
      <c r="BA6532" s="11" t="s">
        <v>560</v>
      </c>
      <c r="BB6532" s="11">
        <v>4</v>
      </c>
      <c r="BC6532" s="154">
        <v>45361</v>
      </c>
      <c r="BD6532" s="155" t="s">
        <v>6</v>
      </c>
    </row>
    <row r="6533" spans="39:56" ht="27" customHeight="1" x14ac:dyDescent="0.25">
      <c r="AM6533" s="11">
        <v>24032</v>
      </c>
      <c r="AN6533" s="152" t="s">
        <v>152</v>
      </c>
      <c r="AO6533" s="153" t="s">
        <v>126</v>
      </c>
      <c r="AP6533" s="171">
        <v>10</v>
      </c>
      <c r="AQ6533" s="11">
        <v>10</v>
      </c>
      <c r="AR6533" s="11">
        <v>10</v>
      </c>
      <c r="AS6533" s="11">
        <v>10</v>
      </c>
      <c r="AT6533" s="11">
        <v>10</v>
      </c>
      <c r="AY6533" s="11">
        <v>10</v>
      </c>
      <c r="AZ6533" s="11">
        <v>10</v>
      </c>
      <c r="BA6533" s="11" t="s">
        <v>560</v>
      </c>
      <c r="BB6533" s="11">
        <v>4</v>
      </c>
      <c r="BC6533" s="154">
        <v>45361</v>
      </c>
      <c r="BD6533" s="155" t="s">
        <v>6</v>
      </c>
    </row>
    <row r="6534" spans="39:56" ht="27" customHeight="1" x14ac:dyDescent="0.25">
      <c r="AM6534" s="11">
        <v>24033</v>
      </c>
      <c r="AN6534" s="152" t="s">
        <v>154</v>
      </c>
      <c r="AO6534" s="153" t="s">
        <v>126</v>
      </c>
      <c r="AP6534" s="171">
        <v>10</v>
      </c>
      <c r="AQ6534" s="11">
        <v>10</v>
      </c>
      <c r="AR6534" s="11">
        <v>10</v>
      </c>
      <c r="AS6534" s="11">
        <v>10</v>
      </c>
      <c r="AT6534" s="11">
        <v>10</v>
      </c>
      <c r="AY6534" s="11">
        <v>10</v>
      </c>
      <c r="AZ6534" s="11">
        <v>10</v>
      </c>
      <c r="BA6534" s="11" t="s">
        <v>560</v>
      </c>
      <c r="BB6534" s="11">
        <v>4</v>
      </c>
      <c r="BC6534" s="154">
        <v>45361</v>
      </c>
      <c r="BD6534" s="155" t="s">
        <v>6</v>
      </c>
    </row>
    <row r="6535" spans="39:56" ht="27" customHeight="1" x14ac:dyDescent="0.25">
      <c r="AM6535" s="11">
        <v>24034</v>
      </c>
      <c r="AN6535" s="152" t="s">
        <v>156</v>
      </c>
      <c r="AO6535" s="153" t="s">
        <v>126</v>
      </c>
      <c r="AP6535" s="171">
        <v>10</v>
      </c>
      <c r="AQ6535" s="11">
        <v>10</v>
      </c>
      <c r="AR6535" s="11">
        <v>10</v>
      </c>
      <c r="AS6535" s="11">
        <v>10</v>
      </c>
      <c r="AT6535" s="11">
        <v>10</v>
      </c>
      <c r="AY6535" s="11">
        <v>10</v>
      </c>
      <c r="AZ6535" s="11">
        <v>10</v>
      </c>
      <c r="BA6535" s="11" t="s">
        <v>560</v>
      </c>
      <c r="BB6535" s="11">
        <v>4</v>
      </c>
      <c r="BC6535" s="154">
        <v>45361</v>
      </c>
      <c r="BD6535" s="155" t="s">
        <v>6</v>
      </c>
    </row>
    <row r="6536" spans="39:56" ht="27" customHeight="1" x14ac:dyDescent="0.25">
      <c r="AM6536" s="11">
        <v>24035</v>
      </c>
      <c r="AN6536" s="152" t="s">
        <v>158</v>
      </c>
      <c r="AO6536" s="153" t="s">
        <v>126</v>
      </c>
      <c r="AP6536" s="171">
        <v>10</v>
      </c>
      <c r="AQ6536" s="11">
        <v>10</v>
      </c>
      <c r="AR6536" s="11">
        <v>10</v>
      </c>
      <c r="AS6536" s="11">
        <v>10</v>
      </c>
      <c r="AT6536" s="11">
        <v>10</v>
      </c>
      <c r="AY6536" s="11">
        <v>10</v>
      </c>
      <c r="AZ6536" s="11">
        <v>10</v>
      </c>
      <c r="BA6536" s="11" t="s">
        <v>560</v>
      </c>
      <c r="BB6536" s="11">
        <v>4</v>
      </c>
      <c r="BC6536" s="154">
        <v>45361</v>
      </c>
      <c r="BD6536" s="155" t="s">
        <v>6</v>
      </c>
    </row>
    <row r="6537" spans="39:56" ht="27" customHeight="1" x14ac:dyDescent="0.25">
      <c r="AM6537" s="11">
        <v>24036</v>
      </c>
      <c r="AN6537" s="152" t="s">
        <v>160</v>
      </c>
      <c r="AO6537" s="153" t="s">
        <v>126</v>
      </c>
      <c r="AP6537" s="171">
        <v>10</v>
      </c>
      <c r="AQ6537" s="11">
        <v>10</v>
      </c>
      <c r="AR6537" s="11">
        <v>10</v>
      </c>
      <c r="AS6537" s="11">
        <v>10</v>
      </c>
      <c r="AT6537" s="11">
        <v>10</v>
      </c>
      <c r="AY6537" s="11">
        <v>10</v>
      </c>
      <c r="AZ6537" s="11">
        <v>10</v>
      </c>
      <c r="BA6537" s="11" t="s">
        <v>560</v>
      </c>
      <c r="BB6537" s="11">
        <v>4</v>
      </c>
      <c r="BC6537" s="154">
        <v>45361</v>
      </c>
      <c r="BD6537" s="155" t="s">
        <v>6</v>
      </c>
    </row>
    <row r="6538" spans="39:56" ht="27" customHeight="1" x14ac:dyDescent="0.25">
      <c r="AM6538" s="11">
        <v>24037</v>
      </c>
      <c r="AN6538" s="152" t="s">
        <v>162</v>
      </c>
      <c r="AO6538" s="153" t="s">
        <v>126</v>
      </c>
      <c r="AP6538" s="171">
        <v>10</v>
      </c>
      <c r="AQ6538" s="11">
        <v>10</v>
      </c>
      <c r="AR6538" s="11">
        <v>10</v>
      </c>
      <c r="AS6538" s="11">
        <v>10</v>
      </c>
      <c r="AT6538" s="11">
        <v>10</v>
      </c>
      <c r="AY6538" s="11">
        <v>10</v>
      </c>
      <c r="AZ6538" s="11">
        <v>10</v>
      </c>
      <c r="BA6538" s="11" t="s">
        <v>560</v>
      </c>
      <c r="BB6538" s="11">
        <v>4</v>
      </c>
      <c r="BC6538" s="154">
        <v>45361</v>
      </c>
      <c r="BD6538" s="155" t="s">
        <v>6</v>
      </c>
    </row>
    <row r="6539" spans="39:56" ht="27" customHeight="1" x14ac:dyDescent="0.25">
      <c r="AM6539" s="11">
        <v>24038</v>
      </c>
      <c r="AN6539" s="152" t="s">
        <v>164</v>
      </c>
      <c r="AO6539" s="153" t="s">
        <v>126</v>
      </c>
      <c r="AP6539" s="171">
        <v>10</v>
      </c>
      <c r="AQ6539" s="11">
        <v>10</v>
      </c>
      <c r="AR6539" s="11">
        <v>10</v>
      </c>
      <c r="AS6539" s="11">
        <v>10</v>
      </c>
      <c r="AT6539" s="11">
        <v>10</v>
      </c>
      <c r="AY6539" s="11">
        <v>10</v>
      </c>
      <c r="AZ6539" s="11">
        <v>10</v>
      </c>
      <c r="BA6539" s="11" t="s">
        <v>560</v>
      </c>
      <c r="BB6539" s="11">
        <v>4</v>
      </c>
      <c r="BC6539" s="154">
        <v>45361</v>
      </c>
      <c r="BD6539" s="155" t="s">
        <v>6</v>
      </c>
    </row>
    <row r="6540" spans="39:56" ht="27" customHeight="1" x14ac:dyDescent="0.25">
      <c r="AM6540" s="11">
        <v>23018</v>
      </c>
      <c r="AN6540" s="152" t="s">
        <v>28</v>
      </c>
      <c r="AO6540" s="153" t="s">
        <v>29</v>
      </c>
      <c r="AP6540" s="171">
        <v>10</v>
      </c>
      <c r="AQ6540" s="11">
        <v>10</v>
      </c>
      <c r="AR6540" s="11">
        <v>10</v>
      </c>
      <c r="AS6540" s="11">
        <v>10</v>
      </c>
      <c r="AY6540" s="11">
        <v>10</v>
      </c>
      <c r="AZ6540" s="11">
        <v>10</v>
      </c>
      <c r="BA6540" s="11" t="s">
        <v>561</v>
      </c>
      <c r="BB6540" s="11">
        <v>3</v>
      </c>
      <c r="BC6540" s="154">
        <v>45361</v>
      </c>
      <c r="BD6540" s="155" t="s">
        <v>6</v>
      </c>
    </row>
    <row r="6541" spans="39:56" ht="27" customHeight="1" x14ac:dyDescent="0.25">
      <c r="AM6541" s="11">
        <v>23009</v>
      </c>
      <c r="AN6541" s="152" t="s">
        <v>50</v>
      </c>
      <c r="AO6541" s="153" t="s">
        <v>29</v>
      </c>
      <c r="AP6541" s="171">
        <v>10</v>
      </c>
      <c r="AQ6541" s="11">
        <v>10</v>
      </c>
      <c r="AR6541" s="11">
        <v>10</v>
      </c>
      <c r="AS6541" s="11">
        <v>10</v>
      </c>
      <c r="AY6541" s="11">
        <v>10</v>
      </c>
      <c r="AZ6541" s="11">
        <v>10</v>
      </c>
      <c r="BA6541" s="11" t="s">
        <v>561</v>
      </c>
      <c r="BB6541" s="11">
        <v>3</v>
      </c>
      <c r="BC6541" s="154">
        <v>45361</v>
      </c>
      <c r="BD6541" s="155" t="s">
        <v>6</v>
      </c>
    </row>
    <row r="6542" spans="39:56" ht="27" customHeight="1" x14ac:dyDescent="0.25">
      <c r="AM6542" s="11">
        <v>23019</v>
      </c>
      <c r="AN6542" s="152" t="s">
        <v>53</v>
      </c>
      <c r="AO6542" s="153" t="s">
        <v>29</v>
      </c>
      <c r="AP6542" s="171">
        <v>10</v>
      </c>
      <c r="AQ6542" s="11">
        <v>10</v>
      </c>
      <c r="AR6542" s="11">
        <v>10</v>
      </c>
      <c r="AS6542" s="11">
        <v>10</v>
      </c>
      <c r="AY6542" s="11">
        <v>10</v>
      </c>
      <c r="AZ6542" s="11">
        <v>10</v>
      </c>
      <c r="BA6542" s="11" t="s">
        <v>561</v>
      </c>
      <c r="BB6542" s="11">
        <v>3</v>
      </c>
      <c r="BC6542" s="154">
        <v>45361</v>
      </c>
      <c r="BD6542" s="155" t="s">
        <v>6</v>
      </c>
    </row>
    <row r="6543" spans="39:56" ht="27" customHeight="1" x14ac:dyDescent="0.25">
      <c r="AM6543" s="11">
        <v>23028</v>
      </c>
      <c r="AN6543" s="152" t="s">
        <v>56</v>
      </c>
      <c r="AO6543" s="153" t="s">
        <v>29</v>
      </c>
      <c r="AP6543" s="171">
        <v>10</v>
      </c>
      <c r="AQ6543" s="11">
        <v>10</v>
      </c>
      <c r="AR6543" s="11">
        <v>10</v>
      </c>
      <c r="AS6543" s="11">
        <v>10</v>
      </c>
      <c r="AY6543" s="11">
        <v>10</v>
      </c>
      <c r="AZ6543" s="11">
        <v>10</v>
      </c>
      <c r="BA6543" s="11" t="s">
        <v>561</v>
      </c>
      <c r="BB6543" s="11">
        <v>3</v>
      </c>
      <c r="BC6543" s="154">
        <v>45361</v>
      </c>
      <c r="BD6543" s="155" t="s">
        <v>6</v>
      </c>
    </row>
    <row r="6544" spans="39:56" ht="27" customHeight="1" x14ac:dyDescent="0.25">
      <c r="AM6544" s="11">
        <v>23013</v>
      </c>
      <c r="AN6544" s="152" t="s">
        <v>59</v>
      </c>
      <c r="AO6544" s="153" t="s">
        <v>29</v>
      </c>
      <c r="AP6544" s="171">
        <v>10</v>
      </c>
      <c r="AQ6544" s="11">
        <v>10</v>
      </c>
      <c r="AR6544" s="11">
        <v>10</v>
      </c>
      <c r="AS6544" s="11">
        <v>10</v>
      </c>
      <c r="AY6544" s="11">
        <v>10</v>
      </c>
      <c r="AZ6544" s="11">
        <v>10</v>
      </c>
      <c r="BA6544" s="11" t="s">
        <v>561</v>
      </c>
      <c r="BB6544" s="11">
        <v>3</v>
      </c>
      <c r="BC6544" s="154">
        <v>45361</v>
      </c>
      <c r="BD6544" s="155" t="s">
        <v>6</v>
      </c>
    </row>
    <row r="6545" spans="39:56" ht="27" customHeight="1" x14ac:dyDescent="0.25">
      <c r="AM6545" s="11">
        <v>23036</v>
      </c>
      <c r="AN6545" s="152" t="s">
        <v>63</v>
      </c>
      <c r="AO6545" s="153" t="s">
        <v>29</v>
      </c>
      <c r="AP6545" s="171">
        <v>10</v>
      </c>
      <c r="AQ6545" s="11">
        <v>10</v>
      </c>
      <c r="AR6545" s="11">
        <v>10</v>
      </c>
      <c r="AS6545" s="11">
        <v>10</v>
      </c>
      <c r="AY6545" s="11">
        <v>10</v>
      </c>
      <c r="AZ6545" s="11">
        <v>10</v>
      </c>
      <c r="BA6545" s="11" t="s">
        <v>561</v>
      </c>
      <c r="BB6545" s="11">
        <v>3</v>
      </c>
      <c r="BC6545" s="154">
        <v>45361</v>
      </c>
      <c r="BD6545" s="155" t="s">
        <v>6</v>
      </c>
    </row>
    <row r="6546" spans="39:56" ht="27" customHeight="1" x14ac:dyDescent="0.25">
      <c r="AM6546" s="11">
        <v>23065</v>
      </c>
      <c r="AN6546" s="152" t="s">
        <v>67</v>
      </c>
      <c r="AO6546" s="153" t="s">
        <v>29</v>
      </c>
      <c r="AP6546" s="171">
        <v>10</v>
      </c>
      <c r="AQ6546" s="11">
        <v>10</v>
      </c>
      <c r="AR6546" s="11">
        <v>10</v>
      </c>
      <c r="AS6546" s="11">
        <v>10</v>
      </c>
      <c r="AY6546" s="11">
        <v>10</v>
      </c>
      <c r="AZ6546" s="11">
        <v>10</v>
      </c>
      <c r="BA6546" s="11" t="s">
        <v>561</v>
      </c>
      <c r="BB6546" s="11">
        <v>3</v>
      </c>
      <c r="BC6546" s="154">
        <v>45361</v>
      </c>
      <c r="BD6546" s="155" t="s">
        <v>6</v>
      </c>
    </row>
    <row r="6547" spans="39:56" ht="27" customHeight="1" x14ac:dyDescent="0.25">
      <c r="AM6547" s="11">
        <v>23039</v>
      </c>
      <c r="AN6547" s="152" t="s">
        <v>71</v>
      </c>
      <c r="AO6547" s="153" t="s">
        <v>29</v>
      </c>
      <c r="AP6547" s="171">
        <v>10</v>
      </c>
      <c r="AQ6547" s="11">
        <v>10</v>
      </c>
      <c r="AR6547" s="11">
        <v>10</v>
      </c>
      <c r="AS6547" s="11">
        <v>10</v>
      </c>
      <c r="AY6547" s="11">
        <v>10</v>
      </c>
      <c r="AZ6547" s="11">
        <v>10</v>
      </c>
      <c r="BA6547" s="11" t="s">
        <v>561</v>
      </c>
      <c r="BB6547" s="11">
        <v>3</v>
      </c>
      <c r="BC6547" s="154">
        <v>45361</v>
      </c>
      <c r="BD6547" s="155" t="s">
        <v>6</v>
      </c>
    </row>
    <row r="6548" spans="39:56" ht="27" customHeight="1" x14ac:dyDescent="0.25">
      <c r="AM6548" s="11">
        <v>23024</v>
      </c>
      <c r="AN6548" s="152" t="s">
        <v>75</v>
      </c>
      <c r="AO6548" s="153" t="s">
        <v>29</v>
      </c>
      <c r="AP6548" s="171">
        <v>10</v>
      </c>
      <c r="AQ6548" s="11">
        <v>10</v>
      </c>
      <c r="AR6548" s="11">
        <v>10</v>
      </c>
      <c r="AS6548" s="11">
        <v>10</v>
      </c>
      <c r="AY6548" s="11">
        <v>10</v>
      </c>
      <c r="AZ6548" s="11">
        <v>10</v>
      </c>
      <c r="BA6548" s="11" t="s">
        <v>561</v>
      </c>
      <c r="BB6548" s="11">
        <v>3</v>
      </c>
      <c r="BC6548" s="154">
        <v>45361</v>
      </c>
      <c r="BD6548" s="155" t="s">
        <v>6</v>
      </c>
    </row>
    <row r="6549" spans="39:56" ht="27" customHeight="1" x14ac:dyDescent="0.25">
      <c r="AM6549" s="11">
        <v>23041</v>
      </c>
      <c r="AN6549" s="152" t="s">
        <v>79</v>
      </c>
      <c r="AO6549" s="153" t="s">
        <v>29</v>
      </c>
      <c r="AP6549" s="171">
        <v>10</v>
      </c>
      <c r="AQ6549" s="11">
        <v>10</v>
      </c>
      <c r="AR6549" s="11">
        <v>10</v>
      </c>
      <c r="AS6549" s="11">
        <v>10</v>
      </c>
      <c r="AY6549" s="11">
        <v>10</v>
      </c>
      <c r="AZ6549" s="11">
        <v>10</v>
      </c>
      <c r="BA6549" s="11" t="s">
        <v>561</v>
      </c>
      <c r="BB6549" s="11">
        <v>3</v>
      </c>
      <c r="BC6549" s="154">
        <v>45361</v>
      </c>
      <c r="BD6549" s="155" t="s">
        <v>6</v>
      </c>
    </row>
    <row r="6550" spans="39:56" ht="27" customHeight="1" x14ac:dyDescent="0.25">
      <c r="AM6550" s="11">
        <v>23025</v>
      </c>
      <c r="AN6550" s="152" t="s">
        <v>87</v>
      </c>
      <c r="AO6550" s="153" t="s">
        <v>29</v>
      </c>
      <c r="AP6550" s="171">
        <v>10</v>
      </c>
      <c r="AQ6550" s="11">
        <v>10</v>
      </c>
      <c r="AR6550" s="11">
        <v>10</v>
      </c>
      <c r="AS6550" s="11">
        <v>10</v>
      </c>
      <c r="AY6550" s="11">
        <v>10</v>
      </c>
      <c r="AZ6550" s="11">
        <v>10</v>
      </c>
      <c r="BA6550" s="11" t="s">
        <v>561</v>
      </c>
      <c r="BB6550" s="11">
        <v>3</v>
      </c>
      <c r="BC6550" s="154">
        <v>45361</v>
      </c>
      <c r="BD6550" s="155" t="s">
        <v>6</v>
      </c>
    </row>
    <row r="6551" spans="39:56" ht="27" customHeight="1" x14ac:dyDescent="0.25">
      <c r="AM6551" s="11">
        <v>23010</v>
      </c>
      <c r="AN6551" s="152" t="s">
        <v>91</v>
      </c>
      <c r="AO6551" s="153" t="s">
        <v>29</v>
      </c>
      <c r="AP6551" s="171">
        <v>10</v>
      </c>
      <c r="AQ6551" s="11">
        <v>10</v>
      </c>
      <c r="AR6551" s="11">
        <v>10</v>
      </c>
      <c r="AS6551" s="11">
        <v>10</v>
      </c>
      <c r="AY6551" s="11">
        <v>10</v>
      </c>
      <c r="AZ6551" s="11">
        <v>10</v>
      </c>
      <c r="BA6551" s="11" t="s">
        <v>561</v>
      </c>
      <c r="BB6551" s="11">
        <v>3</v>
      </c>
      <c r="BC6551" s="154">
        <v>45361</v>
      </c>
      <c r="BD6551" s="155" t="s">
        <v>6</v>
      </c>
    </row>
    <row r="6552" spans="39:56" ht="27" customHeight="1" x14ac:dyDescent="0.25">
      <c r="AM6552" s="11">
        <v>23052</v>
      </c>
      <c r="AN6552" s="152" t="s">
        <v>95</v>
      </c>
      <c r="AO6552" s="153" t="s">
        <v>29</v>
      </c>
      <c r="AP6552" s="171">
        <v>10</v>
      </c>
      <c r="AQ6552" s="11">
        <v>10</v>
      </c>
      <c r="AR6552" s="11">
        <v>10</v>
      </c>
      <c r="AS6552" s="11">
        <v>10</v>
      </c>
      <c r="AY6552" s="11">
        <v>10</v>
      </c>
      <c r="AZ6552" s="11">
        <v>10</v>
      </c>
      <c r="BA6552" s="11" t="s">
        <v>561</v>
      </c>
      <c r="BB6552" s="11">
        <v>3</v>
      </c>
      <c r="BC6552" s="154">
        <v>45361</v>
      </c>
      <c r="BD6552" s="155" t="s">
        <v>6</v>
      </c>
    </row>
    <row r="6553" spans="39:56" ht="27" customHeight="1" x14ac:dyDescent="0.25">
      <c r="AM6553" s="11">
        <v>23033</v>
      </c>
      <c r="AN6553" s="152" t="s">
        <v>103</v>
      </c>
      <c r="AO6553" s="153" t="s">
        <v>29</v>
      </c>
      <c r="AP6553" s="171">
        <v>10</v>
      </c>
      <c r="AQ6553" s="11">
        <v>10</v>
      </c>
      <c r="AR6553" s="11">
        <v>10</v>
      </c>
      <c r="AS6553" s="11">
        <v>10</v>
      </c>
      <c r="AY6553" s="11">
        <v>10</v>
      </c>
      <c r="AZ6553" s="11">
        <v>10</v>
      </c>
      <c r="BA6553" s="11" t="s">
        <v>561</v>
      </c>
      <c r="BB6553" s="11">
        <v>3</v>
      </c>
      <c r="BC6553" s="154">
        <v>45361</v>
      </c>
      <c r="BD6553" s="155" t="s">
        <v>6</v>
      </c>
    </row>
    <row r="6554" spans="39:56" ht="27" customHeight="1" x14ac:dyDescent="0.25">
      <c r="AM6554" s="11">
        <v>23056</v>
      </c>
      <c r="AN6554" s="152" t="s">
        <v>107</v>
      </c>
      <c r="AO6554" s="153" t="s">
        <v>29</v>
      </c>
      <c r="AP6554" s="171">
        <v>10</v>
      </c>
      <c r="AQ6554" s="11">
        <v>10</v>
      </c>
      <c r="AR6554" s="11">
        <v>10</v>
      </c>
      <c r="AS6554" s="11">
        <v>10</v>
      </c>
      <c r="AY6554" s="11">
        <v>10</v>
      </c>
      <c r="AZ6554" s="11">
        <v>10</v>
      </c>
      <c r="BA6554" s="11" t="s">
        <v>561</v>
      </c>
      <c r="BB6554" s="11">
        <v>3</v>
      </c>
      <c r="BC6554" s="154">
        <v>45361</v>
      </c>
      <c r="BD6554" s="155" t="s">
        <v>6</v>
      </c>
    </row>
    <row r="6555" spans="39:56" ht="27" customHeight="1" x14ac:dyDescent="0.25">
      <c r="AM6555" s="11">
        <v>23046</v>
      </c>
      <c r="AN6555" s="152" t="s">
        <v>111</v>
      </c>
      <c r="AO6555" s="153" t="s">
        <v>29</v>
      </c>
      <c r="AP6555" s="171">
        <v>10</v>
      </c>
      <c r="AQ6555" s="11">
        <v>10</v>
      </c>
      <c r="AR6555" s="11">
        <v>10</v>
      </c>
      <c r="AS6555" s="11">
        <v>10</v>
      </c>
      <c r="AY6555" s="11">
        <v>10</v>
      </c>
      <c r="AZ6555" s="11">
        <v>10</v>
      </c>
      <c r="BA6555" s="11" t="s">
        <v>561</v>
      </c>
      <c r="BB6555" s="11">
        <v>3</v>
      </c>
      <c r="BC6555" s="154">
        <v>45361</v>
      </c>
      <c r="BD6555" s="155" t="s">
        <v>6</v>
      </c>
    </row>
    <row r="6556" spans="39:56" ht="27" customHeight="1" x14ac:dyDescent="0.25">
      <c r="AM6556" s="11">
        <v>23023</v>
      </c>
      <c r="AN6556" s="152" t="s">
        <v>115</v>
      </c>
      <c r="AO6556" s="153" t="s">
        <v>29</v>
      </c>
      <c r="AP6556" s="171">
        <v>10</v>
      </c>
      <c r="AQ6556" s="11">
        <v>10</v>
      </c>
      <c r="AR6556" s="11">
        <v>10</v>
      </c>
      <c r="AS6556" s="11">
        <v>10</v>
      </c>
      <c r="AY6556" s="11">
        <v>10</v>
      </c>
      <c r="AZ6556" s="11">
        <v>10</v>
      </c>
      <c r="BA6556" s="11" t="s">
        <v>561</v>
      </c>
      <c r="BB6556" s="11">
        <v>3</v>
      </c>
      <c r="BC6556" s="154">
        <v>45361</v>
      </c>
      <c r="BD6556" s="155" t="s">
        <v>6</v>
      </c>
    </row>
    <row r="6557" spans="39:56" ht="27" customHeight="1" x14ac:dyDescent="0.25">
      <c r="AM6557" s="11">
        <v>23053</v>
      </c>
      <c r="AN6557" s="152" t="s">
        <v>119</v>
      </c>
      <c r="AO6557" s="153" t="s">
        <v>29</v>
      </c>
      <c r="AP6557" s="171">
        <v>10</v>
      </c>
      <c r="AQ6557" s="11">
        <v>10</v>
      </c>
      <c r="AR6557" s="11">
        <v>10</v>
      </c>
      <c r="AS6557" s="11">
        <v>10</v>
      </c>
      <c r="AY6557" s="11">
        <v>10</v>
      </c>
      <c r="AZ6557" s="11">
        <v>10</v>
      </c>
      <c r="BA6557" s="11" t="s">
        <v>561</v>
      </c>
      <c r="BB6557" s="11">
        <v>3</v>
      </c>
      <c r="BC6557" s="154">
        <v>45361</v>
      </c>
      <c r="BD6557" s="155" t="s">
        <v>6</v>
      </c>
    </row>
    <row r="6558" spans="39:56" ht="27" customHeight="1" x14ac:dyDescent="0.25">
      <c r="AM6558" s="11">
        <v>23049</v>
      </c>
      <c r="AN6558" s="152" t="s">
        <v>123</v>
      </c>
      <c r="AO6558" s="153" t="s">
        <v>29</v>
      </c>
      <c r="AP6558" s="171">
        <v>10</v>
      </c>
      <c r="AQ6558" s="11">
        <v>10</v>
      </c>
      <c r="AR6558" s="11">
        <v>10</v>
      </c>
      <c r="AS6558" s="11">
        <v>10</v>
      </c>
      <c r="AY6558" s="11">
        <v>10</v>
      </c>
      <c r="AZ6558" s="11">
        <v>10</v>
      </c>
      <c r="BA6558" s="11" t="s">
        <v>561</v>
      </c>
      <c r="BB6558" s="11">
        <v>3</v>
      </c>
      <c r="BC6558" s="154">
        <v>45361</v>
      </c>
      <c r="BD6558" s="155" t="s">
        <v>6</v>
      </c>
    </row>
    <row r="6559" spans="39:56" ht="27" customHeight="1" x14ac:dyDescent="0.25">
      <c r="AM6559" s="11">
        <v>23011</v>
      </c>
      <c r="AN6559" s="152" t="s">
        <v>46</v>
      </c>
      <c r="AO6559" s="153" t="s">
        <v>47</v>
      </c>
      <c r="AP6559" s="171">
        <v>10</v>
      </c>
      <c r="AQ6559" s="11">
        <v>10</v>
      </c>
      <c r="AR6559" s="11">
        <v>10</v>
      </c>
      <c r="AS6559" s="11">
        <v>10</v>
      </c>
      <c r="AT6559" s="11">
        <v>10</v>
      </c>
      <c r="AY6559" s="11">
        <v>10</v>
      </c>
      <c r="AZ6559" s="11">
        <v>10</v>
      </c>
      <c r="BA6559" s="11" t="s">
        <v>562</v>
      </c>
      <c r="BB6559" s="11">
        <v>4</v>
      </c>
      <c r="BC6559" s="154">
        <v>45358</v>
      </c>
      <c r="BD6559" s="155" t="s">
        <v>6</v>
      </c>
    </row>
    <row r="6560" spans="39:56" ht="27" customHeight="1" x14ac:dyDescent="0.25">
      <c r="AM6560" s="11">
        <v>23017</v>
      </c>
      <c r="AN6560" s="152" t="s">
        <v>52</v>
      </c>
      <c r="AO6560" s="153" t="s">
        <v>47</v>
      </c>
      <c r="AP6560" s="171">
        <v>10</v>
      </c>
      <c r="AQ6560" s="11">
        <v>10</v>
      </c>
      <c r="AR6560" s="11">
        <v>10</v>
      </c>
      <c r="AS6560" s="11">
        <v>10</v>
      </c>
      <c r="AT6560" s="11">
        <v>10</v>
      </c>
      <c r="AY6560" s="11">
        <v>10</v>
      </c>
      <c r="AZ6560" s="11">
        <v>10</v>
      </c>
      <c r="BA6560" s="11" t="s">
        <v>562</v>
      </c>
      <c r="BB6560" s="11">
        <v>4</v>
      </c>
      <c r="BC6560" s="154">
        <v>45358</v>
      </c>
      <c r="BD6560" s="155" t="s">
        <v>6</v>
      </c>
    </row>
    <row r="6561" spans="39:56" ht="27" customHeight="1" x14ac:dyDescent="0.25">
      <c r="AM6561" s="11">
        <v>23059</v>
      </c>
      <c r="AN6561" s="152" t="s">
        <v>55</v>
      </c>
      <c r="AO6561" s="153" t="s">
        <v>47</v>
      </c>
      <c r="AP6561" s="171">
        <v>10</v>
      </c>
      <c r="AQ6561" s="11">
        <v>10</v>
      </c>
      <c r="AR6561" s="11">
        <v>10</v>
      </c>
      <c r="AS6561" s="11">
        <v>10</v>
      </c>
      <c r="AT6561" s="11">
        <v>10</v>
      </c>
      <c r="AY6561" s="11">
        <v>10</v>
      </c>
      <c r="AZ6561" s="11">
        <v>10</v>
      </c>
      <c r="BA6561" s="11" t="s">
        <v>562</v>
      </c>
      <c r="BB6561" s="11">
        <v>4</v>
      </c>
      <c r="BC6561" s="154">
        <v>45358</v>
      </c>
      <c r="BD6561" s="155" t="s">
        <v>6</v>
      </c>
    </row>
    <row r="6562" spans="39:56" ht="27" customHeight="1" x14ac:dyDescent="0.25">
      <c r="AM6562" s="11">
        <v>23004</v>
      </c>
      <c r="AN6562" s="152" t="s">
        <v>58</v>
      </c>
      <c r="AO6562" s="153" t="s">
        <v>47</v>
      </c>
      <c r="AP6562" s="171">
        <v>10</v>
      </c>
      <c r="AQ6562" s="11">
        <v>10</v>
      </c>
      <c r="AR6562" s="11">
        <v>10</v>
      </c>
      <c r="AS6562" s="11">
        <v>10</v>
      </c>
      <c r="AT6562" s="11">
        <v>10</v>
      </c>
      <c r="AY6562" s="11">
        <v>10</v>
      </c>
      <c r="AZ6562" s="11">
        <v>10</v>
      </c>
      <c r="BA6562" s="11" t="s">
        <v>562</v>
      </c>
      <c r="BB6562" s="11">
        <v>4</v>
      </c>
      <c r="BC6562" s="154">
        <v>45358</v>
      </c>
      <c r="BD6562" s="155" t="s">
        <v>6</v>
      </c>
    </row>
    <row r="6563" spans="39:56" ht="27" customHeight="1" x14ac:dyDescent="0.25">
      <c r="AM6563" s="11">
        <v>23027</v>
      </c>
      <c r="AN6563" s="152" t="s">
        <v>237</v>
      </c>
      <c r="AO6563" s="153" t="s">
        <v>47</v>
      </c>
      <c r="AP6563" s="171">
        <v>10</v>
      </c>
      <c r="AQ6563" s="11">
        <v>10</v>
      </c>
      <c r="AR6563" s="11">
        <v>10</v>
      </c>
      <c r="AS6563" s="11">
        <v>10</v>
      </c>
      <c r="AT6563" s="11">
        <v>10</v>
      </c>
      <c r="AY6563" s="11">
        <v>10</v>
      </c>
      <c r="AZ6563" s="11">
        <v>10</v>
      </c>
      <c r="BA6563" s="11" t="s">
        <v>562</v>
      </c>
      <c r="BB6563" s="11">
        <v>4</v>
      </c>
      <c r="BC6563" s="154">
        <v>45358</v>
      </c>
      <c r="BD6563" s="155" t="s">
        <v>6</v>
      </c>
    </row>
    <row r="6564" spans="39:56" ht="27" customHeight="1" x14ac:dyDescent="0.25">
      <c r="AM6564" s="11">
        <v>23047</v>
      </c>
      <c r="AN6564" s="152" t="s">
        <v>62</v>
      </c>
      <c r="AO6564" s="153" t="s">
        <v>47</v>
      </c>
      <c r="AP6564" s="171">
        <v>10</v>
      </c>
      <c r="AQ6564" s="11">
        <v>10</v>
      </c>
      <c r="AR6564" s="11">
        <v>10</v>
      </c>
      <c r="AS6564" s="11">
        <v>10</v>
      </c>
      <c r="AT6564" s="11">
        <v>10</v>
      </c>
      <c r="AY6564" s="11">
        <v>10</v>
      </c>
      <c r="AZ6564" s="11">
        <v>10</v>
      </c>
      <c r="BA6564" s="11" t="s">
        <v>562</v>
      </c>
      <c r="BB6564" s="11">
        <v>4</v>
      </c>
      <c r="BC6564" s="154">
        <v>45358</v>
      </c>
      <c r="BD6564" s="155" t="s">
        <v>6</v>
      </c>
    </row>
    <row r="6565" spans="39:56" ht="27" customHeight="1" x14ac:dyDescent="0.25">
      <c r="AM6565" s="11">
        <v>23014</v>
      </c>
      <c r="AN6565" s="152" t="s">
        <v>66</v>
      </c>
      <c r="AO6565" s="153" t="s">
        <v>47</v>
      </c>
      <c r="AP6565" s="171">
        <v>10</v>
      </c>
      <c r="AQ6565" s="11">
        <v>10</v>
      </c>
      <c r="AR6565" s="11">
        <v>10</v>
      </c>
      <c r="AS6565" s="11">
        <v>10</v>
      </c>
      <c r="AT6565" s="11">
        <v>10</v>
      </c>
      <c r="AY6565" s="11">
        <v>10</v>
      </c>
      <c r="AZ6565" s="11">
        <v>10</v>
      </c>
      <c r="BA6565" s="11" t="s">
        <v>562</v>
      </c>
      <c r="BB6565" s="11">
        <v>4</v>
      </c>
      <c r="BC6565" s="154">
        <v>45358</v>
      </c>
      <c r="BD6565" s="155" t="s">
        <v>6</v>
      </c>
    </row>
    <row r="6566" spans="39:56" ht="27" customHeight="1" x14ac:dyDescent="0.25">
      <c r="AM6566" s="11">
        <v>23029</v>
      </c>
      <c r="AN6566" s="152" t="s">
        <v>70</v>
      </c>
      <c r="AO6566" s="153" t="s">
        <v>47</v>
      </c>
      <c r="AP6566" s="171">
        <v>10</v>
      </c>
      <c r="AQ6566" s="11">
        <v>10</v>
      </c>
      <c r="AR6566" s="11">
        <v>10</v>
      </c>
      <c r="AS6566" s="11">
        <v>10</v>
      </c>
      <c r="AT6566" s="11">
        <v>10</v>
      </c>
      <c r="AY6566" s="11">
        <v>10</v>
      </c>
      <c r="AZ6566" s="11">
        <v>10</v>
      </c>
      <c r="BA6566" s="11" t="s">
        <v>562</v>
      </c>
      <c r="BB6566" s="11">
        <v>4</v>
      </c>
      <c r="BC6566" s="154">
        <v>45358</v>
      </c>
      <c r="BD6566" s="155" t="s">
        <v>6</v>
      </c>
    </row>
    <row r="6567" spans="39:56" ht="27" customHeight="1" x14ac:dyDescent="0.25">
      <c r="AM6567" s="11">
        <v>23060</v>
      </c>
      <c r="AN6567" s="152" t="s">
        <v>74</v>
      </c>
      <c r="AO6567" s="153" t="s">
        <v>47</v>
      </c>
      <c r="AP6567" s="171">
        <v>10</v>
      </c>
      <c r="AQ6567" s="11">
        <v>10</v>
      </c>
      <c r="AR6567" s="11">
        <v>10</v>
      </c>
      <c r="AS6567" s="11">
        <v>10</v>
      </c>
      <c r="AT6567" s="11">
        <v>10</v>
      </c>
      <c r="AY6567" s="11">
        <v>10</v>
      </c>
      <c r="AZ6567" s="11">
        <v>10</v>
      </c>
      <c r="BA6567" s="11" t="s">
        <v>562</v>
      </c>
      <c r="BB6567" s="11">
        <v>4</v>
      </c>
      <c r="BC6567" s="154">
        <v>45358</v>
      </c>
      <c r="BD6567" s="155" t="s">
        <v>6</v>
      </c>
    </row>
    <row r="6568" spans="39:56" ht="27" customHeight="1" x14ac:dyDescent="0.25">
      <c r="AM6568" s="11">
        <v>23001</v>
      </c>
      <c r="AN6568" s="152" t="s">
        <v>82</v>
      </c>
      <c r="AO6568" s="153" t="s">
        <v>47</v>
      </c>
      <c r="AP6568" s="171">
        <v>10</v>
      </c>
      <c r="AQ6568" s="11">
        <v>10</v>
      </c>
      <c r="AR6568" s="11">
        <v>10</v>
      </c>
      <c r="AS6568" s="11">
        <v>10</v>
      </c>
      <c r="AT6568" s="11">
        <v>10</v>
      </c>
      <c r="AY6568" s="11">
        <v>10</v>
      </c>
      <c r="AZ6568" s="11">
        <v>10</v>
      </c>
      <c r="BA6568" s="11" t="s">
        <v>562</v>
      </c>
      <c r="BB6568" s="11">
        <v>4</v>
      </c>
      <c r="BC6568" s="154">
        <v>45358</v>
      </c>
      <c r="BD6568" s="155" t="s">
        <v>6</v>
      </c>
    </row>
    <row r="6569" spans="39:56" ht="27" customHeight="1" x14ac:dyDescent="0.25">
      <c r="AM6569" s="11">
        <v>23034</v>
      </c>
      <c r="AN6569" s="152" t="s">
        <v>86</v>
      </c>
      <c r="AO6569" s="153" t="s">
        <v>47</v>
      </c>
      <c r="AP6569" s="171">
        <v>10</v>
      </c>
      <c r="AQ6569" s="11">
        <v>10</v>
      </c>
      <c r="AR6569" s="11">
        <v>10</v>
      </c>
      <c r="AS6569" s="11">
        <v>10</v>
      </c>
      <c r="AT6569" s="11">
        <v>10</v>
      </c>
      <c r="AY6569" s="11">
        <v>10</v>
      </c>
      <c r="AZ6569" s="11">
        <v>10</v>
      </c>
      <c r="BA6569" s="11" t="s">
        <v>562</v>
      </c>
      <c r="BB6569" s="11">
        <v>4</v>
      </c>
      <c r="BC6569" s="154">
        <v>45358</v>
      </c>
      <c r="BD6569" s="155" t="s">
        <v>6</v>
      </c>
    </row>
    <row r="6570" spans="39:56" ht="27" customHeight="1" x14ac:dyDescent="0.25">
      <c r="AM6570" s="11">
        <v>23003</v>
      </c>
      <c r="AN6570" s="152" t="s">
        <v>90</v>
      </c>
      <c r="AO6570" s="153" t="s">
        <v>47</v>
      </c>
      <c r="AP6570" s="171">
        <v>10</v>
      </c>
      <c r="AQ6570" s="11">
        <v>10</v>
      </c>
      <c r="AR6570" s="11">
        <v>10</v>
      </c>
      <c r="AS6570" s="11">
        <v>10</v>
      </c>
      <c r="AT6570" s="11">
        <v>10</v>
      </c>
      <c r="AY6570" s="11">
        <v>10</v>
      </c>
      <c r="AZ6570" s="11">
        <v>10</v>
      </c>
      <c r="BA6570" s="11" t="s">
        <v>562</v>
      </c>
      <c r="BB6570" s="11">
        <v>4</v>
      </c>
      <c r="BC6570" s="154">
        <v>45358</v>
      </c>
      <c r="BD6570" s="155" t="s">
        <v>6</v>
      </c>
    </row>
    <row r="6571" spans="39:56" ht="27" customHeight="1" x14ac:dyDescent="0.25">
      <c r="AM6571" s="11">
        <v>23030</v>
      </c>
      <c r="AN6571" s="152" t="s">
        <v>94</v>
      </c>
      <c r="AO6571" s="153" t="s">
        <v>47</v>
      </c>
      <c r="AP6571" s="171">
        <v>10</v>
      </c>
      <c r="AQ6571" s="11">
        <v>10</v>
      </c>
      <c r="AR6571" s="11">
        <v>10</v>
      </c>
      <c r="AS6571" s="11">
        <v>10</v>
      </c>
      <c r="AT6571" s="11">
        <v>10</v>
      </c>
      <c r="AY6571" s="11">
        <v>10</v>
      </c>
      <c r="AZ6571" s="11">
        <v>10</v>
      </c>
      <c r="BA6571" s="11" t="s">
        <v>562</v>
      </c>
      <c r="BB6571" s="11">
        <v>4</v>
      </c>
      <c r="BC6571" s="154">
        <v>45358</v>
      </c>
      <c r="BD6571" s="155" t="s">
        <v>6</v>
      </c>
    </row>
    <row r="6572" spans="39:56" ht="27" customHeight="1" x14ac:dyDescent="0.25">
      <c r="AM6572" s="11">
        <v>23040</v>
      </c>
      <c r="AN6572" s="152" t="s">
        <v>98</v>
      </c>
      <c r="AO6572" s="153" t="s">
        <v>47</v>
      </c>
      <c r="AP6572" s="171">
        <v>10</v>
      </c>
      <c r="AQ6572" s="11">
        <v>10</v>
      </c>
      <c r="AR6572" s="11">
        <v>10</v>
      </c>
      <c r="AS6572" s="11">
        <v>10</v>
      </c>
      <c r="AT6572" s="11">
        <v>10</v>
      </c>
      <c r="AY6572" s="11">
        <v>10</v>
      </c>
      <c r="AZ6572" s="11">
        <v>10</v>
      </c>
      <c r="BA6572" s="11" t="s">
        <v>562</v>
      </c>
      <c r="BB6572" s="11">
        <v>4</v>
      </c>
      <c r="BC6572" s="154">
        <v>45358</v>
      </c>
      <c r="BD6572" s="155" t="s">
        <v>6</v>
      </c>
    </row>
    <row r="6573" spans="39:56" ht="27" customHeight="1" x14ac:dyDescent="0.25">
      <c r="AM6573" s="11">
        <v>23064</v>
      </c>
      <c r="AN6573" s="152" t="s">
        <v>238</v>
      </c>
      <c r="AO6573" s="153" t="s">
        <v>47</v>
      </c>
      <c r="AP6573" s="171">
        <v>10</v>
      </c>
      <c r="AQ6573" s="11">
        <v>10</v>
      </c>
      <c r="AR6573" s="11">
        <v>10</v>
      </c>
      <c r="AS6573" s="11">
        <v>10</v>
      </c>
      <c r="AT6573" s="11">
        <v>10</v>
      </c>
      <c r="AY6573" s="11">
        <v>10</v>
      </c>
      <c r="AZ6573" s="11">
        <v>10</v>
      </c>
      <c r="BA6573" s="11" t="s">
        <v>562</v>
      </c>
      <c r="BB6573" s="11">
        <v>4</v>
      </c>
      <c r="BC6573" s="154">
        <v>45358</v>
      </c>
      <c r="BD6573" s="155" t="s">
        <v>6</v>
      </c>
    </row>
    <row r="6574" spans="39:56" ht="27" customHeight="1" x14ac:dyDescent="0.25">
      <c r="AM6574" s="11">
        <v>23062</v>
      </c>
      <c r="AN6574" s="152" t="s">
        <v>106</v>
      </c>
      <c r="AO6574" s="153" t="s">
        <v>47</v>
      </c>
      <c r="AP6574" s="171">
        <v>10</v>
      </c>
      <c r="AQ6574" s="11">
        <v>10</v>
      </c>
      <c r="AR6574" s="11">
        <v>10</v>
      </c>
      <c r="AS6574" s="11">
        <v>10</v>
      </c>
      <c r="AT6574" s="11">
        <v>10</v>
      </c>
      <c r="AY6574" s="11">
        <v>10</v>
      </c>
      <c r="AZ6574" s="11">
        <v>10</v>
      </c>
      <c r="BA6574" s="11" t="s">
        <v>562</v>
      </c>
      <c r="BB6574" s="11">
        <v>4</v>
      </c>
      <c r="BC6574" s="154">
        <v>45358</v>
      </c>
      <c r="BD6574" s="155" t="s">
        <v>6</v>
      </c>
    </row>
    <row r="6575" spans="39:56" ht="27" customHeight="1" x14ac:dyDescent="0.25">
      <c r="AM6575" s="11">
        <v>23057</v>
      </c>
      <c r="AN6575" s="152" t="s">
        <v>239</v>
      </c>
      <c r="AO6575" s="153" t="s">
        <v>47</v>
      </c>
      <c r="AP6575" s="171">
        <v>10</v>
      </c>
      <c r="AQ6575" s="11">
        <v>10</v>
      </c>
      <c r="AR6575" s="11">
        <v>10</v>
      </c>
      <c r="AS6575" s="11">
        <v>10</v>
      </c>
      <c r="AT6575" s="11">
        <v>10</v>
      </c>
      <c r="AY6575" s="11">
        <v>10</v>
      </c>
      <c r="AZ6575" s="11">
        <v>10</v>
      </c>
      <c r="BA6575" s="11" t="s">
        <v>562</v>
      </c>
      <c r="BB6575" s="11">
        <v>4</v>
      </c>
      <c r="BC6575" s="154">
        <v>45358</v>
      </c>
      <c r="BD6575" s="155" t="s">
        <v>6</v>
      </c>
    </row>
    <row r="6576" spans="39:56" ht="27" customHeight="1" x14ac:dyDescent="0.25">
      <c r="AM6576" s="11">
        <v>23048</v>
      </c>
      <c r="AN6576" s="152" t="s">
        <v>110</v>
      </c>
      <c r="AO6576" s="153" t="s">
        <v>47</v>
      </c>
      <c r="AP6576" s="171">
        <v>8.3333333333333339</v>
      </c>
      <c r="AQ6576" s="11">
        <v>0</v>
      </c>
      <c r="AR6576" s="11">
        <v>10</v>
      </c>
      <c r="AS6576" s="11">
        <v>10</v>
      </c>
      <c r="AT6576" s="11">
        <v>10</v>
      </c>
      <c r="AY6576" s="11">
        <v>10</v>
      </c>
      <c r="AZ6576" s="11">
        <v>10</v>
      </c>
      <c r="BA6576" s="11" t="s">
        <v>562</v>
      </c>
      <c r="BB6576" s="11">
        <v>4</v>
      </c>
      <c r="BC6576" s="154">
        <v>45358</v>
      </c>
      <c r="BD6576" s="155" t="s">
        <v>6</v>
      </c>
    </row>
    <row r="6577" spans="39:56" ht="27" customHeight="1" x14ac:dyDescent="0.25">
      <c r="AM6577" s="11">
        <v>23051</v>
      </c>
      <c r="AN6577" s="152" t="s">
        <v>114</v>
      </c>
      <c r="AO6577" s="153" t="s">
        <v>47</v>
      </c>
      <c r="AP6577" s="171">
        <v>10</v>
      </c>
      <c r="AQ6577" s="11">
        <v>10</v>
      </c>
      <c r="AR6577" s="11">
        <v>10</v>
      </c>
      <c r="AS6577" s="11">
        <v>10</v>
      </c>
      <c r="AT6577" s="11">
        <v>10</v>
      </c>
      <c r="AY6577" s="11">
        <v>10</v>
      </c>
      <c r="AZ6577" s="11">
        <v>10</v>
      </c>
      <c r="BA6577" s="11" t="s">
        <v>562</v>
      </c>
      <c r="BB6577" s="11">
        <v>4</v>
      </c>
      <c r="BC6577" s="154">
        <v>45358</v>
      </c>
      <c r="BD6577" s="155" t="s">
        <v>6</v>
      </c>
    </row>
    <row r="6578" spans="39:56" ht="27" customHeight="1" x14ac:dyDescent="0.25">
      <c r="AM6578" s="11">
        <v>22023</v>
      </c>
      <c r="AN6578" s="152" t="s">
        <v>118</v>
      </c>
      <c r="AO6578" s="153" t="s">
        <v>47</v>
      </c>
      <c r="AP6578" s="171">
        <v>10</v>
      </c>
      <c r="AQ6578" s="11">
        <v>10</v>
      </c>
      <c r="AR6578" s="11">
        <v>10</v>
      </c>
      <c r="AS6578" s="11">
        <v>10</v>
      </c>
      <c r="AT6578" s="11">
        <v>10</v>
      </c>
      <c r="AY6578" s="11">
        <v>10</v>
      </c>
      <c r="AZ6578" s="11">
        <v>10</v>
      </c>
      <c r="BA6578" s="11" t="s">
        <v>562</v>
      </c>
      <c r="BB6578" s="11">
        <v>4</v>
      </c>
      <c r="BC6578" s="154">
        <v>45358</v>
      </c>
      <c r="BD6578" s="155" t="s">
        <v>6</v>
      </c>
    </row>
    <row r="6579" spans="39:56" ht="27" customHeight="1" x14ac:dyDescent="0.25">
      <c r="AM6579" s="11">
        <v>23018</v>
      </c>
      <c r="AN6579" s="152" t="s">
        <v>28</v>
      </c>
      <c r="AO6579" s="153" t="s">
        <v>29</v>
      </c>
      <c r="AP6579" s="171">
        <v>9.8000000000000007</v>
      </c>
      <c r="AQ6579" s="11">
        <v>10</v>
      </c>
      <c r="AR6579" s="11">
        <v>10</v>
      </c>
      <c r="AS6579" s="11">
        <v>9</v>
      </c>
      <c r="AT6579" s="11">
        <v>10</v>
      </c>
      <c r="AU6579" s="11">
        <v>10</v>
      </c>
      <c r="BA6579" s="11" t="s">
        <v>482</v>
      </c>
      <c r="BB6579" s="11">
        <v>3</v>
      </c>
      <c r="BC6579" s="154">
        <v>45364</v>
      </c>
      <c r="BD6579" s="155" t="s">
        <v>36</v>
      </c>
    </row>
    <row r="6580" spans="39:56" ht="27" customHeight="1" x14ac:dyDescent="0.25">
      <c r="AM6580" s="11">
        <v>23009</v>
      </c>
      <c r="AN6580" s="152" t="s">
        <v>50</v>
      </c>
      <c r="AO6580" s="153" t="s">
        <v>29</v>
      </c>
      <c r="AP6580" s="171">
        <v>9.8000000000000007</v>
      </c>
      <c r="AQ6580" s="11">
        <v>10</v>
      </c>
      <c r="AR6580" s="11">
        <v>10</v>
      </c>
      <c r="AS6580" s="11">
        <v>9</v>
      </c>
      <c r="AT6580" s="11">
        <v>10</v>
      </c>
      <c r="AU6580" s="11">
        <v>10</v>
      </c>
      <c r="BA6580" s="11" t="s">
        <v>482</v>
      </c>
      <c r="BB6580" s="11">
        <v>3</v>
      </c>
      <c r="BC6580" s="154">
        <v>45364</v>
      </c>
      <c r="BD6580" s="155" t="s">
        <v>36</v>
      </c>
    </row>
    <row r="6581" spans="39:56" ht="27" customHeight="1" x14ac:dyDescent="0.25">
      <c r="AM6581" s="11">
        <v>23019</v>
      </c>
      <c r="AN6581" s="152" t="s">
        <v>53</v>
      </c>
      <c r="AO6581" s="153" t="s">
        <v>29</v>
      </c>
      <c r="AP6581" s="171">
        <v>9.8000000000000007</v>
      </c>
      <c r="AQ6581" s="11">
        <v>10</v>
      </c>
      <c r="AR6581" s="11">
        <v>10</v>
      </c>
      <c r="AS6581" s="11">
        <v>9</v>
      </c>
      <c r="AT6581" s="11">
        <v>10</v>
      </c>
      <c r="AU6581" s="11">
        <v>10</v>
      </c>
      <c r="BA6581" s="11" t="s">
        <v>482</v>
      </c>
      <c r="BB6581" s="11">
        <v>3</v>
      </c>
      <c r="BC6581" s="154">
        <v>45364</v>
      </c>
      <c r="BD6581" s="155" t="s">
        <v>36</v>
      </c>
    </row>
    <row r="6582" spans="39:56" ht="27" customHeight="1" x14ac:dyDescent="0.25">
      <c r="AM6582" s="11">
        <v>23028</v>
      </c>
      <c r="AN6582" s="152" t="s">
        <v>56</v>
      </c>
      <c r="AO6582" s="153" t="s">
        <v>29</v>
      </c>
      <c r="AP6582" s="171">
        <v>9.8000000000000007</v>
      </c>
      <c r="AQ6582" s="11">
        <v>10</v>
      </c>
      <c r="AR6582" s="11">
        <v>10</v>
      </c>
      <c r="AS6582" s="11">
        <v>9</v>
      </c>
      <c r="AT6582" s="11">
        <v>10</v>
      </c>
      <c r="AU6582" s="11">
        <v>10</v>
      </c>
      <c r="BA6582" s="11" t="s">
        <v>482</v>
      </c>
      <c r="BB6582" s="11">
        <v>3</v>
      </c>
      <c r="BC6582" s="154">
        <v>45364</v>
      </c>
      <c r="BD6582" s="155" t="s">
        <v>36</v>
      </c>
    </row>
    <row r="6583" spans="39:56" ht="27" customHeight="1" x14ac:dyDescent="0.25">
      <c r="AM6583" s="11">
        <v>23013</v>
      </c>
      <c r="AN6583" s="152" t="s">
        <v>59</v>
      </c>
      <c r="AO6583" s="153" t="s">
        <v>29</v>
      </c>
      <c r="AP6583" s="171">
        <v>9.8000000000000007</v>
      </c>
      <c r="AQ6583" s="11">
        <v>10</v>
      </c>
      <c r="AR6583" s="11">
        <v>10</v>
      </c>
      <c r="AS6583" s="11">
        <v>9</v>
      </c>
      <c r="AT6583" s="11">
        <v>10</v>
      </c>
      <c r="AU6583" s="11">
        <v>10</v>
      </c>
      <c r="BA6583" s="11" t="s">
        <v>482</v>
      </c>
      <c r="BB6583" s="11">
        <v>3</v>
      </c>
      <c r="BC6583" s="154">
        <v>45364</v>
      </c>
      <c r="BD6583" s="155" t="s">
        <v>36</v>
      </c>
    </row>
    <row r="6584" spans="39:56" ht="27" customHeight="1" x14ac:dyDescent="0.25">
      <c r="AM6584" s="11">
        <v>23036</v>
      </c>
      <c r="AN6584" s="152" t="s">
        <v>63</v>
      </c>
      <c r="AO6584" s="153" t="s">
        <v>29</v>
      </c>
      <c r="AP6584" s="171">
        <v>9.8000000000000007</v>
      </c>
      <c r="AQ6584" s="11">
        <v>10</v>
      </c>
      <c r="AR6584" s="11">
        <v>10</v>
      </c>
      <c r="AS6584" s="11">
        <v>9</v>
      </c>
      <c r="AT6584" s="11">
        <v>10</v>
      </c>
      <c r="AU6584" s="11">
        <v>10</v>
      </c>
      <c r="BA6584" s="11" t="s">
        <v>482</v>
      </c>
      <c r="BB6584" s="11">
        <v>3</v>
      </c>
      <c r="BC6584" s="154">
        <v>45364</v>
      </c>
      <c r="BD6584" s="155" t="s">
        <v>36</v>
      </c>
    </row>
    <row r="6585" spans="39:56" ht="27" customHeight="1" x14ac:dyDescent="0.25">
      <c r="AM6585" s="11">
        <v>23065</v>
      </c>
      <c r="AN6585" s="152" t="s">
        <v>67</v>
      </c>
      <c r="AO6585" s="153" t="s">
        <v>29</v>
      </c>
      <c r="AP6585" s="171">
        <v>9.8000000000000007</v>
      </c>
      <c r="AQ6585" s="11">
        <v>10</v>
      </c>
      <c r="AR6585" s="11">
        <v>10</v>
      </c>
      <c r="AS6585" s="11">
        <v>9</v>
      </c>
      <c r="AT6585" s="11">
        <v>10</v>
      </c>
      <c r="AU6585" s="11">
        <v>10</v>
      </c>
      <c r="BA6585" s="11" t="s">
        <v>482</v>
      </c>
      <c r="BB6585" s="11">
        <v>3</v>
      </c>
      <c r="BC6585" s="154">
        <v>45364</v>
      </c>
      <c r="BD6585" s="155" t="s">
        <v>36</v>
      </c>
    </row>
    <row r="6586" spans="39:56" ht="27" customHeight="1" x14ac:dyDescent="0.25">
      <c r="AM6586" s="11">
        <v>23039</v>
      </c>
      <c r="AN6586" s="152" t="s">
        <v>71</v>
      </c>
      <c r="AO6586" s="153" t="s">
        <v>29</v>
      </c>
      <c r="AP6586" s="171">
        <v>9.8000000000000007</v>
      </c>
      <c r="AQ6586" s="11">
        <v>10</v>
      </c>
      <c r="AR6586" s="11">
        <v>10</v>
      </c>
      <c r="AS6586" s="11">
        <v>9</v>
      </c>
      <c r="AT6586" s="11">
        <v>10</v>
      </c>
      <c r="AU6586" s="11">
        <v>10</v>
      </c>
      <c r="BA6586" s="11" t="s">
        <v>482</v>
      </c>
      <c r="BB6586" s="11">
        <v>3</v>
      </c>
      <c r="BC6586" s="154">
        <v>45364</v>
      </c>
      <c r="BD6586" s="155" t="s">
        <v>36</v>
      </c>
    </row>
    <row r="6587" spans="39:56" ht="27" customHeight="1" x14ac:dyDescent="0.25">
      <c r="AM6587" s="11">
        <v>23024</v>
      </c>
      <c r="AN6587" s="152" t="s">
        <v>75</v>
      </c>
      <c r="AO6587" s="153" t="s">
        <v>29</v>
      </c>
      <c r="AP6587" s="171">
        <v>9.8000000000000007</v>
      </c>
      <c r="AQ6587" s="11">
        <v>10</v>
      </c>
      <c r="AR6587" s="11">
        <v>10</v>
      </c>
      <c r="AS6587" s="11">
        <v>9</v>
      </c>
      <c r="AT6587" s="11">
        <v>10</v>
      </c>
      <c r="AU6587" s="11">
        <v>10</v>
      </c>
      <c r="BA6587" s="11" t="s">
        <v>482</v>
      </c>
      <c r="BB6587" s="11">
        <v>3</v>
      </c>
      <c r="BC6587" s="154">
        <v>45364</v>
      </c>
      <c r="BD6587" s="155" t="s">
        <v>36</v>
      </c>
    </row>
    <row r="6588" spans="39:56" ht="27" customHeight="1" x14ac:dyDescent="0.25">
      <c r="AM6588" s="11">
        <v>23041</v>
      </c>
      <c r="AN6588" s="152" t="s">
        <v>79</v>
      </c>
      <c r="AO6588" s="153" t="s">
        <v>29</v>
      </c>
      <c r="AP6588" s="171">
        <v>9.8000000000000007</v>
      </c>
      <c r="AQ6588" s="11">
        <v>10</v>
      </c>
      <c r="AR6588" s="11">
        <v>10</v>
      </c>
      <c r="AS6588" s="11">
        <v>9</v>
      </c>
      <c r="AT6588" s="11">
        <v>10</v>
      </c>
      <c r="AU6588" s="11">
        <v>10</v>
      </c>
      <c r="BA6588" s="11" t="s">
        <v>482</v>
      </c>
      <c r="BB6588" s="11">
        <v>3</v>
      </c>
      <c r="BC6588" s="154">
        <v>45364</v>
      </c>
      <c r="BD6588" s="155" t="s">
        <v>36</v>
      </c>
    </row>
    <row r="6589" spans="39:56" ht="27" customHeight="1" x14ac:dyDescent="0.25">
      <c r="AM6589" s="11">
        <v>23022</v>
      </c>
      <c r="AN6589" s="152" t="s">
        <v>83</v>
      </c>
      <c r="AO6589" s="153" t="s">
        <v>29</v>
      </c>
      <c r="AP6589" s="171">
        <v>9.8000000000000007</v>
      </c>
      <c r="AQ6589" s="11">
        <v>10</v>
      </c>
      <c r="AR6589" s="11">
        <v>10</v>
      </c>
      <c r="AS6589" s="11">
        <v>9</v>
      </c>
      <c r="AT6589" s="11">
        <v>10</v>
      </c>
      <c r="AU6589" s="11">
        <v>10</v>
      </c>
      <c r="BA6589" s="11" t="s">
        <v>482</v>
      </c>
      <c r="BB6589" s="11">
        <v>3</v>
      </c>
      <c r="BC6589" s="154">
        <v>45364</v>
      </c>
      <c r="BD6589" s="155" t="s">
        <v>36</v>
      </c>
    </row>
    <row r="6590" spans="39:56" ht="27" customHeight="1" x14ac:dyDescent="0.25">
      <c r="AM6590" s="11">
        <v>23025</v>
      </c>
      <c r="AN6590" s="152" t="s">
        <v>87</v>
      </c>
      <c r="AO6590" s="153" t="s">
        <v>29</v>
      </c>
      <c r="AP6590" s="171">
        <v>9.8000000000000007</v>
      </c>
      <c r="AQ6590" s="11">
        <v>10</v>
      </c>
      <c r="AR6590" s="11">
        <v>10</v>
      </c>
      <c r="AS6590" s="11">
        <v>9</v>
      </c>
      <c r="AT6590" s="11">
        <v>10</v>
      </c>
      <c r="AU6590" s="11">
        <v>10</v>
      </c>
      <c r="BA6590" s="11" t="s">
        <v>482</v>
      </c>
      <c r="BB6590" s="11">
        <v>3</v>
      </c>
      <c r="BC6590" s="154">
        <v>45364</v>
      </c>
      <c r="BD6590" s="155" t="s">
        <v>36</v>
      </c>
    </row>
    <row r="6591" spans="39:56" ht="27" customHeight="1" x14ac:dyDescent="0.25">
      <c r="AM6591" s="11">
        <v>23010</v>
      </c>
      <c r="AN6591" s="152" t="s">
        <v>91</v>
      </c>
      <c r="AO6591" s="153" t="s">
        <v>29</v>
      </c>
      <c r="AP6591" s="171">
        <v>9.8000000000000007</v>
      </c>
      <c r="AQ6591" s="11">
        <v>10</v>
      </c>
      <c r="AR6591" s="11">
        <v>10</v>
      </c>
      <c r="AS6591" s="11">
        <v>9</v>
      </c>
      <c r="AT6591" s="11">
        <v>10</v>
      </c>
      <c r="AU6591" s="11">
        <v>10</v>
      </c>
      <c r="BA6591" s="11" t="s">
        <v>482</v>
      </c>
      <c r="BB6591" s="11">
        <v>3</v>
      </c>
      <c r="BC6591" s="154">
        <v>45364</v>
      </c>
      <c r="BD6591" s="155" t="s">
        <v>36</v>
      </c>
    </row>
    <row r="6592" spans="39:56" ht="27" customHeight="1" x14ac:dyDescent="0.25">
      <c r="AM6592" s="11">
        <v>23052</v>
      </c>
      <c r="AN6592" s="152" t="s">
        <v>95</v>
      </c>
      <c r="AO6592" s="153" t="s">
        <v>29</v>
      </c>
      <c r="AP6592" s="171">
        <v>9.8000000000000007</v>
      </c>
      <c r="AQ6592" s="11">
        <v>10</v>
      </c>
      <c r="AR6592" s="11">
        <v>10</v>
      </c>
      <c r="AS6592" s="11">
        <v>9</v>
      </c>
      <c r="AT6592" s="11">
        <v>10</v>
      </c>
      <c r="AU6592" s="11">
        <v>10</v>
      </c>
      <c r="BA6592" s="11" t="s">
        <v>482</v>
      </c>
      <c r="BB6592" s="11">
        <v>3</v>
      </c>
      <c r="BC6592" s="154">
        <v>45364</v>
      </c>
      <c r="BD6592" s="155" t="s">
        <v>36</v>
      </c>
    </row>
    <row r="6593" spans="39:56" ht="27" customHeight="1" x14ac:dyDescent="0.25">
      <c r="AM6593" s="11">
        <v>23038</v>
      </c>
      <c r="AN6593" s="152" t="s">
        <v>99</v>
      </c>
      <c r="AO6593" s="153" t="s">
        <v>29</v>
      </c>
      <c r="AP6593" s="171">
        <v>9.8000000000000007</v>
      </c>
      <c r="AQ6593" s="11">
        <v>10</v>
      </c>
      <c r="AR6593" s="11">
        <v>10</v>
      </c>
      <c r="AS6593" s="11">
        <v>9</v>
      </c>
      <c r="AT6593" s="11">
        <v>10</v>
      </c>
      <c r="AU6593" s="11">
        <v>10</v>
      </c>
      <c r="BA6593" s="11" t="s">
        <v>482</v>
      </c>
      <c r="BB6593" s="11">
        <v>3</v>
      </c>
      <c r="BC6593" s="154">
        <v>45364</v>
      </c>
      <c r="BD6593" s="155" t="s">
        <v>36</v>
      </c>
    </row>
    <row r="6594" spans="39:56" ht="27" customHeight="1" x14ac:dyDescent="0.25">
      <c r="AM6594" s="11">
        <v>23056</v>
      </c>
      <c r="AN6594" s="152" t="s">
        <v>107</v>
      </c>
      <c r="AO6594" s="153" t="s">
        <v>29</v>
      </c>
      <c r="AP6594" s="171">
        <v>9.8000000000000007</v>
      </c>
      <c r="AQ6594" s="11">
        <v>10</v>
      </c>
      <c r="AR6594" s="11">
        <v>10</v>
      </c>
      <c r="AS6594" s="11">
        <v>9</v>
      </c>
      <c r="AT6594" s="11">
        <v>10</v>
      </c>
      <c r="AU6594" s="11">
        <v>10</v>
      </c>
      <c r="BA6594" s="11" t="s">
        <v>482</v>
      </c>
      <c r="BB6594" s="11">
        <v>3</v>
      </c>
      <c r="BC6594" s="154">
        <v>45364</v>
      </c>
      <c r="BD6594" s="155" t="s">
        <v>36</v>
      </c>
    </row>
    <row r="6595" spans="39:56" ht="27" customHeight="1" x14ac:dyDescent="0.25">
      <c r="AM6595" s="11">
        <v>23046</v>
      </c>
      <c r="AN6595" s="152" t="s">
        <v>111</v>
      </c>
      <c r="AO6595" s="153" t="s">
        <v>29</v>
      </c>
      <c r="AP6595" s="171">
        <v>9.8000000000000007</v>
      </c>
      <c r="AQ6595" s="11">
        <v>10</v>
      </c>
      <c r="AR6595" s="11">
        <v>10</v>
      </c>
      <c r="AS6595" s="11">
        <v>9</v>
      </c>
      <c r="AT6595" s="11">
        <v>10</v>
      </c>
      <c r="AU6595" s="11">
        <v>10</v>
      </c>
      <c r="BA6595" s="11" t="s">
        <v>482</v>
      </c>
      <c r="BB6595" s="11">
        <v>3</v>
      </c>
      <c r="BC6595" s="154">
        <v>45364</v>
      </c>
      <c r="BD6595" s="155" t="s">
        <v>36</v>
      </c>
    </row>
    <row r="6596" spans="39:56" ht="27" customHeight="1" x14ac:dyDescent="0.25">
      <c r="AM6596" s="11">
        <v>23023</v>
      </c>
      <c r="AN6596" s="152" t="s">
        <v>115</v>
      </c>
      <c r="AO6596" s="153" t="s">
        <v>29</v>
      </c>
      <c r="AP6596" s="171">
        <v>9.8000000000000007</v>
      </c>
      <c r="AQ6596" s="11">
        <v>10</v>
      </c>
      <c r="AR6596" s="11">
        <v>10</v>
      </c>
      <c r="AS6596" s="11">
        <v>9</v>
      </c>
      <c r="AT6596" s="11">
        <v>10</v>
      </c>
      <c r="AU6596" s="11">
        <v>10</v>
      </c>
      <c r="BA6596" s="11" t="s">
        <v>482</v>
      </c>
      <c r="BB6596" s="11">
        <v>3</v>
      </c>
      <c r="BC6596" s="154">
        <v>45364</v>
      </c>
      <c r="BD6596" s="155" t="s">
        <v>36</v>
      </c>
    </row>
    <row r="6597" spans="39:56" ht="27" customHeight="1" x14ac:dyDescent="0.25">
      <c r="AM6597" s="11">
        <v>23053</v>
      </c>
      <c r="AN6597" s="152" t="s">
        <v>119</v>
      </c>
      <c r="AO6597" s="153" t="s">
        <v>29</v>
      </c>
      <c r="AP6597" s="171">
        <v>9.8000000000000007</v>
      </c>
      <c r="AQ6597" s="11">
        <v>10</v>
      </c>
      <c r="AR6597" s="11">
        <v>10</v>
      </c>
      <c r="AS6597" s="11">
        <v>9</v>
      </c>
      <c r="AT6597" s="11">
        <v>10</v>
      </c>
      <c r="AU6597" s="11">
        <v>10</v>
      </c>
      <c r="BA6597" s="11" t="s">
        <v>482</v>
      </c>
      <c r="BB6597" s="11">
        <v>3</v>
      </c>
      <c r="BC6597" s="154">
        <v>45364</v>
      </c>
      <c r="BD6597" s="155" t="s">
        <v>36</v>
      </c>
    </row>
    <row r="6598" spans="39:56" ht="27" customHeight="1" x14ac:dyDescent="0.25">
      <c r="AM6598" s="11">
        <v>23018</v>
      </c>
      <c r="AN6598" s="152" t="s">
        <v>28</v>
      </c>
      <c r="AO6598" s="153" t="s">
        <v>29</v>
      </c>
      <c r="AP6598" s="171">
        <v>9</v>
      </c>
      <c r="AQ6598" s="11">
        <v>10</v>
      </c>
      <c r="AR6598" s="11">
        <v>10</v>
      </c>
      <c r="AS6598" s="11">
        <v>10</v>
      </c>
      <c r="AT6598" s="11">
        <v>8</v>
      </c>
      <c r="AU6598" s="11">
        <v>8</v>
      </c>
      <c r="AV6598" s="11">
        <v>9</v>
      </c>
      <c r="AW6598" s="11">
        <v>8</v>
      </c>
      <c r="BA6598" s="11" t="s">
        <v>476</v>
      </c>
      <c r="BB6598" s="11">
        <v>5</v>
      </c>
      <c r="BC6598" s="154">
        <v>45364</v>
      </c>
      <c r="BD6598" s="155" t="s">
        <v>17</v>
      </c>
    </row>
    <row r="6599" spans="39:56" ht="27" customHeight="1" x14ac:dyDescent="0.25">
      <c r="AM6599" s="11">
        <v>23009</v>
      </c>
      <c r="AN6599" s="152" t="s">
        <v>50</v>
      </c>
      <c r="AO6599" s="153" t="s">
        <v>29</v>
      </c>
      <c r="AP6599" s="171">
        <v>9.2857142857142865</v>
      </c>
      <c r="AQ6599" s="11">
        <v>10</v>
      </c>
      <c r="AR6599" s="11">
        <v>10</v>
      </c>
      <c r="AS6599" s="11">
        <v>10</v>
      </c>
      <c r="AT6599" s="11">
        <v>8</v>
      </c>
      <c r="AU6599" s="11">
        <v>8</v>
      </c>
      <c r="AV6599" s="11">
        <v>9</v>
      </c>
      <c r="AW6599" s="11">
        <v>10</v>
      </c>
      <c r="BA6599" s="11" t="s">
        <v>476</v>
      </c>
      <c r="BB6599" s="11">
        <v>5</v>
      </c>
      <c r="BC6599" s="154">
        <v>45364</v>
      </c>
      <c r="BD6599" s="155" t="s">
        <v>17</v>
      </c>
    </row>
    <row r="6600" spans="39:56" ht="27" customHeight="1" x14ac:dyDescent="0.25">
      <c r="AM6600" s="11">
        <v>23019</v>
      </c>
      <c r="AN6600" s="152" t="s">
        <v>53</v>
      </c>
      <c r="AO6600" s="153" t="s">
        <v>29</v>
      </c>
      <c r="AP6600" s="171">
        <v>9.2857142857142865</v>
      </c>
      <c r="AQ6600" s="11">
        <v>10</v>
      </c>
      <c r="AR6600" s="11">
        <v>10</v>
      </c>
      <c r="AS6600" s="11">
        <v>10</v>
      </c>
      <c r="AT6600" s="11">
        <v>8</v>
      </c>
      <c r="AU6600" s="11">
        <v>8</v>
      </c>
      <c r="AV6600" s="11">
        <v>9</v>
      </c>
      <c r="AW6600" s="11">
        <v>10</v>
      </c>
      <c r="BA6600" s="11" t="s">
        <v>476</v>
      </c>
      <c r="BB6600" s="11">
        <v>5</v>
      </c>
      <c r="BC6600" s="154">
        <v>45364</v>
      </c>
      <c r="BD6600" s="155" t="s">
        <v>17</v>
      </c>
    </row>
    <row r="6601" spans="39:56" ht="27" customHeight="1" x14ac:dyDescent="0.25">
      <c r="AM6601" s="11">
        <v>23028</v>
      </c>
      <c r="AN6601" s="152" t="s">
        <v>56</v>
      </c>
      <c r="AO6601" s="153" t="s">
        <v>29</v>
      </c>
      <c r="AP6601" s="171">
        <v>9.1428571428571423</v>
      </c>
      <c r="AQ6601" s="11">
        <v>10</v>
      </c>
      <c r="AR6601" s="11">
        <v>10</v>
      </c>
      <c r="AS6601" s="11">
        <v>10</v>
      </c>
      <c r="AT6601" s="11">
        <v>8</v>
      </c>
      <c r="AU6601" s="11">
        <v>8</v>
      </c>
      <c r="AV6601" s="11">
        <v>9</v>
      </c>
      <c r="AW6601" s="11">
        <v>9</v>
      </c>
      <c r="BA6601" s="11" t="s">
        <v>476</v>
      </c>
      <c r="BB6601" s="11">
        <v>5</v>
      </c>
      <c r="BC6601" s="154">
        <v>45364</v>
      </c>
      <c r="BD6601" s="155" t="s">
        <v>17</v>
      </c>
    </row>
    <row r="6602" spans="39:56" ht="27" customHeight="1" x14ac:dyDescent="0.25">
      <c r="AM6602" s="11">
        <v>23013</v>
      </c>
      <c r="AN6602" s="152" t="s">
        <v>59</v>
      </c>
      <c r="AO6602" s="153" t="s">
        <v>29</v>
      </c>
      <c r="AP6602" s="171">
        <v>9.2857142857142865</v>
      </c>
      <c r="AQ6602" s="11">
        <v>10</v>
      </c>
      <c r="AR6602" s="11">
        <v>10</v>
      </c>
      <c r="AS6602" s="11">
        <v>10</v>
      </c>
      <c r="AT6602" s="11">
        <v>8</v>
      </c>
      <c r="AU6602" s="11">
        <v>8</v>
      </c>
      <c r="AV6602" s="11">
        <v>9</v>
      </c>
      <c r="AW6602" s="11">
        <v>10</v>
      </c>
      <c r="BA6602" s="11" t="s">
        <v>476</v>
      </c>
      <c r="BB6602" s="11">
        <v>5</v>
      </c>
      <c r="BC6602" s="154">
        <v>45364</v>
      </c>
      <c r="BD6602" s="155" t="s">
        <v>17</v>
      </c>
    </row>
    <row r="6603" spans="39:56" ht="27" customHeight="1" x14ac:dyDescent="0.25">
      <c r="AM6603" s="11">
        <v>23036</v>
      </c>
      <c r="AN6603" s="152" t="s">
        <v>63</v>
      </c>
      <c r="AO6603" s="153" t="s">
        <v>29</v>
      </c>
      <c r="AP6603" s="171">
        <v>9.2857142857142865</v>
      </c>
      <c r="AQ6603" s="11">
        <v>10</v>
      </c>
      <c r="AR6603" s="11">
        <v>10</v>
      </c>
      <c r="AS6603" s="11">
        <v>10</v>
      </c>
      <c r="AT6603" s="11">
        <v>8</v>
      </c>
      <c r="AU6603" s="11">
        <v>8</v>
      </c>
      <c r="AV6603" s="11">
        <v>9</v>
      </c>
      <c r="AW6603" s="11">
        <v>10</v>
      </c>
      <c r="BA6603" s="11" t="s">
        <v>476</v>
      </c>
      <c r="BB6603" s="11">
        <v>5</v>
      </c>
      <c r="BC6603" s="154">
        <v>45364</v>
      </c>
      <c r="BD6603" s="155" t="s">
        <v>17</v>
      </c>
    </row>
    <row r="6604" spans="39:56" ht="27" customHeight="1" x14ac:dyDescent="0.25">
      <c r="AM6604" s="11">
        <v>23065</v>
      </c>
      <c r="AN6604" s="152" t="s">
        <v>67</v>
      </c>
      <c r="AO6604" s="153" t="s">
        <v>29</v>
      </c>
      <c r="AP6604" s="171">
        <v>8.5714285714285712</v>
      </c>
      <c r="AQ6604" s="11">
        <v>10</v>
      </c>
      <c r="AR6604" s="11">
        <v>10</v>
      </c>
      <c r="AS6604" s="11">
        <v>10</v>
      </c>
      <c r="AT6604" s="11">
        <v>8</v>
      </c>
      <c r="AU6604" s="11">
        <v>8</v>
      </c>
      <c r="AV6604" s="11">
        <v>9</v>
      </c>
      <c r="AW6604" s="11">
        <v>5</v>
      </c>
      <c r="BA6604" s="11" t="s">
        <v>476</v>
      </c>
      <c r="BB6604" s="11">
        <v>5</v>
      </c>
      <c r="BC6604" s="154">
        <v>45364</v>
      </c>
      <c r="BD6604" s="155" t="s">
        <v>17</v>
      </c>
    </row>
    <row r="6605" spans="39:56" ht="27" customHeight="1" x14ac:dyDescent="0.25">
      <c r="AM6605" s="11">
        <v>23039</v>
      </c>
      <c r="AN6605" s="152" t="s">
        <v>71</v>
      </c>
      <c r="AO6605" s="153" t="s">
        <v>29</v>
      </c>
      <c r="AP6605" s="171">
        <v>9</v>
      </c>
      <c r="AQ6605" s="11">
        <v>10</v>
      </c>
      <c r="AR6605" s="11">
        <v>10</v>
      </c>
      <c r="AS6605" s="11">
        <v>10</v>
      </c>
      <c r="AT6605" s="11">
        <v>8</v>
      </c>
      <c r="AU6605" s="11">
        <v>8</v>
      </c>
      <c r="AV6605" s="11">
        <v>9</v>
      </c>
      <c r="AW6605" s="11">
        <v>8</v>
      </c>
      <c r="BA6605" s="11" t="s">
        <v>476</v>
      </c>
      <c r="BB6605" s="11">
        <v>5</v>
      </c>
      <c r="BC6605" s="154">
        <v>45364</v>
      </c>
      <c r="BD6605" s="155" t="s">
        <v>17</v>
      </c>
    </row>
    <row r="6606" spans="39:56" ht="27" customHeight="1" x14ac:dyDescent="0.25">
      <c r="AM6606" s="11">
        <v>23024</v>
      </c>
      <c r="AN6606" s="152" t="s">
        <v>75</v>
      </c>
      <c r="AO6606" s="153" t="s">
        <v>29</v>
      </c>
      <c r="AP6606" s="171">
        <v>9.1428571428571423</v>
      </c>
      <c r="AQ6606" s="11">
        <v>10</v>
      </c>
      <c r="AR6606" s="11">
        <v>10</v>
      </c>
      <c r="AS6606" s="11">
        <v>10</v>
      </c>
      <c r="AT6606" s="11">
        <v>8</v>
      </c>
      <c r="AU6606" s="11">
        <v>8</v>
      </c>
      <c r="AV6606" s="11">
        <v>9</v>
      </c>
      <c r="AW6606" s="11">
        <v>9</v>
      </c>
      <c r="BA6606" s="11" t="s">
        <v>476</v>
      </c>
      <c r="BB6606" s="11">
        <v>5</v>
      </c>
      <c r="BC6606" s="154">
        <v>45364</v>
      </c>
      <c r="BD6606" s="155" t="s">
        <v>17</v>
      </c>
    </row>
    <row r="6607" spans="39:56" ht="27" customHeight="1" x14ac:dyDescent="0.25">
      <c r="AM6607" s="11">
        <v>23041</v>
      </c>
      <c r="AN6607" s="152" t="s">
        <v>79</v>
      </c>
      <c r="AO6607" s="153" t="s">
        <v>29</v>
      </c>
      <c r="AP6607" s="171">
        <v>9.1428571428571423</v>
      </c>
      <c r="AQ6607" s="11">
        <v>10</v>
      </c>
      <c r="AR6607" s="11">
        <v>10</v>
      </c>
      <c r="AS6607" s="11">
        <v>10</v>
      </c>
      <c r="AT6607" s="11">
        <v>8</v>
      </c>
      <c r="AU6607" s="11">
        <v>8</v>
      </c>
      <c r="AV6607" s="11">
        <v>9</v>
      </c>
      <c r="AW6607" s="11">
        <v>9</v>
      </c>
      <c r="BA6607" s="11" t="s">
        <v>476</v>
      </c>
      <c r="BB6607" s="11">
        <v>5</v>
      </c>
      <c r="BC6607" s="154">
        <v>45364</v>
      </c>
      <c r="BD6607" s="155" t="s">
        <v>17</v>
      </c>
    </row>
    <row r="6608" spans="39:56" ht="27" customHeight="1" x14ac:dyDescent="0.25">
      <c r="AM6608" s="11">
        <v>23022</v>
      </c>
      <c r="AN6608" s="152" t="s">
        <v>83</v>
      </c>
      <c r="AO6608" s="153" t="s">
        <v>29</v>
      </c>
      <c r="AP6608" s="171">
        <v>8.8571428571428577</v>
      </c>
      <c r="AQ6608" s="11">
        <v>10</v>
      </c>
      <c r="AR6608" s="11">
        <v>10</v>
      </c>
      <c r="AS6608" s="11">
        <v>10</v>
      </c>
      <c r="AT6608" s="11">
        <v>8</v>
      </c>
      <c r="AU6608" s="11">
        <v>8</v>
      </c>
      <c r="AV6608" s="11">
        <v>9</v>
      </c>
      <c r="AW6608" s="11">
        <v>7</v>
      </c>
      <c r="BA6608" s="11" t="s">
        <v>476</v>
      </c>
      <c r="BB6608" s="11">
        <v>5</v>
      </c>
      <c r="BC6608" s="154">
        <v>45364</v>
      </c>
      <c r="BD6608" s="155" t="s">
        <v>17</v>
      </c>
    </row>
    <row r="6609" spans="39:56" ht="27" customHeight="1" x14ac:dyDescent="0.25">
      <c r="AM6609" s="11">
        <v>23025</v>
      </c>
      <c r="AN6609" s="152" t="s">
        <v>87</v>
      </c>
      <c r="AO6609" s="153" t="s">
        <v>29</v>
      </c>
      <c r="AP6609" s="171">
        <v>9.2857142857142865</v>
      </c>
      <c r="AQ6609" s="11">
        <v>10</v>
      </c>
      <c r="AR6609" s="11">
        <v>10</v>
      </c>
      <c r="AS6609" s="11">
        <v>10</v>
      </c>
      <c r="AT6609" s="11">
        <v>8</v>
      </c>
      <c r="AU6609" s="11">
        <v>8</v>
      </c>
      <c r="AV6609" s="11">
        <v>9</v>
      </c>
      <c r="AW6609" s="11">
        <v>10</v>
      </c>
      <c r="BA6609" s="11" t="s">
        <v>476</v>
      </c>
      <c r="BB6609" s="11">
        <v>5</v>
      </c>
      <c r="BC6609" s="154">
        <v>45364</v>
      </c>
      <c r="BD6609" s="155" t="s">
        <v>17</v>
      </c>
    </row>
    <row r="6610" spans="39:56" ht="27" customHeight="1" x14ac:dyDescent="0.25">
      <c r="AM6610" s="11">
        <v>23010</v>
      </c>
      <c r="AN6610" s="152" t="s">
        <v>91</v>
      </c>
      <c r="AO6610" s="153" t="s">
        <v>29</v>
      </c>
      <c r="AP6610" s="171">
        <v>9.2857142857142865</v>
      </c>
      <c r="AQ6610" s="11">
        <v>10</v>
      </c>
      <c r="AR6610" s="11">
        <v>10</v>
      </c>
      <c r="AS6610" s="11">
        <v>10</v>
      </c>
      <c r="AT6610" s="11">
        <v>8</v>
      </c>
      <c r="AU6610" s="11">
        <v>8</v>
      </c>
      <c r="AV6610" s="11">
        <v>9</v>
      </c>
      <c r="AW6610" s="11">
        <v>10</v>
      </c>
      <c r="BA6610" s="11" t="s">
        <v>476</v>
      </c>
      <c r="BB6610" s="11">
        <v>5</v>
      </c>
      <c r="BC6610" s="154">
        <v>45364</v>
      </c>
      <c r="BD6610" s="155" t="s">
        <v>17</v>
      </c>
    </row>
    <row r="6611" spans="39:56" ht="27" customHeight="1" x14ac:dyDescent="0.25">
      <c r="AM6611" s="11">
        <v>23052</v>
      </c>
      <c r="AN6611" s="152" t="s">
        <v>95</v>
      </c>
      <c r="AO6611" s="153" t="s">
        <v>29</v>
      </c>
      <c r="AP6611" s="171">
        <v>9.2857142857142865</v>
      </c>
      <c r="AQ6611" s="11">
        <v>10</v>
      </c>
      <c r="AR6611" s="11">
        <v>10</v>
      </c>
      <c r="AS6611" s="11">
        <v>10</v>
      </c>
      <c r="AT6611" s="11">
        <v>8</v>
      </c>
      <c r="AU6611" s="11">
        <v>8</v>
      </c>
      <c r="AV6611" s="11">
        <v>9</v>
      </c>
      <c r="AW6611" s="11">
        <v>10</v>
      </c>
      <c r="BA6611" s="11" t="s">
        <v>476</v>
      </c>
      <c r="BB6611" s="11">
        <v>5</v>
      </c>
      <c r="BC6611" s="154">
        <v>45364</v>
      </c>
      <c r="BD6611" s="155" t="s">
        <v>17</v>
      </c>
    </row>
    <row r="6612" spans="39:56" ht="27" customHeight="1" x14ac:dyDescent="0.25">
      <c r="AM6612" s="11">
        <v>23038</v>
      </c>
      <c r="AN6612" s="152" t="s">
        <v>99</v>
      </c>
      <c r="AO6612" s="153" t="s">
        <v>29</v>
      </c>
      <c r="AP6612" s="171">
        <v>9.2857142857142865</v>
      </c>
      <c r="AQ6612" s="11">
        <v>10</v>
      </c>
      <c r="AR6612" s="11">
        <v>10</v>
      </c>
      <c r="AS6612" s="11">
        <v>10</v>
      </c>
      <c r="AT6612" s="11">
        <v>8</v>
      </c>
      <c r="AU6612" s="11">
        <v>8</v>
      </c>
      <c r="AV6612" s="11">
        <v>9</v>
      </c>
      <c r="AW6612" s="11">
        <v>10</v>
      </c>
      <c r="BA6612" s="11" t="s">
        <v>476</v>
      </c>
      <c r="BB6612" s="11">
        <v>5</v>
      </c>
      <c r="BC6612" s="154">
        <v>45364</v>
      </c>
      <c r="BD6612" s="155" t="s">
        <v>17</v>
      </c>
    </row>
    <row r="6613" spans="39:56" ht="27" customHeight="1" x14ac:dyDescent="0.25">
      <c r="AM6613" s="11">
        <v>23033</v>
      </c>
      <c r="AN6613" s="152" t="s">
        <v>103</v>
      </c>
      <c r="AO6613" s="153" t="s">
        <v>29</v>
      </c>
      <c r="AP6613" s="171">
        <v>9.1428571428571423</v>
      </c>
      <c r="AQ6613" s="11">
        <v>10</v>
      </c>
      <c r="AR6613" s="11">
        <v>10</v>
      </c>
      <c r="AS6613" s="11">
        <v>10</v>
      </c>
      <c r="AT6613" s="11">
        <v>8</v>
      </c>
      <c r="AU6613" s="11">
        <v>8</v>
      </c>
      <c r="AV6613" s="11">
        <v>9</v>
      </c>
      <c r="AW6613" s="11">
        <v>9</v>
      </c>
      <c r="BA6613" s="11" t="s">
        <v>476</v>
      </c>
      <c r="BB6613" s="11">
        <v>5</v>
      </c>
      <c r="BC6613" s="154">
        <v>45364</v>
      </c>
      <c r="BD6613" s="155" t="s">
        <v>17</v>
      </c>
    </row>
    <row r="6614" spans="39:56" ht="27" customHeight="1" x14ac:dyDescent="0.25">
      <c r="AM6614" s="11">
        <v>23056</v>
      </c>
      <c r="AN6614" s="152" t="s">
        <v>107</v>
      </c>
      <c r="AO6614" s="153" t="s">
        <v>29</v>
      </c>
      <c r="AP6614" s="171">
        <v>8.8571428571428577</v>
      </c>
      <c r="AQ6614" s="11">
        <v>10</v>
      </c>
      <c r="AR6614" s="11">
        <v>10</v>
      </c>
      <c r="AS6614" s="11">
        <v>10</v>
      </c>
      <c r="AT6614" s="11">
        <v>8</v>
      </c>
      <c r="AU6614" s="11">
        <v>8</v>
      </c>
      <c r="AV6614" s="11">
        <v>9</v>
      </c>
      <c r="AW6614" s="11">
        <v>7</v>
      </c>
      <c r="BA6614" s="11" t="s">
        <v>476</v>
      </c>
      <c r="BB6614" s="11">
        <v>5</v>
      </c>
      <c r="BC6614" s="154">
        <v>45364</v>
      </c>
      <c r="BD6614" s="155" t="s">
        <v>17</v>
      </c>
    </row>
    <row r="6615" spans="39:56" ht="27" customHeight="1" x14ac:dyDescent="0.25">
      <c r="AM6615" s="11">
        <v>23046</v>
      </c>
      <c r="AN6615" s="152" t="s">
        <v>111</v>
      </c>
      <c r="AO6615" s="153" t="s">
        <v>29</v>
      </c>
      <c r="AP6615" s="171">
        <v>9.1428571428571423</v>
      </c>
      <c r="AQ6615" s="11">
        <v>10</v>
      </c>
      <c r="AR6615" s="11">
        <v>10</v>
      </c>
      <c r="AS6615" s="11">
        <v>10</v>
      </c>
      <c r="AT6615" s="11">
        <v>8</v>
      </c>
      <c r="AU6615" s="11">
        <v>8</v>
      </c>
      <c r="AV6615" s="11">
        <v>9</v>
      </c>
      <c r="AW6615" s="11">
        <v>9</v>
      </c>
      <c r="BA6615" s="11" t="s">
        <v>476</v>
      </c>
      <c r="BB6615" s="11">
        <v>5</v>
      </c>
      <c r="BC6615" s="154">
        <v>45364</v>
      </c>
      <c r="BD6615" s="155" t="s">
        <v>17</v>
      </c>
    </row>
    <row r="6616" spans="39:56" ht="27" customHeight="1" x14ac:dyDescent="0.25">
      <c r="AM6616" s="11">
        <v>23023</v>
      </c>
      <c r="AN6616" s="152" t="s">
        <v>115</v>
      </c>
      <c r="AO6616" s="153" t="s">
        <v>29</v>
      </c>
      <c r="AP6616" s="171">
        <v>8.5714285714285712</v>
      </c>
      <c r="AQ6616" s="11">
        <v>10</v>
      </c>
      <c r="AR6616" s="11">
        <v>10</v>
      </c>
      <c r="AS6616" s="11">
        <v>10</v>
      </c>
      <c r="AT6616" s="11">
        <v>8</v>
      </c>
      <c r="AU6616" s="11">
        <v>8</v>
      </c>
      <c r="AV6616" s="11">
        <v>9</v>
      </c>
      <c r="AW6616" s="11">
        <v>5</v>
      </c>
      <c r="BA6616" s="11" t="s">
        <v>476</v>
      </c>
      <c r="BB6616" s="11">
        <v>5</v>
      </c>
      <c r="BC6616" s="154">
        <v>45364</v>
      </c>
      <c r="BD6616" s="155" t="s">
        <v>17</v>
      </c>
    </row>
    <row r="6617" spans="39:56" ht="27" customHeight="1" x14ac:dyDescent="0.25">
      <c r="AM6617" s="11">
        <v>23053</v>
      </c>
      <c r="AN6617" s="152" t="s">
        <v>119</v>
      </c>
      <c r="AO6617" s="153" t="s">
        <v>29</v>
      </c>
      <c r="AP6617" s="171">
        <v>8.8571428571428577</v>
      </c>
      <c r="AQ6617" s="11">
        <v>10</v>
      </c>
      <c r="AR6617" s="11">
        <v>10</v>
      </c>
      <c r="AS6617" s="11">
        <v>10</v>
      </c>
      <c r="AT6617" s="11">
        <v>8</v>
      </c>
      <c r="AU6617" s="11">
        <v>8</v>
      </c>
      <c r="AV6617" s="11">
        <v>9</v>
      </c>
      <c r="AW6617" s="11">
        <v>7</v>
      </c>
      <c r="BA6617" s="11" t="s">
        <v>476</v>
      </c>
      <c r="BB6617" s="11">
        <v>5</v>
      </c>
      <c r="BC6617" s="154">
        <v>45364</v>
      </c>
      <c r="BD6617" s="155" t="s">
        <v>17</v>
      </c>
    </row>
    <row r="6618" spans="39:56" ht="27" customHeight="1" x14ac:dyDescent="0.25">
      <c r="AM6618" s="11">
        <v>24021</v>
      </c>
      <c r="AN6618" s="152" t="s">
        <v>125</v>
      </c>
      <c r="AO6618" s="153" t="s">
        <v>126</v>
      </c>
      <c r="AP6618" s="171">
        <v>9.8571428571428577</v>
      </c>
      <c r="AQ6618" s="11">
        <v>10</v>
      </c>
      <c r="AR6618" s="11">
        <v>10</v>
      </c>
      <c r="AS6618" s="11">
        <v>10</v>
      </c>
      <c r="AT6618" s="11">
        <v>10</v>
      </c>
      <c r="AU6618" s="11">
        <v>10</v>
      </c>
      <c r="AV6618" s="11">
        <v>9</v>
      </c>
      <c r="AW6618" s="11">
        <v>10</v>
      </c>
      <c r="BA6618" s="11" t="s">
        <v>476</v>
      </c>
      <c r="BB6618" s="11">
        <v>5</v>
      </c>
      <c r="BC6618" s="154">
        <v>45365</v>
      </c>
      <c r="BD6618" s="155" t="s">
        <v>17</v>
      </c>
    </row>
    <row r="6619" spans="39:56" ht="27" customHeight="1" x14ac:dyDescent="0.25">
      <c r="AM6619" s="11">
        <v>24022</v>
      </c>
      <c r="AN6619" s="152" t="s">
        <v>130</v>
      </c>
      <c r="AO6619" s="153" t="s">
        <v>126</v>
      </c>
      <c r="AP6619" s="171">
        <v>9.8571428571428577</v>
      </c>
      <c r="AQ6619" s="11">
        <v>10</v>
      </c>
      <c r="AR6619" s="11">
        <v>10</v>
      </c>
      <c r="AS6619" s="11">
        <v>10</v>
      </c>
      <c r="AT6619" s="11">
        <v>10</v>
      </c>
      <c r="AU6619" s="11">
        <v>10</v>
      </c>
      <c r="AV6619" s="11">
        <v>9</v>
      </c>
      <c r="AW6619" s="11">
        <v>10</v>
      </c>
      <c r="BA6619" s="11" t="s">
        <v>476</v>
      </c>
      <c r="BB6619" s="11">
        <v>5</v>
      </c>
      <c r="BC6619" s="154">
        <v>45365</v>
      </c>
      <c r="BD6619" s="155" t="s">
        <v>17</v>
      </c>
    </row>
    <row r="6620" spans="39:56" ht="27" customHeight="1" x14ac:dyDescent="0.25">
      <c r="AM6620" s="11">
        <v>24023</v>
      </c>
      <c r="AN6620" s="152" t="s">
        <v>132</v>
      </c>
      <c r="AO6620" s="153" t="s">
        <v>126</v>
      </c>
      <c r="AP6620" s="171">
        <v>9.2857142857142865</v>
      </c>
      <c r="AQ6620" s="11">
        <v>10</v>
      </c>
      <c r="AR6620" s="11">
        <v>10</v>
      </c>
      <c r="AS6620" s="11">
        <v>9</v>
      </c>
      <c r="AT6620" s="11">
        <v>9</v>
      </c>
      <c r="AU6620" s="11">
        <v>9</v>
      </c>
      <c r="AV6620" s="11">
        <v>9</v>
      </c>
      <c r="AW6620" s="11">
        <v>9</v>
      </c>
      <c r="BA6620" s="11" t="s">
        <v>476</v>
      </c>
      <c r="BB6620" s="11">
        <v>5</v>
      </c>
      <c r="BC6620" s="154">
        <v>45365</v>
      </c>
      <c r="BD6620" s="155" t="s">
        <v>17</v>
      </c>
    </row>
    <row r="6621" spans="39:56" ht="27" customHeight="1" x14ac:dyDescent="0.25">
      <c r="AM6621" s="11">
        <v>24024</v>
      </c>
      <c r="AN6621" s="152" t="s">
        <v>134</v>
      </c>
      <c r="AO6621" s="153" t="s">
        <v>126</v>
      </c>
      <c r="AP6621" s="171">
        <v>9.8571428571428577</v>
      </c>
      <c r="AQ6621" s="11">
        <v>10</v>
      </c>
      <c r="AR6621" s="11">
        <v>10</v>
      </c>
      <c r="AS6621" s="11">
        <v>10</v>
      </c>
      <c r="AT6621" s="11">
        <v>10</v>
      </c>
      <c r="AU6621" s="11">
        <v>10</v>
      </c>
      <c r="AV6621" s="11">
        <v>9</v>
      </c>
      <c r="AW6621" s="11">
        <v>10</v>
      </c>
      <c r="BA6621" s="11" t="s">
        <v>476</v>
      </c>
      <c r="BB6621" s="11">
        <v>5</v>
      </c>
      <c r="BC6621" s="154">
        <v>45365</v>
      </c>
      <c r="BD6621" s="155" t="s">
        <v>17</v>
      </c>
    </row>
    <row r="6622" spans="39:56" ht="27" customHeight="1" x14ac:dyDescent="0.25">
      <c r="AM6622" s="11">
        <v>24025</v>
      </c>
      <c r="AN6622" s="152" t="s">
        <v>136</v>
      </c>
      <c r="AO6622" s="153" t="s">
        <v>126</v>
      </c>
      <c r="AP6622" s="171">
        <v>9.5714285714285712</v>
      </c>
      <c r="AQ6622" s="11">
        <v>10</v>
      </c>
      <c r="AR6622" s="11">
        <v>10</v>
      </c>
      <c r="AS6622" s="11">
        <v>9</v>
      </c>
      <c r="AT6622" s="11">
        <v>10</v>
      </c>
      <c r="AU6622" s="11">
        <v>9</v>
      </c>
      <c r="AV6622" s="11">
        <v>9</v>
      </c>
      <c r="AW6622" s="11">
        <v>10</v>
      </c>
      <c r="BA6622" s="11" t="s">
        <v>476</v>
      </c>
      <c r="BB6622" s="11">
        <v>5</v>
      </c>
      <c r="BC6622" s="154">
        <v>45365</v>
      </c>
      <c r="BD6622" s="155" t="s">
        <v>17</v>
      </c>
    </row>
    <row r="6623" spans="39:56" ht="27" customHeight="1" x14ac:dyDescent="0.25">
      <c r="AM6623" s="11">
        <v>24026</v>
      </c>
      <c r="AN6623" s="152" t="s">
        <v>138</v>
      </c>
      <c r="AO6623" s="153" t="s">
        <v>126</v>
      </c>
      <c r="AP6623" s="171">
        <v>9.5714285714285712</v>
      </c>
      <c r="AQ6623" s="11">
        <v>10</v>
      </c>
      <c r="AR6623" s="11">
        <v>10</v>
      </c>
      <c r="AS6623" s="11">
        <v>9</v>
      </c>
      <c r="AT6623" s="11">
        <v>10</v>
      </c>
      <c r="AU6623" s="11">
        <v>9</v>
      </c>
      <c r="AV6623" s="11">
        <v>9</v>
      </c>
      <c r="AW6623" s="11">
        <v>10</v>
      </c>
      <c r="BA6623" s="11" t="s">
        <v>476</v>
      </c>
      <c r="BB6623" s="11">
        <v>5</v>
      </c>
      <c r="BC6623" s="154">
        <v>45365</v>
      </c>
      <c r="BD6623" s="155" t="s">
        <v>17</v>
      </c>
    </row>
    <row r="6624" spans="39:56" ht="27" customHeight="1" x14ac:dyDescent="0.25">
      <c r="AM6624" s="11">
        <v>24027</v>
      </c>
      <c r="AN6624" s="152" t="s">
        <v>141</v>
      </c>
      <c r="AO6624" s="153" t="s">
        <v>126</v>
      </c>
      <c r="AP6624" s="171">
        <v>9.7142857142857135</v>
      </c>
      <c r="AQ6624" s="11">
        <v>10</v>
      </c>
      <c r="AR6624" s="11">
        <v>10</v>
      </c>
      <c r="AS6624" s="11">
        <v>10</v>
      </c>
      <c r="AT6624" s="11">
        <v>10</v>
      </c>
      <c r="AU6624" s="11">
        <v>9</v>
      </c>
      <c r="AV6624" s="11">
        <v>9</v>
      </c>
      <c r="AW6624" s="11">
        <v>10</v>
      </c>
      <c r="BA6624" s="11" t="s">
        <v>476</v>
      </c>
      <c r="BB6624" s="11">
        <v>5</v>
      </c>
      <c r="BC6624" s="154">
        <v>45365</v>
      </c>
      <c r="BD6624" s="155" t="s">
        <v>17</v>
      </c>
    </row>
    <row r="6625" spans="39:56" ht="27" customHeight="1" x14ac:dyDescent="0.25">
      <c r="AM6625" s="11">
        <v>24028</v>
      </c>
      <c r="AN6625" s="152" t="s">
        <v>143</v>
      </c>
      <c r="AO6625" s="153" t="s">
        <v>126</v>
      </c>
      <c r="AP6625" s="171">
        <v>9.7142857142857135</v>
      </c>
      <c r="AQ6625" s="11">
        <v>10</v>
      </c>
      <c r="AR6625" s="11">
        <v>10</v>
      </c>
      <c r="AS6625" s="11">
        <v>9</v>
      </c>
      <c r="AT6625" s="11">
        <v>10</v>
      </c>
      <c r="AU6625" s="11">
        <v>10</v>
      </c>
      <c r="AV6625" s="11">
        <v>9</v>
      </c>
      <c r="AW6625" s="11">
        <v>10</v>
      </c>
      <c r="BA6625" s="11" t="s">
        <v>476</v>
      </c>
      <c r="BB6625" s="11">
        <v>5</v>
      </c>
      <c r="BC6625" s="154">
        <v>45365</v>
      </c>
      <c r="BD6625" s="155" t="s">
        <v>17</v>
      </c>
    </row>
    <row r="6626" spans="39:56" ht="27" customHeight="1" x14ac:dyDescent="0.25">
      <c r="AM6626" s="11">
        <v>24058</v>
      </c>
      <c r="AN6626" s="152" t="s">
        <v>144</v>
      </c>
      <c r="AO6626" s="153" t="s">
        <v>126</v>
      </c>
      <c r="AP6626" s="171">
        <v>9.7142857142857135</v>
      </c>
      <c r="AQ6626" s="11">
        <v>10</v>
      </c>
      <c r="AR6626" s="11">
        <v>10</v>
      </c>
      <c r="AS6626" s="11">
        <v>9</v>
      </c>
      <c r="AT6626" s="11">
        <v>10</v>
      </c>
      <c r="AU6626" s="11">
        <v>10</v>
      </c>
      <c r="AV6626" s="11">
        <v>9</v>
      </c>
      <c r="AW6626" s="11">
        <v>10</v>
      </c>
      <c r="BA6626" s="11" t="s">
        <v>476</v>
      </c>
      <c r="BB6626" s="11">
        <v>5</v>
      </c>
      <c r="BC6626" s="154">
        <v>45365</v>
      </c>
      <c r="BD6626" s="155" t="s">
        <v>17</v>
      </c>
    </row>
    <row r="6627" spans="39:56" ht="27" customHeight="1" x14ac:dyDescent="0.25">
      <c r="AM6627" s="11">
        <v>24029</v>
      </c>
      <c r="AN6627" s="152" t="s">
        <v>146</v>
      </c>
      <c r="AO6627" s="153" t="s">
        <v>126</v>
      </c>
      <c r="AP6627" s="171">
        <v>9.8571428571428577</v>
      </c>
      <c r="AQ6627" s="11">
        <v>10</v>
      </c>
      <c r="AR6627" s="11">
        <v>10</v>
      </c>
      <c r="AS6627" s="11">
        <v>10</v>
      </c>
      <c r="AT6627" s="11">
        <v>10</v>
      </c>
      <c r="AU6627" s="11">
        <v>10</v>
      </c>
      <c r="AV6627" s="11">
        <v>9</v>
      </c>
      <c r="AW6627" s="11">
        <v>10</v>
      </c>
      <c r="BA6627" s="11" t="s">
        <v>476</v>
      </c>
      <c r="BB6627" s="11">
        <v>5</v>
      </c>
      <c r="BC6627" s="154">
        <v>45365</v>
      </c>
      <c r="BD6627" s="155" t="s">
        <v>17</v>
      </c>
    </row>
    <row r="6628" spans="39:56" ht="27" customHeight="1" x14ac:dyDescent="0.25">
      <c r="AM6628" s="11">
        <v>24030</v>
      </c>
      <c r="AN6628" s="152" t="s">
        <v>148</v>
      </c>
      <c r="AO6628" s="153" t="s">
        <v>126</v>
      </c>
      <c r="AP6628" s="171">
        <v>9.7142857142857135</v>
      </c>
      <c r="AQ6628" s="11">
        <v>10</v>
      </c>
      <c r="AR6628" s="11">
        <v>10</v>
      </c>
      <c r="AS6628" s="11">
        <v>9</v>
      </c>
      <c r="AT6628" s="11">
        <v>10</v>
      </c>
      <c r="AU6628" s="11">
        <v>10</v>
      </c>
      <c r="AV6628" s="11">
        <v>9</v>
      </c>
      <c r="AW6628" s="11">
        <v>10</v>
      </c>
      <c r="BA6628" s="11" t="s">
        <v>476</v>
      </c>
      <c r="BB6628" s="11">
        <v>5</v>
      </c>
      <c r="BC6628" s="154">
        <v>45365</v>
      </c>
      <c r="BD6628" s="155" t="s">
        <v>17</v>
      </c>
    </row>
    <row r="6629" spans="39:56" ht="27" customHeight="1" x14ac:dyDescent="0.25">
      <c r="AM6629" s="11">
        <v>24031</v>
      </c>
      <c r="AN6629" s="152" t="s">
        <v>150</v>
      </c>
      <c r="AO6629" s="153" t="s">
        <v>126</v>
      </c>
      <c r="AP6629" s="171">
        <v>9.7142857142857135</v>
      </c>
      <c r="AQ6629" s="11">
        <v>10</v>
      </c>
      <c r="AR6629" s="11">
        <v>10</v>
      </c>
      <c r="AS6629" s="11">
        <v>10</v>
      </c>
      <c r="AT6629" s="11">
        <v>9</v>
      </c>
      <c r="AU6629" s="11">
        <v>10</v>
      </c>
      <c r="AV6629" s="11">
        <v>9</v>
      </c>
      <c r="AW6629" s="11">
        <v>10</v>
      </c>
      <c r="BA6629" s="11" t="s">
        <v>476</v>
      </c>
      <c r="BB6629" s="11">
        <v>5</v>
      </c>
      <c r="BC6629" s="154">
        <v>45365</v>
      </c>
      <c r="BD6629" s="155" t="s">
        <v>17</v>
      </c>
    </row>
    <row r="6630" spans="39:56" ht="27" customHeight="1" x14ac:dyDescent="0.25">
      <c r="AM6630" s="11">
        <v>24032</v>
      </c>
      <c r="AN6630" s="152" t="s">
        <v>152</v>
      </c>
      <c r="AO6630" s="153" t="s">
        <v>126</v>
      </c>
      <c r="AP6630" s="171">
        <v>9.5714285714285712</v>
      </c>
      <c r="AQ6630" s="11">
        <v>10</v>
      </c>
      <c r="AR6630" s="11">
        <v>10</v>
      </c>
      <c r="AS6630" s="11">
        <v>9</v>
      </c>
      <c r="AT6630" s="11">
        <v>10</v>
      </c>
      <c r="AU6630" s="11">
        <v>9</v>
      </c>
      <c r="AV6630" s="11">
        <v>9</v>
      </c>
      <c r="AW6630" s="11">
        <v>10</v>
      </c>
      <c r="BA6630" s="11" t="s">
        <v>476</v>
      </c>
      <c r="BB6630" s="11">
        <v>5</v>
      </c>
      <c r="BC6630" s="154">
        <v>45365</v>
      </c>
      <c r="BD6630" s="155" t="s">
        <v>17</v>
      </c>
    </row>
    <row r="6631" spans="39:56" ht="27" customHeight="1" x14ac:dyDescent="0.25">
      <c r="AM6631" s="11">
        <v>24033</v>
      </c>
      <c r="AN6631" s="152" t="s">
        <v>154</v>
      </c>
      <c r="AO6631" s="153" t="s">
        <v>126</v>
      </c>
      <c r="AP6631" s="171">
        <v>9.4285714285714288</v>
      </c>
      <c r="AQ6631" s="11">
        <v>10</v>
      </c>
      <c r="AR6631" s="11">
        <v>10</v>
      </c>
      <c r="AS6631" s="11">
        <v>9</v>
      </c>
      <c r="AT6631" s="11">
        <v>9</v>
      </c>
      <c r="AU6631" s="11">
        <v>9</v>
      </c>
      <c r="AV6631" s="11">
        <v>9</v>
      </c>
      <c r="AW6631" s="11">
        <v>10</v>
      </c>
      <c r="BA6631" s="11" t="s">
        <v>476</v>
      </c>
      <c r="BB6631" s="11">
        <v>5</v>
      </c>
      <c r="BC6631" s="154">
        <v>45365</v>
      </c>
      <c r="BD6631" s="155" t="s">
        <v>17</v>
      </c>
    </row>
    <row r="6632" spans="39:56" ht="27" customHeight="1" x14ac:dyDescent="0.25">
      <c r="AM6632" s="11">
        <v>24034</v>
      </c>
      <c r="AN6632" s="152" t="s">
        <v>156</v>
      </c>
      <c r="AO6632" s="153" t="s">
        <v>126</v>
      </c>
      <c r="AP6632" s="171">
        <v>9.4285714285714288</v>
      </c>
      <c r="AQ6632" s="11">
        <v>10</v>
      </c>
      <c r="AR6632" s="11">
        <v>10</v>
      </c>
      <c r="AS6632" s="11">
        <v>9</v>
      </c>
      <c r="AT6632" s="11">
        <v>9</v>
      </c>
      <c r="AU6632" s="11">
        <v>9</v>
      </c>
      <c r="AV6632" s="11">
        <v>9</v>
      </c>
      <c r="AW6632" s="11">
        <v>10</v>
      </c>
      <c r="BA6632" s="11" t="s">
        <v>476</v>
      </c>
      <c r="BB6632" s="11">
        <v>5</v>
      </c>
      <c r="BC6632" s="154">
        <v>45365</v>
      </c>
      <c r="BD6632" s="155" t="s">
        <v>17</v>
      </c>
    </row>
    <row r="6633" spans="39:56" ht="27" customHeight="1" x14ac:dyDescent="0.25">
      <c r="AM6633" s="11">
        <v>24035</v>
      </c>
      <c r="AN6633" s="152" t="s">
        <v>158</v>
      </c>
      <c r="AO6633" s="153" t="s">
        <v>126</v>
      </c>
      <c r="AP6633" s="171">
        <v>9.4285714285714288</v>
      </c>
      <c r="AQ6633" s="11">
        <v>10</v>
      </c>
      <c r="AR6633" s="11">
        <v>10</v>
      </c>
      <c r="AS6633" s="11">
        <v>9</v>
      </c>
      <c r="AT6633" s="11">
        <v>9</v>
      </c>
      <c r="AU6633" s="11">
        <v>9</v>
      </c>
      <c r="AV6633" s="11">
        <v>9</v>
      </c>
      <c r="AW6633" s="11">
        <v>10</v>
      </c>
      <c r="BA6633" s="11" t="s">
        <v>476</v>
      </c>
      <c r="BB6633" s="11">
        <v>5</v>
      </c>
      <c r="BC6633" s="154">
        <v>45365</v>
      </c>
      <c r="BD6633" s="155" t="s">
        <v>17</v>
      </c>
    </row>
    <row r="6634" spans="39:56" ht="27" customHeight="1" x14ac:dyDescent="0.25">
      <c r="AM6634" s="11">
        <v>24036</v>
      </c>
      <c r="AN6634" s="152" t="s">
        <v>160</v>
      </c>
      <c r="AO6634" s="153" t="s">
        <v>126</v>
      </c>
      <c r="AP6634" s="171">
        <v>9.4285714285714288</v>
      </c>
      <c r="AQ6634" s="11">
        <v>10</v>
      </c>
      <c r="AR6634" s="11">
        <v>10</v>
      </c>
      <c r="AS6634" s="11">
        <v>9</v>
      </c>
      <c r="AT6634" s="11">
        <v>9</v>
      </c>
      <c r="AU6634" s="11">
        <v>9</v>
      </c>
      <c r="AV6634" s="11">
        <v>9</v>
      </c>
      <c r="AW6634" s="11">
        <v>10</v>
      </c>
      <c r="BA6634" s="11" t="s">
        <v>476</v>
      </c>
      <c r="BB6634" s="11">
        <v>5</v>
      </c>
      <c r="BC6634" s="154">
        <v>45365</v>
      </c>
      <c r="BD6634" s="155" t="s">
        <v>17</v>
      </c>
    </row>
    <row r="6635" spans="39:56" ht="27" customHeight="1" x14ac:dyDescent="0.25">
      <c r="AM6635" s="11">
        <v>24037</v>
      </c>
      <c r="AN6635" s="152" t="s">
        <v>162</v>
      </c>
      <c r="AO6635" s="153" t="s">
        <v>126</v>
      </c>
      <c r="AP6635" s="171">
        <v>9.4285714285714288</v>
      </c>
      <c r="AQ6635" s="11">
        <v>10</v>
      </c>
      <c r="AR6635" s="11">
        <v>10</v>
      </c>
      <c r="AS6635" s="11">
        <v>9</v>
      </c>
      <c r="AT6635" s="11">
        <v>9</v>
      </c>
      <c r="AU6635" s="11">
        <v>9</v>
      </c>
      <c r="AV6635" s="11">
        <v>9</v>
      </c>
      <c r="AW6635" s="11">
        <v>10</v>
      </c>
      <c r="BA6635" s="11" t="s">
        <v>476</v>
      </c>
      <c r="BB6635" s="11">
        <v>5</v>
      </c>
      <c r="BC6635" s="154">
        <v>45365</v>
      </c>
      <c r="BD6635" s="155" t="s">
        <v>17</v>
      </c>
    </row>
    <row r="6636" spans="39:56" ht="27" customHeight="1" x14ac:dyDescent="0.25">
      <c r="AM6636" s="11">
        <v>24038</v>
      </c>
      <c r="AN6636" s="152" t="s">
        <v>164</v>
      </c>
      <c r="AO6636" s="153" t="s">
        <v>126</v>
      </c>
      <c r="AP6636" s="171">
        <v>9.8571428571428577</v>
      </c>
      <c r="AQ6636" s="11">
        <v>10</v>
      </c>
      <c r="AR6636" s="11">
        <v>10</v>
      </c>
      <c r="AS6636" s="11">
        <v>10</v>
      </c>
      <c r="AT6636" s="11">
        <v>10</v>
      </c>
      <c r="AU6636" s="11">
        <v>10</v>
      </c>
      <c r="AV6636" s="11">
        <v>9</v>
      </c>
      <c r="AW6636" s="11">
        <v>10</v>
      </c>
      <c r="BA6636" s="11" t="s">
        <v>476</v>
      </c>
      <c r="BB6636" s="11">
        <v>5</v>
      </c>
      <c r="BC6636" s="154">
        <v>45365</v>
      </c>
      <c r="BD6636" s="155" t="s">
        <v>17</v>
      </c>
    </row>
    <row r="6637" spans="39:56" ht="27" customHeight="1" x14ac:dyDescent="0.25">
      <c r="AM6637" s="11">
        <v>24021</v>
      </c>
      <c r="AN6637" s="152" t="s">
        <v>125</v>
      </c>
      <c r="AO6637" s="153" t="s">
        <v>126</v>
      </c>
      <c r="AP6637" s="171">
        <v>9.7142857142857135</v>
      </c>
      <c r="AQ6637" s="11">
        <v>10</v>
      </c>
      <c r="AR6637" s="11">
        <v>10</v>
      </c>
      <c r="AS6637" s="11">
        <v>8</v>
      </c>
      <c r="AT6637" s="11">
        <v>10</v>
      </c>
      <c r="AU6637" s="11">
        <v>10</v>
      </c>
      <c r="AV6637" s="11">
        <v>10</v>
      </c>
      <c r="AW6637" s="11">
        <v>10</v>
      </c>
      <c r="BA6637" s="11" t="s">
        <v>563</v>
      </c>
      <c r="BB6637" s="11">
        <v>5</v>
      </c>
      <c r="BC6637" s="154">
        <v>45365</v>
      </c>
      <c r="BD6637" s="155" t="s">
        <v>35</v>
      </c>
    </row>
    <row r="6638" spans="39:56" ht="27" customHeight="1" x14ac:dyDescent="0.25">
      <c r="AM6638" s="11">
        <v>24022</v>
      </c>
      <c r="AN6638" s="152" t="s">
        <v>130</v>
      </c>
      <c r="AO6638" s="153" t="s">
        <v>126</v>
      </c>
      <c r="AP6638" s="171">
        <v>10</v>
      </c>
      <c r="AQ6638" s="11">
        <v>10</v>
      </c>
      <c r="AR6638" s="11">
        <v>10</v>
      </c>
      <c r="AS6638" s="11">
        <v>10</v>
      </c>
      <c r="AT6638" s="11">
        <v>10</v>
      </c>
      <c r="AU6638" s="11">
        <v>10</v>
      </c>
      <c r="AV6638" s="11">
        <v>10</v>
      </c>
      <c r="AW6638" s="11">
        <v>10</v>
      </c>
      <c r="BA6638" s="11" t="s">
        <v>563</v>
      </c>
      <c r="BB6638" s="11">
        <v>5</v>
      </c>
      <c r="BC6638" s="154">
        <v>45365</v>
      </c>
      <c r="BD6638" s="155" t="s">
        <v>35</v>
      </c>
    </row>
    <row r="6639" spans="39:56" ht="27" customHeight="1" x14ac:dyDescent="0.25">
      <c r="AM6639" s="11">
        <v>24023</v>
      </c>
      <c r="AN6639" s="152" t="s">
        <v>132</v>
      </c>
      <c r="AO6639" s="153" t="s">
        <v>126</v>
      </c>
      <c r="AP6639" s="171">
        <v>9.5714285714285712</v>
      </c>
      <c r="AQ6639" s="11">
        <v>10</v>
      </c>
      <c r="AR6639" s="11">
        <v>10</v>
      </c>
      <c r="AS6639" s="11">
        <v>7</v>
      </c>
      <c r="AT6639" s="11">
        <v>10</v>
      </c>
      <c r="AU6639" s="11">
        <v>10</v>
      </c>
      <c r="AV6639" s="11">
        <v>10</v>
      </c>
      <c r="AW6639" s="11">
        <v>10</v>
      </c>
      <c r="BA6639" s="11" t="s">
        <v>563</v>
      </c>
      <c r="BB6639" s="11">
        <v>5</v>
      </c>
      <c r="BC6639" s="154">
        <v>45365</v>
      </c>
      <c r="BD6639" s="155" t="s">
        <v>35</v>
      </c>
    </row>
    <row r="6640" spans="39:56" ht="27" customHeight="1" x14ac:dyDescent="0.25">
      <c r="AM6640" s="11">
        <v>24024</v>
      </c>
      <c r="AN6640" s="152" t="s">
        <v>134</v>
      </c>
      <c r="AO6640" s="153" t="s">
        <v>126</v>
      </c>
      <c r="AP6640" s="171">
        <v>9.5714285714285712</v>
      </c>
      <c r="AQ6640" s="11">
        <v>10</v>
      </c>
      <c r="AR6640" s="11">
        <v>10</v>
      </c>
      <c r="AS6640" s="11">
        <v>7</v>
      </c>
      <c r="AT6640" s="11">
        <v>10</v>
      </c>
      <c r="AU6640" s="11">
        <v>10</v>
      </c>
      <c r="AV6640" s="11">
        <v>10</v>
      </c>
      <c r="AW6640" s="11">
        <v>10</v>
      </c>
      <c r="BA6640" s="11" t="s">
        <v>563</v>
      </c>
      <c r="BB6640" s="11">
        <v>5</v>
      </c>
      <c r="BC6640" s="154">
        <v>45365</v>
      </c>
      <c r="BD6640" s="155" t="s">
        <v>35</v>
      </c>
    </row>
    <row r="6641" spans="39:56" ht="27" customHeight="1" x14ac:dyDescent="0.25">
      <c r="AM6641" s="11">
        <v>24025</v>
      </c>
      <c r="AN6641" s="152" t="s">
        <v>136</v>
      </c>
      <c r="AO6641" s="153" t="s">
        <v>126</v>
      </c>
      <c r="AP6641" s="171">
        <v>9.1428571428571423</v>
      </c>
      <c r="AQ6641" s="11">
        <v>10</v>
      </c>
      <c r="AR6641" s="11">
        <v>10</v>
      </c>
      <c r="AS6641" s="11">
        <v>7</v>
      </c>
      <c r="AT6641" s="11">
        <v>10</v>
      </c>
      <c r="AU6641" s="11">
        <v>10</v>
      </c>
      <c r="AV6641" s="11">
        <v>10</v>
      </c>
      <c r="AW6641" s="11">
        <v>7</v>
      </c>
      <c r="BA6641" s="11" t="s">
        <v>563</v>
      </c>
      <c r="BB6641" s="11">
        <v>5</v>
      </c>
      <c r="BC6641" s="154">
        <v>45365</v>
      </c>
      <c r="BD6641" s="155" t="s">
        <v>35</v>
      </c>
    </row>
    <row r="6642" spans="39:56" ht="27" customHeight="1" x14ac:dyDescent="0.25">
      <c r="AM6642" s="11">
        <v>24026</v>
      </c>
      <c r="AN6642" s="152" t="s">
        <v>138</v>
      </c>
      <c r="AO6642" s="153" t="s">
        <v>126</v>
      </c>
      <c r="AP6642" s="171">
        <v>10</v>
      </c>
      <c r="AQ6642" s="11">
        <v>10</v>
      </c>
      <c r="AR6642" s="11">
        <v>10</v>
      </c>
      <c r="AS6642" s="11">
        <v>10</v>
      </c>
      <c r="AT6642" s="11">
        <v>10</v>
      </c>
      <c r="AU6642" s="11">
        <v>10</v>
      </c>
      <c r="AV6642" s="11">
        <v>10</v>
      </c>
      <c r="AW6642" s="11">
        <v>10</v>
      </c>
      <c r="BA6642" s="11" t="s">
        <v>563</v>
      </c>
      <c r="BB6642" s="11">
        <v>5</v>
      </c>
      <c r="BC6642" s="154">
        <v>45365</v>
      </c>
      <c r="BD6642" s="155" t="s">
        <v>35</v>
      </c>
    </row>
    <row r="6643" spans="39:56" ht="27" customHeight="1" x14ac:dyDescent="0.25">
      <c r="AM6643" s="11">
        <v>24027</v>
      </c>
      <c r="AN6643" s="152" t="s">
        <v>141</v>
      </c>
      <c r="AO6643" s="153" t="s">
        <v>126</v>
      </c>
      <c r="AP6643" s="171">
        <v>9.8571428571428577</v>
      </c>
      <c r="AQ6643" s="11">
        <v>10</v>
      </c>
      <c r="AR6643" s="11">
        <v>10</v>
      </c>
      <c r="AS6643" s="11">
        <v>9</v>
      </c>
      <c r="AT6643" s="11">
        <v>10</v>
      </c>
      <c r="AU6643" s="11">
        <v>10</v>
      </c>
      <c r="AV6643" s="11">
        <v>10</v>
      </c>
      <c r="AW6643" s="11">
        <v>10</v>
      </c>
      <c r="BA6643" s="11" t="s">
        <v>563</v>
      </c>
      <c r="BB6643" s="11">
        <v>5</v>
      </c>
      <c r="BC6643" s="154">
        <v>45365</v>
      </c>
      <c r="BD6643" s="155" t="s">
        <v>35</v>
      </c>
    </row>
    <row r="6644" spans="39:56" ht="27" customHeight="1" x14ac:dyDescent="0.25">
      <c r="AM6644" s="11">
        <v>24028</v>
      </c>
      <c r="AN6644" s="152" t="s">
        <v>143</v>
      </c>
      <c r="AO6644" s="153" t="s">
        <v>126</v>
      </c>
      <c r="AP6644" s="171">
        <v>10</v>
      </c>
      <c r="AQ6644" s="11">
        <v>10</v>
      </c>
      <c r="AR6644" s="11">
        <v>10</v>
      </c>
      <c r="AS6644" s="11">
        <v>10</v>
      </c>
      <c r="AT6644" s="11">
        <v>10</v>
      </c>
      <c r="AU6644" s="11">
        <v>10</v>
      </c>
      <c r="AV6644" s="11">
        <v>10</v>
      </c>
      <c r="AW6644" s="11">
        <v>10</v>
      </c>
      <c r="BA6644" s="11" t="s">
        <v>563</v>
      </c>
      <c r="BB6644" s="11">
        <v>5</v>
      </c>
      <c r="BC6644" s="154">
        <v>45365</v>
      </c>
      <c r="BD6644" s="155" t="s">
        <v>35</v>
      </c>
    </row>
    <row r="6645" spans="39:56" ht="27" customHeight="1" x14ac:dyDescent="0.25">
      <c r="AM6645" s="11">
        <v>24058</v>
      </c>
      <c r="AN6645" s="152" t="s">
        <v>144</v>
      </c>
      <c r="AO6645" s="153" t="s">
        <v>126</v>
      </c>
      <c r="AP6645" s="171">
        <v>9.5714285714285712</v>
      </c>
      <c r="AQ6645" s="11">
        <v>10</v>
      </c>
      <c r="AR6645" s="11">
        <v>10</v>
      </c>
      <c r="AS6645" s="11">
        <v>7</v>
      </c>
      <c r="AT6645" s="11">
        <v>10</v>
      </c>
      <c r="AU6645" s="11">
        <v>10</v>
      </c>
      <c r="AV6645" s="11">
        <v>10</v>
      </c>
      <c r="AW6645" s="11">
        <v>10</v>
      </c>
      <c r="BA6645" s="11" t="s">
        <v>563</v>
      </c>
      <c r="BB6645" s="11">
        <v>5</v>
      </c>
      <c r="BC6645" s="154">
        <v>45365</v>
      </c>
      <c r="BD6645" s="155" t="s">
        <v>35</v>
      </c>
    </row>
    <row r="6646" spans="39:56" ht="27" customHeight="1" x14ac:dyDescent="0.25">
      <c r="AM6646" s="11">
        <v>24029</v>
      </c>
      <c r="AN6646" s="152" t="s">
        <v>146</v>
      </c>
      <c r="AO6646" s="153" t="s">
        <v>126</v>
      </c>
      <c r="AP6646" s="171">
        <v>9.5714285714285712</v>
      </c>
      <c r="AQ6646" s="11">
        <v>10</v>
      </c>
      <c r="AR6646" s="11">
        <v>10</v>
      </c>
      <c r="AS6646" s="11">
        <v>7</v>
      </c>
      <c r="AT6646" s="11">
        <v>10</v>
      </c>
      <c r="AU6646" s="11">
        <v>10</v>
      </c>
      <c r="AV6646" s="11">
        <v>10</v>
      </c>
      <c r="AW6646" s="11">
        <v>10</v>
      </c>
      <c r="BA6646" s="11" t="s">
        <v>563</v>
      </c>
      <c r="BB6646" s="11">
        <v>5</v>
      </c>
      <c r="BC6646" s="154">
        <v>45365</v>
      </c>
      <c r="BD6646" s="155" t="s">
        <v>35</v>
      </c>
    </row>
    <row r="6647" spans="39:56" ht="27" customHeight="1" x14ac:dyDescent="0.25">
      <c r="AM6647" s="11">
        <v>24031</v>
      </c>
      <c r="AN6647" s="152" t="s">
        <v>150</v>
      </c>
      <c r="AO6647" s="153" t="s">
        <v>126</v>
      </c>
      <c r="AP6647" s="171">
        <v>9.7142857142857135</v>
      </c>
      <c r="AQ6647" s="11">
        <v>10</v>
      </c>
      <c r="AR6647" s="11">
        <v>10</v>
      </c>
      <c r="AS6647" s="11">
        <v>8</v>
      </c>
      <c r="AT6647" s="11">
        <v>10</v>
      </c>
      <c r="AU6647" s="11">
        <v>10</v>
      </c>
      <c r="AV6647" s="11">
        <v>10</v>
      </c>
      <c r="AW6647" s="11">
        <v>10</v>
      </c>
      <c r="BA6647" s="11" t="s">
        <v>563</v>
      </c>
      <c r="BB6647" s="11">
        <v>5</v>
      </c>
      <c r="BC6647" s="154">
        <v>45365</v>
      </c>
      <c r="BD6647" s="155" t="s">
        <v>35</v>
      </c>
    </row>
    <row r="6648" spans="39:56" ht="27" customHeight="1" x14ac:dyDescent="0.25">
      <c r="AM6648" s="11">
        <v>24033</v>
      </c>
      <c r="AN6648" s="152" t="s">
        <v>154</v>
      </c>
      <c r="AO6648" s="153" t="s">
        <v>126</v>
      </c>
      <c r="AP6648" s="171">
        <v>9.5714285714285712</v>
      </c>
      <c r="AQ6648" s="11">
        <v>10</v>
      </c>
      <c r="AR6648" s="11">
        <v>10</v>
      </c>
      <c r="AS6648" s="11">
        <v>7</v>
      </c>
      <c r="AT6648" s="11">
        <v>10</v>
      </c>
      <c r="AU6648" s="11">
        <v>10</v>
      </c>
      <c r="AV6648" s="11">
        <v>10</v>
      </c>
      <c r="AW6648" s="11">
        <v>10</v>
      </c>
      <c r="BA6648" s="11" t="s">
        <v>563</v>
      </c>
      <c r="BB6648" s="11">
        <v>5</v>
      </c>
      <c r="BC6648" s="154">
        <v>45365</v>
      </c>
      <c r="BD6648" s="155" t="s">
        <v>35</v>
      </c>
    </row>
    <row r="6649" spans="39:56" ht="27" customHeight="1" x14ac:dyDescent="0.25">
      <c r="AM6649" s="11">
        <v>24034</v>
      </c>
      <c r="AN6649" s="152" t="s">
        <v>156</v>
      </c>
      <c r="AO6649" s="153" t="s">
        <v>126</v>
      </c>
      <c r="AP6649" s="171">
        <v>10</v>
      </c>
      <c r="AQ6649" s="11">
        <v>10</v>
      </c>
      <c r="AR6649" s="11">
        <v>10</v>
      </c>
      <c r="AS6649" s="11">
        <v>10</v>
      </c>
      <c r="AT6649" s="11">
        <v>10</v>
      </c>
      <c r="AU6649" s="11">
        <v>10</v>
      </c>
      <c r="AV6649" s="11">
        <v>10</v>
      </c>
      <c r="AW6649" s="11">
        <v>10</v>
      </c>
      <c r="BA6649" s="11" t="s">
        <v>563</v>
      </c>
      <c r="BB6649" s="11">
        <v>5</v>
      </c>
      <c r="BC6649" s="154">
        <v>45365</v>
      </c>
      <c r="BD6649" s="155" t="s">
        <v>35</v>
      </c>
    </row>
    <row r="6650" spans="39:56" ht="27" customHeight="1" x14ac:dyDescent="0.25">
      <c r="AM6650" s="11">
        <v>24035</v>
      </c>
      <c r="AN6650" s="152" t="s">
        <v>158</v>
      </c>
      <c r="AO6650" s="153" t="s">
        <v>126</v>
      </c>
      <c r="AP6650" s="171">
        <v>10</v>
      </c>
      <c r="AQ6650" s="11">
        <v>10</v>
      </c>
      <c r="AR6650" s="11">
        <v>10</v>
      </c>
      <c r="AS6650" s="11">
        <v>10</v>
      </c>
      <c r="AT6650" s="11">
        <v>10</v>
      </c>
      <c r="AU6650" s="11">
        <v>10</v>
      </c>
      <c r="AV6650" s="11">
        <v>10</v>
      </c>
      <c r="AW6650" s="11">
        <v>10</v>
      </c>
      <c r="BA6650" s="11" t="s">
        <v>563</v>
      </c>
      <c r="BB6650" s="11">
        <v>5</v>
      </c>
      <c r="BC6650" s="154">
        <v>45365</v>
      </c>
      <c r="BD6650" s="155" t="s">
        <v>35</v>
      </c>
    </row>
    <row r="6651" spans="39:56" ht="27" customHeight="1" x14ac:dyDescent="0.25">
      <c r="AM6651" s="11">
        <v>24036</v>
      </c>
      <c r="AN6651" s="152" t="s">
        <v>160</v>
      </c>
      <c r="AO6651" s="153" t="s">
        <v>126</v>
      </c>
      <c r="AP6651" s="171">
        <v>9.2857142857142865</v>
      </c>
      <c r="AQ6651" s="11">
        <v>10</v>
      </c>
      <c r="AR6651" s="11">
        <v>10</v>
      </c>
      <c r="AS6651" s="11">
        <v>7</v>
      </c>
      <c r="AT6651" s="11">
        <v>10</v>
      </c>
      <c r="AU6651" s="11">
        <v>10</v>
      </c>
      <c r="AV6651" s="11">
        <v>10</v>
      </c>
      <c r="AW6651" s="11">
        <v>8</v>
      </c>
      <c r="BA6651" s="11" t="s">
        <v>563</v>
      </c>
      <c r="BB6651" s="11">
        <v>5</v>
      </c>
      <c r="BC6651" s="154">
        <v>45365</v>
      </c>
      <c r="BD6651" s="155" t="s">
        <v>35</v>
      </c>
    </row>
    <row r="6652" spans="39:56" ht="27" customHeight="1" x14ac:dyDescent="0.25">
      <c r="AM6652" s="11">
        <v>24037</v>
      </c>
      <c r="AN6652" s="152" t="s">
        <v>162</v>
      </c>
      <c r="AO6652" s="153" t="s">
        <v>126</v>
      </c>
      <c r="AP6652" s="171">
        <v>9.2857142857142865</v>
      </c>
      <c r="AQ6652" s="11">
        <v>10</v>
      </c>
      <c r="AR6652" s="11">
        <v>10</v>
      </c>
      <c r="AS6652" s="11">
        <v>7</v>
      </c>
      <c r="AT6652" s="11">
        <v>10</v>
      </c>
      <c r="AU6652" s="11">
        <v>10</v>
      </c>
      <c r="AV6652" s="11">
        <v>10</v>
      </c>
      <c r="AW6652" s="11">
        <v>8</v>
      </c>
      <c r="BA6652" s="11" t="s">
        <v>563</v>
      </c>
      <c r="BB6652" s="11">
        <v>5</v>
      </c>
      <c r="BC6652" s="154">
        <v>45365</v>
      </c>
      <c r="BD6652" s="155" t="s">
        <v>35</v>
      </c>
    </row>
    <row r="6653" spans="39:56" ht="27" customHeight="1" x14ac:dyDescent="0.25">
      <c r="AM6653" s="11">
        <v>24038</v>
      </c>
      <c r="AN6653" s="152" t="s">
        <v>164</v>
      </c>
      <c r="AO6653" s="153" t="s">
        <v>126</v>
      </c>
      <c r="AP6653" s="171">
        <v>10</v>
      </c>
      <c r="AQ6653" s="11">
        <v>10</v>
      </c>
      <c r="AR6653" s="11">
        <v>10</v>
      </c>
      <c r="AS6653" s="11">
        <v>10</v>
      </c>
      <c r="AT6653" s="11">
        <v>10</v>
      </c>
      <c r="AU6653" s="11">
        <v>10</v>
      </c>
      <c r="AV6653" s="11">
        <v>10</v>
      </c>
      <c r="AW6653" s="11">
        <v>10</v>
      </c>
      <c r="BA6653" s="11" t="s">
        <v>563</v>
      </c>
      <c r="BB6653" s="11">
        <v>5</v>
      </c>
      <c r="BC6653" s="154">
        <v>45365</v>
      </c>
      <c r="BD6653" s="155" t="s">
        <v>35</v>
      </c>
    </row>
    <row r="6654" spans="39:56" ht="27" customHeight="1" x14ac:dyDescent="0.25">
      <c r="AM6654" s="11">
        <v>23017</v>
      </c>
      <c r="AN6654" s="152" t="s">
        <v>52</v>
      </c>
      <c r="AO6654" s="153" t="s">
        <v>47</v>
      </c>
      <c r="AP6654" s="171">
        <v>10</v>
      </c>
      <c r="AQ6654" s="11">
        <v>10</v>
      </c>
      <c r="AR6654" s="11">
        <v>10</v>
      </c>
      <c r="AS6654" s="11">
        <v>10</v>
      </c>
      <c r="AT6654" s="11">
        <v>10</v>
      </c>
      <c r="AY6654" s="11">
        <v>10</v>
      </c>
      <c r="AZ6654" s="11">
        <v>10</v>
      </c>
      <c r="BA6654" s="11" t="s">
        <v>564</v>
      </c>
      <c r="BB6654" s="11">
        <v>5</v>
      </c>
      <c r="BC6654" s="154">
        <v>45365</v>
      </c>
      <c r="BD6654" s="155" t="s">
        <v>6</v>
      </c>
    </row>
    <row r="6655" spans="39:56" ht="27" customHeight="1" x14ac:dyDescent="0.25">
      <c r="AM6655" s="11">
        <v>23059</v>
      </c>
      <c r="AN6655" s="152" t="s">
        <v>55</v>
      </c>
      <c r="AO6655" s="153" t="s">
        <v>47</v>
      </c>
      <c r="AP6655" s="171">
        <v>10</v>
      </c>
      <c r="AQ6655" s="11">
        <v>10</v>
      </c>
      <c r="AR6655" s="11">
        <v>10</v>
      </c>
      <c r="AS6655" s="11">
        <v>10</v>
      </c>
      <c r="AT6655" s="11">
        <v>10</v>
      </c>
      <c r="AY6655" s="11">
        <v>10</v>
      </c>
      <c r="AZ6655" s="11">
        <v>10</v>
      </c>
      <c r="BA6655" s="11" t="s">
        <v>564</v>
      </c>
      <c r="BB6655" s="11">
        <v>5</v>
      </c>
      <c r="BC6655" s="154">
        <v>45365</v>
      </c>
      <c r="BD6655" s="155" t="s">
        <v>6</v>
      </c>
    </row>
    <row r="6656" spans="39:56" ht="27" customHeight="1" x14ac:dyDescent="0.25">
      <c r="AM6656" s="11">
        <v>23027</v>
      </c>
      <c r="AN6656" s="152" t="s">
        <v>237</v>
      </c>
      <c r="AO6656" s="153" t="s">
        <v>47</v>
      </c>
      <c r="AP6656" s="171">
        <v>10</v>
      </c>
      <c r="AQ6656" s="11">
        <v>10</v>
      </c>
      <c r="AR6656" s="11">
        <v>10</v>
      </c>
      <c r="AS6656" s="11">
        <v>10</v>
      </c>
      <c r="AT6656" s="11">
        <v>10</v>
      </c>
      <c r="AY6656" s="11">
        <v>10</v>
      </c>
      <c r="AZ6656" s="11">
        <v>10</v>
      </c>
      <c r="BA6656" s="11" t="s">
        <v>564</v>
      </c>
      <c r="BB6656" s="11">
        <v>5</v>
      </c>
      <c r="BC6656" s="154">
        <v>45365</v>
      </c>
      <c r="BD6656" s="155" t="s">
        <v>6</v>
      </c>
    </row>
    <row r="6657" spans="39:56" ht="27" customHeight="1" x14ac:dyDescent="0.25">
      <c r="AM6657" s="11">
        <v>23047</v>
      </c>
      <c r="AN6657" s="152" t="s">
        <v>62</v>
      </c>
      <c r="AO6657" s="153" t="s">
        <v>47</v>
      </c>
      <c r="AP6657" s="171">
        <v>10</v>
      </c>
      <c r="AQ6657" s="11">
        <v>10</v>
      </c>
      <c r="AR6657" s="11">
        <v>10</v>
      </c>
      <c r="AS6657" s="11">
        <v>10</v>
      </c>
      <c r="AT6657" s="11">
        <v>10</v>
      </c>
      <c r="AY6657" s="11">
        <v>10</v>
      </c>
      <c r="AZ6657" s="11">
        <v>10</v>
      </c>
      <c r="BA6657" s="11" t="s">
        <v>564</v>
      </c>
      <c r="BB6657" s="11">
        <v>5</v>
      </c>
      <c r="BC6657" s="154">
        <v>45365</v>
      </c>
      <c r="BD6657" s="155" t="s">
        <v>6</v>
      </c>
    </row>
    <row r="6658" spans="39:56" ht="27" customHeight="1" x14ac:dyDescent="0.25">
      <c r="AM6658" s="11">
        <v>23014</v>
      </c>
      <c r="AN6658" s="152" t="s">
        <v>66</v>
      </c>
      <c r="AO6658" s="153" t="s">
        <v>47</v>
      </c>
      <c r="AP6658" s="171">
        <v>10</v>
      </c>
      <c r="AQ6658" s="11">
        <v>10</v>
      </c>
      <c r="AR6658" s="11">
        <v>10</v>
      </c>
      <c r="AS6658" s="11">
        <v>10</v>
      </c>
      <c r="AT6658" s="11">
        <v>10</v>
      </c>
      <c r="AY6658" s="11">
        <v>10</v>
      </c>
      <c r="AZ6658" s="11">
        <v>10</v>
      </c>
      <c r="BA6658" s="11" t="s">
        <v>564</v>
      </c>
      <c r="BB6658" s="11">
        <v>5</v>
      </c>
      <c r="BC6658" s="154">
        <v>45365</v>
      </c>
      <c r="BD6658" s="155" t="s">
        <v>6</v>
      </c>
    </row>
    <row r="6659" spans="39:56" ht="27" customHeight="1" x14ac:dyDescent="0.25">
      <c r="AM6659" s="11">
        <v>23029</v>
      </c>
      <c r="AN6659" s="152" t="s">
        <v>70</v>
      </c>
      <c r="AO6659" s="153" t="s">
        <v>47</v>
      </c>
      <c r="AP6659" s="171">
        <v>10</v>
      </c>
      <c r="AQ6659" s="11">
        <v>10</v>
      </c>
      <c r="AR6659" s="11">
        <v>10</v>
      </c>
      <c r="AS6659" s="11">
        <v>10</v>
      </c>
      <c r="AT6659" s="11">
        <v>10</v>
      </c>
      <c r="AY6659" s="11">
        <v>10</v>
      </c>
      <c r="AZ6659" s="11">
        <v>10</v>
      </c>
      <c r="BA6659" s="11" t="s">
        <v>564</v>
      </c>
      <c r="BB6659" s="11">
        <v>5</v>
      </c>
      <c r="BC6659" s="154">
        <v>45365</v>
      </c>
      <c r="BD6659" s="155" t="s">
        <v>6</v>
      </c>
    </row>
    <row r="6660" spans="39:56" ht="27" customHeight="1" x14ac:dyDescent="0.25">
      <c r="AM6660" s="11">
        <v>23060</v>
      </c>
      <c r="AN6660" s="152" t="s">
        <v>74</v>
      </c>
      <c r="AO6660" s="153" t="s">
        <v>47</v>
      </c>
      <c r="AP6660" s="171">
        <v>10</v>
      </c>
      <c r="AQ6660" s="11">
        <v>10</v>
      </c>
      <c r="AR6660" s="11">
        <v>10</v>
      </c>
      <c r="AS6660" s="11">
        <v>10</v>
      </c>
      <c r="AT6660" s="11">
        <v>10</v>
      </c>
      <c r="AY6660" s="11">
        <v>10</v>
      </c>
      <c r="AZ6660" s="11">
        <v>10</v>
      </c>
      <c r="BA6660" s="11" t="s">
        <v>564</v>
      </c>
      <c r="BB6660" s="11">
        <v>5</v>
      </c>
      <c r="BC6660" s="154">
        <v>45365</v>
      </c>
      <c r="BD6660" s="155" t="s">
        <v>6</v>
      </c>
    </row>
    <row r="6661" spans="39:56" ht="27" customHeight="1" x14ac:dyDescent="0.25">
      <c r="AM6661" s="11">
        <v>23045</v>
      </c>
      <c r="AN6661" s="152" t="s">
        <v>78</v>
      </c>
      <c r="AO6661" s="153" t="s">
        <v>47</v>
      </c>
      <c r="AP6661" s="171">
        <v>10</v>
      </c>
      <c r="AQ6661" s="11">
        <v>10</v>
      </c>
      <c r="AR6661" s="11">
        <v>10</v>
      </c>
      <c r="AS6661" s="11">
        <v>10</v>
      </c>
      <c r="AT6661" s="11">
        <v>10</v>
      </c>
      <c r="AY6661" s="11">
        <v>10</v>
      </c>
      <c r="AZ6661" s="11">
        <v>10</v>
      </c>
      <c r="BA6661" s="11" t="s">
        <v>564</v>
      </c>
      <c r="BB6661" s="11">
        <v>5</v>
      </c>
      <c r="BC6661" s="154">
        <v>45365</v>
      </c>
      <c r="BD6661" s="155" t="s">
        <v>6</v>
      </c>
    </row>
    <row r="6662" spans="39:56" ht="27" customHeight="1" x14ac:dyDescent="0.25">
      <c r="AM6662" s="11">
        <v>23001</v>
      </c>
      <c r="AN6662" s="152" t="s">
        <v>82</v>
      </c>
      <c r="AO6662" s="153" t="s">
        <v>47</v>
      </c>
      <c r="AP6662" s="171">
        <v>10</v>
      </c>
      <c r="AQ6662" s="11">
        <v>10</v>
      </c>
      <c r="AR6662" s="11">
        <v>10</v>
      </c>
      <c r="AS6662" s="11">
        <v>10</v>
      </c>
      <c r="AT6662" s="11">
        <v>10</v>
      </c>
      <c r="AY6662" s="11">
        <v>10</v>
      </c>
      <c r="AZ6662" s="11">
        <v>10</v>
      </c>
      <c r="BA6662" s="11" t="s">
        <v>564</v>
      </c>
      <c r="BB6662" s="11">
        <v>5</v>
      </c>
      <c r="BC6662" s="154">
        <v>45365</v>
      </c>
      <c r="BD6662" s="155" t="s">
        <v>6</v>
      </c>
    </row>
    <row r="6663" spans="39:56" ht="27" customHeight="1" x14ac:dyDescent="0.25">
      <c r="AM6663" s="11">
        <v>23034</v>
      </c>
      <c r="AN6663" s="152" t="s">
        <v>86</v>
      </c>
      <c r="AO6663" s="153" t="s">
        <v>47</v>
      </c>
      <c r="AP6663" s="171">
        <v>10</v>
      </c>
      <c r="AQ6663" s="11">
        <v>10</v>
      </c>
      <c r="AR6663" s="11">
        <v>10</v>
      </c>
      <c r="AS6663" s="11">
        <v>10</v>
      </c>
      <c r="AT6663" s="11">
        <v>10</v>
      </c>
      <c r="AY6663" s="11">
        <v>10</v>
      </c>
      <c r="AZ6663" s="11">
        <v>10</v>
      </c>
      <c r="BA6663" s="11" t="s">
        <v>564</v>
      </c>
      <c r="BB6663" s="11">
        <v>5</v>
      </c>
      <c r="BC6663" s="154">
        <v>45365</v>
      </c>
      <c r="BD6663" s="155" t="s">
        <v>6</v>
      </c>
    </row>
    <row r="6664" spans="39:56" ht="27" customHeight="1" x14ac:dyDescent="0.25">
      <c r="AM6664" s="11">
        <v>23003</v>
      </c>
      <c r="AN6664" s="152" t="s">
        <v>90</v>
      </c>
      <c r="AO6664" s="153" t="s">
        <v>47</v>
      </c>
      <c r="AP6664" s="171">
        <v>9.3333333333333339</v>
      </c>
      <c r="AQ6664" s="11">
        <v>10</v>
      </c>
      <c r="AR6664" s="11">
        <v>10</v>
      </c>
      <c r="AS6664" s="11">
        <v>8</v>
      </c>
      <c r="AT6664" s="11">
        <v>8</v>
      </c>
      <c r="AY6664" s="11">
        <v>10</v>
      </c>
      <c r="AZ6664" s="11">
        <v>10</v>
      </c>
      <c r="BA6664" s="11" t="s">
        <v>564</v>
      </c>
      <c r="BB6664" s="11">
        <v>5</v>
      </c>
      <c r="BC6664" s="154">
        <v>45365</v>
      </c>
      <c r="BD6664" s="155" t="s">
        <v>6</v>
      </c>
    </row>
    <row r="6665" spans="39:56" ht="27" customHeight="1" x14ac:dyDescent="0.25">
      <c r="AM6665" s="11">
        <v>23030</v>
      </c>
      <c r="AN6665" s="152" t="s">
        <v>94</v>
      </c>
      <c r="AO6665" s="153" t="s">
        <v>47</v>
      </c>
      <c r="AP6665" s="171">
        <v>10</v>
      </c>
      <c r="AQ6665" s="11">
        <v>10</v>
      </c>
      <c r="AR6665" s="11">
        <v>10</v>
      </c>
      <c r="AS6665" s="11">
        <v>10</v>
      </c>
      <c r="AT6665" s="11">
        <v>10</v>
      </c>
      <c r="AY6665" s="11">
        <v>10</v>
      </c>
      <c r="AZ6665" s="11">
        <v>10</v>
      </c>
      <c r="BA6665" s="11" t="s">
        <v>564</v>
      </c>
      <c r="BB6665" s="11">
        <v>5</v>
      </c>
      <c r="BC6665" s="154">
        <v>45365</v>
      </c>
      <c r="BD6665" s="155" t="s">
        <v>6</v>
      </c>
    </row>
    <row r="6666" spans="39:56" ht="27" customHeight="1" x14ac:dyDescent="0.25">
      <c r="AM6666" s="11">
        <v>23040</v>
      </c>
      <c r="AN6666" s="152" t="s">
        <v>98</v>
      </c>
      <c r="AO6666" s="153" t="s">
        <v>47</v>
      </c>
      <c r="AP6666" s="171">
        <v>10</v>
      </c>
      <c r="AQ6666" s="11">
        <v>10</v>
      </c>
      <c r="AR6666" s="11">
        <v>10</v>
      </c>
      <c r="AS6666" s="11">
        <v>10</v>
      </c>
      <c r="AT6666" s="11">
        <v>10</v>
      </c>
      <c r="AY6666" s="11">
        <v>10</v>
      </c>
      <c r="AZ6666" s="11">
        <v>10</v>
      </c>
      <c r="BA6666" s="11" t="s">
        <v>564</v>
      </c>
      <c r="BB6666" s="11">
        <v>5</v>
      </c>
      <c r="BC6666" s="154">
        <v>45365</v>
      </c>
      <c r="BD6666" s="155" t="s">
        <v>6</v>
      </c>
    </row>
    <row r="6667" spans="39:56" ht="27" customHeight="1" x14ac:dyDescent="0.25">
      <c r="AM6667" s="11">
        <v>23050</v>
      </c>
      <c r="AN6667" s="152" t="s">
        <v>102</v>
      </c>
      <c r="AO6667" s="153" t="s">
        <v>47</v>
      </c>
      <c r="AP6667" s="171">
        <v>10</v>
      </c>
      <c r="AQ6667" s="11">
        <v>10</v>
      </c>
      <c r="AR6667" s="11">
        <v>10</v>
      </c>
      <c r="AS6667" s="11">
        <v>10</v>
      </c>
      <c r="AT6667" s="11">
        <v>10</v>
      </c>
      <c r="AY6667" s="11">
        <v>10</v>
      </c>
      <c r="AZ6667" s="11">
        <v>10</v>
      </c>
      <c r="BA6667" s="11" t="s">
        <v>564</v>
      </c>
      <c r="BB6667" s="11">
        <v>5</v>
      </c>
      <c r="BC6667" s="154">
        <v>45365</v>
      </c>
      <c r="BD6667" s="155" t="s">
        <v>6</v>
      </c>
    </row>
    <row r="6668" spans="39:56" ht="27" customHeight="1" x14ac:dyDescent="0.25">
      <c r="AM6668" s="11">
        <v>23062</v>
      </c>
      <c r="AN6668" s="152" t="s">
        <v>106</v>
      </c>
      <c r="AO6668" s="153" t="s">
        <v>47</v>
      </c>
      <c r="AP6668" s="171">
        <v>10</v>
      </c>
      <c r="AQ6668" s="11">
        <v>10</v>
      </c>
      <c r="AR6668" s="11">
        <v>10</v>
      </c>
      <c r="AS6668" s="11">
        <v>10</v>
      </c>
      <c r="AT6668" s="11">
        <v>10</v>
      </c>
      <c r="AY6668" s="11">
        <v>10</v>
      </c>
      <c r="AZ6668" s="11">
        <v>10</v>
      </c>
      <c r="BA6668" s="11" t="s">
        <v>564</v>
      </c>
      <c r="BB6668" s="11">
        <v>5</v>
      </c>
      <c r="BC6668" s="154">
        <v>45365</v>
      </c>
      <c r="BD6668" s="155" t="s">
        <v>6</v>
      </c>
    </row>
    <row r="6669" spans="39:56" ht="27" customHeight="1" x14ac:dyDescent="0.25">
      <c r="AM6669" s="11">
        <v>23057</v>
      </c>
      <c r="AN6669" s="152" t="s">
        <v>239</v>
      </c>
      <c r="AO6669" s="153" t="s">
        <v>47</v>
      </c>
      <c r="AP6669" s="171">
        <v>10</v>
      </c>
      <c r="AQ6669" s="11">
        <v>10</v>
      </c>
      <c r="AR6669" s="11">
        <v>10</v>
      </c>
      <c r="AS6669" s="11">
        <v>10</v>
      </c>
      <c r="AT6669" s="11">
        <v>10</v>
      </c>
      <c r="AY6669" s="11">
        <v>10</v>
      </c>
      <c r="AZ6669" s="11">
        <v>10</v>
      </c>
      <c r="BA6669" s="11" t="s">
        <v>564</v>
      </c>
      <c r="BB6669" s="11">
        <v>5</v>
      </c>
      <c r="BC6669" s="154">
        <v>45365</v>
      </c>
      <c r="BD6669" s="155" t="s">
        <v>6</v>
      </c>
    </row>
    <row r="6670" spans="39:56" ht="27" customHeight="1" x14ac:dyDescent="0.25">
      <c r="AM6670" s="11">
        <v>23048</v>
      </c>
      <c r="AN6670" s="152" t="s">
        <v>110</v>
      </c>
      <c r="AO6670" s="153" t="s">
        <v>47</v>
      </c>
      <c r="AP6670" s="171">
        <v>9.3333333333333339</v>
      </c>
      <c r="AQ6670" s="11">
        <v>10</v>
      </c>
      <c r="AR6670" s="11">
        <v>10</v>
      </c>
      <c r="AS6670" s="11">
        <v>8</v>
      </c>
      <c r="AT6670" s="11">
        <v>8</v>
      </c>
      <c r="AY6670" s="11">
        <v>10</v>
      </c>
      <c r="AZ6670" s="11">
        <v>10</v>
      </c>
      <c r="BA6670" s="11" t="s">
        <v>564</v>
      </c>
      <c r="BB6670" s="11">
        <v>5</v>
      </c>
      <c r="BC6670" s="154">
        <v>45365</v>
      </c>
      <c r="BD6670" s="155" t="s">
        <v>6</v>
      </c>
    </row>
    <row r="6671" spans="39:56" ht="27" customHeight="1" x14ac:dyDescent="0.25">
      <c r="AM6671" s="11">
        <v>23051</v>
      </c>
      <c r="AN6671" s="152" t="s">
        <v>114</v>
      </c>
      <c r="AO6671" s="153" t="s">
        <v>47</v>
      </c>
      <c r="AP6671" s="171">
        <v>9.3333333333333339</v>
      </c>
      <c r="AQ6671" s="11">
        <v>10</v>
      </c>
      <c r="AR6671" s="11">
        <v>10</v>
      </c>
      <c r="AS6671" s="11">
        <v>8</v>
      </c>
      <c r="AT6671" s="11">
        <v>8</v>
      </c>
      <c r="AY6671" s="11">
        <v>10</v>
      </c>
      <c r="AZ6671" s="11">
        <v>10</v>
      </c>
      <c r="BA6671" s="11" t="s">
        <v>564</v>
      </c>
      <c r="BB6671" s="11">
        <v>5</v>
      </c>
      <c r="BC6671" s="154">
        <v>45365</v>
      </c>
      <c r="BD6671" s="155" t="s">
        <v>6</v>
      </c>
    </row>
    <row r="6672" spans="39:56" ht="27" customHeight="1" x14ac:dyDescent="0.25">
      <c r="AM6672" s="11">
        <v>24001</v>
      </c>
      <c r="AN6672" s="152" t="s">
        <v>14</v>
      </c>
      <c r="AO6672" s="153" t="s">
        <v>15</v>
      </c>
      <c r="AP6672" s="171">
        <v>9.5714285714285712</v>
      </c>
      <c r="AQ6672" s="11">
        <v>10</v>
      </c>
      <c r="AR6672" s="11">
        <v>10</v>
      </c>
      <c r="AS6672" s="11">
        <v>9</v>
      </c>
      <c r="AT6672" s="11">
        <v>9</v>
      </c>
      <c r="AU6672" s="11">
        <v>9</v>
      </c>
      <c r="AV6672" s="11">
        <v>10</v>
      </c>
      <c r="AW6672" s="11">
        <v>10</v>
      </c>
      <c r="BA6672" s="11" t="s">
        <v>565</v>
      </c>
      <c r="BB6672" s="11">
        <v>5</v>
      </c>
      <c r="BC6672" s="154">
        <v>45368</v>
      </c>
      <c r="BD6672" s="155" t="s">
        <v>17</v>
      </c>
    </row>
    <row r="6673" spans="39:56" ht="27" customHeight="1" x14ac:dyDescent="0.25">
      <c r="AM6673" s="11">
        <v>24002</v>
      </c>
      <c r="AN6673" s="152" t="s">
        <v>21</v>
      </c>
      <c r="AO6673" s="153" t="s">
        <v>15</v>
      </c>
      <c r="AP6673" s="171">
        <v>9.5714285714285712</v>
      </c>
      <c r="AQ6673" s="11">
        <v>10</v>
      </c>
      <c r="AR6673" s="11">
        <v>10</v>
      </c>
      <c r="AS6673" s="11">
        <v>9</v>
      </c>
      <c r="AT6673" s="11">
        <v>9</v>
      </c>
      <c r="AU6673" s="11">
        <v>9</v>
      </c>
      <c r="AV6673" s="11">
        <v>10</v>
      </c>
      <c r="AW6673" s="11">
        <v>10</v>
      </c>
      <c r="BA6673" s="11" t="s">
        <v>565</v>
      </c>
      <c r="BB6673" s="11">
        <v>5</v>
      </c>
      <c r="BC6673" s="154">
        <v>45368</v>
      </c>
      <c r="BD6673" s="155" t="s">
        <v>17</v>
      </c>
    </row>
    <row r="6674" spans="39:56" ht="27" customHeight="1" x14ac:dyDescent="0.25">
      <c r="AM6674" s="11">
        <v>24003</v>
      </c>
      <c r="AN6674" s="152" t="s">
        <v>24</v>
      </c>
      <c r="AO6674" s="153" t="s">
        <v>15</v>
      </c>
      <c r="AP6674" s="171">
        <v>9.5714285714285712</v>
      </c>
      <c r="AQ6674" s="11">
        <v>10</v>
      </c>
      <c r="AR6674" s="11">
        <v>10</v>
      </c>
      <c r="AS6674" s="11">
        <v>9</v>
      </c>
      <c r="AT6674" s="11">
        <v>9</v>
      </c>
      <c r="AU6674" s="11">
        <v>9</v>
      </c>
      <c r="AV6674" s="11">
        <v>10</v>
      </c>
      <c r="AW6674" s="11">
        <v>10</v>
      </c>
      <c r="BA6674" s="11" t="s">
        <v>565</v>
      </c>
      <c r="BB6674" s="11">
        <v>5</v>
      </c>
      <c r="BC6674" s="154">
        <v>45368</v>
      </c>
      <c r="BD6674" s="155" t="s">
        <v>17</v>
      </c>
    </row>
    <row r="6675" spans="39:56" ht="27" customHeight="1" x14ac:dyDescent="0.25">
      <c r="AM6675" s="11">
        <v>24004</v>
      </c>
      <c r="AN6675" s="152" t="s">
        <v>27</v>
      </c>
      <c r="AO6675" s="153" t="s">
        <v>15</v>
      </c>
      <c r="AP6675" s="171">
        <v>9.5714285714285712</v>
      </c>
      <c r="AQ6675" s="11">
        <v>10</v>
      </c>
      <c r="AR6675" s="11">
        <v>10</v>
      </c>
      <c r="AS6675" s="11">
        <v>9</v>
      </c>
      <c r="AT6675" s="11">
        <v>9</v>
      </c>
      <c r="AU6675" s="11">
        <v>9</v>
      </c>
      <c r="AV6675" s="11">
        <v>10</v>
      </c>
      <c r="AW6675" s="11">
        <v>10</v>
      </c>
      <c r="BA6675" s="11" t="s">
        <v>565</v>
      </c>
      <c r="BB6675" s="11">
        <v>5</v>
      </c>
      <c r="BC6675" s="154">
        <v>45368</v>
      </c>
      <c r="BD6675" s="155" t="s">
        <v>17</v>
      </c>
    </row>
    <row r="6676" spans="39:56" ht="27" customHeight="1" x14ac:dyDescent="0.25">
      <c r="AM6676" s="11">
        <v>24005</v>
      </c>
      <c r="AN6676" s="152" t="s">
        <v>61</v>
      </c>
      <c r="AO6676" s="153" t="s">
        <v>15</v>
      </c>
      <c r="AP6676" s="171">
        <v>9.5714285714285712</v>
      </c>
      <c r="AQ6676" s="11">
        <v>10</v>
      </c>
      <c r="AR6676" s="11">
        <v>10</v>
      </c>
      <c r="AS6676" s="11">
        <v>9</v>
      </c>
      <c r="AT6676" s="11">
        <v>9</v>
      </c>
      <c r="AU6676" s="11">
        <v>9</v>
      </c>
      <c r="AV6676" s="11">
        <v>10</v>
      </c>
      <c r="AW6676" s="11">
        <v>10</v>
      </c>
      <c r="BA6676" s="11" t="s">
        <v>565</v>
      </c>
      <c r="BB6676" s="11">
        <v>5</v>
      </c>
      <c r="BC6676" s="154">
        <v>45368</v>
      </c>
      <c r="BD6676" s="155" t="s">
        <v>17</v>
      </c>
    </row>
    <row r="6677" spans="39:56" ht="27" customHeight="1" x14ac:dyDescent="0.25">
      <c r="AM6677" s="11">
        <v>24008</v>
      </c>
      <c r="AN6677" s="152" t="s">
        <v>73</v>
      </c>
      <c r="AO6677" s="153" t="s">
        <v>15</v>
      </c>
      <c r="AP6677" s="171">
        <v>9.5714285714285712</v>
      </c>
      <c r="AQ6677" s="11">
        <v>10</v>
      </c>
      <c r="AR6677" s="11">
        <v>10</v>
      </c>
      <c r="AS6677" s="11">
        <v>9</v>
      </c>
      <c r="AT6677" s="11">
        <v>9</v>
      </c>
      <c r="AU6677" s="11">
        <v>9</v>
      </c>
      <c r="AV6677" s="11">
        <v>10</v>
      </c>
      <c r="AW6677" s="11">
        <v>10</v>
      </c>
      <c r="BA6677" s="11" t="s">
        <v>565</v>
      </c>
      <c r="BB6677" s="11">
        <v>5</v>
      </c>
      <c r="BC6677" s="154">
        <v>45368</v>
      </c>
      <c r="BD6677" s="155" t="s">
        <v>17</v>
      </c>
    </row>
    <row r="6678" spans="39:56" ht="27" customHeight="1" x14ac:dyDescent="0.25">
      <c r="AM6678" s="11">
        <v>24009</v>
      </c>
      <c r="AN6678" s="152" t="s">
        <v>77</v>
      </c>
      <c r="AO6678" s="153" t="s">
        <v>15</v>
      </c>
      <c r="AP6678" s="171">
        <v>9.5714285714285712</v>
      </c>
      <c r="AQ6678" s="11">
        <v>10</v>
      </c>
      <c r="AR6678" s="11">
        <v>10</v>
      </c>
      <c r="AS6678" s="11">
        <v>9</v>
      </c>
      <c r="AT6678" s="11">
        <v>9</v>
      </c>
      <c r="AU6678" s="11">
        <v>9</v>
      </c>
      <c r="AV6678" s="11">
        <v>10</v>
      </c>
      <c r="AW6678" s="11">
        <v>10</v>
      </c>
      <c r="BA6678" s="11" t="s">
        <v>565</v>
      </c>
      <c r="BB6678" s="11">
        <v>5</v>
      </c>
      <c r="BC6678" s="154">
        <v>45368</v>
      </c>
      <c r="BD6678" s="155" t="s">
        <v>17</v>
      </c>
    </row>
    <row r="6679" spans="39:56" ht="27" customHeight="1" x14ac:dyDescent="0.25">
      <c r="AM6679" s="11">
        <v>24010</v>
      </c>
      <c r="AN6679" s="152" t="s">
        <v>81</v>
      </c>
      <c r="AO6679" s="153" t="s">
        <v>15</v>
      </c>
      <c r="AP6679" s="171">
        <v>9.5714285714285712</v>
      </c>
      <c r="AQ6679" s="11">
        <v>10</v>
      </c>
      <c r="AR6679" s="11">
        <v>10</v>
      </c>
      <c r="AS6679" s="11">
        <v>9</v>
      </c>
      <c r="AT6679" s="11">
        <v>9</v>
      </c>
      <c r="AU6679" s="11">
        <v>9</v>
      </c>
      <c r="AV6679" s="11">
        <v>10</v>
      </c>
      <c r="AW6679" s="11">
        <v>10</v>
      </c>
      <c r="BA6679" s="11" t="s">
        <v>565</v>
      </c>
      <c r="BB6679" s="11">
        <v>5</v>
      </c>
      <c r="BC6679" s="154">
        <v>45368</v>
      </c>
      <c r="BD6679" s="155" t="s">
        <v>17</v>
      </c>
    </row>
    <row r="6680" spans="39:56" ht="27" customHeight="1" x14ac:dyDescent="0.25">
      <c r="AM6680" s="11">
        <v>24011</v>
      </c>
      <c r="AN6680" s="152" t="s">
        <v>85</v>
      </c>
      <c r="AO6680" s="153" t="s">
        <v>15</v>
      </c>
      <c r="AP6680" s="171">
        <v>9.5714285714285712</v>
      </c>
      <c r="AQ6680" s="11">
        <v>10</v>
      </c>
      <c r="AR6680" s="11">
        <v>10</v>
      </c>
      <c r="AS6680" s="11">
        <v>9</v>
      </c>
      <c r="AT6680" s="11">
        <v>9</v>
      </c>
      <c r="AU6680" s="11">
        <v>9</v>
      </c>
      <c r="AV6680" s="11">
        <v>10</v>
      </c>
      <c r="AW6680" s="11">
        <v>10</v>
      </c>
      <c r="BA6680" s="11" t="s">
        <v>565</v>
      </c>
      <c r="BB6680" s="11">
        <v>5</v>
      </c>
      <c r="BC6680" s="154">
        <v>45368</v>
      </c>
      <c r="BD6680" s="155" t="s">
        <v>17</v>
      </c>
    </row>
    <row r="6681" spans="39:56" ht="27" customHeight="1" x14ac:dyDescent="0.25">
      <c r="AM6681" s="11">
        <v>24012</v>
      </c>
      <c r="AN6681" s="152" t="s">
        <v>89</v>
      </c>
      <c r="AO6681" s="153" t="s">
        <v>15</v>
      </c>
      <c r="AP6681" s="171">
        <v>9.5714285714285712</v>
      </c>
      <c r="AQ6681" s="11">
        <v>10</v>
      </c>
      <c r="AR6681" s="11">
        <v>10</v>
      </c>
      <c r="AS6681" s="11">
        <v>9</v>
      </c>
      <c r="AT6681" s="11">
        <v>9</v>
      </c>
      <c r="AU6681" s="11">
        <v>9</v>
      </c>
      <c r="AV6681" s="11">
        <v>10</v>
      </c>
      <c r="AW6681" s="11">
        <v>10</v>
      </c>
      <c r="BA6681" s="11" t="s">
        <v>565</v>
      </c>
      <c r="BB6681" s="11">
        <v>5</v>
      </c>
      <c r="BC6681" s="154">
        <v>45368</v>
      </c>
      <c r="BD6681" s="155" t="s">
        <v>17</v>
      </c>
    </row>
    <row r="6682" spans="39:56" ht="27" customHeight="1" x14ac:dyDescent="0.25">
      <c r="AM6682" s="11">
        <v>24013</v>
      </c>
      <c r="AN6682" s="152" t="s">
        <v>93</v>
      </c>
      <c r="AO6682" s="153" t="s">
        <v>15</v>
      </c>
      <c r="AP6682" s="171">
        <v>9.5714285714285712</v>
      </c>
      <c r="AQ6682" s="11">
        <v>10</v>
      </c>
      <c r="AR6682" s="11">
        <v>10</v>
      </c>
      <c r="AS6682" s="11">
        <v>9</v>
      </c>
      <c r="AT6682" s="11">
        <v>9</v>
      </c>
      <c r="AU6682" s="11">
        <v>9</v>
      </c>
      <c r="AV6682" s="11">
        <v>10</v>
      </c>
      <c r="AW6682" s="11">
        <v>10</v>
      </c>
      <c r="BA6682" s="11" t="s">
        <v>565</v>
      </c>
      <c r="BB6682" s="11">
        <v>5</v>
      </c>
      <c r="BC6682" s="154">
        <v>45368</v>
      </c>
      <c r="BD6682" s="155" t="s">
        <v>17</v>
      </c>
    </row>
    <row r="6683" spans="39:56" ht="27" customHeight="1" x14ac:dyDescent="0.25">
      <c r="AM6683" s="11">
        <v>24014</v>
      </c>
      <c r="AN6683" s="152" t="s">
        <v>97</v>
      </c>
      <c r="AO6683" s="153" t="s">
        <v>15</v>
      </c>
      <c r="AP6683" s="171">
        <v>9.5714285714285712</v>
      </c>
      <c r="AQ6683" s="11">
        <v>10</v>
      </c>
      <c r="AR6683" s="11">
        <v>10</v>
      </c>
      <c r="AS6683" s="11">
        <v>9</v>
      </c>
      <c r="AT6683" s="11">
        <v>9</v>
      </c>
      <c r="AU6683" s="11">
        <v>9</v>
      </c>
      <c r="AV6683" s="11">
        <v>10</v>
      </c>
      <c r="AW6683" s="11">
        <v>10</v>
      </c>
      <c r="BA6683" s="11" t="s">
        <v>565</v>
      </c>
      <c r="BB6683" s="11">
        <v>5</v>
      </c>
      <c r="BC6683" s="154">
        <v>45368</v>
      </c>
      <c r="BD6683" s="155" t="s">
        <v>17</v>
      </c>
    </row>
    <row r="6684" spans="39:56" ht="27" customHeight="1" x14ac:dyDescent="0.25">
      <c r="AM6684" s="11">
        <v>24015</v>
      </c>
      <c r="AN6684" s="152" t="s">
        <v>101</v>
      </c>
      <c r="AO6684" s="153" t="s">
        <v>15</v>
      </c>
      <c r="AP6684" s="171">
        <v>9.5714285714285712</v>
      </c>
      <c r="AQ6684" s="11">
        <v>10</v>
      </c>
      <c r="AR6684" s="11">
        <v>10</v>
      </c>
      <c r="AS6684" s="11">
        <v>9</v>
      </c>
      <c r="AT6684" s="11">
        <v>9</v>
      </c>
      <c r="AU6684" s="11">
        <v>9</v>
      </c>
      <c r="AV6684" s="11">
        <v>10</v>
      </c>
      <c r="AW6684" s="11">
        <v>10</v>
      </c>
      <c r="BA6684" s="11" t="s">
        <v>565</v>
      </c>
      <c r="BB6684" s="11">
        <v>5</v>
      </c>
      <c r="BC6684" s="154">
        <v>45368</v>
      </c>
      <c r="BD6684" s="155" t="s">
        <v>17</v>
      </c>
    </row>
    <row r="6685" spans="39:56" ht="27" customHeight="1" x14ac:dyDescent="0.25">
      <c r="AM6685" s="11">
        <v>24016</v>
      </c>
      <c r="AN6685" s="152" t="s">
        <v>105</v>
      </c>
      <c r="AO6685" s="153" t="s">
        <v>15</v>
      </c>
      <c r="AP6685" s="171">
        <v>9.5714285714285712</v>
      </c>
      <c r="AQ6685" s="11">
        <v>10</v>
      </c>
      <c r="AR6685" s="11">
        <v>10</v>
      </c>
      <c r="AS6685" s="11">
        <v>9</v>
      </c>
      <c r="AT6685" s="11">
        <v>9</v>
      </c>
      <c r="AU6685" s="11">
        <v>9</v>
      </c>
      <c r="AV6685" s="11">
        <v>10</v>
      </c>
      <c r="AW6685" s="11">
        <v>10</v>
      </c>
      <c r="BA6685" s="11" t="s">
        <v>565</v>
      </c>
      <c r="BB6685" s="11">
        <v>5</v>
      </c>
      <c r="BC6685" s="154">
        <v>45368</v>
      </c>
      <c r="BD6685" s="155" t="s">
        <v>17</v>
      </c>
    </row>
    <row r="6686" spans="39:56" ht="27" customHeight="1" x14ac:dyDescent="0.25">
      <c r="AM6686" s="11">
        <v>24018</v>
      </c>
      <c r="AN6686" s="152" t="s">
        <v>113</v>
      </c>
      <c r="AO6686" s="153" t="s">
        <v>15</v>
      </c>
      <c r="AP6686" s="171">
        <v>9.5714285714285712</v>
      </c>
      <c r="AQ6686" s="11">
        <v>10</v>
      </c>
      <c r="AR6686" s="11">
        <v>10</v>
      </c>
      <c r="AS6686" s="11">
        <v>9</v>
      </c>
      <c r="AT6686" s="11">
        <v>9</v>
      </c>
      <c r="AU6686" s="11">
        <v>9</v>
      </c>
      <c r="AV6686" s="11">
        <v>10</v>
      </c>
      <c r="AW6686" s="11">
        <v>10</v>
      </c>
      <c r="BA6686" s="11" t="s">
        <v>565</v>
      </c>
      <c r="BB6686" s="11">
        <v>5</v>
      </c>
      <c r="BC6686" s="154">
        <v>45368</v>
      </c>
      <c r="BD6686" s="155" t="s">
        <v>17</v>
      </c>
    </row>
    <row r="6687" spans="39:56" ht="27" customHeight="1" x14ac:dyDescent="0.25">
      <c r="AM6687" s="11">
        <v>24020</v>
      </c>
      <c r="AN6687" s="152" t="s">
        <v>121</v>
      </c>
      <c r="AO6687" s="153" t="s">
        <v>15</v>
      </c>
      <c r="AP6687" s="171">
        <v>9.5714285714285712</v>
      </c>
      <c r="AQ6687" s="11">
        <v>10</v>
      </c>
      <c r="AR6687" s="11">
        <v>10</v>
      </c>
      <c r="AS6687" s="11">
        <v>9</v>
      </c>
      <c r="AT6687" s="11">
        <v>9</v>
      </c>
      <c r="AU6687" s="11">
        <v>9</v>
      </c>
      <c r="AV6687" s="11">
        <v>10</v>
      </c>
      <c r="AW6687" s="11">
        <v>10</v>
      </c>
      <c r="BA6687" s="11" t="s">
        <v>565</v>
      </c>
      <c r="BB6687" s="11">
        <v>5</v>
      </c>
      <c r="BC6687" s="154">
        <v>45368</v>
      </c>
      <c r="BD6687" s="155" t="s">
        <v>17</v>
      </c>
    </row>
    <row r="6688" spans="39:56" ht="27" customHeight="1" x14ac:dyDescent="0.25">
      <c r="AM6688" s="11">
        <v>23005</v>
      </c>
      <c r="AN6688" s="152" t="s">
        <v>206</v>
      </c>
      <c r="AO6688" s="153" t="s">
        <v>207</v>
      </c>
      <c r="AP6688" s="171">
        <v>10</v>
      </c>
      <c r="AQ6688" s="11">
        <v>10</v>
      </c>
      <c r="AR6688" s="11">
        <v>10</v>
      </c>
      <c r="AS6688" s="11">
        <v>10</v>
      </c>
      <c r="AT6688" s="11">
        <v>10</v>
      </c>
      <c r="AU6688" s="11">
        <v>10</v>
      </c>
      <c r="BA6688" s="11" t="s">
        <v>566</v>
      </c>
      <c r="BB6688" s="11">
        <v>5</v>
      </c>
      <c r="BC6688" s="154">
        <v>45368</v>
      </c>
      <c r="BD6688" s="155" t="s">
        <v>36</v>
      </c>
    </row>
    <row r="6689" spans="39:56" ht="27" customHeight="1" x14ac:dyDescent="0.25">
      <c r="AM6689" s="11">
        <v>23021</v>
      </c>
      <c r="AN6689" s="152" t="s">
        <v>209</v>
      </c>
      <c r="AO6689" s="153" t="s">
        <v>207</v>
      </c>
      <c r="AP6689" s="171">
        <v>10</v>
      </c>
      <c r="AQ6689" s="11">
        <v>10</v>
      </c>
      <c r="AR6689" s="11">
        <v>10</v>
      </c>
      <c r="AS6689" s="11">
        <v>10</v>
      </c>
      <c r="AT6689" s="11">
        <v>10</v>
      </c>
      <c r="AU6689" s="11">
        <v>10</v>
      </c>
      <c r="BA6689" s="11" t="s">
        <v>566</v>
      </c>
      <c r="BB6689" s="11">
        <v>5</v>
      </c>
      <c r="BC6689" s="154">
        <v>45368</v>
      </c>
      <c r="BD6689" s="155" t="s">
        <v>36</v>
      </c>
    </row>
    <row r="6690" spans="39:56" ht="27" customHeight="1" x14ac:dyDescent="0.25">
      <c r="AM6690" s="11">
        <v>23035</v>
      </c>
      <c r="AN6690" s="152" t="s">
        <v>211</v>
      </c>
      <c r="AO6690" s="153" t="s">
        <v>207</v>
      </c>
      <c r="AP6690" s="171">
        <v>10</v>
      </c>
      <c r="AQ6690" s="11">
        <v>10</v>
      </c>
      <c r="AR6690" s="11">
        <v>10</v>
      </c>
      <c r="AS6690" s="11">
        <v>10</v>
      </c>
      <c r="AT6690" s="11">
        <v>10</v>
      </c>
      <c r="AU6690" s="11">
        <v>10</v>
      </c>
      <c r="BA6690" s="11" t="s">
        <v>566</v>
      </c>
      <c r="BB6690" s="11">
        <v>5</v>
      </c>
      <c r="BC6690" s="154">
        <v>45368</v>
      </c>
      <c r="BD6690" s="155" t="s">
        <v>36</v>
      </c>
    </row>
    <row r="6691" spans="39:56" ht="27" customHeight="1" x14ac:dyDescent="0.25">
      <c r="AM6691" s="11">
        <v>23016</v>
      </c>
      <c r="AN6691" s="152" t="s">
        <v>212</v>
      </c>
      <c r="AO6691" s="153" t="s">
        <v>207</v>
      </c>
      <c r="AP6691" s="171">
        <v>10</v>
      </c>
      <c r="AQ6691" s="11">
        <v>10</v>
      </c>
      <c r="AR6691" s="11">
        <v>10</v>
      </c>
      <c r="AS6691" s="11">
        <v>10</v>
      </c>
      <c r="AT6691" s="11">
        <v>10</v>
      </c>
      <c r="AU6691" s="11">
        <v>10</v>
      </c>
      <c r="BA6691" s="11" t="s">
        <v>566</v>
      </c>
      <c r="BB6691" s="11">
        <v>5</v>
      </c>
      <c r="BC6691" s="154">
        <v>45368</v>
      </c>
      <c r="BD6691" s="155" t="s">
        <v>36</v>
      </c>
    </row>
    <row r="6692" spans="39:56" ht="27" customHeight="1" x14ac:dyDescent="0.25">
      <c r="AM6692" s="11">
        <v>23006</v>
      </c>
      <c r="AN6692" s="152" t="s">
        <v>213</v>
      </c>
      <c r="AO6692" s="153" t="s">
        <v>207</v>
      </c>
      <c r="AP6692" s="171">
        <v>10</v>
      </c>
      <c r="AQ6692" s="11">
        <v>10</v>
      </c>
      <c r="AR6692" s="11">
        <v>10</v>
      </c>
      <c r="AS6692" s="11">
        <v>10</v>
      </c>
      <c r="AT6692" s="11">
        <v>10</v>
      </c>
      <c r="AU6692" s="11">
        <v>10</v>
      </c>
      <c r="BA6692" s="11" t="s">
        <v>566</v>
      </c>
      <c r="BB6692" s="11">
        <v>5</v>
      </c>
      <c r="BC6692" s="154">
        <v>45368</v>
      </c>
      <c r="BD6692" s="155" t="s">
        <v>36</v>
      </c>
    </row>
    <row r="6693" spans="39:56" ht="27" customHeight="1" x14ac:dyDescent="0.25">
      <c r="AM6693" s="11">
        <v>23020</v>
      </c>
      <c r="AN6693" s="152" t="s">
        <v>214</v>
      </c>
      <c r="AO6693" s="153" t="s">
        <v>207</v>
      </c>
      <c r="AP6693" s="171">
        <v>10</v>
      </c>
      <c r="AQ6693" s="11">
        <v>10</v>
      </c>
      <c r="AR6693" s="11">
        <v>10</v>
      </c>
      <c r="AS6693" s="11">
        <v>10</v>
      </c>
      <c r="AT6693" s="11">
        <v>10</v>
      </c>
      <c r="AU6693" s="11">
        <v>10</v>
      </c>
      <c r="BA6693" s="11" t="s">
        <v>566</v>
      </c>
      <c r="BB6693" s="11">
        <v>5</v>
      </c>
      <c r="BC6693" s="154">
        <v>45368</v>
      </c>
      <c r="BD6693" s="155" t="s">
        <v>36</v>
      </c>
    </row>
    <row r="6694" spans="39:56" ht="27" customHeight="1" x14ac:dyDescent="0.25">
      <c r="AM6694" s="11">
        <v>23043</v>
      </c>
      <c r="AN6694" s="152" t="s">
        <v>215</v>
      </c>
      <c r="AO6694" s="153" t="s">
        <v>207</v>
      </c>
      <c r="AP6694" s="171">
        <v>10</v>
      </c>
      <c r="AQ6694" s="11">
        <v>10</v>
      </c>
      <c r="AR6694" s="11">
        <v>10</v>
      </c>
      <c r="AS6694" s="11">
        <v>10</v>
      </c>
      <c r="AT6694" s="11">
        <v>10</v>
      </c>
      <c r="AU6694" s="11">
        <v>10</v>
      </c>
      <c r="BA6694" s="11" t="s">
        <v>566</v>
      </c>
      <c r="BB6694" s="11">
        <v>5</v>
      </c>
      <c r="BC6694" s="154">
        <v>45368</v>
      </c>
      <c r="BD6694" s="155" t="s">
        <v>36</v>
      </c>
    </row>
    <row r="6695" spans="39:56" ht="27" customHeight="1" x14ac:dyDescent="0.25">
      <c r="AM6695" s="11">
        <v>23015</v>
      </c>
      <c r="AN6695" s="152" t="s">
        <v>216</v>
      </c>
      <c r="AO6695" s="153" t="s">
        <v>207</v>
      </c>
      <c r="AP6695" s="171">
        <v>10</v>
      </c>
      <c r="AQ6695" s="11">
        <v>10</v>
      </c>
      <c r="AR6695" s="11">
        <v>10</v>
      </c>
      <c r="AS6695" s="11">
        <v>10</v>
      </c>
      <c r="AT6695" s="11">
        <v>10</v>
      </c>
      <c r="AU6695" s="11">
        <v>10</v>
      </c>
      <c r="BA6695" s="11" t="s">
        <v>566</v>
      </c>
      <c r="BB6695" s="11">
        <v>5</v>
      </c>
      <c r="BC6695" s="154">
        <v>45368</v>
      </c>
      <c r="BD6695" s="155" t="s">
        <v>36</v>
      </c>
    </row>
    <row r="6696" spans="39:56" ht="27" customHeight="1" x14ac:dyDescent="0.25">
      <c r="AM6696" s="11">
        <v>23008</v>
      </c>
      <c r="AN6696" s="152" t="s">
        <v>218</v>
      </c>
      <c r="AO6696" s="153" t="s">
        <v>207</v>
      </c>
      <c r="AP6696" s="171">
        <v>10</v>
      </c>
      <c r="AQ6696" s="11">
        <v>10</v>
      </c>
      <c r="AR6696" s="11">
        <v>10</v>
      </c>
      <c r="AS6696" s="11">
        <v>10</v>
      </c>
      <c r="AT6696" s="11">
        <v>10</v>
      </c>
      <c r="AU6696" s="11">
        <v>10</v>
      </c>
      <c r="BA6696" s="11" t="s">
        <v>566</v>
      </c>
      <c r="BB6696" s="11">
        <v>5</v>
      </c>
      <c r="BC6696" s="154">
        <v>45368</v>
      </c>
      <c r="BD6696" s="155" t="s">
        <v>36</v>
      </c>
    </row>
    <row r="6697" spans="39:56" ht="27" customHeight="1" x14ac:dyDescent="0.25">
      <c r="AM6697" s="11">
        <v>23012</v>
      </c>
      <c r="AN6697" s="152" t="s">
        <v>219</v>
      </c>
      <c r="AO6697" s="153" t="s">
        <v>207</v>
      </c>
      <c r="AP6697" s="171">
        <v>10</v>
      </c>
      <c r="AQ6697" s="11">
        <v>10</v>
      </c>
      <c r="AR6697" s="11">
        <v>10</v>
      </c>
      <c r="AS6697" s="11">
        <v>10</v>
      </c>
      <c r="AT6697" s="11">
        <v>10</v>
      </c>
      <c r="AU6697" s="11">
        <v>10</v>
      </c>
      <c r="BA6697" s="11" t="s">
        <v>566</v>
      </c>
      <c r="BB6697" s="11">
        <v>5</v>
      </c>
      <c r="BC6697" s="154">
        <v>45368</v>
      </c>
      <c r="BD6697" s="155" t="s">
        <v>36</v>
      </c>
    </row>
    <row r="6698" spans="39:56" ht="27" customHeight="1" x14ac:dyDescent="0.25">
      <c r="AM6698" s="11">
        <v>23032</v>
      </c>
      <c r="AN6698" s="152" t="s">
        <v>220</v>
      </c>
      <c r="AO6698" s="153" t="s">
        <v>207</v>
      </c>
      <c r="AP6698" s="171">
        <v>10</v>
      </c>
      <c r="AQ6698" s="11">
        <v>10</v>
      </c>
      <c r="AR6698" s="11">
        <v>10</v>
      </c>
      <c r="AS6698" s="11">
        <v>10</v>
      </c>
      <c r="AT6698" s="11">
        <v>10</v>
      </c>
      <c r="AU6698" s="11">
        <v>10</v>
      </c>
      <c r="BA6698" s="11" t="s">
        <v>566</v>
      </c>
      <c r="BB6698" s="11">
        <v>5</v>
      </c>
      <c r="BC6698" s="154">
        <v>45368</v>
      </c>
      <c r="BD6698" s="155" t="s">
        <v>36</v>
      </c>
    </row>
    <row r="6699" spans="39:56" ht="27" customHeight="1" x14ac:dyDescent="0.25">
      <c r="AM6699" s="11">
        <v>23031</v>
      </c>
      <c r="AN6699" s="152" t="s">
        <v>221</v>
      </c>
      <c r="AO6699" s="153" t="s">
        <v>207</v>
      </c>
      <c r="AP6699" s="171">
        <v>10</v>
      </c>
      <c r="AQ6699" s="11">
        <v>10</v>
      </c>
      <c r="AR6699" s="11">
        <v>10</v>
      </c>
      <c r="AS6699" s="11">
        <v>10</v>
      </c>
      <c r="AT6699" s="11">
        <v>10</v>
      </c>
      <c r="AU6699" s="11">
        <v>10</v>
      </c>
      <c r="BA6699" s="11" t="s">
        <v>566</v>
      </c>
      <c r="BB6699" s="11">
        <v>5</v>
      </c>
      <c r="BC6699" s="154">
        <v>45368</v>
      </c>
      <c r="BD6699" s="155" t="s">
        <v>36</v>
      </c>
    </row>
    <row r="6700" spans="39:56" ht="27" customHeight="1" x14ac:dyDescent="0.25">
      <c r="AM6700" s="11">
        <v>23042</v>
      </c>
      <c r="AN6700" s="152" t="s">
        <v>222</v>
      </c>
      <c r="AO6700" s="153" t="s">
        <v>207</v>
      </c>
      <c r="AP6700" s="171">
        <v>10</v>
      </c>
      <c r="AQ6700" s="11">
        <v>10</v>
      </c>
      <c r="AR6700" s="11">
        <v>10</v>
      </c>
      <c r="AS6700" s="11">
        <v>10</v>
      </c>
      <c r="AT6700" s="11">
        <v>10</v>
      </c>
      <c r="AU6700" s="11">
        <v>10</v>
      </c>
      <c r="BA6700" s="11" t="s">
        <v>566</v>
      </c>
      <c r="BB6700" s="11">
        <v>5</v>
      </c>
      <c r="BC6700" s="154">
        <v>45368</v>
      </c>
      <c r="BD6700" s="155" t="s">
        <v>36</v>
      </c>
    </row>
    <row r="6701" spans="39:56" ht="27" customHeight="1" x14ac:dyDescent="0.25">
      <c r="AM6701" s="11">
        <v>23061</v>
      </c>
      <c r="AN6701" s="152" t="s">
        <v>223</v>
      </c>
      <c r="AO6701" s="153" t="s">
        <v>207</v>
      </c>
      <c r="AP6701" s="171">
        <v>10</v>
      </c>
      <c r="AQ6701" s="11">
        <v>10</v>
      </c>
      <c r="AR6701" s="11">
        <v>10</v>
      </c>
      <c r="AS6701" s="11">
        <v>10</v>
      </c>
      <c r="AT6701" s="11">
        <v>10</v>
      </c>
      <c r="AU6701" s="11">
        <v>10</v>
      </c>
      <c r="BA6701" s="11" t="s">
        <v>566</v>
      </c>
      <c r="BB6701" s="11">
        <v>5</v>
      </c>
      <c r="BC6701" s="154">
        <v>45368</v>
      </c>
      <c r="BD6701" s="155" t="s">
        <v>36</v>
      </c>
    </row>
    <row r="6702" spans="39:56" ht="27" customHeight="1" x14ac:dyDescent="0.25">
      <c r="AM6702" s="11">
        <v>23063</v>
      </c>
      <c r="AN6702" s="152" t="s">
        <v>225</v>
      </c>
      <c r="AO6702" s="153" t="s">
        <v>207</v>
      </c>
      <c r="AP6702" s="171">
        <v>10</v>
      </c>
      <c r="AQ6702" s="11">
        <v>10</v>
      </c>
      <c r="AR6702" s="11">
        <v>10</v>
      </c>
      <c r="AS6702" s="11">
        <v>10</v>
      </c>
      <c r="AT6702" s="11">
        <v>10</v>
      </c>
      <c r="AU6702" s="11">
        <v>10</v>
      </c>
      <c r="BA6702" s="11" t="s">
        <v>566</v>
      </c>
      <c r="BB6702" s="11">
        <v>5</v>
      </c>
      <c r="BC6702" s="154">
        <v>45368</v>
      </c>
      <c r="BD6702" s="155" t="s">
        <v>36</v>
      </c>
    </row>
    <row r="6703" spans="39:56" ht="27" customHeight="1" x14ac:dyDescent="0.25">
      <c r="AM6703" s="11">
        <v>23037</v>
      </c>
      <c r="AN6703" s="152" t="s">
        <v>226</v>
      </c>
      <c r="AO6703" s="153" t="s">
        <v>207</v>
      </c>
      <c r="AP6703" s="171">
        <v>10</v>
      </c>
      <c r="AQ6703" s="11">
        <v>10</v>
      </c>
      <c r="AR6703" s="11">
        <v>10</v>
      </c>
      <c r="AS6703" s="11">
        <v>10</v>
      </c>
      <c r="AT6703" s="11">
        <v>10</v>
      </c>
      <c r="AU6703" s="11">
        <v>10</v>
      </c>
      <c r="BA6703" s="11" t="s">
        <v>566</v>
      </c>
      <c r="BB6703" s="11">
        <v>5</v>
      </c>
      <c r="BC6703" s="154">
        <v>45368</v>
      </c>
      <c r="BD6703" s="155" t="s">
        <v>36</v>
      </c>
    </row>
    <row r="6704" spans="39:56" ht="27" customHeight="1" x14ac:dyDescent="0.25">
      <c r="AM6704" s="11">
        <v>23026</v>
      </c>
      <c r="AN6704" s="152" t="s">
        <v>227</v>
      </c>
      <c r="AO6704" s="153" t="s">
        <v>207</v>
      </c>
      <c r="AP6704" s="171">
        <v>10</v>
      </c>
      <c r="AQ6704" s="11">
        <v>10</v>
      </c>
      <c r="AR6704" s="11">
        <v>10</v>
      </c>
      <c r="AS6704" s="11">
        <v>10</v>
      </c>
      <c r="AT6704" s="11">
        <v>10</v>
      </c>
      <c r="AU6704" s="11">
        <v>10</v>
      </c>
      <c r="BA6704" s="11" t="s">
        <v>566</v>
      </c>
      <c r="BB6704" s="11">
        <v>5</v>
      </c>
      <c r="BC6704" s="154">
        <v>45368</v>
      </c>
      <c r="BD6704" s="155" t="s">
        <v>36</v>
      </c>
    </row>
    <row r="6705" spans="39:56" ht="27" customHeight="1" x14ac:dyDescent="0.25">
      <c r="AM6705" s="11">
        <v>23058</v>
      </c>
      <c r="AN6705" s="152" t="s">
        <v>228</v>
      </c>
      <c r="AO6705" s="153" t="s">
        <v>207</v>
      </c>
      <c r="AP6705" s="171">
        <v>10</v>
      </c>
      <c r="AQ6705" s="11">
        <v>10</v>
      </c>
      <c r="AR6705" s="11">
        <v>10</v>
      </c>
      <c r="AS6705" s="11">
        <v>10</v>
      </c>
      <c r="AT6705" s="11">
        <v>10</v>
      </c>
      <c r="AU6705" s="11">
        <v>10</v>
      </c>
      <c r="BA6705" s="11" t="s">
        <v>566</v>
      </c>
      <c r="BB6705" s="11">
        <v>5</v>
      </c>
      <c r="BC6705" s="154">
        <v>45368</v>
      </c>
      <c r="BD6705" s="155" t="s">
        <v>36</v>
      </c>
    </row>
    <row r="6706" spans="39:56" ht="27" customHeight="1" x14ac:dyDescent="0.25">
      <c r="AM6706" s="11">
        <v>23044</v>
      </c>
      <c r="AN6706" s="152" t="s">
        <v>230</v>
      </c>
      <c r="AO6706" s="153" t="s">
        <v>207</v>
      </c>
      <c r="AP6706" s="171">
        <v>10</v>
      </c>
      <c r="AQ6706" s="11">
        <v>10</v>
      </c>
      <c r="AR6706" s="11">
        <v>10</v>
      </c>
      <c r="AS6706" s="11">
        <v>10</v>
      </c>
      <c r="AT6706" s="11">
        <v>10</v>
      </c>
      <c r="AU6706" s="11">
        <v>10</v>
      </c>
      <c r="BA6706" s="11" t="s">
        <v>566</v>
      </c>
      <c r="BB6706" s="11">
        <v>5</v>
      </c>
      <c r="BC6706" s="154">
        <v>45368</v>
      </c>
      <c r="BD6706" s="155" t="s">
        <v>36</v>
      </c>
    </row>
    <row r="6707" spans="39:56" ht="27" customHeight="1" x14ac:dyDescent="0.25">
      <c r="AM6707" s="11">
        <v>23066</v>
      </c>
      <c r="AN6707" s="152" t="s">
        <v>232</v>
      </c>
      <c r="AO6707" s="153" t="s">
        <v>207</v>
      </c>
      <c r="AP6707" s="171">
        <v>10</v>
      </c>
      <c r="AQ6707" s="11">
        <v>10</v>
      </c>
      <c r="AR6707" s="11">
        <v>10</v>
      </c>
      <c r="AS6707" s="11">
        <v>10</v>
      </c>
      <c r="AT6707" s="11">
        <v>10</v>
      </c>
      <c r="AU6707" s="11">
        <v>10</v>
      </c>
      <c r="BA6707" s="11" t="s">
        <v>566</v>
      </c>
      <c r="BB6707" s="11">
        <v>5</v>
      </c>
      <c r="BC6707" s="154">
        <v>45368</v>
      </c>
      <c r="BD6707" s="155" t="s">
        <v>36</v>
      </c>
    </row>
    <row r="6708" spans="39:56" ht="27" customHeight="1" x14ac:dyDescent="0.25">
      <c r="AM6708" s="11">
        <v>23018</v>
      </c>
      <c r="AN6708" s="152" t="s">
        <v>28</v>
      </c>
      <c r="AO6708" s="153" t="s">
        <v>29</v>
      </c>
      <c r="AP6708" s="171">
        <v>9.8000000000000007</v>
      </c>
      <c r="AQ6708" s="11">
        <v>10</v>
      </c>
      <c r="AR6708" s="11">
        <v>10</v>
      </c>
      <c r="AS6708" s="11">
        <v>10</v>
      </c>
      <c r="AU6708" s="11">
        <v>10</v>
      </c>
      <c r="AZ6708" s="11">
        <v>9</v>
      </c>
      <c r="BA6708" s="11" t="s">
        <v>567</v>
      </c>
      <c r="BB6708" s="11">
        <v>5</v>
      </c>
      <c r="BC6708" s="154">
        <v>45368</v>
      </c>
      <c r="BD6708" s="155" t="s">
        <v>33</v>
      </c>
    </row>
    <row r="6709" spans="39:56" ht="27" customHeight="1" x14ac:dyDescent="0.25">
      <c r="AM6709" s="11">
        <v>23009</v>
      </c>
      <c r="AN6709" s="152" t="s">
        <v>50</v>
      </c>
      <c r="AO6709" s="153" t="s">
        <v>29</v>
      </c>
      <c r="AP6709" s="171">
        <v>9.8000000000000007</v>
      </c>
      <c r="AQ6709" s="11">
        <v>10</v>
      </c>
      <c r="AR6709" s="11">
        <v>10</v>
      </c>
      <c r="AS6709" s="11">
        <v>10</v>
      </c>
      <c r="AU6709" s="11">
        <v>10</v>
      </c>
      <c r="AZ6709" s="11">
        <v>9</v>
      </c>
      <c r="BA6709" s="11" t="s">
        <v>567</v>
      </c>
      <c r="BB6709" s="11">
        <v>5</v>
      </c>
      <c r="BC6709" s="154">
        <v>45368</v>
      </c>
      <c r="BD6709" s="155" t="s">
        <v>33</v>
      </c>
    </row>
    <row r="6710" spans="39:56" ht="27" customHeight="1" x14ac:dyDescent="0.25">
      <c r="AM6710" s="11">
        <v>23028</v>
      </c>
      <c r="AN6710" s="152" t="s">
        <v>56</v>
      </c>
      <c r="AO6710" s="153" t="s">
        <v>29</v>
      </c>
      <c r="AP6710" s="171">
        <v>9.4</v>
      </c>
      <c r="AQ6710" s="11">
        <v>10</v>
      </c>
      <c r="AR6710" s="11">
        <v>10</v>
      </c>
      <c r="AS6710" s="11">
        <v>9</v>
      </c>
      <c r="AU6710" s="11">
        <v>9</v>
      </c>
      <c r="AZ6710" s="11">
        <v>9</v>
      </c>
      <c r="BA6710" s="11" t="s">
        <v>567</v>
      </c>
      <c r="BB6710" s="11">
        <v>5</v>
      </c>
      <c r="BC6710" s="154">
        <v>45368</v>
      </c>
      <c r="BD6710" s="155" t="s">
        <v>33</v>
      </c>
    </row>
    <row r="6711" spans="39:56" ht="27" customHeight="1" x14ac:dyDescent="0.25">
      <c r="AM6711" s="11">
        <v>23013</v>
      </c>
      <c r="AN6711" s="152" t="s">
        <v>59</v>
      </c>
      <c r="AO6711" s="153" t="s">
        <v>29</v>
      </c>
      <c r="AP6711" s="171">
        <v>9</v>
      </c>
      <c r="AQ6711" s="11">
        <v>10</v>
      </c>
      <c r="AR6711" s="11">
        <v>10</v>
      </c>
      <c r="AS6711" s="11">
        <v>8</v>
      </c>
      <c r="AU6711" s="11">
        <v>8</v>
      </c>
      <c r="AZ6711" s="11">
        <v>9</v>
      </c>
      <c r="BA6711" s="11" t="s">
        <v>567</v>
      </c>
      <c r="BB6711" s="11">
        <v>5</v>
      </c>
      <c r="BC6711" s="154">
        <v>45368</v>
      </c>
      <c r="BD6711" s="155" t="s">
        <v>33</v>
      </c>
    </row>
    <row r="6712" spans="39:56" ht="27" customHeight="1" x14ac:dyDescent="0.25">
      <c r="AM6712" s="11">
        <v>23036</v>
      </c>
      <c r="AN6712" s="152" t="s">
        <v>63</v>
      </c>
      <c r="AO6712" s="153" t="s">
        <v>29</v>
      </c>
      <c r="AP6712" s="171">
        <v>9.6</v>
      </c>
      <c r="AQ6712" s="11">
        <v>10</v>
      </c>
      <c r="AR6712" s="11">
        <v>10</v>
      </c>
      <c r="AS6712" s="11">
        <v>10</v>
      </c>
      <c r="AU6712" s="11">
        <v>9</v>
      </c>
      <c r="AZ6712" s="11">
        <v>9</v>
      </c>
      <c r="BA6712" s="11" t="s">
        <v>567</v>
      </c>
      <c r="BB6712" s="11">
        <v>5</v>
      </c>
      <c r="BC6712" s="154">
        <v>45368</v>
      </c>
      <c r="BD6712" s="155" t="s">
        <v>33</v>
      </c>
    </row>
    <row r="6713" spans="39:56" ht="27" customHeight="1" x14ac:dyDescent="0.25">
      <c r="AM6713" s="11">
        <v>23065</v>
      </c>
      <c r="AN6713" s="152" t="s">
        <v>67</v>
      </c>
      <c r="AO6713" s="153" t="s">
        <v>29</v>
      </c>
      <c r="AP6713" s="171">
        <v>9.1999999999999993</v>
      </c>
      <c r="AQ6713" s="11">
        <v>10</v>
      </c>
      <c r="AR6713" s="11">
        <v>10</v>
      </c>
      <c r="AS6713" s="11">
        <v>8</v>
      </c>
      <c r="AU6713" s="11">
        <v>9</v>
      </c>
      <c r="AZ6713" s="11">
        <v>9</v>
      </c>
      <c r="BA6713" s="11" t="s">
        <v>567</v>
      </c>
      <c r="BB6713" s="11">
        <v>5</v>
      </c>
      <c r="BC6713" s="154">
        <v>45368</v>
      </c>
      <c r="BD6713" s="155" t="s">
        <v>33</v>
      </c>
    </row>
    <row r="6714" spans="39:56" ht="27" customHeight="1" x14ac:dyDescent="0.25">
      <c r="AM6714" s="11">
        <v>23039</v>
      </c>
      <c r="AN6714" s="152" t="s">
        <v>71</v>
      </c>
      <c r="AO6714" s="153" t="s">
        <v>29</v>
      </c>
      <c r="AP6714" s="171">
        <v>9.8000000000000007</v>
      </c>
      <c r="AQ6714" s="11">
        <v>10</v>
      </c>
      <c r="AR6714" s="11">
        <v>10</v>
      </c>
      <c r="AS6714" s="11">
        <v>10</v>
      </c>
      <c r="AU6714" s="11">
        <v>10</v>
      </c>
      <c r="AZ6714" s="11">
        <v>9</v>
      </c>
      <c r="BA6714" s="11" t="s">
        <v>567</v>
      </c>
      <c r="BB6714" s="11">
        <v>5</v>
      </c>
      <c r="BC6714" s="154">
        <v>45368</v>
      </c>
      <c r="BD6714" s="155" t="s">
        <v>33</v>
      </c>
    </row>
    <row r="6715" spans="39:56" ht="27" customHeight="1" x14ac:dyDescent="0.25">
      <c r="AM6715" s="11">
        <v>23024</v>
      </c>
      <c r="AN6715" s="152" t="s">
        <v>75</v>
      </c>
      <c r="AO6715" s="153" t="s">
        <v>29</v>
      </c>
      <c r="AP6715" s="171">
        <v>9.8000000000000007</v>
      </c>
      <c r="AQ6715" s="11">
        <v>10</v>
      </c>
      <c r="AR6715" s="11">
        <v>10</v>
      </c>
      <c r="AS6715" s="11">
        <v>10</v>
      </c>
      <c r="AU6715" s="11">
        <v>10</v>
      </c>
      <c r="AZ6715" s="11">
        <v>9</v>
      </c>
      <c r="BA6715" s="11" t="s">
        <v>567</v>
      </c>
      <c r="BB6715" s="11">
        <v>5</v>
      </c>
      <c r="BC6715" s="154">
        <v>45368</v>
      </c>
      <c r="BD6715" s="155" t="s">
        <v>33</v>
      </c>
    </row>
    <row r="6716" spans="39:56" ht="27" customHeight="1" x14ac:dyDescent="0.25">
      <c r="AM6716" s="11">
        <v>23041</v>
      </c>
      <c r="AN6716" s="152" t="s">
        <v>79</v>
      </c>
      <c r="AO6716" s="153" t="s">
        <v>29</v>
      </c>
      <c r="AP6716" s="171">
        <v>9.8000000000000007</v>
      </c>
      <c r="AQ6716" s="11">
        <v>10</v>
      </c>
      <c r="AR6716" s="11">
        <v>10</v>
      </c>
      <c r="AS6716" s="11">
        <v>10</v>
      </c>
      <c r="AU6716" s="11">
        <v>10</v>
      </c>
      <c r="AZ6716" s="11">
        <v>9</v>
      </c>
      <c r="BA6716" s="11" t="s">
        <v>567</v>
      </c>
      <c r="BB6716" s="11">
        <v>5</v>
      </c>
      <c r="BC6716" s="154">
        <v>45368</v>
      </c>
      <c r="BD6716" s="155" t="s">
        <v>33</v>
      </c>
    </row>
    <row r="6717" spans="39:56" ht="27" customHeight="1" x14ac:dyDescent="0.25">
      <c r="AM6717" s="11">
        <v>23022</v>
      </c>
      <c r="AN6717" s="152" t="s">
        <v>83</v>
      </c>
      <c r="AO6717" s="153" t="s">
        <v>29</v>
      </c>
      <c r="AP6717" s="171">
        <v>9.4</v>
      </c>
      <c r="AQ6717" s="11">
        <v>10</v>
      </c>
      <c r="AR6717" s="11">
        <v>10</v>
      </c>
      <c r="AS6717" s="11">
        <v>9</v>
      </c>
      <c r="AU6717" s="11">
        <v>9</v>
      </c>
      <c r="AZ6717" s="11">
        <v>9</v>
      </c>
      <c r="BA6717" s="11" t="s">
        <v>567</v>
      </c>
      <c r="BB6717" s="11">
        <v>5</v>
      </c>
      <c r="BC6717" s="154">
        <v>45368</v>
      </c>
      <c r="BD6717" s="155" t="s">
        <v>33</v>
      </c>
    </row>
    <row r="6718" spans="39:56" ht="27" customHeight="1" x14ac:dyDescent="0.25">
      <c r="AM6718" s="11">
        <v>23025</v>
      </c>
      <c r="AN6718" s="152" t="s">
        <v>87</v>
      </c>
      <c r="AO6718" s="153" t="s">
        <v>29</v>
      </c>
      <c r="AP6718" s="171">
        <v>9.4</v>
      </c>
      <c r="AQ6718" s="11">
        <v>10</v>
      </c>
      <c r="AR6718" s="11">
        <v>10</v>
      </c>
      <c r="AS6718" s="11">
        <v>9</v>
      </c>
      <c r="AU6718" s="11">
        <v>9</v>
      </c>
      <c r="AZ6718" s="11">
        <v>9</v>
      </c>
      <c r="BA6718" s="11" t="s">
        <v>567</v>
      </c>
      <c r="BB6718" s="11">
        <v>5</v>
      </c>
      <c r="BC6718" s="154">
        <v>45368</v>
      </c>
      <c r="BD6718" s="155" t="s">
        <v>33</v>
      </c>
    </row>
    <row r="6719" spans="39:56" ht="27" customHeight="1" x14ac:dyDescent="0.25">
      <c r="AM6719" s="11">
        <v>23010</v>
      </c>
      <c r="AN6719" s="152" t="s">
        <v>91</v>
      </c>
      <c r="AO6719" s="153" t="s">
        <v>29</v>
      </c>
      <c r="AP6719" s="171">
        <v>9.1999999999999993</v>
      </c>
      <c r="AQ6719" s="11">
        <v>10</v>
      </c>
      <c r="AR6719" s="11">
        <v>10</v>
      </c>
      <c r="AS6719" s="11">
        <v>8</v>
      </c>
      <c r="AU6719" s="11">
        <v>9</v>
      </c>
      <c r="AZ6719" s="11">
        <v>9</v>
      </c>
      <c r="BA6719" s="11" t="s">
        <v>567</v>
      </c>
      <c r="BB6719" s="11">
        <v>5</v>
      </c>
      <c r="BC6719" s="154">
        <v>45368</v>
      </c>
      <c r="BD6719" s="155" t="s">
        <v>33</v>
      </c>
    </row>
    <row r="6720" spans="39:56" ht="27" customHeight="1" x14ac:dyDescent="0.25">
      <c r="AM6720" s="11">
        <v>23052</v>
      </c>
      <c r="AN6720" s="152" t="s">
        <v>95</v>
      </c>
      <c r="AO6720" s="153" t="s">
        <v>29</v>
      </c>
      <c r="AP6720" s="171">
        <v>9.1999999999999993</v>
      </c>
      <c r="AQ6720" s="11">
        <v>10</v>
      </c>
      <c r="AR6720" s="11">
        <v>10</v>
      </c>
      <c r="AS6720" s="11">
        <v>8</v>
      </c>
      <c r="AU6720" s="11">
        <v>9</v>
      </c>
      <c r="AZ6720" s="11">
        <v>9</v>
      </c>
      <c r="BA6720" s="11" t="s">
        <v>567</v>
      </c>
      <c r="BB6720" s="11">
        <v>5</v>
      </c>
      <c r="BC6720" s="154">
        <v>45368</v>
      </c>
      <c r="BD6720" s="155" t="s">
        <v>33</v>
      </c>
    </row>
    <row r="6721" spans="39:56" ht="27" customHeight="1" x14ac:dyDescent="0.25">
      <c r="AM6721" s="11">
        <v>23033</v>
      </c>
      <c r="AN6721" s="152" t="s">
        <v>103</v>
      </c>
      <c r="AO6721" s="153" t="s">
        <v>29</v>
      </c>
      <c r="AP6721" s="171">
        <v>9.1999999999999993</v>
      </c>
      <c r="AQ6721" s="11">
        <v>10</v>
      </c>
      <c r="AR6721" s="11">
        <v>10</v>
      </c>
      <c r="AS6721" s="11">
        <v>8</v>
      </c>
      <c r="AU6721" s="11">
        <v>9</v>
      </c>
      <c r="AZ6721" s="11">
        <v>9</v>
      </c>
      <c r="BA6721" s="11" t="s">
        <v>567</v>
      </c>
      <c r="BB6721" s="11">
        <v>5</v>
      </c>
      <c r="BC6721" s="154">
        <v>45368</v>
      </c>
      <c r="BD6721" s="155" t="s">
        <v>33</v>
      </c>
    </row>
    <row r="6722" spans="39:56" ht="27" customHeight="1" x14ac:dyDescent="0.25">
      <c r="AM6722" s="11">
        <v>23056</v>
      </c>
      <c r="AN6722" s="152" t="s">
        <v>107</v>
      </c>
      <c r="AO6722" s="153" t="s">
        <v>29</v>
      </c>
      <c r="AP6722" s="171">
        <v>9.1999999999999993</v>
      </c>
      <c r="AQ6722" s="11">
        <v>10</v>
      </c>
      <c r="AR6722" s="11">
        <v>10</v>
      </c>
      <c r="AS6722" s="11">
        <v>8</v>
      </c>
      <c r="AU6722" s="11">
        <v>9</v>
      </c>
      <c r="AZ6722" s="11">
        <v>9</v>
      </c>
      <c r="BA6722" s="11" t="s">
        <v>567</v>
      </c>
      <c r="BB6722" s="11">
        <v>5</v>
      </c>
      <c r="BC6722" s="154">
        <v>45368</v>
      </c>
      <c r="BD6722" s="155" t="s">
        <v>33</v>
      </c>
    </row>
    <row r="6723" spans="39:56" ht="27" customHeight="1" x14ac:dyDescent="0.25">
      <c r="AM6723" s="11">
        <v>23046</v>
      </c>
      <c r="AN6723" s="152" t="s">
        <v>111</v>
      </c>
      <c r="AO6723" s="153" t="s">
        <v>29</v>
      </c>
      <c r="AP6723" s="171">
        <v>9.4</v>
      </c>
      <c r="AQ6723" s="11">
        <v>10</v>
      </c>
      <c r="AR6723" s="11">
        <v>10</v>
      </c>
      <c r="AS6723" s="11">
        <v>9</v>
      </c>
      <c r="AU6723" s="11">
        <v>9</v>
      </c>
      <c r="AZ6723" s="11">
        <v>9</v>
      </c>
      <c r="BA6723" s="11" t="s">
        <v>567</v>
      </c>
      <c r="BB6723" s="11">
        <v>5</v>
      </c>
      <c r="BC6723" s="154">
        <v>45368</v>
      </c>
      <c r="BD6723" s="155" t="s">
        <v>33</v>
      </c>
    </row>
    <row r="6724" spans="39:56" ht="27" customHeight="1" x14ac:dyDescent="0.25">
      <c r="AM6724" s="11">
        <v>23023</v>
      </c>
      <c r="AN6724" s="152" t="s">
        <v>115</v>
      </c>
      <c r="AO6724" s="153" t="s">
        <v>29</v>
      </c>
      <c r="AP6724" s="171">
        <v>9.1999999999999993</v>
      </c>
      <c r="AQ6724" s="11">
        <v>10</v>
      </c>
      <c r="AR6724" s="11">
        <v>10</v>
      </c>
      <c r="AS6724" s="11">
        <v>9</v>
      </c>
      <c r="AU6724" s="11">
        <v>8</v>
      </c>
      <c r="AZ6724" s="11">
        <v>9</v>
      </c>
      <c r="BA6724" s="11" t="s">
        <v>567</v>
      </c>
      <c r="BB6724" s="11">
        <v>5</v>
      </c>
      <c r="BC6724" s="154">
        <v>45368</v>
      </c>
      <c r="BD6724" s="155" t="s">
        <v>33</v>
      </c>
    </row>
    <row r="6725" spans="39:56" ht="27" customHeight="1" x14ac:dyDescent="0.25">
      <c r="AM6725" s="11">
        <v>23053</v>
      </c>
      <c r="AN6725" s="152" t="s">
        <v>119</v>
      </c>
      <c r="AO6725" s="153" t="s">
        <v>29</v>
      </c>
      <c r="AP6725" s="171">
        <v>9.6</v>
      </c>
      <c r="AQ6725" s="11">
        <v>10</v>
      </c>
      <c r="AR6725" s="11">
        <v>10</v>
      </c>
      <c r="AS6725" s="11">
        <v>9</v>
      </c>
      <c r="AU6725" s="11">
        <v>10</v>
      </c>
      <c r="AZ6725" s="11">
        <v>9</v>
      </c>
      <c r="BA6725" s="11" t="s">
        <v>567</v>
      </c>
      <c r="BB6725" s="11">
        <v>5</v>
      </c>
      <c r="BC6725" s="154">
        <v>45368</v>
      </c>
      <c r="BD6725" s="155" t="s">
        <v>33</v>
      </c>
    </row>
    <row r="6726" spans="39:56" ht="27" customHeight="1" x14ac:dyDescent="0.25">
      <c r="AM6726" s="11">
        <v>23049</v>
      </c>
      <c r="AN6726" s="152" t="s">
        <v>123</v>
      </c>
      <c r="AO6726" s="153" t="s">
        <v>29</v>
      </c>
      <c r="AP6726" s="171">
        <v>9.6</v>
      </c>
      <c r="AQ6726" s="11">
        <v>10</v>
      </c>
      <c r="AR6726" s="11">
        <v>10</v>
      </c>
      <c r="AS6726" s="11">
        <v>9</v>
      </c>
      <c r="AU6726" s="11">
        <v>10</v>
      </c>
      <c r="AZ6726" s="11">
        <v>9</v>
      </c>
      <c r="BA6726" s="11" t="s">
        <v>567</v>
      </c>
      <c r="BB6726" s="11">
        <v>5</v>
      </c>
      <c r="BC6726" s="154">
        <v>45368</v>
      </c>
      <c r="BD6726" s="155" t="s">
        <v>33</v>
      </c>
    </row>
    <row r="6727" spans="39:56" ht="27" customHeight="1" x14ac:dyDescent="0.25">
      <c r="AM6727" s="11">
        <v>24021</v>
      </c>
      <c r="AN6727" s="152" t="s">
        <v>125</v>
      </c>
      <c r="AO6727" s="153" t="s">
        <v>126</v>
      </c>
      <c r="AP6727" s="171">
        <v>10</v>
      </c>
      <c r="AQ6727" s="11">
        <v>10</v>
      </c>
      <c r="AR6727" s="11">
        <v>10</v>
      </c>
      <c r="AS6727" s="11">
        <v>10</v>
      </c>
      <c r="AT6727" s="11">
        <v>10</v>
      </c>
      <c r="AU6727" s="11">
        <v>10</v>
      </c>
      <c r="AV6727" s="11">
        <v>10</v>
      </c>
      <c r="AW6727" s="11">
        <v>10</v>
      </c>
      <c r="BA6727" s="11" t="s">
        <v>568</v>
      </c>
      <c r="BB6727" s="11">
        <v>5</v>
      </c>
      <c r="BC6727" s="154">
        <v>45368</v>
      </c>
      <c r="BD6727" s="155" t="s">
        <v>35</v>
      </c>
    </row>
    <row r="6728" spans="39:56" ht="27" customHeight="1" x14ac:dyDescent="0.25">
      <c r="AM6728" s="11">
        <v>24022</v>
      </c>
      <c r="AN6728" s="152" t="s">
        <v>130</v>
      </c>
      <c r="AO6728" s="153" t="s">
        <v>126</v>
      </c>
      <c r="AP6728" s="171">
        <v>10</v>
      </c>
      <c r="AQ6728" s="11">
        <v>10</v>
      </c>
      <c r="AR6728" s="11">
        <v>10</v>
      </c>
      <c r="AS6728" s="11">
        <v>10</v>
      </c>
      <c r="AT6728" s="11">
        <v>10</v>
      </c>
      <c r="AU6728" s="11">
        <v>10</v>
      </c>
      <c r="AV6728" s="11">
        <v>10</v>
      </c>
      <c r="AW6728" s="11">
        <v>10</v>
      </c>
      <c r="BA6728" s="11" t="s">
        <v>568</v>
      </c>
      <c r="BB6728" s="11">
        <v>5</v>
      </c>
      <c r="BC6728" s="154">
        <v>45368</v>
      </c>
      <c r="BD6728" s="155" t="s">
        <v>35</v>
      </c>
    </row>
    <row r="6729" spans="39:56" ht="27" customHeight="1" x14ac:dyDescent="0.25">
      <c r="AM6729" s="11">
        <v>24023</v>
      </c>
      <c r="AN6729" s="152" t="s">
        <v>132</v>
      </c>
      <c r="AO6729" s="153" t="s">
        <v>126</v>
      </c>
      <c r="AP6729" s="171">
        <v>8.5714285714285712</v>
      </c>
      <c r="AQ6729" s="11">
        <v>10</v>
      </c>
      <c r="AR6729" s="11">
        <v>10</v>
      </c>
      <c r="AS6729" s="11">
        <v>0</v>
      </c>
      <c r="AT6729" s="11">
        <v>10</v>
      </c>
      <c r="AU6729" s="11">
        <v>10</v>
      </c>
      <c r="AV6729" s="11">
        <v>10</v>
      </c>
      <c r="AW6729" s="11">
        <v>10</v>
      </c>
      <c r="BA6729" s="11" t="s">
        <v>568</v>
      </c>
      <c r="BB6729" s="11">
        <v>5</v>
      </c>
      <c r="BC6729" s="154">
        <v>45368</v>
      </c>
      <c r="BD6729" s="155" t="s">
        <v>35</v>
      </c>
    </row>
    <row r="6730" spans="39:56" ht="27" customHeight="1" x14ac:dyDescent="0.25">
      <c r="AM6730" s="11">
        <v>24024</v>
      </c>
      <c r="AN6730" s="152" t="s">
        <v>134</v>
      </c>
      <c r="AO6730" s="153" t="s">
        <v>126</v>
      </c>
      <c r="AP6730" s="171">
        <v>10</v>
      </c>
      <c r="AQ6730" s="11">
        <v>10</v>
      </c>
      <c r="AR6730" s="11">
        <v>10</v>
      </c>
      <c r="AS6730" s="11">
        <v>10</v>
      </c>
      <c r="AT6730" s="11">
        <v>10</v>
      </c>
      <c r="AU6730" s="11">
        <v>10</v>
      </c>
      <c r="AV6730" s="11">
        <v>10</v>
      </c>
      <c r="AW6730" s="11">
        <v>10</v>
      </c>
      <c r="BA6730" s="11" t="s">
        <v>568</v>
      </c>
      <c r="BB6730" s="11">
        <v>5</v>
      </c>
      <c r="BC6730" s="154">
        <v>45368</v>
      </c>
      <c r="BD6730" s="155" t="s">
        <v>35</v>
      </c>
    </row>
    <row r="6731" spans="39:56" ht="27" customHeight="1" x14ac:dyDescent="0.25">
      <c r="AM6731" s="11">
        <v>24025</v>
      </c>
      <c r="AN6731" s="152" t="s">
        <v>136</v>
      </c>
      <c r="AO6731" s="153" t="s">
        <v>126</v>
      </c>
      <c r="AP6731" s="171">
        <v>10</v>
      </c>
      <c r="AQ6731" s="11">
        <v>10</v>
      </c>
      <c r="AR6731" s="11">
        <v>10</v>
      </c>
      <c r="AS6731" s="11">
        <v>10</v>
      </c>
      <c r="AT6731" s="11">
        <v>10</v>
      </c>
      <c r="AU6731" s="11">
        <v>10</v>
      </c>
      <c r="AV6731" s="11">
        <v>10</v>
      </c>
      <c r="AW6731" s="11">
        <v>10</v>
      </c>
      <c r="BA6731" s="11" t="s">
        <v>568</v>
      </c>
      <c r="BB6731" s="11">
        <v>5</v>
      </c>
      <c r="BC6731" s="154">
        <v>45368</v>
      </c>
      <c r="BD6731" s="155" t="s">
        <v>35</v>
      </c>
    </row>
    <row r="6732" spans="39:56" ht="27" customHeight="1" x14ac:dyDescent="0.25">
      <c r="AM6732" s="11">
        <v>24026</v>
      </c>
      <c r="AN6732" s="152" t="s">
        <v>138</v>
      </c>
      <c r="AO6732" s="153" t="s">
        <v>126</v>
      </c>
      <c r="AP6732" s="171">
        <v>10</v>
      </c>
      <c r="AQ6732" s="11">
        <v>10</v>
      </c>
      <c r="AR6732" s="11">
        <v>10</v>
      </c>
      <c r="AS6732" s="11">
        <v>10</v>
      </c>
      <c r="AT6732" s="11">
        <v>10</v>
      </c>
      <c r="AU6732" s="11">
        <v>10</v>
      </c>
      <c r="AV6732" s="11">
        <v>10</v>
      </c>
      <c r="AW6732" s="11">
        <v>10</v>
      </c>
      <c r="BA6732" s="11" t="s">
        <v>568</v>
      </c>
      <c r="BB6732" s="11">
        <v>5</v>
      </c>
      <c r="BC6732" s="154">
        <v>45368</v>
      </c>
      <c r="BD6732" s="155" t="s">
        <v>35</v>
      </c>
    </row>
    <row r="6733" spans="39:56" ht="27" customHeight="1" x14ac:dyDescent="0.25">
      <c r="AM6733" s="11">
        <v>24027</v>
      </c>
      <c r="AN6733" s="152" t="s">
        <v>141</v>
      </c>
      <c r="AO6733" s="153" t="s">
        <v>126</v>
      </c>
      <c r="AP6733" s="171">
        <v>10</v>
      </c>
      <c r="AQ6733" s="11">
        <v>10</v>
      </c>
      <c r="AR6733" s="11">
        <v>10</v>
      </c>
      <c r="AS6733" s="11">
        <v>10</v>
      </c>
      <c r="AT6733" s="11">
        <v>10</v>
      </c>
      <c r="AU6733" s="11">
        <v>10</v>
      </c>
      <c r="AV6733" s="11">
        <v>10</v>
      </c>
      <c r="AW6733" s="11">
        <v>10</v>
      </c>
      <c r="BA6733" s="11" t="s">
        <v>568</v>
      </c>
      <c r="BB6733" s="11">
        <v>5</v>
      </c>
      <c r="BC6733" s="154">
        <v>45368</v>
      </c>
      <c r="BD6733" s="155" t="s">
        <v>35</v>
      </c>
    </row>
    <row r="6734" spans="39:56" ht="27" customHeight="1" x14ac:dyDescent="0.25">
      <c r="AM6734" s="11">
        <v>24028</v>
      </c>
      <c r="AN6734" s="152" t="s">
        <v>143</v>
      </c>
      <c r="AO6734" s="153" t="s">
        <v>126</v>
      </c>
      <c r="AP6734" s="171">
        <v>10</v>
      </c>
      <c r="AQ6734" s="11">
        <v>10</v>
      </c>
      <c r="AR6734" s="11">
        <v>10</v>
      </c>
      <c r="AS6734" s="11">
        <v>10</v>
      </c>
      <c r="AT6734" s="11">
        <v>10</v>
      </c>
      <c r="AU6734" s="11">
        <v>10</v>
      </c>
      <c r="AV6734" s="11">
        <v>10</v>
      </c>
      <c r="AW6734" s="11">
        <v>10</v>
      </c>
      <c r="BA6734" s="11" t="s">
        <v>568</v>
      </c>
      <c r="BB6734" s="11">
        <v>5</v>
      </c>
      <c r="BC6734" s="154">
        <v>45368</v>
      </c>
      <c r="BD6734" s="155" t="s">
        <v>35</v>
      </c>
    </row>
    <row r="6735" spans="39:56" ht="27" customHeight="1" x14ac:dyDescent="0.25">
      <c r="AM6735" s="11">
        <v>24058</v>
      </c>
      <c r="AN6735" s="152" t="s">
        <v>144</v>
      </c>
      <c r="AO6735" s="153" t="s">
        <v>126</v>
      </c>
      <c r="AP6735" s="171">
        <v>9.7142857142857135</v>
      </c>
      <c r="AQ6735" s="11">
        <v>10</v>
      </c>
      <c r="AR6735" s="11">
        <v>10</v>
      </c>
      <c r="AS6735" s="11">
        <v>8</v>
      </c>
      <c r="AT6735" s="11">
        <v>10</v>
      </c>
      <c r="AU6735" s="11">
        <v>10</v>
      </c>
      <c r="AV6735" s="11">
        <v>10</v>
      </c>
      <c r="AW6735" s="11">
        <v>10</v>
      </c>
      <c r="BA6735" s="11" t="s">
        <v>568</v>
      </c>
      <c r="BB6735" s="11">
        <v>5</v>
      </c>
      <c r="BC6735" s="154">
        <v>45368</v>
      </c>
      <c r="BD6735" s="155" t="s">
        <v>35</v>
      </c>
    </row>
    <row r="6736" spans="39:56" ht="27" customHeight="1" x14ac:dyDescent="0.25">
      <c r="AM6736" s="11">
        <v>24030</v>
      </c>
      <c r="AN6736" s="152" t="s">
        <v>148</v>
      </c>
      <c r="AO6736" s="153" t="s">
        <v>126</v>
      </c>
      <c r="AP6736" s="171">
        <v>8.5714285714285712</v>
      </c>
      <c r="AQ6736" s="11">
        <v>10</v>
      </c>
      <c r="AR6736" s="11">
        <v>10</v>
      </c>
      <c r="AS6736" s="11">
        <v>10</v>
      </c>
      <c r="AT6736" s="11">
        <v>10</v>
      </c>
      <c r="AU6736" s="11">
        <v>10</v>
      </c>
      <c r="AV6736" s="11">
        <v>10</v>
      </c>
      <c r="AW6736" s="11">
        <v>0</v>
      </c>
      <c r="BA6736" s="11" t="s">
        <v>568</v>
      </c>
      <c r="BB6736" s="11">
        <v>5</v>
      </c>
      <c r="BC6736" s="154">
        <v>45368</v>
      </c>
      <c r="BD6736" s="155" t="s">
        <v>35</v>
      </c>
    </row>
    <row r="6737" spans="39:56" ht="27" customHeight="1" x14ac:dyDescent="0.25">
      <c r="AM6737" s="11">
        <v>24031</v>
      </c>
      <c r="AN6737" s="152" t="s">
        <v>150</v>
      </c>
      <c r="AO6737" s="153" t="s">
        <v>126</v>
      </c>
      <c r="AP6737" s="171">
        <v>10</v>
      </c>
      <c r="AQ6737" s="11">
        <v>10</v>
      </c>
      <c r="AR6737" s="11">
        <v>10</v>
      </c>
      <c r="AS6737" s="11">
        <v>10</v>
      </c>
      <c r="AT6737" s="11">
        <v>10</v>
      </c>
      <c r="AU6737" s="11">
        <v>10</v>
      </c>
      <c r="AV6737" s="11">
        <v>10</v>
      </c>
      <c r="AW6737" s="11">
        <v>10</v>
      </c>
      <c r="BA6737" s="11" t="s">
        <v>568</v>
      </c>
      <c r="BB6737" s="11">
        <v>5</v>
      </c>
      <c r="BC6737" s="154">
        <v>45368</v>
      </c>
      <c r="BD6737" s="155" t="s">
        <v>35</v>
      </c>
    </row>
    <row r="6738" spans="39:56" ht="27" customHeight="1" x14ac:dyDescent="0.25">
      <c r="AM6738" s="11">
        <v>24033</v>
      </c>
      <c r="AN6738" s="152" t="s">
        <v>154</v>
      </c>
      <c r="AO6738" s="153" t="s">
        <v>126</v>
      </c>
      <c r="AP6738" s="171">
        <v>9.7142857142857135</v>
      </c>
      <c r="AQ6738" s="11">
        <v>10</v>
      </c>
      <c r="AR6738" s="11">
        <v>10</v>
      </c>
      <c r="AS6738" s="11">
        <v>10</v>
      </c>
      <c r="AT6738" s="11">
        <v>10</v>
      </c>
      <c r="AU6738" s="11">
        <v>10</v>
      </c>
      <c r="AV6738" s="11">
        <v>10</v>
      </c>
      <c r="AW6738" s="11">
        <v>8</v>
      </c>
      <c r="BA6738" s="11" t="s">
        <v>568</v>
      </c>
      <c r="BB6738" s="11">
        <v>5</v>
      </c>
      <c r="BC6738" s="154">
        <v>45368</v>
      </c>
      <c r="BD6738" s="155" t="s">
        <v>35</v>
      </c>
    </row>
    <row r="6739" spans="39:56" ht="27" customHeight="1" x14ac:dyDescent="0.25">
      <c r="AM6739" s="11">
        <v>24034</v>
      </c>
      <c r="AN6739" s="152" t="s">
        <v>156</v>
      </c>
      <c r="AO6739" s="153" t="s">
        <v>126</v>
      </c>
      <c r="AP6739" s="171">
        <v>10</v>
      </c>
      <c r="AQ6739" s="11">
        <v>10</v>
      </c>
      <c r="AR6739" s="11">
        <v>10</v>
      </c>
      <c r="AS6739" s="11">
        <v>10</v>
      </c>
      <c r="AT6739" s="11">
        <v>10</v>
      </c>
      <c r="AU6739" s="11">
        <v>10</v>
      </c>
      <c r="AV6739" s="11">
        <v>10</v>
      </c>
      <c r="AW6739" s="11">
        <v>10</v>
      </c>
      <c r="BA6739" s="11" t="s">
        <v>568</v>
      </c>
      <c r="BB6739" s="11">
        <v>5</v>
      </c>
      <c r="BC6739" s="154">
        <v>45368</v>
      </c>
      <c r="BD6739" s="155" t="s">
        <v>35</v>
      </c>
    </row>
    <row r="6740" spans="39:56" ht="27" customHeight="1" x14ac:dyDescent="0.25">
      <c r="AM6740" s="11">
        <v>24035</v>
      </c>
      <c r="AN6740" s="152" t="s">
        <v>158</v>
      </c>
      <c r="AO6740" s="153" t="s">
        <v>126</v>
      </c>
      <c r="AP6740" s="171">
        <v>10</v>
      </c>
      <c r="AQ6740" s="11">
        <v>10</v>
      </c>
      <c r="AR6740" s="11">
        <v>10</v>
      </c>
      <c r="AS6740" s="11">
        <v>10</v>
      </c>
      <c r="AT6740" s="11">
        <v>10</v>
      </c>
      <c r="AU6740" s="11">
        <v>10</v>
      </c>
      <c r="AV6740" s="11">
        <v>10</v>
      </c>
      <c r="AW6740" s="11">
        <v>10</v>
      </c>
      <c r="BA6740" s="11" t="s">
        <v>568</v>
      </c>
      <c r="BB6740" s="11">
        <v>5</v>
      </c>
      <c r="BC6740" s="154">
        <v>45368</v>
      </c>
      <c r="BD6740" s="155" t="s">
        <v>35</v>
      </c>
    </row>
    <row r="6741" spans="39:56" ht="27" customHeight="1" x14ac:dyDescent="0.25">
      <c r="AM6741" s="11">
        <v>24036</v>
      </c>
      <c r="AN6741" s="152" t="s">
        <v>160</v>
      </c>
      <c r="AO6741" s="153" t="s">
        <v>126</v>
      </c>
      <c r="AP6741" s="171">
        <v>10</v>
      </c>
      <c r="AQ6741" s="11">
        <v>10</v>
      </c>
      <c r="AR6741" s="11">
        <v>10</v>
      </c>
      <c r="AS6741" s="11">
        <v>10</v>
      </c>
      <c r="AT6741" s="11">
        <v>10</v>
      </c>
      <c r="AU6741" s="11">
        <v>10</v>
      </c>
      <c r="AV6741" s="11">
        <v>10</v>
      </c>
      <c r="AW6741" s="11">
        <v>10</v>
      </c>
      <c r="BA6741" s="11" t="s">
        <v>568</v>
      </c>
      <c r="BB6741" s="11">
        <v>5</v>
      </c>
      <c r="BC6741" s="154">
        <v>45368</v>
      </c>
      <c r="BD6741" s="155" t="s">
        <v>35</v>
      </c>
    </row>
    <row r="6742" spans="39:56" ht="27" customHeight="1" x14ac:dyDescent="0.25">
      <c r="AM6742" s="11">
        <v>24037</v>
      </c>
      <c r="AN6742" s="152" t="s">
        <v>162</v>
      </c>
      <c r="AO6742" s="153" t="s">
        <v>126</v>
      </c>
      <c r="AP6742" s="171">
        <v>10</v>
      </c>
      <c r="AQ6742" s="11">
        <v>10</v>
      </c>
      <c r="AR6742" s="11">
        <v>10</v>
      </c>
      <c r="AS6742" s="11">
        <v>10</v>
      </c>
      <c r="AT6742" s="11">
        <v>10</v>
      </c>
      <c r="AU6742" s="11">
        <v>10</v>
      </c>
      <c r="AV6742" s="11">
        <v>10</v>
      </c>
      <c r="AW6742" s="11">
        <v>10</v>
      </c>
      <c r="BA6742" s="11" t="s">
        <v>568</v>
      </c>
      <c r="BB6742" s="11">
        <v>5</v>
      </c>
      <c r="BC6742" s="154">
        <v>45368</v>
      </c>
      <c r="BD6742" s="155" t="s">
        <v>35</v>
      </c>
    </row>
    <row r="6743" spans="39:56" ht="27" customHeight="1" x14ac:dyDescent="0.25">
      <c r="AM6743" s="11">
        <v>24038</v>
      </c>
      <c r="AN6743" s="152" t="s">
        <v>164</v>
      </c>
      <c r="AO6743" s="153" t="s">
        <v>126</v>
      </c>
      <c r="AP6743" s="171">
        <v>10</v>
      </c>
      <c r="AQ6743" s="11">
        <v>10</v>
      </c>
      <c r="AR6743" s="11">
        <v>10</v>
      </c>
      <c r="AS6743" s="11">
        <v>10</v>
      </c>
      <c r="AT6743" s="11">
        <v>10</v>
      </c>
      <c r="AU6743" s="11">
        <v>10</v>
      </c>
      <c r="AV6743" s="11">
        <v>10</v>
      </c>
      <c r="AW6743" s="11">
        <v>10</v>
      </c>
      <c r="BA6743" s="11" t="s">
        <v>568</v>
      </c>
      <c r="BB6743" s="11">
        <v>5</v>
      </c>
      <c r="BC6743" s="154">
        <v>45368</v>
      </c>
      <c r="BD6743" s="155" t="s">
        <v>35</v>
      </c>
    </row>
    <row r="6744" spans="39:56" ht="27" customHeight="1" x14ac:dyDescent="0.25">
      <c r="AM6744" s="11">
        <v>24039</v>
      </c>
      <c r="AN6744" s="152" t="s">
        <v>166</v>
      </c>
      <c r="AO6744" s="153" t="s">
        <v>167</v>
      </c>
      <c r="AP6744" s="171">
        <v>9.5714285714285712</v>
      </c>
      <c r="AQ6744" s="11">
        <v>10</v>
      </c>
      <c r="AR6744" s="11">
        <v>10</v>
      </c>
      <c r="AS6744" s="11">
        <v>9</v>
      </c>
      <c r="AT6744" s="11">
        <v>9</v>
      </c>
      <c r="AU6744" s="11">
        <v>10</v>
      </c>
      <c r="AV6744" s="11">
        <v>9</v>
      </c>
      <c r="AW6744" s="11">
        <v>10</v>
      </c>
      <c r="BA6744" s="11" t="s">
        <v>476</v>
      </c>
      <c r="BB6744" s="11">
        <v>5</v>
      </c>
      <c r="BC6744" s="154">
        <v>45369</v>
      </c>
      <c r="BD6744" s="155" t="s">
        <v>17</v>
      </c>
    </row>
    <row r="6745" spans="39:56" ht="27" customHeight="1" x14ac:dyDescent="0.25">
      <c r="AM6745" s="11">
        <v>24040</v>
      </c>
      <c r="AN6745" s="152" t="s">
        <v>169</v>
      </c>
      <c r="AO6745" s="153" t="s">
        <v>167</v>
      </c>
      <c r="AP6745" s="171">
        <v>9.5714285714285712</v>
      </c>
      <c r="AQ6745" s="11">
        <v>10</v>
      </c>
      <c r="AR6745" s="11">
        <v>10</v>
      </c>
      <c r="AS6745" s="11">
        <v>9</v>
      </c>
      <c r="AT6745" s="11">
        <v>9</v>
      </c>
      <c r="AU6745" s="11">
        <v>10</v>
      </c>
      <c r="AV6745" s="11">
        <v>9</v>
      </c>
      <c r="AW6745" s="11">
        <v>10</v>
      </c>
      <c r="BA6745" s="11" t="s">
        <v>476</v>
      </c>
      <c r="BB6745" s="11">
        <v>5</v>
      </c>
      <c r="BC6745" s="154">
        <v>45369</v>
      </c>
      <c r="BD6745" s="155" t="s">
        <v>17</v>
      </c>
    </row>
    <row r="6746" spans="39:56" ht="27" customHeight="1" x14ac:dyDescent="0.25">
      <c r="AM6746" s="11">
        <v>24041</v>
      </c>
      <c r="AN6746" s="152" t="s">
        <v>173</v>
      </c>
      <c r="AO6746" s="153" t="s">
        <v>167</v>
      </c>
      <c r="AP6746" s="171">
        <v>9.5714285714285712</v>
      </c>
      <c r="AQ6746" s="11">
        <v>10</v>
      </c>
      <c r="AR6746" s="11">
        <v>10</v>
      </c>
      <c r="AS6746" s="11">
        <v>9</v>
      </c>
      <c r="AT6746" s="11">
        <v>9</v>
      </c>
      <c r="AU6746" s="11">
        <v>10</v>
      </c>
      <c r="AV6746" s="11">
        <v>9</v>
      </c>
      <c r="AW6746" s="11">
        <v>10</v>
      </c>
      <c r="BA6746" s="11" t="s">
        <v>476</v>
      </c>
      <c r="BB6746" s="11">
        <v>5</v>
      </c>
      <c r="BC6746" s="154">
        <v>45369</v>
      </c>
      <c r="BD6746" s="155" t="s">
        <v>17</v>
      </c>
    </row>
    <row r="6747" spans="39:56" ht="27" customHeight="1" x14ac:dyDescent="0.25">
      <c r="AM6747" s="11">
        <v>24042</v>
      </c>
      <c r="AN6747" s="152" t="s">
        <v>175</v>
      </c>
      <c r="AO6747" s="153" t="s">
        <v>167</v>
      </c>
      <c r="AP6747" s="171">
        <v>9.5714285714285712</v>
      </c>
      <c r="AQ6747" s="11">
        <v>10</v>
      </c>
      <c r="AR6747" s="11">
        <v>10</v>
      </c>
      <c r="AS6747" s="11">
        <v>9</v>
      </c>
      <c r="AT6747" s="11">
        <v>9</v>
      </c>
      <c r="AU6747" s="11">
        <v>10</v>
      </c>
      <c r="AV6747" s="11">
        <v>9</v>
      </c>
      <c r="AW6747" s="11">
        <v>10</v>
      </c>
      <c r="BA6747" s="11" t="s">
        <v>476</v>
      </c>
      <c r="BB6747" s="11">
        <v>5</v>
      </c>
      <c r="BC6747" s="154">
        <v>45369</v>
      </c>
      <c r="BD6747" s="155" t="s">
        <v>17</v>
      </c>
    </row>
    <row r="6748" spans="39:56" ht="27" customHeight="1" x14ac:dyDescent="0.25">
      <c r="AM6748" s="11">
        <v>24043</v>
      </c>
      <c r="AN6748" s="152" t="s">
        <v>177</v>
      </c>
      <c r="AO6748" s="153" t="s">
        <v>167</v>
      </c>
      <c r="AP6748" s="171">
        <v>9.5714285714285712</v>
      </c>
      <c r="AQ6748" s="11">
        <v>10</v>
      </c>
      <c r="AR6748" s="11">
        <v>10</v>
      </c>
      <c r="AS6748" s="11">
        <v>9</v>
      </c>
      <c r="AT6748" s="11">
        <v>9</v>
      </c>
      <c r="AU6748" s="11">
        <v>10</v>
      </c>
      <c r="AV6748" s="11">
        <v>9</v>
      </c>
      <c r="AW6748" s="11">
        <v>10</v>
      </c>
      <c r="BA6748" s="11" t="s">
        <v>476</v>
      </c>
      <c r="BB6748" s="11">
        <v>5</v>
      </c>
      <c r="BC6748" s="154">
        <v>45369</v>
      </c>
      <c r="BD6748" s="155" t="s">
        <v>17</v>
      </c>
    </row>
    <row r="6749" spans="39:56" ht="27" customHeight="1" x14ac:dyDescent="0.25">
      <c r="AM6749" s="11">
        <v>24044</v>
      </c>
      <c r="AN6749" s="152" t="s">
        <v>179</v>
      </c>
      <c r="AO6749" s="153" t="s">
        <v>167</v>
      </c>
      <c r="AP6749" s="171">
        <v>9.5714285714285712</v>
      </c>
      <c r="AQ6749" s="11">
        <v>10</v>
      </c>
      <c r="AR6749" s="11">
        <v>10</v>
      </c>
      <c r="AS6749" s="11">
        <v>9</v>
      </c>
      <c r="AT6749" s="11">
        <v>9</v>
      </c>
      <c r="AU6749" s="11">
        <v>10</v>
      </c>
      <c r="AV6749" s="11">
        <v>9</v>
      </c>
      <c r="AW6749" s="11">
        <v>10</v>
      </c>
      <c r="BA6749" s="11" t="s">
        <v>476</v>
      </c>
      <c r="BB6749" s="11">
        <v>5</v>
      </c>
      <c r="BC6749" s="154">
        <v>45369</v>
      </c>
      <c r="BD6749" s="155" t="s">
        <v>17</v>
      </c>
    </row>
    <row r="6750" spans="39:56" ht="27" customHeight="1" x14ac:dyDescent="0.25">
      <c r="AM6750" s="11">
        <v>24045</v>
      </c>
      <c r="AN6750" s="152" t="s">
        <v>181</v>
      </c>
      <c r="AO6750" s="153" t="s">
        <v>167</v>
      </c>
      <c r="AP6750" s="171">
        <v>9.5714285714285712</v>
      </c>
      <c r="AQ6750" s="11">
        <v>10</v>
      </c>
      <c r="AR6750" s="11">
        <v>10</v>
      </c>
      <c r="AS6750" s="11">
        <v>9</v>
      </c>
      <c r="AT6750" s="11">
        <v>9</v>
      </c>
      <c r="AU6750" s="11">
        <v>10</v>
      </c>
      <c r="AV6750" s="11">
        <v>9</v>
      </c>
      <c r="AW6750" s="11">
        <v>10</v>
      </c>
      <c r="BA6750" s="11" t="s">
        <v>476</v>
      </c>
      <c r="BB6750" s="11">
        <v>5</v>
      </c>
      <c r="BC6750" s="154">
        <v>45369</v>
      </c>
      <c r="BD6750" s="155" t="s">
        <v>17</v>
      </c>
    </row>
    <row r="6751" spans="39:56" ht="27" customHeight="1" x14ac:dyDescent="0.25">
      <c r="AM6751" s="11">
        <v>24048</v>
      </c>
      <c r="AN6751" s="152" t="s">
        <v>187</v>
      </c>
      <c r="AO6751" s="153" t="s">
        <v>167</v>
      </c>
      <c r="AP6751" s="171">
        <v>9.5714285714285712</v>
      </c>
      <c r="AQ6751" s="11">
        <v>10</v>
      </c>
      <c r="AR6751" s="11">
        <v>10</v>
      </c>
      <c r="AS6751" s="11">
        <v>9</v>
      </c>
      <c r="AT6751" s="11">
        <v>9</v>
      </c>
      <c r="AU6751" s="11">
        <v>10</v>
      </c>
      <c r="AV6751" s="11">
        <v>9</v>
      </c>
      <c r="AW6751" s="11">
        <v>10</v>
      </c>
      <c r="BA6751" s="11" t="s">
        <v>476</v>
      </c>
      <c r="BB6751" s="11">
        <v>5</v>
      </c>
      <c r="BC6751" s="154">
        <v>45369</v>
      </c>
      <c r="BD6751" s="155" t="s">
        <v>17</v>
      </c>
    </row>
    <row r="6752" spans="39:56" ht="27" customHeight="1" x14ac:dyDescent="0.25">
      <c r="AM6752" s="11">
        <v>24049</v>
      </c>
      <c r="AN6752" s="152" t="s">
        <v>189</v>
      </c>
      <c r="AO6752" s="153" t="s">
        <v>167</v>
      </c>
      <c r="AP6752" s="171">
        <v>9.5714285714285712</v>
      </c>
      <c r="AQ6752" s="11">
        <v>10</v>
      </c>
      <c r="AR6752" s="11">
        <v>10</v>
      </c>
      <c r="AS6752" s="11">
        <v>9</v>
      </c>
      <c r="AT6752" s="11">
        <v>9</v>
      </c>
      <c r="AU6752" s="11">
        <v>10</v>
      </c>
      <c r="AV6752" s="11">
        <v>9</v>
      </c>
      <c r="AW6752" s="11">
        <v>10</v>
      </c>
      <c r="BA6752" s="11" t="s">
        <v>476</v>
      </c>
      <c r="BB6752" s="11">
        <v>5</v>
      </c>
      <c r="BC6752" s="154">
        <v>45369</v>
      </c>
      <c r="BD6752" s="155" t="s">
        <v>17</v>
      </c>
    </row>
    <row r="6753" spans="39:56" ht="27" customHeight="1" x14ac:dyDescent="0.25">
      <c r="AM6753" s="11">
        <v>24050</v>
      </c>
      <c r="AN6753" s="152" t="s">
        <v>191</v>
      </c>
      <c r="AO6753" s="153" t="s">
        <v>167</v>
      </c>
      <c r="AP6753" s="171">
        <v>9.5714285714285712</v>
      </c>
      <c r="AQ6753" s="11">
        <v>10</v>
      </c>
      <c r="AR6753" s="11">
        <v>10</v>
      </c>
      <c r="AS6753" s="11">
        <v>9</v>
      </c>
      <c r="AT6753" s="11">
        <v>9</v>
      </c>
      <c r="AU6753" s="11">
        <v>10</v>
      </c>
      <c r="AV6753" s="11">
        <v>9</v>
      </c>
      <c r="AW6753" s="11">
        <v>10</v>
      </c>
      <c r="BA6753" s="11" t="s">
        <v>476</v>
      </c>
      <c r="BB6753" s="11">
        <v>5</v>
      </c>
      <c r="BC6753" s="154">
        <v>45369</v>
      </c>
      <c r="BD6753" s="155" t="s">
        <v>17</v>
      </c>
    </row>
    <row r="6754" spans="39:56" ht="27" customHeight="1" x14ac:dyDescent="0.25">
      <c r="AM6754" s="11">
        <v>24051</v>
      </c>
      <c r="AN6754" s="152" t="s">
        <v>193</v>
      </c>
      <c r="AO6754" s="153" t="s">
        <v>167</v>
      </c>
      <c r="AP6754" s="171">
        <v>9.5714285714285712</v>
      </c>
      <c r="AQ6754" s="11">
        <v>10</v>
      </c>
      <c r="AR6754" s="11">
        <v>10</v>
      </c>
      <c r="AS6754" s="11">
        <v>9</v>
      </c>
      <c r="AT6754" s="11">
        <v>9</v>
      </c>
      <c r="AU6754" s="11">
        <v>10</v>
      </c>
      <c r="AV6754" s="11">
        <v>9</v>
      </c>
      <c r="AW6754" s="11">
        <v>10</v>
      </c>
      <c r="BA6754" s="11" t="s">
        <v>476</v>
      </c>
      <c r="BB6754" s="11">
        <v>5</v>
      </c>
      <c r="BC6754" s="154">
        <v>45369</v>
      </c>
      <c r="BD6754" s="155" t="s">
        <v>17</v>
      </c>
    </row>
    <row r="6755" spans="39:56" ht="27" customHeight="1" x14ac:dyDescent="0.25">
      <c r="AM6755" s="11">
        <v>24052</v>
      </c>
      <c r="AN6755" s="152" t="s">
        <v>195</v>
      </c>
      <c r="AO6755" s="153" t="s">
        <v>167</v>
      </c>
      <c r="AP6755" s="171">
        <v>9.5714285714285712</v>
      </c>
      <c r="AQ6755" s="11">
        <v>10</v>
      </c>
      <c r="AR6755" s="11">
        <v>10</v>
      </c>
      <c r="AS6755" s="11">
        <v>9</v>
      </c>
      <c r="AT6755" s="11">
        <v>9</v>
      </c>
      <c r="AU6755" s="11">
        <v>10</v>
      </c>
      <c r="AV6755" s="11">
        <v>9</v>
      </c>
      <c r="AW6755" s="11">
        <v>10</v>
      </c>
      <c r="BA6755" s="11" t="s">
        <v>476</v>
      </c>
      <c r="BB6755" s="11">
        <v>5</v>
      </c>
      <c r="BC6755" s="154">
        <v>45369</v>
      </c>
      <c r="BD6755" s="155" t="s">
        <v>17</v>
      </c>
    </row>
    <row r="6756" spans="39:56" ht="27" customHeight="1" x14ac:dyDescent="0.25">
      <c r="AM6756" s="11">
        <v>24053</v>
      </c>
      <c r="AN6756" s="152" t="s">
        <v>197</v>
      </c>
      <c r="AO6756" s="153" t="s">
        <v>167</v>
      </c>
      <c r="AP6756" s="171">
        <v>9.5714285714285712</v>
      </c>
      <c r="AQ6756" s="11">
        <v>10</v>
      </c>
      <c r="AR6756" s="11">
        <v>10</v>
      </c>
      <c r="AS6756" s="11">
        <v>9</v>
      </c>
      <c r="AT6756" s="11">
        <v>9</v>
      </c>
      <c r="AU6756" s="11">
        <v>10</v>
      </c>
      <c r="AV6756" s="11">
        <v>9</v>
      </c>
      <c r="AW6756" s="11">
        <v>10</v>
      </c>
      <c r="BA6756" s="11" t="s">
        <v>476</v>
      </c>
      <c r="BB6756" s="11">
        <v>5</v>
      </c>
      <c r="BC6756" s="154">
        <v>45369</v>
      </c>
      <c r="BD6756" s="155" t="s">
        <v>17</v>
      </c>
    </row>
    <row r="6757" spans="39:56" ht="27" customHeight="1" x14ac:dyDescent="0.25">
      <c r="AM6757" s="11">
        <v>24054</v>
      </c>
      <c r="AN6757" s="152" t="s">
        <v>199</v>
      </c>
      <c r="AO6757" s="153" t="s">
        <v>167</v>
      </c>
      <c r="AP6757" s="171">
        <v>9.5714285714285712</v>
      </c>
      <c r="AQ6757" s="11">
        <v>10</v>
      </c>
      <c r="AR6757" s="11">
        <v>10</v>
      </c>
      <c r="AS6757" s="11">
        <v>9</v>
      </c>
      <c r="AT6757" s="11">
        <v>9</v>
      </c>
      <c r="AU6757" s="11">
        <v>10</v>
      </c>
      <c r="AV6757" s="11">
        <v>9</v>
      </c>
      <c r="AW6757" s="11">
        <v>10</v>
      </c>
      <c r="BA6757" s="11" t="s">
        <v>476</v>
      </c>
      <c r="BB6757" s="11">
        <v>5</v>
      </c>
      <c r="BC6757" s="154">
        <v>45369</v>
      </c>
      <c r="BD6757" s="155" t="s">
        <v>17</v>
      </c>
    </row>
    <row r="6758" spans="39:56" ht="27" customHeight="1" x14ac:dyDescent="0.25">
      <c r="AM6758" s="11">
        <v>24055</v>
      </c>
      <c r="AN6758" s="152" t="s">
        <v>201</v>
      </c>
      <c r="AO6758" s="153" t="s">
        <v>167</v>
      </c>
      <c r="AP6758" s="171">
        <v>9.5714285714285712</v>
      </c>
      <c r="AQ6758" s="11">
        <v>10</v>
      </c>
      <c r="AR6758" s="11">
        <v>10</v>
      </c>
      <c r="AS6758" s="11">
        <v>9</v>
      </c>
      <c r="AT6758" s="11">
        <v>9</v>
      </c>
      <c r="AU6758" s="11">
        <v>10</v>
      </c>
      <c r="AV6758" s="11">
        <v>9</v>
      </c>
      <c r="AW6758" s="11">
        <v>10</v>
      </c>
      <c r="BA6758" s="11" t="s">
        <v>476</v>
      </c>
      <c r="BB6758" s="11">
        <v>5</v>
      </c>
      <c r="BC6758" s="154">
        <v>45369</v>
      </c>
      <c r="BD6758" s="155" t="s">
        <v>17</v>
      </c>
    </row>
    <row r="6759" spans="39:56" ht="27" customHeight="1" x14ac:dyDescent="0.25">
      <c r="AM6759" s="11">
        <v>24056</v>
      </c>
      <c r="AN6759" s="152" t="s">
        <v>203</v>
      </c>
      <c r="AO6759" s="153" t="s">
        <v>167</v>
      </c>
      <c r="AP6759" s="171">
        <v>9.5714285714285712</v>
      </c>
      <c r="AQ6759" s="11">
        <v>10</v>
      </c>
      <c r="AR6759" s="11">
        <v>10</v>
      </c>
      <c r="AS6759" s="11">
        <v>9</v>
      </c>
      <c r="AT6759" s="11">
        <v>9</v>
      </c>
      <c r="AU6759" s="11">
        <v>10</v>
      </c>
      <c r="AV6759" s="11">
        <v>9</v>
      </c>
      <c r="AW6759" s="11">
        <v>10</v>
      </c>
      <c r="BA6759" s="11" t="s">
        <v>476</v>
      </c>
      <c r="BB6759" s="11">
        <v>5</v>
      </c>
      <c r="BC6759" s="154">
        <v>45369</v>
      </c>
      <c r="BD6759" s="155" t="s">
        <v>17</v>
      </c>
    </row>
    <row r="6760" spans="39:56" ht="27" customHeight="1" x14ac:dyDescent="0.25">
      <c r="AM6760" s="11">
        <v>24057</v>
      </c>
      <c r="AN6760" s="152" t="s">
        <v>205</v>
      </c>
      <c r="AO6760" s="153" t="s">
        <v>167</v>
      </c>
      <c r="AP6760" s="171">
        <v>9.5714285714285712</v>
      </c>
      <c r="AQ6760" s="11">
        <v>10</v>
      </c>
      <c r="AR6760" s="11">
        <v>10</v>
      </c>
      <c r="AS6760" s="11">
        <v>9</v>
      </c>
      <c r="AT6760" s="11">
        <v>9</v>
      </c>
      <c r="AU6760" s="11">
        <v>10</v>
      </c>
      <c r="AV6760" s="11">
        <v>9</v>
      </c>
      <c r="AW6760" s="11">
        <v>10</v>
      </c>
      <c r="BA6760" s="11" t="s">
        <v>476</v>
      </c>
      <c r="BB6760" s="11">
        <v>5</v>
      </c>
      <c r="BC6760" s="154">
        <v>45369</v>
      </c>
      <c r="BD6760" s="155" t="s">
        <v>17</v>
      </c>
    </row>
    <row r="6761" spans="39:56" ht="27" customHeight="1" x14ac:dyDescent="0.25">
      <c r="AM6761" s="11">
        <v>24001</v>
      </c>
      <c r="AN6761" s="152" t="s">
        <v>14</v>
      </c>
      <c r="AO6761" s="153" t="s">
        <v>15</v>
      </c>
      <c r="AP6761" s="171">
        <v>9.8571428571428577</v>
      </c>
      <c r="AQ6761" s="11">
        <v>10</v>
      </c>
      <c r="AR6761" s="11">
        <v>10</v>
      </c>
      <c r="AS6761" s="11">
        <v>9</v>
      </c>
      <c r="AT6761" s="11">
        <v>10</v>
      </c>
      <c r="AU6761" s="11">
        <v>10</v>
      </c>
      <c r="AV6761" s="11">
        <v>10</v>
      </c>
      <c r="AW6761" s="11">
        <v>10</v>
      </c>
      <c r="BA6761" s="11" t="s">
        <v>569</v>
      </c>
      <c r="BB6761" s="11">
        <v>5</v>
      </c>
      <c r="BC6761" s="154">
        <v>45369</v>
      </c>
      <c r="BD6761" s="155" t="s">
        <v>35</v>
      </c>
    </row>
    <row r="6762" spans="39:56" ht="27" customHeight="1" x14ac:dyDescent="0.25">
      <c r="AM6762" s="11">
        <v>24002</v>
      </c>
      <c r="AN6762" s="152" t="s">
        <v>21</v>
      </c>
      <c r="AO6762" s="153" t="s">
        <v>15</v>
      </c>
      <c r="AP6762" s="171">
        <v>9.8571428571428577</v>
      </c>
      <c r="AQ6762" s="11">
        <v>10</v>
      </c>
      <c r="AR6762" s="11">
        <v>10</v>
      </c>
      <c r="AS6762" s="11">
        <v>9</v>
      </c>
      <c r="AT6762" s="11">
        <v>10</v>
      </c>
      <c r="AU6762" s="11">
        <v>10</v>
      </c>
      <c r="AV6762" s="11">
        <v>10</v>
      </c>
      <c r="AW6762" s="11">
        <v>10</v>
      </c>
      <c r="BA6762" s="11" t="s">
        <v>569</v>
      </c>
      <c r="BB6762" s="11">
        <v>5</v>
      </c>
      <c r="BC6762" s="154">
        <v>45369</v>
      </c>
      <c r="BD6762" s="155" t="s">
        <v>35</v>
      </c>
    </row>
    <row r="6763" spans="39:56" ht="27" customHeight="1" x14ac:dyDescent="0.25">
      <c r="AM6763" s="11">
        <v>24003</v>
      </c>
      <c r="AN6763" s="152" t="s">
        <v>24</v>
      </c>
      <c r="AO6763" s="153" t="s">
        <v>15</v>
      </c>
      <c r="AP6763" s="171">
        <v>10</v>
      </c>
      <c r="AQ6763" s="11">
        <v>10</v>
      </c>
      <c r="AR6763" s="11">
        <v>10</v>
      </c>
      <c r="AS6763" s="11">
        <v>10</v>
      </c>
      <c r="AT6763" s="11">
        <v>10</v>
      </c>
      <c r="AU6763" s="11">
        <v>10</v>
      </c>
      <c r="AV6763" s="11">
        <v>10</v>
      </c>
      <c r="AW6763" s="11">
        <v>10</v>
      </c>
      <c r="BA6763" s="11" t="s">
        <v>569</v>
      </c>
      <c r="BB6763" s="11">
        <v>5</v>
      </c>
      <c r="BC6763" s="154">
        <v>45369</v>
      </c>
      <c r="BD6763" s="155" t="s">
        <v>35</v>
      </c>
    </row>
    <row r="6764" spans="39:56" ht="27" customHeight="1" x14ac:dyDescent="0.25">
      <c r="AM6764" s="11">
        <v>24004</v>
      </c>
      <c r="AN6764" s="152" t="s">
        <v>27</v>
      </c>
      <c r="AO6764" s="153" t="s">
        <v>15</v>
      </c>
      <c r="AP6764" s="171">
        <v>10</v>
      </c>
      <c r="AQ6764" s="11">
        <v>10</v>
      </c>
      <c r="AR6764" s="11">
        <v>10</v>
      </c>
      <c r="AS6764" s="11">
        <v>10</v>
      </c>
      <c r="AT6764" s="11">
        <v>10</v>
      </c>
      <c r="AU6764" s="11">
        <v>10</v>
      </c>
      <c r="AV6764" s="11">
        <v>10</v>
      </c>
      <c r="AW6764" s="11">
        <v>10</v>
      </c>
      <c r="BA6764" s="11" t="s">
        <v>569</v>
      </c>
      <c r="BB6764" s="11">
        <v>5</v>
      </c>
      <c r="BC6764" s="154">
        <v>45369</v>
      </c>
      <c r="BD6764" s="155" t="s">
        <v>35</v>
      </c>
    </row>
    <row r="6765" spans="39:56" ht="27" customHeight="1" x14ac:dyDescent="0.25">
      <c r="AM6765" s="11">
        <v>24005</v>
      </c>
      <c r="AN6765" s="152" t="s">
        <v>61</v>
      </c>
      <c r="AO6765" s="153" t="s">
        <v>15</v>
      </c>
      <c r="AP6765" s="171">
        <v>10</v>
      </c>
      <c r="AQ6765" s="11">
        <v>10</v>
      </c>
      <c r="AR6765" s="11">
        <v>10</v>
      </c>
      <c r="AS6765" s="11">
        <v>10</v>
      </c>
      <c r="AT6765" s="11">
        <v>10</v>
      </c>
      <c r="AU6765" s="11">
        <v>10</v>
      </c>
      <c r="AV6765" s="11">
        <v>10</v>
      </c>
      <c r="AW6765" s="11">
        <v>10</v>
      </c>
      <c r="BA6765" s="11" t="s">
        <v>569</v>
      </c>
      <c r="BB6765" s="11">
        <v>5</v>
      </c>
      <c r="BC6765" s="154">
        <v>45369</v>
      </c>
      <c r="BD6765" s="155" t="s">
        <v>35</v>
      </c>
    </row>
    <row r="6766" spans="39:56" ht="27" customHeight="1" x14ac:dyDescent="0.25">
      <c r="AM6766" s="11">
        <v>24006</v>
      </c>
      <c r="AN6766" s="152" t="s">
        <v>65</v>
      </c>
      <c r="AO6766" s="153" t="s">
        <v>15</v>
      </c>
      <c r="AP6766" s="171">
        <v>10</v>
      </c>
      <c r="AQ6766" s="11">
        <v>10</v>
      </c>
      <c r="AR6766" s="11">
        <v>10</v>
      </c>
      <c r="AS6766" s="11">
        <v>10</v>
      </c>
      <c r="AT6766" s="11">
        <v>10</v>
      </c>
      <c r="AU6766" s="11">
        <v>10</v>
      </c>
      <c r="AV6766" s="11">
        <v>10</v>
      </c>
      <c r="AW6766" s="11">
        <v>10</v>
      </c>
      <c r="BA6766" s="11" t="s">
        <v>569</v>
      </c>
      <c r="BB6766" s="11">
        <v>5</v>
      </c>
      <c r="BC6766" s="154">
        <v>45369</v>
      </c>
      <c r="BD6766" s="155" t="s">
        <v>35</v>
      </c>
    </row>
    <row r="6767" spans="39:56" ht="27" customHeight="1" x14ac:dyDescent="0.25">
      <c r="AM6767" s="11">
        <v>24007</v>
      </c>
      <c r="AN6767" s="152" t="s">
        <v>69</v>
      </c>
      <c r="AO6767" s="153" t="s">
        <v>15</v>
      </c>
      <c r="AP6767" s="171">
        <v>10</v>
      </c>
      <c r="AQ6767" s="11">
        <v>10</v>
      </c>
      <c r="AR6767" s="11">
        <v>10</v>
      </c>
      <c r="AS6767" s="11">
        <v>10</v>
      </c>
      <c r="AT6767" s="11">
        <v>10</v>
      </c>
      <c r="AU6767" s="11">
        <v>10</v>
      </c>
      <c r="AV6767" s="11">
        <v>10</v>
      </c>
      <c r="AW6767" s="11">
        <v>10</v>
      </c>
      <c r="BA6767" s="11" t="s">
        <v>569</v>
      </c>
      <c r="BB6767" s="11">
        <v>5</v>
      </c>
      <c r="BC6767" s="154">
        <v>45369</v>
      </c>
      <c r="BD6767" s="155" t="s">
        <v>35</v>
      </c>
    </row>
    <row r="6768" spans="39:56" ht="27" customHeight="1" x14ac:dyDescent="0.25">
      <c r="AM6768" s="11">
        <v>24008</v>
      </c>
      <c r="AN6768" s="152" t="s">
        <v>73</v>
      </c>
      <c r="AO6768" s="153" t="s">
        <v>15</v>
      </c>
      <c r="AP6768" s="171">
        <v>9.7142857142857135</v>
      </c>
      <c r="AQ6768" s="11">
        <v>10</v>
      </c>
      <c r="AR6768" s="11">
        <v>10</v>
      </c>
      <c r="AS6768" s="11">
        <v>8</v>
      </c>
      <c r="AT6768" s="11">
        <v>10</v>
      </c>
      <c r="AU6768" s="11">
        <v>10</v>
      </c>
      <c r="AV6768" s="11">
        <v>10</v>
      </c>
      <c r="AW6768" s="11">
        <v>10</v>
      </c>
      <c r="BA6768" s="11" t="s">
        <v>569</v>
      </c>
      <c r="BB6768" s="11">
        <v>5</v>
      </c>
      <c r="BC6768" s="154">
        <v>45369</v>
      </c>
      <c r="BD6768" s="155" t="s">
        <v>35</v>
      </c>
    </row>
    <row r="6769" spans="39:56" ht="27" customHeight="1" x14ac:dyDescent="0.25">
      <c r="AM6769" s="11">
        <v>24009</v>
      </c>
      <c r="AN6769" s="152" t="s">
        <v>77</v>
      </c>
      <c r="AO6769" s="153" t="s">
        <v>15</v>
      </c>
      <c r="AP6769" s="171">
        <v>10</v>
      </c>
      <c r="AQ6769" s="11">
        <v>10</v>
      </c>
      <c r="AR6769" s="11">
        <v>10</v>
      </c>
      <c r="AS6769" s="11">
        <v>10</v>
      </c>
      <c r="AT6769" s="11">
        <v>10</v>
      </c>
      <c r="AU6769" s="11">
        <v>10</v>
      </c>
      <c r="AV6769" s="11">
        <v>10</v>
      </c>
      <c r="AW6769" s="11">
        <v>10</v>
      </c>
      <c r="BA6769" s="11" t="s">
        <v>569</v>
      </c>
      <c r="BB6769" s="11">
        <v>5</v>
      </c>
      <c r="BC6769" s="154">
        <v>45369</v>
      </c>
      <c r="BD6769" s="155" t="s">
        <v>35</v>
      </c>
    </row>
    <row r="6770" spans="39:56" ht="27" customHeight="1" x14ac:dyDescent="0.25">
      <c r="AM6770" s="11">
        <v>24010</v>
      </c>
      <c r="AN6770" s="152" t="s">
        <v>81</v>
      </c>
      <c r="AO6770" s="153" t="s">
        <v>15</v>
      </c>
      <c r="AP6770" s="171">
        <v>9.8571428571428577</v>
      </c>
      <c r="AQ6770" s="11">
        <v>10</v>
      </c>
      <c r="AR6770" s="11">
        <v>10</v>
      </c>
      <c r="AS6770" s="11">
        <v>9</v>
      </c>
      <c r="AT6770" s="11">
        <v>10</v>
      </c>
      <c r="AU6770" s="11">
        <v>10</v>
      </c>
      <c r="AV6770" s="11">
        <v>10</v>
      </c>
      <c r="AW6770" s="11">
        <v>10</v>
      </c>
      <c r="BA6770" s="11" t="s">
        <v>569</v>
      </c>
      <c r="BB6770" s="11">
        <v>5</v>
      </c>
      <c r="BC6770" s="154">
        <v>45369</v>
      </c>
      <c r="BD6770" s="155" t="s">
        <v>35</v>
      </c>
    </row>
    <row r="6771" spans="39:56" ht="27" customHeight="1" x14ac:dyDescent="0.25">
      <c r="AM6771" s="11">
        <v>24011</v>
      </c>
      <c r="AN6771" s="152" t="s">
        <v>85</v>
      </c>
      <c r="AO6771" s="153" t="s">
        <v>15</v>
      </c>
      <c r="AP6771" s="171">
        <v>10</v>
      </c>
      <c r="AQ6771" s="11">
        <v>10</v>
      </c>
      <c r="AR6771" s="11">
        <v>10</v>
      </c>
      <c r="AS6771" s="11">
        <v>10</v>
      </c>
      <c r="AT6771" s="11">
        <v>10</v>
      </c>
      <c r="AU6771" s="11">
        <v>10</v>
      </c>
      <c r="AV6771" s="11">
        <v>10</v>
      </c>
      <c r="AW6771" s="11">
        <v>10</v>
      </c>
      <c r="BA6771" s="11" t="s">
        <v>569</v>
      </c>
      <c r="BB6771" s="11">
        <v>5</v>
      </c>
      <c r="BC6771" s="154">
        <v>45369</v>
      </c>
      <c r="BD6771" s="155" t="s">
        <v>35</v>
      </c>
    </row>
    <row r="6772" spans="39:56" ht="27" customHeight="1" x14ac:dyDescent="0.25">
      <c r="AM6772" s="11">
        <v>24012</v>
      </c>
      <c r="AN6772" s="152" t="s">
        <v>89</v>
      </c>
      <c r="AO6772" s="153" t="s">
        <v>15</v>
      </c>
      <c r="AP6772" s="171">
        <v>9.8571428571428577</v>
      </c>
      <c r="AQ6772" s="11">
        <v>10</v>
      </c>
      <c r="AR6772" s="11">
        <v>10</v>
      </c>
      <c r="AS6772" s="11">
        <v>9</v>
      </c>
      <c r="AT6772" s="11">
        <v>10</v>
      </c>
      <c r="AU6772" s="11">
        <v>10</v>
      </c>
      <c r="AV6772" s="11">
        <v>10</v>
      </c>
      <c r="AW6772" s="11">
        <v>10</v>
      </c>
      <c r="BA6772" s="11" t="s">
        <v>569</v>
      </c>
      <c r="BB6772" s="11">
        <v>5</v>
      </c>
      <c r="BC6772" s="154">
        <v>45369</v>
      </c>
      <c r="BD6772" s="155" t="s">
        <v>35</v>
      </c>
    </row>
    <row r="6773" spans="39:56" ht="27" customHeight="1" x14ac:dyDescent="0.25">
      <c r="AM6773" s="11">
        <v>24013</v>
      </c>
      <c r="AN6773" s="152" t="s">
        <v>93</v>
      </c>
      <c r="AO6773" s="153" t="s">
        <v>15</v>
      </c>
      <c r="AP6773" s="171">
        <v>9.8571428571428577</v>
      </c>
      <c r="AQ6773" s="11">
        <v>10</v>
      </c>
      <c r="AR6773" s="11">
        <v>10</v>
      </c>
      <c r="AS6773" s="11">
        <v>9</v>
      </c>
      <c r="AT6773" s="11">
        <v>10</v>
      </c>
      <c r="AU6773" s="11">
        <v>10</v>
      </c>
      <c r="AV6773" s="11">
        <v>10</v>
      </c>
      <c r="AW6773" s="11">
        <v>10</v>
      </c>
      <c r="BA6773" s="11" t="s">
        <v>569</v>
      </c>
      <c r="BB6773" s="11">
        <v>5</v>
      </c>
      <c r="BC6773" s="154">
        <v>45369</v>
      </c>
      <c r="BD6773" s="155" t="s">
        <v>35</v>
      </c>
    </row>
    <row r="6774" spans="39:56" ht="27" customHeight="1" x14ac:dyDescent="0.25">
      <c r="AM6774" s="11">
        <v>24014</v>
      </c>
      <c r="AN6774" s="152" t="s">
        <v>97</v>
      </c>
      <c r="AO6774" s="153" t="s">
        <v>15</v>
      </c>
      <c r="AP6774" s="171">
        <v>9.8571428571428577</v>
      </c>
      <c r="AQ6774" s="11">
        <v>10</v>
      </c>
      <c r="AR6774" s="11">
        <v>10</v>
      </c>
      <c r="AS6774" s="11">
        <v>9</v>
      </c>
      <c r="AT6774" s="11">
        <v>10</v>
      </c>
      <c r="AU6774" s="11">
        <v>10</v>
      </c>
      <c r="AV6774" s="11">
        <v>10</v>
      </c>
      <c r="AW6774" s="11">
        <v>10</v>
      </c>
      <c r="BA6774" s="11" t="s">
        <v>569</v>
      </c>
      <c r="BB6774" s="11">
        <v>5</v>
      </c>
      <c r="BC6774" s="154">
        <v>45369</v>
      </c>
      <c r="BD6774" s="155" t="s">
        <v>35</v>
      </c>
    </row>
    <row r="6775" spans="39:56" ht="27" customHeight="1" x14ac:dyDescent="0.25">
      <c r="AM6775" s="11">
        <v>24015</v>
      </c>
      <c r="AN6775" s="152" t="s">
        <v>101</v>
      </c>
      <c r="AO6775" s="153" t="s">
        <v>15</v>
      </c>
      <c r="AP6775" s="171">
        <v>10</v>
      </c>
      <c r="AQ6775" s="11">
        <v>10</v>
      </c>
      <c r="AR6775" s="11">
        <v>10</v>
      </c>
      <c r="AS6775" s="11">
        <v>10</v>
      </c>
      <c r="AT6775" s="11">
        <v>10</v>
      </c>
      <c r="AU6775" s="11">
        <v>10</v>
      </c>
      <c r="AV6775" s="11">
        <v>10</v>
      </c>
      <c r="AW6775" s="11">
        <v>10</v>
      </c>
      <c r="BA6775" s="11" t="s">
        <v>569</v>
      </c>
      <c r="BB6775" s="11">
        <v>5</v>
      </c>
      <c r="BC6775" s="154">
        <v>45369</v>
      </c>
      <c r="BD6775" s="155" t="s">
        <v>35</v>
      </c>
    </row>
    <row r="6776" spans="39:56" ht="27" customHeight="1" x14ac:dyDescent="0.25">
      <c r="AM6776" s="11">
        <v>24016</v>
      </c>
      <c r="AN6776" s="152" t="s">
        <v>105</v>
      </c>
      <c r="AO6776" s="153" t="s">
        <v>15</v>
      </c>
      <c r="AP6776" s="171">
        <v>10</v>
      </c>
      <c r="AQ6776" s="11">
        <v>10</v>
      </c>
      <c r="AR6776" s="11">
        <v>10</v>
      </c>
      <c r="AS6776" s="11">
        <v>10</v>
      </c>
      <c r="AT6776" s="11">
        <v>10</v>
      </c>
      <c r="AU6776" s="11">
        <v>10</v>
      </c>
      <c r="AV6776" s="11">
        <v>10</v>
      </c>
      <c r="AW6776" s="11">
        <v>10</v>
      </c>
      <c r="BA6776" s="11" t="s">
        <v>569</v>
      </c>
      <c r="BB6776" s="11">
        <v>5</v>
      </c>
      <c r="BC6776" s="154">
        <v>45369</v>
      </c>
      <c r="BD6776" s="155" t="s">
        <v>35</v>
      </c>
    </row>
    <row r="6777" spans="39:56" ht="27" customHeight="1" x14ac:dyDescent="0.25">
      <c r="AM6777" s="11">
        <v>24017</v>
      </c>
      <c r="AN6777" s="152" t="s">
        <v>109</v>
      </c>
      <c r="AO6777" s="153" t="s">
        <v>15</v>
      </c>
      <c r="AP6777" s="171">
        <v>10</v>
      </c>
      <c r="AQ6777" s="11">
        <v>10</v>
      </c>
      <c r="AR6777" s="11">
        <v>10</v>
      </c>
      <c r="AS6777" s="11">
        <v>10</v>
      </c>
      <c r="AT6777" s="11">
        <v>10</v>
      </c>
      <c r="AU6777" s="11">
        <v>10</v>
      </c>
      <c r="AV6777" s="11">
        <v>10</v>
      </c>
      <c r="AW6777" s="11">
        <v>10</v>
      </c>
      <c r="BA6777" s="11" t="s">
        <v>569</v>
      </c>
      <c r="BB6777" s="11">
        <v>5</v>
      </c>
      <c r="BC6777" s="154">
        <v>45369</v>
      </c>
      <c r="BD6777" s="155" t="s">
        <v>35</v>
      </c>
    </row>
    <row r="6778" spans="39:56" ht="27" customHeight="1" x14ac:dyDescent="0.25">
      <c r="AM6778" s="11">
        <v>24018</v>
      </c>
      <c r="AN6778" s="152" t="s">
        <v>113</v>
      </c>
      <c r="AO6778" s="153" t="s">
        <v>15</v>
      </c>
      <c r="AP6778" s="171">
        <v>9.8571428571428577</v>
      </c>
      <c r="AQ6778" s="11">
        <v>10</v>
      </c>
      <c r="AR6778" s="11">
        <v>10</v>
      </c>
      <c r="AS6778" s="11">
        <v>9</v>
      </c>
      <c r="AT6778" s="11">
        <v>10</v>
      </c>
      <c r="AU6778" s="11">
        <v>10</v>
      </c>
      <c r="AV6778" s="11">
        <v>10</v>
      </c>
      <c r="AW6778" s="11">
        <v>10</v>
      </c>
      <c r="BA6778" s="11" t="s">
        <v>569</v>
      </c>
      <c r="BB6778" s="11">
        <v>5</v>
      </c>
      <c r="BC6778" s="154">
        <v>45369</v>
      </c>
      <c r="BD6778" s="155" t="s">
        <v>35</v>
      </c>
    </row>
    <row r="6779" spans="39:56" ht="27" customHeight="1" x14ac:dyDescent="0.25">
      <c r="AM6779" s="11">
        <v>24019</v>
      </c>
      <c r="AN6779" s="152" t="s">
        <v>117</v>
      </c>
      <c r="AO6779" s="153" t="s">
        <v>15</v>
      </c>
      <c r="AP6779" s="171">
        <v>9.8571428571428577</v>
      </c>
      <c r="AQ6779" s="11">
        <v>10</v>
      </c>
      <c r="AR6779" s="11">
        <v>10</v>
      </c>
      <c r="AS6779" s="11">
        <v>9</v>
      </c>
      <c r="AT6779" s="11">
        <v>10</v>
      </c>
      <c r="AU6779" s="11">
        <v>10</v>
      </c>
      <c r="AV6779" s="11">
        <v>10</v>
      </c>
      <c r="AW6779" s="11">
        <v>10</v>
      </c>
      <c r="BA6779" s="11" t="s">
        <v>569</v>
      </c>
      <c r="BB6779" s="11">
        <v>5</v>
      </c>
      <c r="BC6779" s="154">
        <v>45369</v>
      </c>
      <c r="BD6779" s="155" t="s">
        <v>35</v>
      </c>
    </row>
    <row r="6780" spans="39:56" ht="27" customHeight="1" x14ac:dyDescent="0.25">
      <c r="AM6780" s="11">
        <v>24020</v>
      </c>
      <c r="AN6780" s="152" t="s">
        <v>121</v>
      </c>
      <c r="AO6780" s="153" t="s">
        <v>15</v>
      </c>
      <c r="AP6780" s="171">
        <v>10</v>
      </c>
      <c r="AQ6780" s="11">
        <v>10</v>
      </c>
      <c r="AR6780" s="11">
        <v>10</v>
      </c>
      <c r="AS6780" s="11">
        <v>10</v>
      </c>
      <c r="AT6780" s="11">
        <v>10</v>
      </c>
      <c r="AU6780" s="11">
        <v>10</v>
      </c>
      <c r="AV6780" s="11">
        <v>10</v>
      </c>
      <c r="AW6780" s="11">
        <v>10</v>
      </c>
      <c r="BA6780" s="11" t="s">
        <v>569</v>
      </c>
      <c r="BB6780" s="11">
        <v>5</v>
      </c>
      <c r="BC6780" s="154">
        <v>45369</v>
      </c>
      <c r="BD6780" s="155" t="s">
        <v>35</v>
      </c>
    </row>
    <row r="6781" spans="39:56" ht="27" customHeight="1" x14ac:dyDescent="0.25">
      <c r="AM6781" s="11">
        <v>23011</v>
      </c>
      <c r="AN6781" s="152" t="s">
        <v>46</v>
      </c>
      <c r="AO6781" s="153" t="s">
        <v>47</v>
      </c>
      <c r="AP6781" s="171">
        <v>10</v>
      </c>
      <c r="AQ6781" s="11">
        <v>10</v>
      </c>
      <c r="AR6781" s="11">
        <v>10</v>
      </c>
      <c r="AS6781" s="11">
        <v>10</v>
      </c>
      <c r="AT6781" s="11">
        <v>10</v>
      </c>
      <c r="AU6781" s="11">
        <v>10</v>
      </c>
      <c r="AV6781" s="11">
        <v>10</v>
      </c>
      <c r="AW6781" s="11">
        <v>10</v>
      </c>
      <c r="AX6781" s="11">
        <v>10</v>
      </c>
      <c r="AY6781" s="11">
        <v>10</v>
      </c>
      <c r="AZ6781" s="11">
        <v>10</v>
      </c>
      <c r="BA6781" s="11" t="s">
        <v>570</v>
      </c>
      <c r="BB6781" s="11">
        <v>5</v>
      </c>
      <c r="BC6781" s="154">
        <v>45369</v>
      </c>
      <c r="BD6781" s="155" t="s">
        <v>6</v>
      </c>
    </row>
    <row r="6782" spans="39:56" ht="27" customHeight="1" x14ac:dyDescent="0.25">
      <c r="AM6782" s="11">
        <v>23017</v>
      </c>
      <c r="AN6782" s="152" t="s">
        <v>52</v>
      </c>
      <c r="AO6782" s="153" t="s">
        <v>47</v>
      </c>
      <c r="AP6782" s="171">
        <v>10</v>
      </c>
      <c r="AQ6782" s="11">
        <v>10</v>
      </c>
      <c r="AR6782" s="11">
        <v>10</v>
      </c>
      <c r="AS6782" s="11">
        <v>10</v>
      </c>
      <c r="AT6782" s="11">
        <v>10</v>
      </c>
      <c r="AU6782" s="11">
        <v>10</v>
      </c>
      <c r="AV6782" s="11">
        <v>10</v>
      </c>
      <c r="AW6782" s="11">
        <v>10</v>
      </c>
      <c r="AX6782" s="11">
        <v>10</v>
      </c>
      <c r="AY6782" s="11">
        <v>10</v>
      </c>
      <c r="AZ6782" s="11">
        <v>10</v>
      </c>
      <c r="BA6782" s="11" t="s">
        <v>570</v>
      </c>
      <c r="BB6782" s="11">
        <v>5</v>
      </c>
      <c r="BC6782" s="154">
        <v>45369</v>
      </c>
      <c r="BD6782" s="155" t="s">
        <v>6</v>
      </c>
    </row>
    <row r="6783" spans="39:56" ht="27" customHeight="1" x14ac:dyDescent="0.25">
      <c r="AM6783" s="11">
        <v>23059</v>
      </c>
      <c r="AN6783" s="152" t="s">
        <v>55</v>
      </c>
      <c r="AO6783" s="153" t="s">
        <v>47</v>
      </c>
      <c r="AP6783" s="171">
        <v>10</v>
      </c>
      <c r="AQ6783" s="11">
        <v>10</v>
      </c>
      <c r="AR6783" s="11">
        <v>10</v>
      </c>
      <c r="AS6783" s="11">
        <v>10</v>
      </c>
      <c r="AT6783" s="11">
        <v>10</v>
      </c>
      <c r="AU6783" s="11">
        <v>10</v>
      </c>
      <c r="AV6783" s="11">
        <v>10</v>
      </c>
      <c r="AW6783" s="11">
        <v>10</v>
      </c>
      <c r="AX6783" s="11">
        <v>10</v>
      </c>
      <c r="AY6783" s="11">
        <v>10</v>
      </c>
      <c r="AZ6783" s="11">
        <v>10</v>
      </c>
      <c r="BA6783" s="11" t="s">
        <v>570</v>
      </c>
      <c r="BB6783" s="11">
        <v>5</v>
      </c>
      <c r="BC6783" s="154">
        <v>45369</v>
      </c>
      <c r="BD6783" s="155" t="s">
        <v>6</v>
      </c>
    </row>
    <row r="6784" spans="39:56" ht="27" customHeight="1" x14ac:dyDescent="0.25">
      <c r="AM6784" s="11">
        <v>23004</v>
      </c>
      <c r="AN6784" s="152" t="s">
        <v>58</v>
      </c>
      <c r="AO6784" s="153" t="s">
        <v>47</v>
      </c>
      <c r="AP6784" s="171">
        <v>10</v>
      </c>
      <c r="AQ6784" s="11">
        <v>10</v>
      </c>
      <c r="AR6784" s="11">
        <v>10</v>
      </c>
      <c r="AS6784" s="11">
        <v>10</v>
      </c>
      <c r="AT6784" s="11">
        <v>10</v>
      </c>
      <c r="AU6784" s="11">
        <v>10</v>
      </c>
      <c r="AV6784" s="11">
        <v>10</v>
      </c>
      <c r="AW6784" s="11">
        <v>10</v>
      </c>
      <c r="AX6784" s="11">
        <v>10</v>
      </c>
      <c r="AY6784" s="11">
        <v>10</v>
      </c>
      <c r="AZ6784" s="11">
        <v>10</v>
      </c>
      <c r="BA6784" s="11" t="s">
        <v>570</v>
      </c>
      <c r="BB6784" s="11">
        <v>5</v>
      </c>
      <c r="BC6784" s="154">
        <v>45369</v>
      </c>
      <c r="BD6784" s="155" t="s">
        <v>6</v>
      </c>
    </row>
    <row r="6785" spans="39:56" ht="27" customHeight="1" x14ac:dyDescent="0.25">
      <c r="AM6785" s="11">
        <v>23027</v>
      </c>
      <c r="AN6785" s="152" t="s">
        <v>237</v>
      </c>
      <c r="AO6785" s="153" t="s">
        <v>47</v>
      </c>
      <c r="AP6785" s="171">
        <v>10</v>
      </c>
      <c r="AQ6785" s="11">
        <v>10</v>
      </c>
      <c r="AR6785" s="11">
        <v>10</v>
      </c>
      <c r="AS6785" s="11">
        <v>10</v>
      </c>
      <c r="AT6785" s="11">
        <v>10</v>
      </c>
      <c r="AU6785" s="11">
        <v>10</v>
      </c>
      <c r="AV6785" s="11">
        <v>10</v>
      </c>
      <c r="AW6785" s="11">
        <v>10</v>
      </c>
      <c r="AX6785" s="11">
        <v>10</v>
      </c>
      <c r="AY6785" s="11">
        <v>10</v>
      </c>
      <c r="AZ6785" s="11">
        <v>10</v>
      </c>
      <c r="BA6785" s="11" t="s">
        <v>570</v>
      </c>
      <c r="BB6785" s="11">
        <v>5</v>
      </c>
      <c r="BC6785" s="154">
        <v>45369</v>
      </c>
      <c r="BD6785" s="155" t="s">
        <v>6</v>
      </c>
    </row>
    <row r="6786" spans="39:56" ht="27" customHeight="1" x14ac:dyDescent="0.25">
      <c r="AM6786" s="11">
        <v>23047</v>
      </c>
      <c r="AN6786" s="152" t="s">
        <v>62</v>
      </c>
      <c r="AO6786" s="153" t="s">
        <v>47</v>
      </c>
      <c r="AP6786" s="171">
        <v>10</v>
      </c>
      <c r="AQ6786" s="11">
        <v>10</v>
      </c>
      <c r="AR6786" s="11">
        <v>10</v>
      </c>
      <c r="AS6786" s="11">
        <v>10</v>
      </c>
      <c r="AT6786" s="11">
        <v>10</v>
      </c>
      <c r="AU6786" s="11">
        <v>10</v>
      </c>
      <c r="AV6786" s="11">
        <v>10</v>
      </c>
      <c r="AW6786" s="11">
        <v>10</v>
      </c>
      <c r="AX6786" s="11">
        <v>10</v>
      </c>
      <c r="AY6786" s="11">
        <v>10</v>
      </c>
      <c r="AZ6786" s="11">
        <v>10</v>
      </c>
      <c r="BA6786" s="11" t="s">
        <v>570</v>
      </c>
      <c r="BB6786" s="11">
        <v>5</v>
      </c>
      <c r="BC6786" s="154">
        <v>45369</v>
      </c>
      <c r="BD6786" s="155" t="s">
        <v>6</v>
      </c>
    </row>
    <row r="6787" spans="39:56" ht="27" customHeight="1" x14ac:dyDescent="0.25">
      <c r="AM6787" s="11">
        <v>23014</v>
      </c>
      <c r="AN6787" s="152" t="s">
        <v>66</v>
      </c>
      <c r="AO6787" s="153" t="s">
        <v>47</v>
      </c>
      <c r="AP6787" s="171">
        <v>10</v>
      </c>
      <c r="AQ6787" s="11">
        <v>10</v>
      </c>
      <c r="AR6787" s="11">
        <v>10</v>
      </c>
      <c r="AS6787" s="11">
        <v>10</v>
      </c>
      <c r="AT6787" s="11">
        <v>10</v>
      </c>
      <c r="AU6787" s="11">
        <v>10</v>
      </c>
      <c r="AV6787" s="11">
        <v>10</v>
      </c>
      <c r="AW6787" s="11">
        <v>10</v>
      </c>
      <c r="AX6787" s="11">
        <v>10</v>
      </c>
      <c r="AY6787" s="11">
        <v>10</v>
      </c>
      <c r="AZ6787" s="11">
        <v>10</v>
      </c>
      <c r="BA6787" s="11" t="s">
        <v>570</v>
      </c>
      <c r="BB6787" s="11">
        <v>5</v>
      </c>
      <c r="BC6787" s="154">
        <v>45369</v>
      </c>
      <c r="BD6787" s="155" t="s">
        <v>6</v>
      </c>
    </row>
    <row r="6788" spans="39:56" ht="27" customHeight="1" x14ac:dyDescent="0.25">
      <c r="AM6788" s="11">
        <v>23029</v>
      </c>
      <c r="AN6788" s="152" t="s">
        <v>70</v>
      </c>
      <c r="AO6788" s="153" t="s">
        <v>47</v>
      </c>
      <c r="AP6788" s="171">
        <v>10</v>
      </c>
      <c r="AQ6788" s="11">
        <v>10</v>
      </c>
      <c r="AR6788" s="11">
        <v>10</v>
      </c>
      <c r="AS6788" s="11">
        <v>10</v>
      </c>
      <c r="AT6788" s="11">
        <v>10</v>
      </c>
      <c r="AU6788" s="11">
        <v>10</v>
      </c>
      <c r="AV6788" s="11">
        <v>10</v>
      </c>
      <c r="AW6788" s="11">
        <v>10</v>
      </c>
      <c r="AX6788" s="11">
        <v>10</v>
      </c>
      <c r="AY6788" s="11">
        <v>10</v>
      </c>
      <c r="AZ6788" s="11">
        <v>10</v>
      </c>
      <c r="BA6788" s="11" t="s">
        <v>570</v>
      </c>
      <c r="BB6788" s="11">
        <v>5</v>
      </c>
      <c r="BC6788" s="154">
        <v>45369</v>
      </c>
      <c r="BD6788" s="155" t="s">
        <v>6</v>
      </c>
    </row>
    <row r="6789" spans="39:56" ht="27" customHeight="1" x14ac:dyDescent="0.25">
      <c r="AM6789" s="11">
        <v>23060</v>
      </c>
      <c r="AN6789" s="152" t="s">
        <v>74</v>
      </c>
      <c r="AO6789" s="153" t="s">
        <v>47</v>
      </c>
      <c r="AP6789" s="171">
        <v>10</v>
      </c>
      <c r="AQ6789" s="11">
        <v>10</v>
      </c>
      <c r="AR6789" s="11">
        <v>10</v>
      </c>
      <c r="AS6789" s="11">
        <v>10</v>
      </c>
      <c r="AT6789" s="11">
        <v>10</v>
      </c>
      <c r="AU6789" s="11">
        <v>10</v>
      </c>
      <c r="AV6789" s="11">
        <v>10</v>
      </c>
      <c r="AW6789" s="11">
        <v>10</v>
      </c>
      <c r="AX6789" s="11">
        <v>10</v>
      </c>
      <c r="AY6789" s="11">
        <v>10</v>
      </c>
      <c r="AZ6789" s="11">
        <v>10</v>
      </c>
      <c r="BA6789" s="11" t="s">
        <v>570</v>
      </c>
      <c r="BB6789" s="11">
        <v>5</v>
      </c>
      <c r="BC6789" s="154">
        <v>45369</v>
      </c>
      <c r="BD6789" s="155" t="s">
        <v>6</v>
      </c>
    </row>
    <row r="6790" spans="39:56" ht="27" customHeight="1" x14ac:dyDescent="0.25">
      <c r="AM6790" s="11">
        <v>23045</v>
      </c>
      <c r="AN6790" s="152" t="s">
        <v>78</v>
      </c>
      <c r="AO6790" s="153" t="s">
        <v>47</v>
      </c>
      <c r="AP6790" s="171">
        <v>10</v>
      </c>
      <c r="AQ6790" s="11">
        <v>10</v>
      </c>
      <c r="AR6790" s="11">
        <v>10</v>
      </c>
      <c r="AS6790" s="11">
        <v>10</v>
      </c>
      <c r="AT6790" s="11">
        <v>10</v>
      </c>
      <c r="AU6790" s="11">
        <v>10</v>
      </c>
      <c r="AV6790" s="11">
        <v>10</v>
      </c>
      <c r="AW6790" s="11">
        <v>10</v>
      </c>
      <c r="AX6790" s="11">
        <v>10</v>
      </c>
      <c r="AY6790" s="11">
        <v>10</v>
      </c>
      <c r="AZ6790" s="11">
        <v>10</v>
      </c>
      <c r="BA6790" s="11" t="s">
        <v>570</v>
      </c>
      <c r="BB6790" s="11">
        <v>5</v>
      </c>
      <c r="BC6790" s="154">
        <v>45369</v>
      </c>
      <c r="BD6790" s="155" t="s">
        <v>6</v>
      </c>
    </row>
    <row r="6791" spans="39:56" ht="27" customHeight="1" x14ac:dyDescent="0.25">
      <c r="AM6791" s="11">
        <v>23001</v>
      </c>
      <c r="AN6791" s="152" t="s">
        <v>82</v>
      </c>
      <c r="AO6791" s="153" t="s">
        <v>47</v>
      </c>
      <c r="AP6791" s="171">
        <v>10</v>
      </c>
      <c r="AQ6791" s="11">
        <v>10</v>
      </c>
      <c r="AR6791" s="11">
        <v>10</v>
      </c>
      <c r="AS6791" s="11">
        <v>10</v>
      </c>
      <c r="AT6791" s="11">
        <v>10</v>
      </c>
      <c r="AU6791" s="11">
        <v>10</v>
      </c>
      <c r="AV6791" s="11">
        <v>10</v>
      </c>
      <c r="AW6791" s="11">
        <v>10</v>
      </c>
      <c r="AX6791" s="11">
        <v>10</v>
      </c>
      <c r="AY6791" s="11">
        <v>10</v>
      </c>
      <c r="AZ6791" s="11">
        <v>10</v>
      </c>
      <c r="BA6791" s="11" t="s">
        <v>570</v>
      </c>
      <c r="BB6791" s="11">
        <v>5</v>
      </c>
      <c r="BC6791" s="154">
        <v>45369</v>
      </c>
      <c r="BD6791" s="155" t="s">
        <v>6</v>
      </c>
    </row>
    <row r="6792" spans="39:56" ht="27" customHeight="1" x14ac:dyDescent="0.25">
      <c r="AM6792" s="11">
        <v>23034</v>
      </c>
      <c r="AN6792" s="152" t="s">
        <v>86</v>
      </c>
      <c r="AO6792" s="153" t="s">
        <v>47</v>
      </c>
      <c r="AP6792" s="171">
        <v>10</v>
      </c>
      <c r="AQ6792" s="11">
        <v>10</v>
      </c>
      <c r="AR6792" s="11">
        <v>10</v>
      </c>
      <c r="AS6792" s="11">
        <v>10</v>
      </c>
      <c r="AT6792" s="11">
        <v>10</v>
      </c>
      <c r="AU6792" s="11">
        <v>10</v>
      </c>
      <c r="AV6792" s="11">
        <v>10</v>
      </c>
      <c r="AW6792" s="11">
        <v>10</v>
      </c>
      <c r="AX6792" s="11">
        <v>10</v>
      </c>
      <c r="AY6792" s="11">
        <v>10</v>
      </c>
      <c r="AZ6792" s="11">
        <v>10</v>
      </c>
      <c r="BA6792" s="11" t="s">
        <v>570</v>
      </c>
      <c r="BB6792" s="11">
        <v>5</v>
      </c>
      <c r="BC6792" s="154">
        <v>45369</v>
      </c>
      <c r="BD6792" s="155" t="s">
        <v>6</v>
      </c>
    </row>
    <row r="6793" spans="39:56" ht="27" customHeight="1" x14ac:dyDescent="0.25">
      <c r="AM6793" s="11">
        <v>23003</v>
      </c>
      <c r="AN6793" s="152" t="s">
        <v>90</v>
      </c>
      <c r="AO6793" s="153" t="s">
        <v>47</v>
      </c>
      <c r="AP6793" s="171">
        <v>10</v>
      </c>
      <c r="AQ6793" s="11">
        <v>10</v>
      </c>
      <c r="AR6793" s="11">
        <v>10</v>
      </c>
      <c r="AS6793" s="11">
        <v>10</v>
      </c>
      <c r="AT6793" s="11">
        <v>10</v>
      </c>
      <c r="AU6793" s="11">
        <v>10</v>
      </c>
      <c r="AV6793" s="11">
        <v>10</v>
      </c>
      <c r="AW6793" s="11">
        <v>10</v>
      </c>
      <c r="AX6793" s="11">
        <v>10</v>
      </c>
      <c r="AY6793" s="11">
        <v>10</v>
      </c>
      <c r="AZ6793" s="11">
        <v>10</v>
      </c>
      <c r="BA6793" s="11" t="s">
        <v>570</v>
      </c>
      <c r="BB6793" s="11">
        <v>5</v>
      </c>
      <c r="BC6793" s="154">
        <v>45369</v>
      </c>
      <c r="BD6793" s="155" t="s">
        <v>6</v>
      </c>
    </row>
    <row r="6794" spans="39:56" ht="27" customHeight="1" x14ac:dyDescent="0.25">
      <c r="AM6794" s="11">
        <v>23030</v>
      </c>
      <c r="AN6794" s="152" t="s">
        <v>94</v>
      </c>
      <c r="AO6794" s="153" t="s">
        <v>47</v>
      </c>
      <c r="AP6794" s="171">
        <v>10</v>
      </c>
      <c r="AQ6794" s="11">
        <v>10</v>
      </c>
      <c r="AR6794" s="11">
        <v>10</v>
      </c>
      <c r="AS6794" s="11">
        <v>10</v>
      </c>
      <c r="AT6794" s="11">
        <v>10</v>
      </c>
      <c r="AU6794" s="11">
        <v>10</v>
      </c>
      <c r="AV6794" s="11">
        <v>10</v>
      </c>
      <c r="AW6794" s="11">
        <v>10</v>
      </c>
      <c r="AX6794" s="11">
        <v>10</v>
      </c>
      <c r="AY6794" s="11">
        <v>10</v>
      </c>
      <c r="AZ6794" s="11">
        <v>10</v>
      </c>
      <c r="BA6794" s="11" t="s">
        <v>570</v>
      </c>
      <c r="BB6794" s="11">
        <v>5</v>
      </c>
      <c r="BC6794" s="154">
        <v>45369</v>
      </c>
      <c r="BD6794" s="155" t="s">
        <v>6</v>
      </c>
    </row>
    <row r="6795" spans="39:56" ht="27" customHeight="1" x14ac:dyDescent="0.25">
      <c r="AM6795" s="11">
        <v>23040</v>
      </c>
      <c r="AN6795" s="152" t="s">
        <v>98</v>
      </c>
      <c r="AO6795" s="153" t="s">
        <v>47</v>
      </c>
      <c r="AP6795" s="171">
        <v>10</v>
      </c>
      <c r="AQ6795" s="11">
        <v>10</v>
      </c>
      <c r="AR6795" s="11">
        <v>10</v>
      </c>
      <c r="AS6795" s="11">
        <v>10</v>
      </c>
      <c r="AT6795" s="11">
        <v>10</v>
      </c>
      <c r="AU6795" s="11">
        <v>10</v>
      </c>
      <c r="AV6795" s="11">
        <v>10</v>
      </c>
      <c r="AW6795" s="11">
        <v>10</v>
      </c>
      <c r="AX6795" s="11">
        <v>10</v>
      </c>
      <c r="AY6795" s="11">
        <v>10</v>
      </c>
      <c r="AZ6795" s="11">
        <v>10</v>
      </c>
      <c r="BA6795" s="11" t="s">
        <v>570</v>
      </c>
      <c r="BB6795" s="11">
        <v>5</v>
      </c>
      <c r="BC6795" s="154">
        <v>45369</v>
      </c>
      <c r="BD6795" s="155" t="s">
        <v>6</v>
      </c>
    </row>
    <row r="6796" spans="39:56" ht="27" customHeight="1" x14ac:dyDescent="0.25">
      <c r="AM6796" s="11">
        <v>23064</v>
      </c>
      <c r="AN6796" s="152" t="s">
        <v>238</v>
      </c>
      <c r="AO6796" s="153" t="s">
        <v>47</v>
      </c>
      <c r="AP6796" s="171">
        <v>10</v>
      </c>
      <c r="AQ6796" s="11">
        <v>10</v>
      </c>
      <c r="AR6796" s="11">
        <v>10</v>
      </c>
      <c r="AS6796" s="11">
        <v>10</v>
      </c>
      <c r="AT6796" s="11">
        <v>10</v>
      </c>
      <c r="AU6796" s="11">
        <v>10</v>
      </c>
      <c r="AV6796" s="11">
        <v>10</v>
      </c>
      <c r="AW6796" s="11">
        <v>10</v>
      </c>
      <c r="AX6796" s="11">
        <v>10</v>
      </c>
      <c r="AY6796" s="11">
        <v>10</v>
      </c>
      <c r="AZ6796" s="11">
        <v>10</v>
      </c>
      <c r="BA6796" s="11" t="s">
        <v>570</v>
      </c>
      <c r="BB6796" s="11">
        <v>5</v>
      </c>
      <c r="BC6796" s="154">
        <v>45369</v>
      </c>
      <c r="BD6796" s="155" t="s">
        <v>6</v>
      </c>
    </row>
    <row r="6797" spans="39:56" ht="27" customHeight="1" x14ac:dyDescent="0.25">
      <c r="AM6797" s="11">
        <v>23050</v>
      </c>
      <c r="AN6797" s="152" t="s">
        <v>102</v>
      </c>
      <c r="AO6797" s="153" t="s">
        <v>47</v>
      </c>
      <c r="AP6797" s="171">
        <v>10</v>
      </c>
      <c r="AQ6797" s="11">
        <v>10</v>
      </c>
      <c r="AR6797" s="11">
        <v>10</v>
      </c>
      <c r="AS6797" s="11">
        <v>10</v>
      </c>
      <c r="AT6797" s="11">
        <v>10</v>
      </c>
      <c r="AU6797" s="11">
        <v>10</v>
      </c>
      <c r="AV6797" s="11">
        <v>10</v>
      </c>
      <c r="AW6797" s="11">
        <v>10</v>
      </c>
      <c r="AX6797" s="11">
        <v>10</v>
      </c>
      <c r="AY6797" s="11">
        <v>10</v>
      </c>
      <c r="AZ6797" s="11">
        <v>10</v>
      </c>
      <c r="BA6797" s="11" t="s">
        <v>570</v>
      </c>
      <c r="BB6797" s="11">
        <v>5</v>
      </c>
      <c r="BC6797" s="154">
        <v>45369</v>
      </c>
      <c r="BD6797" s="155" t="s">
        <v>6</v>
      </c>
    </row>
    <row r="6798" spans="39:56" ht="27" customHeight="1" x14ac:dyDescent="0.25">
      <c r="AM6798" s="11">
        <v>23062</v>
      </c>
      <c r="AN6798" s="152" t="s">
        <v>106</v>
      </c>
      <c r="AO6798" s="153" t="s">
        <v>47</v>
      </c>
      <c r="AP6798" s="171">
        <v>10</v>
      </c>
      <c r="AQ6798" s="11">
        <v>10</v>
      </c>
      <c r="AR6798" s="11">
        <v>10</v>
      </c>
      <c r="AS6798" s="11">
        <v>10</v>
      </c>
      <c r="AT6798" s="11">
        <v>10</v>
      </c>
      <c r="AU6798" s="11">
        <v>10</v>
      </c>
      <c r="AV6798" s="11">
        <v>10</v>
      </c>
      <c r="AW6798" s="11">
        <v>10</v>
      </c>
      <c r="AX6798" s="11">
        <v>10</v>
      </c>
      <c r="AY6798" s="11">
        <v>10</v>
      </c>
      <c r="AZ6798" s="11">
        <v>10</v>
      </c>
      <c r="BA6798" s="11" t="s">
        <v>570</v>
      </c>
      <c r="BB6798" s="11">
        <v>5</v>
      </c>
      <c r="BC6798" s="154">
        <v>45369</v>
      </c>
      <c r="BD6798" s="155" t="s">
        <v>6</v>
      </c>
    </row>
    <row r="6799" spans="39:56" ht="27" customHeight="1" x14ac:dyDescent="0.25">
      <c r="AM6799" s="11">
        <v>23057</v>
      </c>
      <c r="AN6799" s="152" t="s">
        <v>239</v>
      </c>
      <c r="AO6799" s="153" t="s">
        <v>47</v>
      </c>
      <c r="AP6799" s="171">
        <v>10</v>
      </c>
      <c r="AQ6799" s="11">
        <v>10</v>
      </c>
      <c r="AR6799" s="11">
        <v>10</v>
      </c>
      <c r="AS6799" s="11">
        <v>10</v>
      </c>
      <c r="AT6799" s="11">
        <v>10</v>
      </c>
      <c r="AU6799" s="11">
        <v>10</v>
      </c>
      <c r="AV6799" s="11">
        <v>10</v>
      </c>
      <c r="AW6799" s="11">
        <v>10</v>
      </c>
      <c r="AX6799" s="11">
        <v>10</v>
      </c>
      <c r="AY6799" s="11">
        <v>10</v>
      </c>
      <c r="AZ6799" s="11">
        <v>10</v>
      </c>
      <c r="BA6799" s="11" t="s">
        <v>570</v>
      </c>
      <c r="BB6799" s="11">
        <v>5</v>
      </c>
      <c r="BC6799" s="154">
        <v>45369</v>
      </c>
      <c r="BD6799" s="155" t="s">
        <v>6</v>
      </c>
    </row>
    <row r="6800" spans="39:56" ht="27" customHeight="1" x14ac:dyDescent="0.25">
      <c r="AM6800" s="11">
        <v>23051</v>
      </c>
      <c r="AN6800" s="152" t="s">
        <v>114</v>
      </c>
      <c r="AO6800" s="153" t="s">
        <v>47</v>
      </c>
      <c r="AP6800" s="171">
        <v>10</v>
      </c>
      <c r="AQ6800" s="11">
        <v>10</v>
      </c>
      <c r="AR6800" s="11">
        <v>10</v>
      </c>
      <c r="AS6800" s="11">
        <v>10</v>
      </c>
      <c r="AT6800" s="11">
        <v>10</v>
      </c>
      <c r="AU6800" s="11">
        <v>10</v>
      </c>
      <c r="AV6800" s="11">
        <v>10</v>
      </c>
      <c r="AW6800" s="11">
        <v>10</v>
      </c>
      <c r="AX6800" s="11">
        <v>10</v>
      </c>
      <c r="AY6800" s="11">
        <v>10</v>
      </c>
      <c r="AZ6800" s="11">
        <v>10</v>
      </c>
      <c r="BA6800" s="11" t="s">
        <v>570</v>
      </c>
      <c r="BB6800" s="11">
        <v>5</v>
      </c>
      <c r="BC6800" s="154">
        <v>45369</v>
      </c>
      <c r="BD6800" s="155" t="s">
        <v>6</v>
      </c>
    </row>
    <row r="6801" spans="39:56" ht="27" customHeight="1" x14ac:dyDescent="0.25">
      <c r="AM6801" s="11">
        <v>22023</v>
      </c>
      <c r="AN6801" s="152" t="s">
        <v>118</v>
      </c>
      <c r="AO6801" s="153" t="s">
        <v>47</v>
      </c>
      <c r="AP6801" s="171">
        <v>10</v>
      </c>
      <c r="AQ6801" s="11">
        <v>10</v>
      </c>
      <c r="AR6801" s="11">
        <v>10</v>
      </c>
      <c r="AS6801" s="11">
        <v>10</v>
      </c>
      <c r="AT6801" s="11">
        <v>10</v>
      </c>
      <c r="AU6801" s="11">
        <v>10</v>
      </c>
      <c r="AV6801" s="11">
        <v>10</v>
      </c>
      <c r="AW6801" s="11">
        <v>10</v>
      </c>
      <c r="AX6801" s="11">
        <v>10</v>
      </c>
      <c r="AY6801" s="11">
        <v>10</v>
      </c>
      <c r="AZ6801" s="11">
        <v>10</v>
      </c>
      <c r="BA6801" s="11" t="s">
        <v>570</v>
      </c>
      <c r="BB6801" s="11">
        <v>5</v>
      </c>
      <c r="BC6801" s="154">
        <v>45369</v>
      </c>
      <c r="BD6801" s="155" t="s">
        <v>6</v>
      </c>
    </row>
  </sheetData>
  <mergeCells count="20">
    <mergeCell ref="EU1:EX1"/>
    <mergeCell ref="EU2:EX2"/>
    <mergeCell ref="Q1:Q5"/>
    <mergeCell ref="R1:R5"/>
    <mergeCell ref="S1:S5"/>
    <mergeCell ref="A2:B2"/>
    <mergeCell ref="A3:B3"/>
    <mergeCell ref="A4:B4"/>
    <mergeCell ref="K1:K5"/>
    <mergeCell ref="L1:L5"/>
    <mergeCell ref="M1:M5"/>
    <mergeCell ref="N1:N5"/>
    <mergeCell ref="O1:O5"/>
    <mergeCell ref="P1:P5"/>
    <mergeCell ref="A1:B1"/>
    <mergeCell ref="F1:F5"/>
    <mergeCell ref="G1:G5"/>
    <mergeCell ref="H1:H5"/>
    <mergeCell ref="I1:I5"/>
    <mergeCell ref="J1:J5"/>
  </mergeCells>
  <conditionalFormatting sqref="C6">
    <cfRule type="duplicateValues" dxfId="113" priority="100" stopIfTrue="1"/>
  </conditionalFormatting>
  <conditionalFormatting sqref="C6">
    <cfRule type="duplicateValues" dxfId="112" priority="101" stopIfTrue="1"/>
    <cfRule type="duplicateValues" dxfId="111" priority="102" stopIfTrue="1"/>
    <cfRule type="duplicateValues" dxfId="110" priority="103" stopIfTrue="1"/>
    <cfRule type="duplicateValues" dxfId="109" priority="104" stopIfTrue="1"/>
  </conditionalFormatting>
  <conditionalFormatting sqref="C7:C27">
    <cfRule type="duplicateValues" dxfId="108" priority="105" stopIfTrue="1"/>
  </conditionalFormatting>
  <conditionalFormatting sqref="C7:C27">
    <cfRule type="duplicateValues" dxfId="107" priority="106" stopIfTrue="1"/>
    <cfRule type="duplicateValues" dxfId="106" priority="107" stopIfTrue="1"/>
    <cfRule type="duplicateValues" dxfId="105" priority="108" stopIfTrue="1"/>
    <cfRule type="duplicateValues" dxfId="104" priority="109" stopIfTrue="1"/>
  </conditionalFormatting>
  <conditionalFormatting sqref="C138:C140">
    <cfRule type="duplicateValues" dxfId="103" priority="96" stopIfTrue="1"/>
    <cfRule type="duplicateValues" dxfId="102" priority="97" stopIfTrue="1"/>
    <cfRule type="duplicateValues" dxfId="101" priority="98" stopIfTrue="1"/>
    <cfRule type="duplicateValues" dxfId="100" priority="99" stopIfTrue="1"/>
  </conditionalFormatting>
  <conditionalFormatting sqref="C141">
    <cfRule type="duplicateValues" dxfId="99" priority="67" stopIfTrue="1"/>
    <cfRule type="duplicateValues" dxfId="98" priority="68" stopIfTrue="1"/>
    <cfRule type="duplicateValues" dxfId="97" priority="69" stopIfTrue="1"/>
    <cfRule type="duplicateValues" dxfId="96" priority="70" stopIfTrue="1"/>
  </conditionalFormatting>
  <conditionalFormatting sqref="C141">
    <cfRule type="duplicateValues" dxfId="95" priority="71" stopIfTrue="1"/>
  </conditionalFormatting>
  <conditionalFormatting sqref="C142:C143">
    <cfRule type="duplicateValues" dxfId="94" priority="72" stopIfTrue="1"/>
    <cfRule type="duplicateValues" dxfId="93" priority="73" stopIfTrue="1"/>
    <cfRule type="duplicateValues" dxfId="92" priority="74" stopIfTrue="1"/>
    <cfRule type="duplicateValues" dxfId="91" priority="75" stopIfTrue="1"/>
  </conditionalFormatting>
  <conditionalFormatting sqref="C142:C143">
    <cfRule type="duplicateValues" dxfId="90" priority="76" stopIfTrue="1"/>
  </conditionalFormatting>
  <conditionalFormatting sqref="C151:C152">
    <cfRule type="duplicateValues" dxfId="89" priority="77" stopIfTrue="1"/>
  </conditionalFormatting>
  <conditionalFormatting sqref="C151:C152">
    <cfRule type="duplicateValues" dxfId="88" priority="78" stopIfTrue="1"/>
    <cfRule type="duplicateValues" dxfId="87" priority="79" stopIfTrue="1"/>
    <cfRule type="duplicateValues" dxfId="86" priority="80" stopIfTrue="1"/>
    <cfRule type="duplicateValues" dxfId="85" priority="81" stopIfTrue="1"/>
  </conditionalFormatting>
  <conditionalFormatting sqref="C136:C152">
    <cfRule type="duplicateValues" dxfId="84" priority="82" stopIfTrue="1"/>
  </conditionalFormatting>
  <conditionalFormatting sqref="C136:C152">
    <cfRule type="duplicateValues" dxfId="83" priority="83" stopIfTrue="1"/>
    <cfRule type="duplicateValues" dxfId="82" priority="84" stopIfTrue="1"/>
    <cfRule type="duplicateValues" dxfId="81" priority="85" stopIfTrue="1"/>
    <cfRule type="duplicateValues" dxfId="80" priority="86" stopIfTrue="1"/>
  </conditionalFormatting>
  <conditionalFormatting sqref="C157:C159">
    <cfRule type="duplicateValues" dxfId="79" priority="87" stopIfTrue="1"/>
  </conditionalFormatting>
  <conditionalFormatting sqref="C156 C160:C163">
    <cfRule type="duplicateValues" dxfId="78" priority="88" stopIfTrue="1"/>
    <cfRule type="duplicateValues" dxfId="77" priority="89" stopIfTrue="1"/>
    <cfRule type="duplicateValues" dxfId="76" priority="90" stopIfTrue="1"/>
    <cfRule type="duplicateValues" dxfId="75" priority="91" stopIfTrue="1"/>
  </conditionalFormatting>
  <conditionalFormatting sqref="C157:C159">
    <cfRule type="duplicateValues" dxfId="74" priority="92" stopIfTrue="1"/>
    <cfRule type="duplicateValues" dxfId="73" priority="93" stopIfTrue="1"/>
    <cfRule type="duplicateValues" dxfId="72" priority="94" stopIfTrue="1"/>
    <cfRule type="duplicateValues" dxfId="71" priority="95" stopIfTrue="1"/>
  </conditionalFormatting>
  <conditionalFormatting sqref="C153">
    <cfRule type="duplicateValues" dxfId="70" priority="110" stopIfTrue="1"/>
    <cfRule type="duplicateValues" dxfId="69" priority="111" stopIfTrue="1"/>
    <cfRule type="duplicateValues" dxfId="68" priority="112" stopIfTrue="1"/>
    <cfRule type="duplicateValues" dxfId="67" priority="113" stopIfTrue="1"/>
  </conditionalFormatting>
  <conditionalFormatting sqref="C153:C155">
    <cfRule type="duplicateValues" dxfId="66" priority="114" stopIfTrue="1"/>
  </conditionalFormatting>
  <conditionalFormatting sqref="C28:C49">
    <cfRule type="duplicateValues" dxfId="65" priority="62" stopIfTrue="1"/>
  </conditionalFormatting>
  <conditionalFormatting sqref="C28:C49">
    <cfRule type="duplicateValues" dxfId="64" priority="63" stopIfTrue="1"/>
    <cfRule type="duplicateValues" dxfId="63" priority="64" stopIfTrue="1"/>
    <cfRule type="duplicateValues" dxfId="62" priority="65" stopIfTrue="1"/>
    <cfRule type="duplicateValues" dxfId="61" priority="66" stopIfTrue="1"/>
  </conditionalFormatting>
  <conditionalFormatting sqref="C50:C71">
    <cfRule type="duplicateValues" dxfId="60" priority="57" stopIfTrue="1"/>
  </conditionalFormatting>
  <conditionalFormatting sqref="C50:C71"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</conditionalFormatting>
  <conditionalFormatting sqref="Q1">
    <cfRule type="cellIs" dxfId="55" priority="56" operator="equal">
      <formula>0</formula>
    </cfRule>
  </conditionalFormatting>
  <conditionalFormatting sqref="DC1:DT1">
    <cfRule type="cellIs" dxfId="54" priority="55" operator="equal">
      <formula>"فارغ"</formula>
    </cfRule>
  </conditionalFormatting>
  <conditionalFormatting sqref="F1:O1">
    <cfRule type="containsText" dxfId="53" priority="54" operator="containsText" text="فارغ">
      <formula>NOT(ISERROR(SEARCH("فارغ",F1)))</formula>
    </cfRule>
  </conditionalFormatting>
  <conditionalFormatting sqref="AQ1:AZ1">
    <cfRule type="containsText" dxfId="52" priority="53" operator="containsText" text="فارغ">
      <formula>NOT(ISERROR(SEARCH("فارغ",AQ1)))</formula>
    </cfRule>
  </conditionalFormatting>
  <conditionalFormatting sqref="DG7:DP7">
    <cfRule type="containsText" dxfId="51" priority="52" operator="containsText" text="فارغ">
      <formula>NOT(ISERROR(SEARCH("فارغ",DG7)))</formula>
    </cfRule>
  </conditionalFormatting>
  <conditionalFormatting sqref="C72">
    <cfRule type="duplicateValues" dxfId="50" priority="42" stopIfTrue="1"/>
  </conditionalFormatting>
  <conditionalFormatting sqref="C72">
    <cfRule type="duplicateValues" dxfId="49" priority="43" stopIfTrue="1"/>
    <cfRule type="duplicateValues" dxfId="48" priority="44" stopIfTrue="1"/>
    <cfRule type="duplicateValues" dxfId="47" priority="45" stopIfTrue="1"/>
    <cfRule type="duplicateValues" dxfId="46" priority="46" stopIfTrue="1"/>
  </conditionalFormatting>
  <conditionalFormatting sqref="C65:C93">
    <cfRule type="duplicateValues" dxfId="45" priority="47" stopIfTrue="1"/>
  </conditionalFormatting>
  <conditionalFormatting sqref="C65:C93">
    <cfRule type="duplicateValues" dxfId="44" priority="48" stopIfTrue="1"/>
    <cfRule type="duplicateValues" dxfId="43" priority="49" stopIfTrue="1"/>
    <cfRule type="duplicateValues" dxfId="42" priority="50" stopIfTrue="1"/>
    <cfRule type="duplicateValues" dxfId="41" priority="51" stopIfTrue="1"/>
  </conditionalFormatting>
  <conditionalFormatting sqref="C86:C115">
    <cfRule type="duplicateValues" dxfId="40" priority="37" stopIfTrue="1"/>
  </conditionalFormatting>
  <conditionalFormatting sqref="C86:C115">
    <cfRule type="duplicateValues" dxfId="39" priority="38" stopIfTrue="1"/>
    <cfRule type="duplicateValues" dxfId="38" priority="39" stopIfTrue="1"/>
    <cfRule type="duplicateValues" dxfId="37" priority="40" stopIfTrue="1"/>
    <cfRule type="duplicateValues" dxfId="36" priority="41" stopIfTrue="1"/>
  </conditionalFormatting>
  <conditionalFormatting sqref="C108:C137">
    <cfRule type="duplicateValues" dxfId="35" priority="32" stopIfTrue="1"/>
  </conditionalFormatting>
  <conditionalFormatting sqref="C108:C137">
    <cfRule type="duplicateValues" dxfId="34" priority="33" stopIfTrue="1"/>
    <cfRule type="duplicateValues" dxfId="33" priority="34" stopIfTrue="1"/>
    <cfRule type="duplicateValues" dxfId="32" priority="35" stopIfTrue="1"/>
    <cfRule type="duplicateValues" dxfId="31" priority="36" stopIfTrue="1"/>
  </conditionalFormatting>
  <conditionalFormatting sqref="C130:C132">
    <cfRule type="duplicateValues" dxfId="30" priority="23" stopIfTrue="1"/>
    <cfRule type="duplicateValues" dxfId="29" priority="24" stopIfTrue="1"/>
    <cfRule type="duplicateValues" dxfId="28" priority="25" stopIfTrue="1"/>
    <cfRule type="duplicateValues" dxfId="27" priority="26" stopIfTrue="1"/>
  </conditionalFormatting>
  <conditionalFormatting sqref="C133">
    <cfRule type="duplicateValues" dxfId="26" priority="8" stopIfTrue="1"/>
    <cfRule type="duplicateValues" dxfId="25" priority="9" stopIfTrue="1"/>
    <cfRule type="duplicateValues" dxfId="24" priority="10" stopIfTrue="1"/>
    <cfRule type="duplicateValues" dxfId="23" priority="11" stopIfTrue="1"/>
  </conditionalFormatting>
  <conditionalFormatting sqref="C133">
    <cfRule type="duplicateValues" dxfId="22" priority="12" stopIfTrue="1"/>
  </conditionalFormatting>
  <conditionalFormatting sqref="C134:C135">
    <cfRule type="duplicateValues" dxfId="21" priority="13" stopIfTrue="1"/>
    <cfRule type="duplicateValues" dxfId="20" priority="14" stopIfTrue="1"/>
    <cfRule type="duplicateValues" dxfId="19" priority="15" stopIfTrue="1"/>
    <cfRule type="duplicateValues" dxfId="18" priority="16" stopIfTrue="1"/>
  </conditionalFormatting>
  <conditionalFormatting sqref="C134:C135">
    <cfRule type="duplicateValues" dxfId="17" priority="17" stopIfTrue="1"/>
  </conditionalFormatting>
  <conditionalFormatting sqref="C143:C144">
    <cfRule type="duplicateValues" dxfId="16" priority="18" stopIfTrue="1"/>
  </conditionalFormatting>
  <conditionalFormatting sqref="C143:C144">
    <cfRule type="duplicateValues" dxfId="15" priority="19" stopIfTrue="1"/>
    <cfRule type="duplicateValues" dxfId="14" priority="20" stopIfTrue="1"/>
    <cfRule type="duplicateValues" dxfId="13" priority="21" stopIfTrue="1"/>
    <cfRule type="duplicateValues" dxfId="12" priority="22" stopIfTrue="1"/>
  </conditionalFormatting>
  <conditionalFormatting sqref="C145">
    <cfRule type="duplicateValues" dxfId="11" priority="27" stopIfTrue="1"/>
    <cfRule type="duplicateValues" dxfId="10" priority="28" stopIfTrue="1"/>
    <cfRule type="duplicateValues" dxfId="9" priority="29" stopIfTrue="1"/>
    <cfRule type="duplicateValues" dxfId="8" priority="30" stopIfTrue="1"/>
  </conditionalFormatting>
  <conditionalFormatting sqref="C145:C147">
    <cfRule type="duplicateValues" dxfId="7" priority="31" stopIfTrue="1"/>
  </conditionalFormatting>
  <conditionalFormatting sqref="C64">
    <cfRule type="duplicateValues" dxfId="6" priority="3" stopIfTrue="1"/>
  </conditionalFormatting>
  <conditionalFormatting sqref="C64">
    <cfRule type="duplicateValues" dxfId="5" priority="4" stopIfTrue="1"/>
    <cfRule type="duplicateValues" dxfId="4" priority="5" stopIfTrue="1"/>
    <cfRule type="duplicateValues" dxfId="3" priority="6" stopIfTrue="1"/>
    <cfRule type="duplicateValues" dxfId="2" priority="7" stopIfTrue="1"/>
  </conditionalFormatting>
  <conditionalFormatting sqref="BN4:BS4">
    <cfRule type="containsText" dxfId="1" priority="2" operator="containsText" text="فارغ">
      <formula>NOT(ISERROR(SEARCH("فارغ",BN4)))</formula>
    </cfRule>
  </conditionalFormatting>
  <conditionalFormatting sqref="BT4:BW4">
    <cfRule type="containsText" dxfId="0" priority="1" operator="containsText" text="فارغ">
      <formula>NOT(ISERROR(SEARCH("فارغ",BT4)))</formula>
    </cfRule>
  </conditionalFormatting>
  <dataValidations count="3">
    <dataValidation type="custom" allowBlank="1" showInputMessage="1" showErrorMessage="1" errorTitle="خطأ" error="الاسم مكرر" sqref="C128">
      <formula1>COUNTIF(B:B,C128)=1</formula1>
    </dataValidation>
    <dataValidation type="custom" allowBlank="1" showInputMessage="1" showErrorMessage="1" errorTitle="خطأ" error="الاسم مكرر" sqref="C239 C266 C293 C347 C320">
      <formula1>COUNTIF(#REF!,C239)=1</formula1>
    </dataValidation>
    <dataValidation type="list" allowBlank="1" showInputMessage="1" showErrorMessage="1" sqref="DT2 C3 BP1">
      <formula1>$P$600:$P$614</formula1>
    </dataValidation>
  </dataValidations>
  <printOptions horizontalCentered="1" verticalCentered="1"/>
  <pageMargins left="0.23622047244094491" right="0.23622047244094491" top="0" bottom="0" header="0.31496062992125984" footer="0.59055118110236227"/>
  <pageSetup paperSize="9" scale="45" fitToHeight="0" orientation="landscape" r:id="rId1"/>
  <headerFooter>
    <oddFooter xml:space="preserve">&amp;L&amp;16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التسجيل</vt:lpstr>
      <vt:lpstr>التسجيل!Criteria</vt:lpstr>
      <vt:lpstr>التسجيل!Extract</vt:lpstr>
      <vt:lpstr>التسجيل!Print_Area</vt:lpstr>
      <vt:lpstr>التسجيل!Print_Titles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2024-03-19T11:14:55Z</dcterms:created>
  <dcterms:modified xsi:type="dcterms:W3CDTF">2024-03-19T11:32:42Z</dcterms:modified>
</cp:coreProperties>
</file>