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37BD645F-62CE-4FF9-8E8C-D291E1D6A4F4}" xr6:coauthVersionLast="47" xr6:coauthVersionMax="47" xr10:uidLastSave="{00000000-0000-0000-0000-000000000000}"/>
  <bookViews>
    <workbookView xWindow="-60" yWindow="-60" windowWidth="20610" windowHeight="11040" tabRatio="810" xr2:uid="{00000000-000D-0000-FFFF-FFFF00000000}"/>
  </bookViews>
  <sheets>
    <sheet name="C" sheetId="14" r:id="rId1"/>
    <sheet name="A" sheetId="12" r:id="rId2"/>
  </sheets>
  <definedNames>
    <definedName name="Class">OFFSET(A!$A$1,MATCH(#REF!,A!$A:$A,0)-1,,COUNTIF(A!$A:$A,#REF!))</definedName>
    <definedName name="Cmax">ADDRESS(1,COLUMNS(Mat))</definedName>
    <definedName name="Col">OFFSET(Class,,MATCH(#REF!,A!$1:$1,0)-1)</definedName>
    <definedName name="Fail">OFFSET(NameC,,MATCH("عدد مواد الرسوب",A!$1:$1,0)-2)</definedName>
    <definedName name="Mat">OFFSET(A!$D$1,,,,COUNTA(A!$1:$1)-2)</definedName>
    <definedName name="NameB">OFFSET(Class,,1)</definedName>
    <definedName name="NameC">OFFSET(A!$A$1,MATCH('C'!$G$4,A!$A:$A,0)-1,1,COUNTIF(A!$A:$A,'C'!$G$4))</definedName>
    <definedName name="Note_F">OFFSET(OFFSET(Mat,1,),MATCH('C'!$G$4,A!$A:$A,0)+MATCH('C'!$B1,NameC,0)-3,0)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10" i="12" l="1"/>
  <c r="S609" i="12"/>
  <c r="S608" i="12"/>
  <c r="S607" i="12"/>
  <c r="S606" i="12"/>
  <c r="S605" i="12"/>
  <c r="S604" i="12"/>
  <c r="S603" i="12"/>
  <c r="S602" i="12"/>
  <c r="S601" i="12"/>
  <c r="S600" i="12"/>
  <c r="S599" i="12"/>
  <c r="S598" i="12"/>
  <c r="S597" i="12"/>
  <c r="S596" i="12"/>
  <c r="S595" i="12"/>
  <c r="S594" i="12"/>
  <c r="S593" i="12"/>
  <c r="S592" i="12"/>
  <c r="S591" i="12"/>
  <c r="S590" i="12"/>
  <c r="S589" i="12"/>
  <c r="S588" i="12"/>
  <c r="S587" i="12"/>
  <c r="S586" i="12"/>
  <c r="S585" i="12"/>
  <c r="S584" i="12"/>
  <c r="S583" i="12"/>
  <c r="S582" i="12"/>
  <c r="S581" i="12"/>
  <c r="S580" i="12"/>
  <c r="S579" i="12"/>
  <c r="S578" i="12"/>
  <c r="S577" i="12"/>
  <c r="S576" i="12"/>
  <c r="S575" i="12"/>
  <c r="S574" i="12"/>
  <c r="S573" i="12"/>
  <c r="S572" i="12"/>
  <c r="S571" i="12"/>
  <c r="S570" i="12"/>
  <c r="S569" i="12"/>
  <c r="S568" i="12"/>
  <c r="S567" i="12"/>
  <c r="S566" i="12"/>
  <c r="S565" i="12"/>
  <c r="S564" i="12"/>
  <c r="S563" i="12"/>
  <c r="S562" i="12"/>
  <c r="S561" i="12"/>
  <c r="S560" i="12"/>
  <c r="S559" i="12"/>
  <c r="S558" i="12"/>
  <c r="S557" i="12"/>
  <c r="S556" i="12"/>
  <c r="S555" i="12"/>
  <c r="S554" i="12"/>
  <c r="S553" i="12"/>
  <c r="S552" i="12"/>
  <c r="S551" i="12"/>
  <c r="S550" i="12"/>
  <c r="S549" i="12"/>
  <c r="S548" i="12"/>
  <c r="S547" i="12"/>
  <c r="S546" i="12"/>
  <c r="S545" i="12"/>
  <c r="S544" i="12"/>
  <c r="S543" i="12"/>
  <c r="S542" i="12"/>
  <c r="S541" i="12"/>
  <c r="S540" i="12"/>
  <c r="S539" i="12"/>
  <c r="S538" i="12"/>
  <c r="S537" i="12"/>
  <c r="S536" i="12"/>
  <c r="S535" i="12"/>
  <c r="S534" i="12"/>
  <c r="S533" i="12"/>
  <c r="S532" i="12"/>
  <c r="S531" i="12"/>
  <c r="S530" i="12"/>
  <c r="S529" i="12"/>
  <c r="S528" i="12"/>
  <c r="S527" i="12"/>
  <c r="S526" i="12"/>
  <c r="S525" i="12"/>
  <c r="S524" i="12"/>
  <c r="S523" i="12"/>
  <c r="S522" i="12"/>
  <c r="S521" i="12"/>
  <c r="S520" i="12"/>
  <c r="S519" i="12"/>
  <c r="S518" i="12"/>
  <c r="S517" i="12"/>
  <c r="S516" i="12"/>
  <c r="S515" i="12"/>
  <c r="S514" i="12"/>
  <c r="S513" i="12"/>
  <c r="S512" i="12"/>
  <c r="S511" i="12"/>
  <c r="S510" i="12"/>
  <c r="S509" i="12"/>
  <c r="S508" i="12"/>
  <c r="S507" i="12"/>
  <c r="S506" i="12"/>
  <c r="S505" i="12"/>
  <c r="S504" i="12"/>
  <c r="S503" i="12"/>
  <c r="S502" i="12"/>
  <c r="S501" i="12"/>
  <c r="S500" i="12"/>
  <c r="S499" i="12"/>
  <c r="S498" i="12"/>
  <c r="S497" i="12"/>
  <c r="S496" i="12"/>
  <c r="S495" i="12"/>
  <c r="S494" i="12"/>
  <c r="S493" i="12"/>
  <c r="S492" i="12"/>
  <c r="S491" i="12"/>
  <c r="S490" i="12"/>
  <c r="S489" i="12"/>
  <c r="S488" i="12"/>
  <c r="S487" i="12"/>
  <c r="S486" i="12"/>
  <c r="S485" i="12"/>
  <c r="S484" i="12"/>
  <c r="S483" i="12"/>
  <c r="S482" i="12"/>
  <c r="S481" i="12"/>
  <c r="S480" i="12"/>
  <c r="S479" i="12"/>
  <c r="S478" i="12"/>
  <c r="S477" i="12"/>
  <c r="S476" i="12"/>
  <c r="S475" i="12"/>
  <c r="S474" i="12"/>
  <c r="S473" i="12"/>
  <c r="S472" i="12"/>
  <c r="S471" i="12"/>
  <c r="S470" i="12"/>
  <c r="S469" i="12"/>
  <c r="S468" i="12"/>
  <c r="S467" i="12"/>
  <c r="S466" i="12"/>
  <c r="S465" i="12"/>
  <c r="S464" i="12"/>
  <c r="S463" i="12"/>
  <c r="S462" i="12"/>
  <c r="S461" i="12"/>
  <c r="S460" i="12"/>
  <c r="S459" i="12"/>
  <c r="S458" i="12"/>
  <c r="S457" i="12"/>
  <c r="S456" i="12"/>
  <c r="S455" i="12"/>
  <c r="S454" i="12"/>
  <c r="S453" i="12"/>
  <c r="S452" i="12"/>
  <c r="S451" i="12"/>
  <c r="S450" i="12"/>
  <c r="S449" i="12"/>
  <c r="S448" i="12"/>
  <c r="S447" i="12"/>
  <c r="S446" i="12"/>
  <c r="S445" i="12"/>
  <c r="S444" i="12"/>
  <c r="S443" i="12"/>
  <c r="S442" i="12"/>
  <c r="S441" i="12"/>
  <c r="S440" i="12"/>
  <c r="S439" i="12"/>
  <c r="S438" i="12"/>
  <c r="S437" i="12"/>
  <c r="S436" i="12"/>
  <c r="S435" i="12"/>
  <c r="S434" i="12"/>
  <c r="S433" i="12"/>
  <c r="S432" i="12"/>
  <c r="S431" i="12"/>
  <c r="S430" i="12"/>
  <c r="S429" i="12"/>
  <c r="S428" i="12"/>
  <c r="S427" i="12"/>
  <c r="S426" i="12"/>
  <c r="S425" i="12"/>
  <c r="S424" i="12"/>
  <c r="S423" i="12"/>
  <c r="S422" i="12"/>
  <c r="S421" i="12"/>
  <c r="S420" i="12"/>
  <c r="S419" i="12"/>
  <c r="S418" i="12"/>
  <c r="S417" i="12"/>
  <c r="S416" i="12"/>
  <c r="S415" i="12"/>
  <c r="S414" i="12"/>
  <c r="S413" i="12"/>
  <c r="S412" i="12"/>
  <c r="S411" i="12"/>
  <c r="S410" i="12"/>
  <c r="S409" i="12"/>
  <c r="S408" i="12"/>
  <c r="S407" i="12"/>
  <c r="S406" i="12"/>
  <c r="S405" i="12"/>
  <c r="S404" i="12"/>
  <c r="S403" i="12"/>
  <c r="S402" i="12"/>
  <c r="S401" i="12"/>
  <c r="S400" i="12"/>
  <c r="S399" i="12"/>
  <c r="S398" i="12"/>
  <c r="S397" i="12"/>
  <c r="S396" i="12"/>
  <c r="S395" i="12"/>
  <c r="S394" i="12"/>
  <c r="S393" i="12"/>
  <c r="S392" i="12"/>
  <c r="S391" i="12"/>
  <c r="S390" i="12"/>
  <c r="S389" i="12"/>
  <c r="S388" i="12"/>
  <c r="S387" i="12"/>
  <c r="S386" i="12"/>
  <c r="S385" i="12"/>
  <c r="S384" i="12"/>
  <c r="S383" i="12"/>
  <c r="S382" i="12"/>
  <c r="S381" i="12"/>
  <c r="S380" i="12"/>
  <c r="S379" i="12"/>
  <c r="S378" i="12"/>
  <c r="S377" i="12"/>
  <c r="S376" i="12"/>
  <c r="S375" i="12"/>
  <c r="S374" i="12"/>
  <c r="S373" i="12"/>
  <c r="S372" i="12"/>
  <c r="S371" i="12"/>
  <c r="S370" i="12"/>
  <c r="S369" i="12"/>
  <c r="S368" i="12"/>
  <c r="S367" i="12"/>
  <c r="S366" i="12"/>
  <c r="S365" i="12"/>
  <c r="S364" i="12"/>
  <c r="S363" i="12"/>
  <c r="S362" i="12"/>
  <c r="S361" i="12"/>
  <c r="S360" i="12"/>
  <c r="S359" i="12"/>
  <c r="S358" i="12"/>
  <c r="S357" i="12"/>
  <c r="S356" i="12"/>
  <c r="S355" i="12"/>
  <c r="S354" i="12"/>
  <c r="S353" i="12"/>
  <c r="S352" i="12"/>
  <c r="S351" i="12"/>
  <c r="S350" i="12"/>
  <c r="S349" i="12"/>
  <c r="S348" i="12"/>
  <c r="S347" i="12"/>
  <c r="S346" i="12"/>
  <c r="S345" i="12"/>
  <c r="S344" i="12"/>
  <c r="S343" i="12"/>
  <c r="S342" i="12"/>
  <c r="S341" i="12"/>
  <c r="S340" i="12"/>
  <c r="S339" i="12"/>
  <c r="S338" i="12"/>
  <c r="S337" i="12"/>
  <c r="S336" i="12"/>
  <c r="S335" i="12"/>
  <c r="S334" i="12"/>
  <c r="S333" i="12"/>
  <c r="S332" i="12"/>
  <c r="S331" i="12"/>
  <c r="S330" i="12"/>
  <c r="S329" i="12"/>
  <c r="S328" i="12"/>
  <c r="S327" i="12"/>
  <c r="S326" i="12"/>
  <c r="S325" i="12"/>
  <c r="S324" i="12"/>
  <c r="S323" i="12"/>
  <c r="S322" i="12"/>
  <c r="S321" i="12"/>
  <c r="S320" i="12"/>
  <c r="S319" i="12"/>
  <c r="S318" i="12"/>
  <c r="S317" i="12"/>
  <c r="S316" i="12"/>
  <c r="S315" i="12"/>
  <c r="S314" i="12"/>
  <c r="S313" i="12"/>
  <c r="S312" i="12"/>
  <c r="S311" i="12"/>
  <c r="S310" i="12"/>
  <c r="S309" i="12"/>
  <c r="S308" i="12"/>
  <c r="S307" i="12"/>
  <c r="S306" i="12"/>
  <c r="S305" i="12"/>
  <c r="S304" i="12"/>
  <c r="S303" i="12"/>
  <c r="S302" i="12"/>
  <c r="S301" i="12"/>
  <c r="S300" i="12"/>
  <c r="S299" i="12"/>
  <c r="S298" i="12"/>
  <c r="S297" i="12"/>
  <c r="S296" i="12"/>
  <c r="S295" i="12"/>
  <c r="S294" i="12"/>
  <c r="S293" i="12"/>
  <c r="S292" i="12"/>
  <c r="S291" i="12"/>
  <c r="S290" i="12"/>
  <c r="S289" i="12"/>
  <c r="S3" i="12"/>
  <c r="S4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S159" i="12"/>
  <c r="S160" i="12"/>
  <c r="S161" i="12"/>
  <c r="S162" i="12"/>
  <c r="S163" i="12"/>
  <c r="S164" i="12"/>
  <c r="S165" i="12"/>
  <c r="S166" i="12"/>
  <c r="S167" i="12"/>
  <c r="S168" i="12"/>
  <c r="S169" i="12"/>
  <c r="S170" i="12"/>
  <c r="S171" i="12"/>
  <c r="S172" i="12"/>
  <c r="S173" i="12"/>
  <c r="S174" i="12"/>
  <c r="S175" i="12"/>
  <c r="S176" i="12"/>
  <c r="S177" i="12"/>
  <c r="S178" i="12"/>
  <c r="S179" i="12"/>
  <c r="S180" i="12"/>
  <c r="S181" i="12"/>
  <c r="S182" i="12"/>
  <c r="S183" i="12"/>
  <c r="S184" i="12"/>
  <c r="S185" i="12"/>
  <c r="S186" i="12"/>
  <c r="S187" i="12"/>
  <c r="S188" i="12"/>
  <c r="S189" i="12"/>
  <c r="S190" i="12"/>
  <c r="S191" i="12"/>
  <c r="S192" i="12"/>
  <c r="S193" i="12"/>
  <c r="S194" i="12"/>
  <c r="S195" i="12"/>
  <c r="S196" i="12"/>
  <c r="S197" i="12"/>
  <c r="S198" i="12"/>
  <c r="S199" i="12"/>
  <c r="S200" i="12"/>
  <c r="S201" i="12"/>
  <c r="S202" i="12"/>
  <c r="S203" i="12"/>
  <c r="S204" i="12"/>
  <c r="S205" i="12"/>
  <c r="S206" i="12"/>
  <c r="S207" i="12"/>
  <c r="S208" i="12"/>
  <c r="S209" i="12"/>
  <c r="S210" i="12"/>
  <c r="S211" i="12"/>
  <c r="S212" i="12"/>
  <c r="S213" i="12"/>
  <c r="S214" i="12"/>
  <c r="S215" i="12"/>
  <c r="S216" i="12"/>
  <c r="S217" i="12"/>
  <c r="S218" i="12"/>
  <c r="S219" i="12"/>
  <c r="S220" i="12"/>
  <c r="S221" i="12"/>
  <c r="S222" i="12"/>
  <c r="S223" i="12"/>
  <c r="S224" i="12"/>
  <c r="S225" i="12"/>
  <c r="S226" i="12"/>
  <c r="S227" i="12"/>
  <c r="S228" i="12"/>
  <c r="S229" i="12"/>
  <c r="S230" i="12"/>
  <c r="S231" i="12"/>
  <c r="S232" i="12"/>
  <c r="S233" i="12"/>
  <c r="S234" i="12"/>
  <c r="S235" i="12"/>
  <c r="S236" i="12"/>
  <c r="S237" i="12"/>
  <c r="S238" i="12"/>
  <c r="S239" i="12"/>
  <c r="S240" i="12"/>
  <c r="S241" i="12"/>
  <c r="S242" i="12"/>
  <c r="S243" i="12"/>
  <c r="S244" i="12"/>
  <c r="S245" i="12"/>
  <c r="S246" i="12"/>
  <c r="S247" i="12"/>
  <c r="S248" i="12"/>
  <c r="S249" i="12"/>
  <c r="S250" i="12"/>
  <c r="S251" i="12"/>
  <c r="S252" i="12"/>
  <c r="S253" i="12"/>
  <c r="S254" i="12"/>
  <c r="S255" i="12"/>
  <c r="S256" i="12"/>
  <c r="S257" i="12"/>
  <c r="S258" i="12"/>
  <c r="S259" i="12"/>
  <c r="S260" i="12"/>
  <c r="S261" i="12"/>
  <c r="S262" i="12"/>
  <c r="S263" i="12"/>
  <c r="S264" i="12"/>
  <c r="S265" i="12"/>
  <c r="S266" i="12"/>
  <c r="S267" i="12"/>
  <c r="S268" i="12"/>
  <c r="S269" i="12"/>
  <c r="S270" i="12"/>
  <c r="S271" i="12"/>
  <c r="S272" i="12"/>
  <c r="S273" i="12"/>
  <c r="S274" i="12"/>
  <c r="S275" i="12"/>
  <c r="S276" i="12"/>
  <c r="S277" i="12"/>
  <c r="S278" i="12"/>
  <c r="S279" i="12"/>
  <c r="S280" i="12"/>
  <c r="S281" i="12"/>
  <c r="S282" i="12"/>
  <c r="S283" i="12"/>
  <c r="S284" i="12"/>
  <c r="S285" i="12"/>
  <c r="S286" i="12"/>
  <c r="S287" i="12"/>
  <c r="S288" i="12"/>
  <c r="B8" i="14" a="1"/>
  <c r="B23" i="14" a="1"/>
  <c r="B39" i="14" a="1"/>
  <c r="B21" i="14" a="1"/>
  <c r="B36" i="14" a="1"/>
  <c r="B31" i="14" a="1"/>
  <c r="B28" i="14" a="1"/>
  <c r="B13" i="14" a="1"/>
  <c r="B24" i="14" a="1"/>
  <c r="B26" i="14" a="1"/>
  <c r="B40" i="14" a="1"/>
  <c r="B27" i="14" a="1"/>
  <c r="B16" i="14" a="1"/>
  <c r="B15" i="14" a="1"/>
  <c r="B11" i="14" a="1"/>
  <c r="B37" i="14" a="1"/>
  <c r="B32" i="14" a="1"/>
  <c r="B19" i="14" a="1"/>
  <c r="B17" i="14" a="1"/>
  <c r="B29" i="14" a="1"/>
  <c r="B10" i="14" a="1"/>
  <c r="B9" i="14" a="1"/>
  <c r="B22" i="14" a="1"/>
  <c r="B20" i="14" a="1"/>
  <c r="B30" i="14" a="1"/>
  <c r="B34" i="14" a="1"/>
  <c r="B12" i="14" a="1"/>
  <c r="B38" i="14" a="1"/>
  <c r="B18" i="14" a="1"/>
  <c r="B35" i="14" a="1"/>
  <c r="B14" i="14" a="1"/>
  <c r="B25" i="14" a="1"/>
  <c r="B33" i="14" a="1"/>
  <c r="B8" i="14" l="1"/>
  <c r="B37" i="14"/>
  <c r="B35" i="14"/>
  <c r="B31" i="14"/>
  <c r="B27" i="14"/>
  <c r="B23" i="14"/>
  <c r="B19" i="14"/>
  <c r="B17" i="14"/>
  <c r="B15" i="14"/>
  <c r="B13" i="14"/>
  <c r="B11" i="14"/>
  <c r="B32" i="14"/>
  <c r="B26" i="14"/>
  <c r="B20" i="14"/>
  <c r="B16" i="14"/>
  <c r="B10" i="14"/>
  <c r="B39" i="14"/>
  <c r="B40" i="14"/>
  <c r="B38" i="14"/>
  <c r="B36" i="14"/>
  <c r="B34" i="14"/>
  <c r="B30" i="14"/>
  <c r="B28" i="14"/>
  <c r="B24" i="14"/>
  <c r="B22" i="14"/>
  <c r="B18" i="14"/>
  <c r="B14" i="14"/>
  <c r="B12" i="14"/>
  <c r="B33" i="14"/>
  <c r="B29" i="14"/>
  <c r="B25" i="14"/>
  <c r="B21" i="14"/>
  <c r="B9" i="14"/>
  <c r="Z8" i="14" a="1"/>
  <c r="Y8" i="14" a="1"/>
  <c r="P8" i="14" a="1"/>
  <c r="O8" i="14" a="1"/>
  <c r="E10" i="14" a="1"/>
  <c r="E8" i="14" a="1"/>
  <c r="Y28" i="14" l="1" a="1"/>
  <c r="Y28" i="14" s="1"/>
  <c r="AA28" i="14" a="1"/>
  <c r="AA28" i="14" s="1"/>
  <c r="AC28" i="14" a="1"/>
  <c r="AC28" i="14" s="1"/>
  <c r="AH28" i="14" a="1"/>
  <c r="AH28" i="14" s="1"/>
  <c r="Z28" i="14" a="1"/>
  <c r="Z28" i="14" s="1"/>
  <c r="AF28" i="14" a="1"/>
  <c r="AF28" i="14" s="1"/>
  <c r="AD28" i="14" a="1"/>
  <c r="AD28" i="14" s="1"/>
  <c r="AG28" i="14" a="1"/>
  <c r="AG28" i="14" s="1"/>
  <c r="AB28" i="14" a="1"/>
  <c r="AB28" i="14" s="1"/>
  <c r="AE28" i="14" a="1"/>
  <c r="AE28" i="14" s="1"/>
  <c r="Y30" i="14" a="1"/>
  <c r="Y30" i="14" s="1"/>
  <c r="AF30" i="14" a="1"/>
  <c r="AF30" i="14" s="1"/>
  <c r="AB30" i="14" a="1"/>
  <c r="AB30" i="14" s="1"/>
  <c r="AD30" i="14" a="1"/>
  <c r="AD30" i="14" s="1"/>
  <c r="AH30" i="14" a="1"/>
  <c r="AH30" i="14" s="1"/>
  <c r="Z30" i="14" a="1"/>
  <c r="Z30" i="14" s="1"/>
  <c r="AA30" i="14" a="1"/>
  <c r="AA30" i="14" s="1"/>
  <c r="AC30" i="14" a="1"/>
  <c r="AC30" i="14" s="1"/>
  <c r="AE30" i="14" a="1"/>
  <c r="AE30" i="14" s="1"/>
  <c r="AG30" i="14" a="1"/>
  <c r="AG30" i="14" s="1"/>
  <c r="AB36" i="14" a="1"/>
  <c r="AB36" i="14" s="1"/>
  <c r="AF36" i="14" a="1"/>
  <c r="AF36" i="14" s="1"/>
  <c r="Y36" i="14" a="1"/>
  <c r="Y36" i="14" s="1"/>
  <c r="AC36" i="14" a="1"/>
  <c r="AC36" i="14" s="1"/>
  <c r="AG36" i="14" a="1"/>
  <c r="AG36" i="14" s="1"/>
  <c r="AA36" i="14" a="1"/>
  <c r="AA36" i="14" s="1"/>
  <c r="Z36" i="14" a="1"/>
  <c r="Z36" i="14" s="1"/>
  <c r="AD36" i="14" a="1"/>
  <c r="AD36" i="14" s="1"/>
  <c r="AH36" i="14" a="1"/>
  <c r="AH36" i="14" s="1"/>
  <c r="AE36" i="14" a="1"/>
  <c r="AE36" i="14" s="1"/>
  <c r="AB32" i="14" a="1"/>
  <c r="AB32" i="14" s="1"/>
  <c r="AF32" i="14" a="1"/>
  <c r="AF32" i="14" s="1"/>
  <c r="AA32" i="14" a="1"/>
  <c r="AA32" i="14" s="1"/>
  <c r="Y32" i="14" a="1"/>
  <c r="Y32" i="14" s="1"/>
  <c r="AC32" i="14" a="1"/>
  <c r="AC32" i="14" s="1"/>
  <c r="AG32" i="14" a="1"/>
  <c r="AG32" i="14" s="1"/>
  <c r="AE32" i="14" a="1"/>
  <c r="AE32" i="14" s="1"/>
  <c r="Z32" i="14" a="1"/>
  <c r="Z32" i="14" s="1"/>
  <c r="AD32" i="14" a="1"/>
  <c r="AD32" i="14" s="1"/>
  <c r="AH32" i="14" a="1"/>
  <c r="AH32" i="14" s="1"/>
  <c r="Z31" i="14" a="1"/>
  <c r="Z31" i="14" s="1"/>
  <c r="Y31" i="14" a="1"/>
  <c r="Y31" i="14" s="1"/>
  <c r="AD31" i="14" a="1"/>
  <c r="AD31" i="14" s="1"/>
  <c r="AH31" i="14" a="1"/>
  <c r="AH31" i="14" s="1"/>
  <c r="AA31" i="14" a="1"/>
  <c r="AA31" i="14" s="1"/>
  <c r="AE31" i="14" a="1"/>
  <c r="AE31" i="14" s="1"/>
  <c r="AB31" i="14" a="1"/>
  <c r="AB31" i="14" s="1"/>
  <c r="AF31" i="14" a="1"/>
  <c r="AF31" i="14" s="1"/>
  <c r="AC31" i="14" a="1"/>
  <c r="AC31" i="14" s="1"/>
  <c r="AG31" i="14" a="1"/>
  <c r="AG31" i="14" s="1"/>
  <c r="AB38" i="14" a="1"/>
  <c r="AB38" i="14" s="1"/>
  <c r="AF38" i="14" a="1"/>
  <c r="AF38" i="14" s="1"/>
  <c r="AG38" i="14" a="1"/>
  <c r="AG38" i="14" s="1"/>
  <c r="AA38" i="14" a="1"/>
  <c r="AA38" i="14" s="1"/>
  <c r="Y38" i="14" a="1"/>
  <c r="Y38" i="14" s="1"/>
  <c r="AC38" i="14" a="1"/>
  <c r="AC38" i="14" s="1"/>
  <c r="AE38" i="14" a="1"/>
  <c r="AE38" i="14" s="1"/>
  <c r="Z38" i="14" a="1"/>
  <c r="Z38" i="14" s="1"/>
  <c r="AD38" i="14" a="1"/>
  <c r="AD38" i="14" s="1"/>
  <c r="AH38" i="14" a="1"/>
  <c r="AH38" i="14" s="1"/>
  <c r="Z35" i="14" a="1"/>
  <c r="Z35" i="14" s="1"/>
  <c r="AD35" i="14" a="1"/>
  <c r="AD35" i="14" s="1"/>
  <c r="AH35" i="14" a="1"/>
  <c r="AH35" i="14" s="1"/>
  <c r="AG35" i="14" a="1"/>
  <c r="AG35" i="14" s="1"/>
  <c r="AA35" i="14" a="1"/>
  <c r="AA35" i="14" s="1"/>
  <c r="AE35" i="14" a="1"/>
  <c r="AE35" i="14" s="1"/>
  <c r="Y35" i="14" a="1"/>
  <c r="Y35" i="14" s="1"/>
  <c r="AB35" i="14" a="1"/>
  <c r="AB35" i="14" s="1"/>
  <c r="AF35" i="14" a="1"/>
  <c r="AF35" i="14" s="1"/>
  <c r="AC35" i="14" a="1"/>
  <c r="AC35" i="14" s="1"/>
  <c r="Z37" i="14" a="1"/>
  <c r="Z37" i="14" s="1"/>
  <c r="AD37" i="14" a="1"/>
  <c r="AD37" i="14" s="1"/>
  <c r="AH37" i="14" a="1"/>
  <c r="AH37" i="14" s="1"/>
  <c r="Y37" i="14" a="1"/>
  <c r="Y37" i="14" s="1"/>
  <c r="AA37" i="14" a="1"/>
  <c r="AA37" i="14" s="1"/>
  <c r="AE37" i="14" a="1"/>
  <c r="AE37" i="14" s="1"/>
  <c r="AC37" i="14" a="1"/>
  <c r="AC37" i="14" s="1"/>
  <c r="AB37" i="14" a="1"/>
  <c r="AB37" i="14" s="1"/>
  <c r="AF37" i="14" a="1"/>
  <c r="AF37" i="14" s="1"/>
  <c r="AG37" i="14" a="1"/>
  <c r="AG37" i="14" s="1"/>
  <c r="AA29" i="14" a="1"/>
  <c r="AA29" i="14" s="1"/>
  <c r="AF29" i="14" a="1"/>
  <c r="AF29" i="14" s="1"/>
  <c r="Y29" i="14" a="1"/>
  <c r="Y29" i="14" s="1"/>
  <c r="AG29" i="14" a="1"/>
  <c r="AG29" i="14" s="1"/>
  <c r="AD29" i="14" a="1"/>
  <c r="AD29" i="14" s="1"/>
  <c r="AB29" i="14" a="1"/>
  <c r="AB29" i="14" s="1"/>
  <c r="AE29" i="14" a="1"/>
  <c r="AE29" i="14" s="1"/>
  <c r="Z29" i="14" a="1"/>
  <c r="Z29" i="14" s="1"/>
  <c r="AC29" i="14" a="1"/>
  <c r="AC29" i="14" s="1"/>
  <c r="AH29" i="14" a="1"/>
  <c r="AH29" i="14" s="1"/>
  <c r="AB40" i="14" a="1"/>
  <c r="AB40" i="14" s="1"/>
  <c r="AF40" i="14" a="1"/>
  <c r="AF40" i="14" s="1"/>
  <c r="AC40" i="14" a="1"/>
  <c r="AC40" i="14" s="1"/>
  <c r="AA40" i="14" a="1"/>
  <c r="AA40" i="14" s="1"/>
  <c r="Y40" i="14" a="1"/>
  <c r="Y40" i="14" s="1"/>
  <c r="AG40" i="14" a="1"/>
  <c r="AG40" i="14" s="1"/>
  <c r="Z40" i="14" a="1"/>
  <c r="Z40" i="14" s="1"/>
  <c r="AD40" i="14" a="1"/>
  <c r="AD40" i="14" s="1"/>
  <c r="AH40" i="14" a="1"/>
  <c r="AH40" i="14" s="1"/>
  <c r="AE40" i="14" a="1"/>
  <c r="AE40" i="14" s="1"/>
  <c r="Z33" i="14" a="1"/>
  <c r="Z33" i="14" s="1"/>
  <c r="AD33" i="14" a="1"/>
  <c r="AD33" i="14" s="1"/>
  <c r="AH33" i="14" a="1"/>
  <c r="AH33" i="14" s="1"/>
  <c r="AC33" i="14" a="1"/>
  <c r="AC33" i="14" s="1"/>
  <c r="AA33" i="14" a="1"/>
  <c r="AA33" i="14" s="1"/>
  <c r="AE33" i="14" a="1"/>
  <c r="AE33" i="14" s="1"/>
  <c r="AG33" i="14" a="1"/>
  <c r="AG33" i="14" s="1"/>
  <c r="AB33" i="14" a="1"/>
  <c r="AB33" i="14" s="1"/>
  <c r="AF33" i="14" a="1"/>
  <c r="AF33" i="14" s="1"/>
  <c r="Y33" i="14" a="1"/>
  <c r="Y33" i="14" s="1"/>
  <c r="AB34" i="14" a="1"/>
  <c r="AB34" i="14" s="1"/>
  <c r="AF34" i="14" a="1"/>
  <c r="AF34" i="14" s="1"/>
  <c r="AE34" i="14" a="1"/>
  <c r="AE34" i="14" s="1"/>
  <c r="Y34" i="14" a="1"/>
  <c r="Y34" i="14" s="1"/>
  <c r="AC34" i="14" a="1"/>
  <c r="AC34" i="14" s="1"/>
  <c r="AG34" i="14" a="1"/>
  <c r="AG34" i="14" s="1"/>
  <c r="Z34" i="14" a="1"/>
  <c r="Z34" i="14" s="1"/>
  <c r="AD34" i="14" a="1"/>
  <c r="AD34" i="14" s="1"/>
  <c r="AH34" i="14" a="1"/>
  <c r="AH34" i="14" s="1"/>
  <c r="AA34" i="14" a="1"/>
  <c r="AA34" i="14" s="1"/>
  <c r="Z39" i="14" a="1"/>
  <c r="Z39" i="14" s="1"/>
  <c r="AD39" i="14" a="1"/>
  <c r="AD39" i="14" s="1"/>
  <c r="AH39" i="14" a="1"/>
  <c r="AH39" i="14" s="1"/>
  <c r="AE39" i="14" a="1"/>
  <c r="AE39" i="14" s="1"/>
  <c r="Y39" i="14" a="1"/>
  <c r="Y39" i="14" s="1"/>
  <c r="AA39" i="14" a="1"/>
  <c r="AA39" i="14" s="1"/>
  <c r="AG39" i="14" a="1"/>
  <c r="AG39" i="14" s="1"/>
  <c r="AB39" i="14" a="1"/>
  <c r="AB39" i="14" s="1"/>
  <c r="AF39" i="14" a="1"/>
  <c r="AF39" i="14" s="1"/>
  <c r="AC39" i="14" a="1"/>
  <c r="AC39" i="14" s="1"/>
  <c r="Y27" i="14" a="1"/>
  <c r="Y27" i="14" s="1"/>
  <c r="AA27" i="14" a="1"/>
  <c r="AA27" i="14" s="1"/>
  <c r="AC27" i="14" a="1"/>
  <c r="AC27" i="14" s="1"/>
  <c r="AE27" i="14" a="1"/>
  <c r="AE27" i="14" s="1"/>
  <c r="AG27" i="14" a="1"/>
  <c r="AG27" i="14" s="1"/>
  <c r="AB27" i="14" a="1"/>
  <c r="AB27" i="14" s="1"/>
  <c r="AF27" i="14" a="1"/>
  <c r="AF27" i="14" s="1"/>
  <c r="AH27" i="14" a="1"/>
  <c r="AH27" i="14" s="1"/>
  <c r="Z27" i="14" a="1"/>
  <c r="Z27" i="14" s="1"/>
  <c r="AD27" i="14" a="1"/>
  <c r="AD27" i="14" s="1"/>
  <c r="Z8" i="14"/>
  <c r="Y8" i="14"/>
  <c r="P36" i="14" a="1"/>
  <c r="P36" i="14" s="1"/>
  <c r="R36" i="14" a="1"/>
  <c r="R36" i="14" s="1"/>
  <c r="T36" i="14" a="1"/>
  <c r="T36" i="14" s="1"/>
  <c r="V36" i="14" a="1"/>
  <c r="V36" i="14" s="1"/>
  <c r="X36" i="14" a="1"/>
  <c r="X36" i="14" s="1"/>
  <c r="O36" i="14" a="1"/>
  <c r="O36" i="14" s="1"/>
  <c r="S36" i="14" a="1"/>
  <c r="S36" i="14" s="1"/>
  <c r="W36" i="14" a="1"/>
  <c r="W36" i="14" s="1"/>
  <c r="Q36" i="14" a="1"/>
  <c r="Q36" i="14" s="1"/>
  <c r="U36" i="14" a="1"/>
  <c r="U36" i="14" s="1"/>
  <c r="P38" i="14" a="1"/>
  <c r="P38" i="14" s="1"/>
  <c r="R38" i="14" a="1"/>
  <c r="R38" i="14" s="1"/>
  <c r="T38" i="14" a="1"/>
  <c r="T38" i="14" s="1"/>
  <c r="V38" i="14" a="1"/>
  <c r="V38" i="14" s="1"/>
  <c r="X38" i="14" a="1"/>
  <c r="X38" i="14" s="1"/>
  <c r="O38" i="14" a="1"/>
  <c r="O38" i="14" s="1"/>
  <c r="S38" i="14" a="1"/>
  <c r="S38" i="14" s="1"/>
  <c r="W38" i="14" a="1"/>
  <c r="W38" i="14" s="1"/>
  <c r="Q38" i="14" a="1"/>
  <c r="Q38" i="14" s="1"/>
  <c r="U38" i="14" a="1"/>
  <c r="U38" i="14" s="1"/>
  <c r="P35" i="14" a="1"/>
  <c r="P35" i="14" s="1"/>
  <c r="R35" i="14" a="1"/>
  <c r="R35" i="14" s="1"/>
  <c r="T35" i="14" a="1"/>
  <c r="T35" i="14" s="1"/>
  <c r="V35" i="14" a="1"/>
  <c r="V35" i="14" s="1"/>
  <c r="X35" i="14" a="1"/>
  <c r="X35" i="14" s="1"/>
  <c r="Q35" i="14" a="1"/>
  <c r="Q35" i="14" s="1"/>
  <c r="U35" i="14" a="1"/>
  <c r="U35" i="14" s="1"/>
  <c r="O35" i="14" a="1"/>
  <c r="O35" i="14" s="1"/>
  <c r="S35" i="14" a="1"/>
  <c r="S35" i="14" s="1"/>
  <c r="W35" i="14" a="1"/>
  <c r="W35" i="14" s="1"/>
  <c r="P32" i="14" a="1"/>
  <c r="P32" i="14" s="1"/>
  <c r="R32" i="14" a="1"/>
  <c r="R32" i="14" s="1"/>
  <c r="T32" i="14" a="1"/>
  <c r="T32" i="14" s="1"/>
  <c r="V32" i="14" a="1"/>
  <c r="V32" i="14" s="1"/>
  <c r="X32" i="14" a="1"/>
  <c r="X32" i="14" s="1"/>
  <c r="O32" i="14" a="1"/>
  <c r="O32" i="14" s="1"/>
  <c r="S32" i="14" a="1"/>
  <c r="S32" i="14" s="1"/>
  <c r="W32" i="14" a="1"/>
  <c r="W32" i="14" s="1"/>
  <c r="Q32" i="14" a="1"/>
  <c r="Q32" i="14" s="1"/>
  <c r="U32" i="14" a="1"/>
  <c r="U32" i="14" s="1"/>
  <c r="P31" i="14" a="1"/>
  <c r="P31" i="14" s="1"/>
  <c r="R31" i="14" a="1"/>
  <c r="R31" i="14" s="1"/>
  <c r="T31" i="14" a="1"/>
  <c r="T31" i="14" s="1"/>
  <c r="V31" i="14" a="1"/>
  <c r="V31" i="14" s="1"/>
  <c r="X31" i="14" a="1"/>
  <c r="X31" i="14" s="1"/>
  <c r="O31" i="14" a="1"/>
  <c r="O31" i="14" s="1"/>
  <c r="S31" i="14" a="1"/>
  <c r="S31" i="14" s="1"/>
  <c r="U31" i="14" a="1"/>
  <c r="U31" i="14" s="1"/>
  <c r="Q31" i="14" a="1"/>
  <c r="Q31" i="14" s="1"/>
  <c r="W31" i="14" a="1"/>
  <c r="W31" i="14" s="1"/>
  <c r="S28" i="14" a="1"/>
  <c r="S28" i="14" s="1"/>
  <c r="V28" i="14" a="1"/>
  <c r="V28" i="14" s="1"/>
  <c r="Q28" i="14" a="1"/>
  <c r="Q28" i="14" s="1"/>
  <c r="T28" i="14" a="1"/>
  <c r="T28" i="14" s="1"/>
  <c r="P28" i="14" a="1"/>
  <c r="P28" i="14" s="1"/>
  <c r="X28" i="14" a="1"/>
  <c r="X28" i="14" s="1"/>
  <c r="O28" i="14" a="1"/>
  <c r="O28" i="14" s="1"/>
  <c r="R28" i="14" a="1"/>
  <c r="R28" i="14" s="1"/>
  <c r="W28" i="14" a="1"/>
  <c r="W28" i="14" s="1"/>
  <c r="U28" i="14" a="1"/>
  <c r="U28" i="14" s="1"/>
  <c r="Q29" i="14" a="1"/>
  <c r="Q29" i="14" s="1"/>
  <c r="T29" i="14" a="1"/>
  <c r="T29" i="14" s="1"/>
  <c r="O29" i="14" a="1"/>
  <c r="O29" i="14" s="1"/>
  <c r="R29" i="14" a="1"/>
  <c r="R29" i="14" s="1"/>
  <c r="W29" i="14" a="1"/>
  <c r="W29" i="14" s="1"/>
  <c r="V29" i="14" a="1"/>
  <c r="V29" i="14" s="1"/>
  <c r="P29" i="14" a="1"/>
  <c r="P29" i="14" s="1"/>
  <c r="U29" i="14" a="1"/>
  <c r="U29" i="14" s="1"/>
  <c r="X29" i="14" a="1"/>
  <c r="X29" i="14" s="1"/>
  <c r="S29" i="14" a="1"/>
  <c r="S29" i="14" s="1"/>
  <c r="O30" i="14" a="1"/>
  <c r="O30" i="14" s="1"/>
  <c r="R30" i="14" a="1"/>
  <c r="R30" i="14" s="1"/>
  <c r="T30" i="14" a="1"/>
  <c r="T30" i="14" s="1"/>
  <c r="V30" i="14" a="1"/>
  <c r="V30" i="14" s="1"/>
  <c r="X30" i="14" a="1"/>
  <c r="X30" i="14" s="1"/>
  <c r="P30" i="14" a="1"/>
  <c r="P30" i="14" s="1"/>
  <c r="S30" i="14" a="1"/>
  <c r="S30" i="14" s="1"/>
  <c r="U30" i="14" a="1"/>
  <c r="U30" i="14" s="1"/>
  <c r="W30" i="14" a="1"/>
  <c r="W30" i="14" s="1"/>
  <c r="Q30" i="14" a="1"/>
  <c r="Q30" i="14" s="1"/>
  <c r="P40" i="14" a="1"/>
  <c r="P40" i="14" s="1"/>
  <c r="R40" i="14" a="1"/>
  <c r="R40" i="14" s="1"/>
  <c r="T40" i="14" a="1"/>
  <c r="T40" i="14" s="1"/>
  <c r="O40" i="14" a="1"/>
  <c r="O40" i="14" s="1"/>
  <c r="Q40" i="14" a="1"/>
  <c r="Q40" i="14" s="1"/>
  <c r="S40" i="14" a="1"/>
  <c r="S40" i="14" s="1"/>
  <c r="U40" i="14" a="1"/>
  <c r="U40" i="14" s="1"/>
  <c r="W40" i="14" a="1"/>
  <c r="W40" i="14" s="1"/>
  <c r="X40" i="14" a="1"/>
  <c r="X40" i="14" s="1"/>
  <c r="V40" i="14" a="1"/>
  <c r="V40" i="14" s="1"/>
  <c r="P37" i="14" a="1"/>
  <c r="P37" i="14" s="1"/>
  <c r="R37" i="14" a="1"/>
  <c r="R37" i="14" s="1"/>
  <c r="T37" i="14" a="1"/>
  <c r="T37" i="14" s="1"/>
  <c r="V37" i="14" a="1"/>
  <c r="V37" i="14" s="1"/>
  <c r="X37" i="14" a="1"/>
  <c r="X37" i="14" s="1"/>
  <c r="Q37" i="14" a="1"/>
  <c r="Q37" i="14" s="1"/>
  <c r="U37" i="14" a="1"/>
  <c r="U37" i="14" s="1"/>
  <c r="O37" i="14" a="1"/>
  <c r="O37" i="14" s="1"/>
  <c r="S37" i="14" a="1"/>
  <c r="S37" i="14" s="1"/>
  <c r="W37" i="14" a="1"/>
  <c r="W37" i="14" s="1"/>
  <c r="P33" i="14" a="1"/>
  <c r="P33" i="14" s="1"/>
  <c r="R33" i="14" a="1"/>
  <c r="R33" i="14" s="1"/>
  <c r="T33" i="14" a="1"/>
  <c r="T33" i="14" s="1"/>
  <c r="V33" i="14" a="1"/>
  <c r="V33" i="14" s="1"/>
  <c r="X33" i="14" a="1"/>
  <c r="X33" i="14" s="1"/>
  <c r="S33" i="14" a="1"/>
  <c r="S33" i="14" s="1"/>
  <c r="W33" i="14" a="1"/>
  <c r="W33" i="14" s="1"/>
  <c r="O33" i="14" a="1"/>
  <c r="O33" i="14" s="1"/>
  <c r="Q33" i="14" a="1"/>
  <c r="Q33" i="14" s="1"/>
  <c r="U33" i="14" a="1"/>
  <c r="U33" i="14" s="1"/>
  <c r="P34" i="14" a="1"/>
  <c r="P34" i="14" s="1"/>
  <c r="R34" i="14" a="1"/>
  <c r="R34" i="14" s="1"/>
  <c r="T34" i="14" a="1"/>
  <c r="T34" i="14" s="1"/>
  <c r="V34" i="14" a="1"/>
  <c r="V34" i="14" s="1"/>
  <c r="X34" i="14" a="1"/>
  <c r="X34" i="14" s="1"/>
  <c r="Q34" i="14" a="1"/>
  <c r="Q34" i="14" s="1"/>
  <c r="S34" i="14" a="1"/>
  <c r="S34" i="14" s="1"/>
  <c r="W34" i="14" a="1"/>
  <c r="W34" i="14" s="1"/>
  <c r="O34" i="14" a="1"/>
  <c r="O34" i="14" s="1"/>
  <c r="U34" i="14" a="1"/>
  <c r="U34" i="14" s="1"/>
  <c r="P39" i="14" a="1"/>
  <c r="P39" i="14" s="1"/>
  <c r="R39" i="14" a="1"/>
  <c r="R39" i="14" s="1"/>
  <c r="T39" i="14" a="1"/>
  <c r="T39" i="14" s="1"/>
  <c r="V39" i="14" a="1"/>
  <c r="V39" i="14" s="1"/>
  <c r="X39" i="14" a="1"/>
  <c r="X39" i="14" s="1"/>
  <c r="S39" i="14" a="1"/>
  <c r="S39" i="14" s="1"/>
  <c r="U39" i="14" a="1"/>
  <c r="U39" i="14" s="1"/>
  <c r="W39" i="14" a="1"/>
  <c r="W39" i="14" s="1"/>
  <c r="O39" i="14" a="1"/>
  <c r="O39" i="14" s="1"/>
  <c r="Q39" i="14" a="1"/>
  <c r="Q39" i="14" s="1"/>
  <c r="P27" i="14" a="1"/>
  <c r="P27" i="14" s="1"/>
  <c r="U27" i="14" a="1"/>
  <c r="U27" i="14" s="1"/>
  <c r="X27" i="14" a="1"/>
  <c r="X27" i="14" s="1"/>
  <c r="S27" i="14" a="1"/>
  <c r="S27" i="14" s="1"/>
  <c r="V27" i="14" a="1"/>
  <c r="V27" i="14" s="1"/>
  <c r="O27" i="14" a="1"/>
  <c r="O27" i="14" s="1"/>
  <c r="Q27" i="14" a="1"/>
  <c r="Q27" i="14" s="1"/>
  <c r="T27" i="14" a="1"/>
  <c r="T27" i="14" s="1"/>
  <c r="R27" i="14" a="1"/>
  <c r="R27" i="14" s="1"/>
  <c r="W27" i="14" a="1"/>
  <c r="W27" i="14" s="1"/>
  <c r="P8" i="14"/>
  <c r="O8" i="14"/>
  <c r="E10" i="14"/>
  <c r="E8" i="14"/>
  <c r="N36" i="14" a="1"/>
  <c r="N36" i="14" s="1"/>
  <c r="K36" i="14" a="1"/>
  <c r="K36" i="14" s="1"/>
  <c r="F36" i="14" a="1"/>
  <c r="F36" i="14" s="1"/>
  <c r="M36" i="14" a="1"/>
  <c r="M36" i="14" s="1"/>
  <c r="H36" i="14" a="1"/>
  <c r="H36" i="14" s="1"/>
  <c r="E36" i="14" a="1"/>
  <c r="E36" i="14" s="1"/>
  <c r="L36" i="14" a="1"/>
  <c r="L36" i="14" s="1"/>
  <c r="J36" i="14" a="1"/>
  <c r="J36" i="14" s="1"/>
  <c r="I36" i="14" a="1"/>
  <c r="I36" i="14" s="1"/>
  <c r="G36" i="14" a="1"/>
  <c r="G36" i="14" s="1"/>
  <c r="M32" i="14" a="1"/>
  <c r="M32" i="14" s="1"/>
  <c r="J32" i="14" a="1"/>
  <c r="J32" i="14" s="1"/>
  <c r="E32" i="14" a="1"/>
  <c r="E32" i="14" s="1"/>
  <c r="L32" i="14" a="1"/>
  <c r="L32" i="14" s="1"/>
  <c r="G32" i="14" a="1"/>
  <c r="G32" i="14" s="1"/>
  <c r="N32" i="14" a="1"/>
  <c r="N32" i="14" s="1"/>
  <c r="I32" i="14" a="1"/>
  <c r="I32" i="14" s="1"/>
  <c r="F32" i="14" a="1"/>
  <c r="F32" i="14" s="1"/>
  <c r="K32" i="14" a="1"/>
  <c r="K32" i="14" s="1"/>
  <c r="H32" i="14" a="1"/>
  <c r="H32" i="14" s="1"/>
  <c r="K31" i="14" a="1"/>
  <c r="K31" i="14" s="1"/>
  <c r="H31" i="14" a="1"/>
  <c r="H31" i="14" s="1"/>
  <c r="M31" i="14" a="1"/>
  <c r="M31" i="14" s="1"/>
  <c r="J31" i="14" a="1"/>
  <c r="J31" i="14" s="1"/>
  <c r="E31" i="14" a="1"/>
  <c r="E31" i="14" s="1"/>
  <c r="L31" i="14" a="1"/>
  <c r="L31" i="14" s="1"/>
  <c r="G31" i="14" a="1"/>
  <c r="G31" i="14" s="1"/>
  <c r="N31" i="14" a="1"/>
  <c r="N31" i="14" s="1"/>
  <c r="I31" i="14" a="1"/>
  <c r="I31" i="14" s="1"/>
  <c r="F31" i="14" a="1"/>
  <c r="F31" i="14" s="1"/>
  <c r="M28" i="14" a="1"/>
  <c r="M28" i="14" s="1"/>
  <c r="J28" i="14" a="1"/>
  <c r="J28" i="14" s="1"/>
  <c r="E28" i="14" a="1"/>
  <c r="E28" i="14" s="1"/>
  <c r="L28" i="14" a="1"/>
  <c r="L28" i="14" s="1"/>
  <c r="G28" i="14" a="1"/>
  <c r="G28" i="14" s="1"/>
  <c r="K28" i="14" a="1"/>
  <c r="K28" i="14" s="1"/>
  <c r="H28" i="14" a="1"/>
  <c r="H28" i="14" s="1"/>
  <c r="I28" i="14" a="1"/>
  <c r="I28" i="14" s="1"/>
  <c r="F28" i="14" a="1"/>
  <c r="F28" i="14" s="1"/>
  <c r="N28" i="14" a="1"/>
  <c r="N28" i="14" s="1"/>
  <c r="J38" i="14" a="1"/>
  <c r="J38" i="14" s="1"/>
  <c r="G38" i="14" a="1"/>
  <c r="G38" i="14" s="1"/>
  <c r="L38" i="14" a="1"/>
  <c r="L38" i="14" s="1"/>
  <c r="I38" i="14" a="1"/>
  <c r="I38" i="14" s="1"/>
  <c r="N38" i="14" a="1"/>
  <c r="N38" i="14" s="1"/>
  <c r="K38" i="14" a="1"/>
  <c r="K38" i="14" s="1"/>
  <c r="F38" i="14" a="1"/>
  <c r="F38" i="14" s="1"/>
  <c r="M38" i="14" a="1"/>
  <c r="M38" i="14" s="1"/>
  <c r="H38" i="14" a="1"/>
  <c r="H38" i="14" s="1"/>
  <c r="E38" i="14" a="1"/>
  <c r="E38" i="14" s="1"/>
  <c r="K35" i="14" a="1"/>
  <c r="K35" i="14" s="1"/>
  <c r="H35" i="14" a="1"/>
  <c r="H35" i="14" s="1"/>
  <c r="M35" i="14" a="1"/>
  <c r="M35" i="14" s="1"/>
  <c r="J35" i="14" a="1"/>
  <c r="J35" i="14" s="1"/>
  <c r="E35" i="14" a="1"/>
  <c r="E35" i="14" s="1"/>
  <c r="L35" i="14" a="1"/>
  <c r="L35" i="14" s="1"/>
  <c r="G35" i="14" a="1"/>
  <c r="G35" i="14" s="1"/>
  <c r="F35" i="14" a="1"/>
  <c r="F35" i="14" s="1"/>
  <c r="N35" i="14" a="1"/>
  <c r="N35" i="14" s="1"/>
  <c r="I35" i="14" a="1"/>
  <c r="I35" i="14" s="1"/>
  <c r="L29" i="14" a="1"/>
  <c r="L29" i="14" s="1"/>
  <c r="G29" i="14" a="1"/>
  <c r="G29" i="14" s="1"/>
  <c r="N29" i="14" a="1"/>
  <c r="N29" i="14" s="1"/>
  <c r="I29" i="14" a="1"/>
  <c r="I29" i="14" s="1"/>
  <c r="F29" i="14" a="1"/>
  <c r="F29" i="14" s="1"/>
  <c r="M29" i="14" a="1"/>
  <c r="M29" i="14" s="1"/>
  <c r="J29" i="14" a="1"/>
  <c r="J29" i="14" s="1"/>
  <c r="E29" i="14" a="1"/>
  <c r="E29" i="14" s="1"/>
  <c r="K29" i="14" a="1"/>
  <c r="K29" i="14" s="1"/>
  <c r="H29" i="14" a="1"/>
  <c r="H29" i="14" s="1"/>
  <c r="N30" i="14" a="1"/>
  <c r="N30" i="14" s="1"/>
  <c r="I30" i="14" a="1"/>
  <c r="I30" i="14" s="1"/>
  <c r="F30" i="14" a="1"/>
  <c r="F30" i="14" s="1"/>
  <c r="K30" i="14" a="1"/>
  <c r="K30" i="14" s="1"/>
  <c r="H30" i="14" a="1"/>
  <c r="H30" i="14" s="1"/>
  <c r="L30" i="14" a="1"/>
  <c r="L30" i="14" s="1"/>
  <c r="G30" i="14" a="1"/>
  <c r="G30" i="14" s="1"/>
  <c r="M30" i="14" a="1"/>
  <c r="M30" i="14" s="1"/>
  <c r="J30" i="14" a="1"/>
  <c r="J30" i="14" s="1"/>
  <c r="E30" i="14" a="1"/>
  <c r="E30" i="14" s="1"/>
  <c r="L40" i="14" a="1"/>
  <c r="L40" i="14" s="1"/>
  <c r="I40" i="14" a="1"/>
  <c r="I40" i="14" s="1"/>
  <c r="N40" i="14" a="1"/>
  <c r="N40" i="14" s="1"/>
  <c r="K40" i="14" a="1"/>
  <c r="K40" i="14" s="1"/>
  <c r="F40" i="14" a="1"/>
  <c r="F40" i="14" s="1"/>
  <c r="M40" i="14" a="1"/>
  <c r="M40" i="14" s="1"/>
  <c r="H40" i="14" a="1"/>
  <c r="H40" i="14" s="1"/>
  <c r="E40" i="14" a="1"/>
  <c r="E40" i="14" s="1"/>
  <c r="J40" i="14" a="1"/>
  <c r="J40" i="14" s="1"/>
  <c r="G40" i="14" a="1"/>
  <c r="G40" i="14" s="1"/>
  <c r="M37" i="14" a="1"/>
  <c r="M37" i="14" s="1"/>
  <c r="H37" i="14" a="1"/>
  <c r="H37" i="14" s="1"/>
  <c r="E37" i="14" a="1"/>
  <c r="E37" i="14" s="1"/>
  <c r="J37" i="14" a="1"/>
  <c r="J37" i="14" s="1"/>
  <c r="G37" i="14" a="1"/>
  <c r="G37" i="14" s="1"/>
  <c r="N37" i="14" a="1"/>
  <c r="N37" i="14" s="1"/>
  <c r="L37" i="14" a="1"/>
  <c r="L37" i="14" s="1"/>
  <c r="K37" i="14" a="1"/>
  <c r="K37" i="14" s="1"/>
  <c r="F37" i="14" a="1"/>
  <c r="F37" i="14" s="1"/>
  <c r="I37" i="14" a="1"/>
  <c r="I37" i="14" s="1"/>
  <c r="L33" i="14" a="1"/>
  <c r="L33" i="14" s="1"/>
  <c r="G33" i="14" a="1"/>
  <c r="G33" i="14" s="1"/>
  <c r="N33" i="14" a="1"/>
  <c r="N33" i="14" s="1"/>
  <c r="I33" i="14" a="1"/>
  <c r="I33" i="14" s="1"/>
  <c r="F33" i="14" a="1"/>
  <c r="F33" i="14" s="1"/>
  <c r="K33" i="14" a="1"/>
  <c r="K33" i="14" s="1"/>
  <c r="H33" i="14" a="1"/>
  <c r="H33" i="14" s="1"/>
  <c r="M33" i="14" a="1"/>
  <c r="M33" i="14" s="1"/>
  <c r="J33" i="14" a="1"/>
  <c r="J33" i="14" s="1"/>
  <c r="E33" i="14" a="1"/>
  <c r="E33" i="14" s="1"/>
  <c r="N34" i="14" a="1"/>
  <c r="N34" i="14" s="1"/>
  <c r="I34" i="14" a="1"/>
  <c r="I34" i="14" s="1"/>
  <c r="F34" i="14" a="1"/>
  <c r="F34" i="14" s="1"/>
  <c r="K34" i="14" a="1"/>
  <c r="K34" i="14" s="1"/>
  <c r="H34" i="14" a="1"/>
  <c r="H34" i="14" s="1"/>
  <c r="M34" i="14" a="1"/>
  <c r="M34" i="14" s="1"/>
  <c r="J34" i="14" a="1"/>
  <c r="J34" i="14" s="1"/>
  <c r="E34" i="14" a="1"/>
  <c r="E34" i="14" s="1"/>
  <c r="L34" i="14" a="1"/>
  <c r="L34" i="14" s="1"/>
  <c r="G34" i="14" a="1"/>
  <c r="G34" i="14" s="1"/>
  <c r="J39" i="14" a="1"/>
  <c r="J39" i="14" s="1"/>
  <c r="G39" i="14" a="1"/>
  <c r="G39" i="14" s="1"/>
  <c r="L39" i="14" a="1"/>
  <c r="L39" i="14" s="1"/>
  <c r="I39" i="14" a="1"/>
  <c r="I39" i="14" s="1"/>
  <c r="N39" i="14" a="1"/>
  <c r="N39" i="14" s="1"/>
  <c r="K39" i="14" a="1"/>
  <c r="K39" i="14" s="1"/>
  <c r="F39" i="14" a="1"/>
  <c r="F39" i="14" s="1"/>
  <c r="M39" i="14" a="1"/>
  <c r="M39" i="14" s="1"/>
  <c r="H39" i="14" a="1"/>
  <c r="H39" i="14" s="1"/>
  <c r="E39" i="14" a="1"/>
  <c r="E39" i="14" s="1"/>
  <c r="D27" i="14"/>
  <c r="D32" i="14"/>
  <c r="D36" i="14"/>
  <c r="D29" i="14"/>
  <c r="D28" i="14"/>
  <c r="D33" i="14"/>
  <c r="D37" i="14"/>
  <c r="D39" i="14"/>
  <c r="D30" i="14"/>
  <c r="D34" i="14"/>
  <c r="D38" i="14"/>
  <c r="D31" i="14"/>
  <c r="D35" i="14"/>
  <c r="D40" i="14"/>
  <c r="G27" i="14" a="1"/>
  <c r="L27" i="14" a="1"/>
  <c r="N27" i="14" a="1"/>
  <c r="J27" i="14" a="1"/>
  <c r="M27" i="14" a="1"/>
  <c r="I27" i="14" a="1"/>
  <c r="E27" i="14" a="1"/>
  <c r="K27" i="14" a="1"/>
  <c r="H27" i="14" a="1"/>
  <c r="F27" i="14" a="1"/>
  <c r="AC21" i="14" a="1"/>
  <c r="Z21" i="14" a="1"/>
  <c r="AG21" i="14" a="1"/>
  <c r="AH12" i="14" a="1"/>
  <c r="AD12" i="14" a="1"/>
  <c r="Z24" i="14" a="1"/>
  <c r="AF24" i="14" a="1"/>
  <c r="AA24" i="14" a="1"/>
  <c r="AA10" i="14" a="1"/>
  <c r="AG10" i="14" a="1"/>
  <c r="AC10" i="14" a="1"/>
  <c r="AC17" i="14" a="1"/>
  <c r="Z17" i="14" a="1"/>
  <c r="AB17" i="14" a="1"/>
  <c r="AC25" i="14" a="1"/>
  <c r="Y25" i="14" a="1"/>
  <c r="AG25" i="14" a="1"/>
  <c r="Z16" i="14" a="1"/>
  <c r="AF16" i="14" a="1"/>
  <c r="AA16" i="14" a="1"/>
  <c r="AG11" i="14" a="1"/>
  <c r="AC11" i="14" a="1"/>
  <c r="Y19" i="14" a="1"/>
  <c r="AE19" i="14" a="1"/>
  <c r="AC19" i="14" a="1"/>
  <c r="AA18" i="14" a="1"/>
  <c r="AG18" i="14" a="1"/>
  <c r="AE18" i="14" a="1"/>
  <c r="AA13" i="14" a="1"/>
  <c r="AG13" i="14" a="1"/>
  <c r="Y23" i="14" a="1"/>
  <c r="AE23" i="14" a="1"/>
  <c r="AC23" i="14" a="1"/>
  <c r="AA14" i="14" a="1"/>
  <c r="AG14" i="14" a="1"/>
  <c r="AC14" i="14" a="1"/>
  <c r="AH20" i="14" a="1"/>
  <c r="AB20" i="14" a="1"/>
  <c r="Y9" i="14" a="1"/>
  <c r="AA9" i="14" a="1"/>
  <c r="AE9" i="14" a="1"/>
  <c r="AA22" i="14" a="1"/>
  <c r="AG22" i="14" a="1"/>
  <c r="AH22" i="14" a="1"/>
  <c r="AC26" i="14" a="1"/>
  <c r="AD26" i="14" a="1"/>
  <c r="Y15" i="14" a="1"/>
  <c r="AE15" i="14" a="1"/>
  <c r="AA15" i="14" a="1"/>
  <c r="AF21" i="14" a="1"/>
  <c r="AE21" i="14" a="1"/>
  <c r="Y21" i="14" a="1"/>
  <c r="AC12" i="14" a="1"/>
  <c r="Y12" i="14" a="1"/>
  <c r="AE24" i="14" a="1"/>
  <c r="Y24" i="14" a="1"/>
  <c r="AG24" i="14" a="1"/>
  <c r="AD10" i="14" a="1"/>
  <c r="Z10" i="14" a="1"/>
  <c r="AF10" i="14" a="1"/>
  <c r="AF17" i="14" a="1"/>
  <c r="AE17" i="14" a="1"/>
  <c r="AG17" i="14" a="1"/>
  <c r="AF25" i="14" a="1"/>
  <c r="Z25" i="14" a="1"/>
  <c r="AH25" i="14" a="1"/>
  <c r="AE16" i="14" a="1"/>
  <c r="Y16" i="14" a="1"/>
  <c r="AD16" i="14" a="1"/>
  <c r="Z11" i="14" a="1"/>
  <c r="AF11" i="14" a="1"/>
  <c r="AB19" i="14" a="1"/>
  <c r="AH19" i="14" a="1"/>
  <c r="AF19" i="14" a="1"/>
  <c r="AD18" i="14" a="1"/>
  <c r="AC18" i="14" a="1"/>
  <c r="AH18" i="14" a="1"/>
  <c r="AD13" i="14" a="1"/>
  <c r="Z13" i="14" a="1"/>
  <c r="AB23" i="14" a="1"/>
  <c r="AH23" i="14" a="1"/>
  <c r="AF23" i="14" a="1"/>
  <c r="AD14" i="14" a="1"/>
  <c r="Z14" i="14" a="1"/>
  <c r="AF14" i="14" a="1"/>
  <c r="AC20" i="14" a="1"/>
  <c r="AG20" i="14" a="1"/>
  <c r="Z9" i="14" a="1"/>
  <c r="AD9" i="14" a="1"/>
  <c r="AH9" i="14" a="1"/>
  <c r="AD22" i="14" a="1"/>
  <c r="AC22" i="14" a="1"/>
  <c r="Z22" i="14" a="1"/>
  <c r="AE26" i="14" a="1"/>
  <c r="AH26" i="14" a="1"/>
  <c r="AB15" i="14" a="1"/>
  <c r="AH15" i="14" a="1"/>
  <c r="AD15" i="14" a="1"/>
  <c r="AA21" i="14" a="1"/>
  <c r="AH21" i="14" a="1"/>
  <c r="Z12" i="14" a="1"/>
  <c r="AF12" i="14" a="1"/>
  <c r="AB12" i="14" a="1"/>
  <c r="AH24" i="14" a="1"/>
  <c r="AB24" i="14" a="1"/>
  <c r="Y10" i="14" a="1"/>
  <c r="AE10" i="14" a="1"/>
  <c r="AA17" i="14" a="1"/>
  <c r="AH17" i="14" a="1"/>
  <c r="AA25" i="14" a="1"/>
  <c r="AE25" i="14" a="1"/>
  <c r="AH16" i="14" a="1"/>
  <c r="AB16" i="14" a="1"/>
  <c r="Y11" i="14" a="1"/>
  <c r="AE11" i="14" a="1"/>
  <c r="AA11" i="14" a="1"/>
  <c r="AG19" i="14" a="1"/>
  <c r="AA19" i="14" a="1"/>
  <c r="Y18" i="14" a="1"/>
  <c r="AF18" i="14" a="1"/>
  <c r="AC13" i="14" a="1"/>
  <c r="Y13" i="14" a="1"/>
  <c r="AE13" i="14" a="1"/>
  <c r="AG23" i="14" a="1"/>
  <c r="AA23" i="14" a="1"/>
  <c r="Y14" i="14" a="1"/>
  <c r="AE14" i="14" a="1"/>
  <c r="Z20" i="14" a="1"/>
  <c r="AF20" i="14" a="1"/>
  <c r="AA20" i="14" a="1"/>
  <c r="AC9" i="14" a="1"/>
  <c r="AB9" i="14" a="1"/>
  <c r="Y22" i="14" a="1"/>
  <c r="AF22" i="14" a="1"/>
  <c r="Y26" i="14" a="1"/>
  <c r="AG26" i="14" a="1"/>
  <c r="AB26" i="14" a="1"/>
  <c r="AG15" i="14" a="1"/>
  <c r="AC15" i="14" a="1"/>
  <c r="AD21" i="14" a="1"/>
  <c r="AB21" i="14" a="1"/>
  <c r="AE12" i="14" a="1"/>
  <c r="AA12" i="14" a="1"/>
  <c r="AG12" i="14" a="1"/>
  <c r="AC24" i="14" a="1"/>
  <c r="AD24" i="14" a="1"/>
  <c r="AB10" i="14" a="1"/>
  <c r="AH10" i="14" a="1"/>
  <c r="AD17" i="14" a="1"/>
  <c r="Y17" i="14" a="1"/>
  <c r="AD25" i="14" a="1"/>
  <c r="AB25" i="14" a="1"/>
  <c r="AC16" i="14" a="1"/>
  <c r="AG16" i="14" a="1"/>
  <c r="AB11" i="14" a="1"/>
  <c r="AH11" i="14" a="1"/>
  <c r="AD11" i="14" a="1"/>
  <c r="Z19" i="14" a="1"/>
  <c r="AD19" i="14" a="1"/>
  <c r="AB18" i="14" a="1"/>
  <c r="Z18" i="14" a="1"/>
  <c r="AF13" i="14" a="1"/>
  <c r="AB13" i="14" a="1"/>
  <c r="AH13" i="14" a="1"/>
  <c r="Z23" i="14" a="1"/>
  <c r="AD23" i="14" a="1"/>
  <c r="AB14" i="14" a="1"/>
  <c r="AH14" i="14" a="1"/>
  <c r="AE20" i="14" a="1"/>
  <c r="Y20" i="14" a="1"/>
  <c r="AD20" i="14" a="1"/>
  <c r="AF9" i="14" a="1"/>
  <c r="AG9" i="14" a="1"/>
  <c r="AB22" i="14" a="1"/>
  <c r="AE22" i="14" a="1"/>
  <c r="AA26" i="14" a="1"/>
  <c r="Z26" i="14" a="1"/>
  <c r="AF26" i="14" a="1"/>
  <c r="Z15" i="14" a="1"/>
  <c r="AF15" i="14" a="1"/>
  <c r="AF8" i="14" a="1"/>
  <c r="AA8" i="14" a="1"/>
  <c r="AH8" i="14" a="1"/>
  <c r="AG8" i="14" a="1"/>
  <c r="AD8" i="14" a="1"/>
  <c r="AE8" i="14" a="1"/>
  <c r="AB8" i="14" a="1"/>
  <c r="AC8" i="14" a="1"/>
  <c r="S21" i="14" a="1"/>
  <c r="O21" i="14" a="1"/>
  <c r="U21" i="14" a="1"/>
  <c r="S17" i="14" a="1"/>
  <c r="O17" i="14" a="1"/>
  <c r="P17" i="14" a="1"/>
  <c r="O14" i="14" a="1"/>
  <c r="U14" i="14" a="1"/>
  <c r="X16" i="14" a="1"/>
  <c r="T16" i="14" a="1"/>
  <c r="V24" i="14" a="1"/>
  <c r="W24" i="14" a="1"/>
  <c r="Q25" i="14" a="1"/>
  <c r="W25" i="14" a="1"/>
  <c r="P25" i="14" a="1"/>
  <c r="O11" i="14" a="1"/>
  <c r="U11" i="14" a="1"/>
  <c r="T11" i="14" a="1"/>
  <c r="Q18" i="14" a="1"/>
  <c r="W18" i="14" a="1"/>
  <c r="S18" i="14" a="1"/>
  <c r="X20" i="14" a="1"/>
  <c r="T20" i="14" a="1"/>
  <c r="S13" i="14" a="1"/>
  <c r="O13" i="14" a="1"/>
  <c r="X13" i="14" a="1"/>
  <c r="W23" i="14" a="1"/>
  <c r="S23" i="14" a="1"/>
  <c r="X12" i="14" a="1"/>
  <c r="T12" i="14" a="1"/>
  <c r="Q10" i="14" a="1"/>
  <c r="W10" i="14" a="1"/>
  <c r="S10" i="14" a="1"/>
  <c r="W19" i="14" a="1"/>
  <c r="S19" i="14" a="1"/>
  <c r="O9" i="14" a="1"/>
  <c r="Q9" i="14" a="1"/>
  <c r="U9" i="14" a="1"/>
  <c r="Q22" i="14" a="1"/>
  <c r="W22" i="14" a="1"/>
  <c r="S22" i="14" a="1"/>
  <c r="R26" i="14" a="1"/>
  <c r="O15" i="14" a="1"/>
  <c r="Q15" i="14" a="1"/>
  <c r="V21" i="14" a="1"/>
  <c r="R21" i="14" a="1"/>
  <c r="X21" i="14" a="1"/>
  <c r="V17" i="14" a="1"/>
  <c r="R17" i="14" a="1"/>
  <c r="U17" i="14" a="1"/>
  <c r="R14" i="14" a="1"/>
  <c r="X14" i="14" a="1"/>
  <c r="S16" i="14" a="1"/>
  <c r="W16" i="14" a="1"/>
  <c r="Q24" i="14" a="1"/>
  <c r="X24" i="14" a="1"/>
  <c r="T25" i="14" a="1"/>
  <c r="X25" i="14" a="1"/>
  <c r="U25" i="14" a="1"/>
  <c r="R11" i="14" a="1"/>
  <c r="X11" i="14" a="1"/>
  <c r="Q11" i="14" a="1"/>
  <c r="T18" i="14" a="1"/>
  <c r="P18" i="14" a="1"/>
  <c r="V18" i="14" a="1"/>
  <c r="S20" i="14" a="1"/>
  <c r="O20" i="14" a="1"/>
  <c r="V13" i="14" a="1"/>
  <c r="R13" i="14" a="1"/>
  <c r="P13" i="14" a="1"/>
  <c r="P23" i="14" a="1"/>
  <c r="V23" i="14" a="1"/>
  <c r="S12" i="14" a="1"/>
  <c r="W12" i="14" a="1"/>
  <c r="T10" i="14" a="1"/>
  <c r="P10" i="14" a="1"/>
  <c r="V10" i="14" a="1"/>
  <c r="P19" i="14" a="1"/>
  <c r="V19" i="14" a="1"/>
  <c r="P9" i="14" a="1"/>
  <c r="T9" i="14" a="1"/>
  <c r="X9" i="14" a="1"/>
  <c r="T22" i="14" a="1"/>
  <c r="P22" i="14" a="1"/>
  <c r="V22" i="14" a="1"/>
  <c r="W26" i="14" a="1"/>
  <c r="S26" i="14" a="1"/>
  <c r="R15" i="14" a="1"/>
  <c r="X15" i="14" a="1"/>
  <c r="T15" i="14" a="1"/>
  <c r="Q21" i="14" a="1"/>
  <c r="W21" i="14" a="1"/>
  <c r="Q17" i="14" a="1"/>
  <c r="W17" i="14" a="1"/>
  <c r="Q14" i="14" a="1"/>
  <c r="W14" i="14" a="1"/>
  <c r="V14" i="14" a="1"/>
  <c r="P16" i="14" a="1"/>
  <c r="V16" i="14" a="1"/>
  <c r="O16" i="14" a="1"/>
  <c r="P24" i="14" a="1"/>
  <c r="T24" i="14" a="1"/>
  <c r="U24" i="14" a="1"/>
  <c r="O25" i="14" a="1"/>
  <c r="S25" i="14" a="1"/>
  <c r="W11" i="14" a="1"/>
  <c r="S11" i="14" a="1"/>
  <c r="O18" i="14" a="1"/>
  <c r="U18" i="14" a="1"/>
  <c r="P20" i="14" a="1"/>
  <c r="V20" i="14" a="1"/>
  <c r="R20" i="14" a="1"/>
  <c r="Q13" i="14" a="1"/>
  <c r="W13" i="14" a="1"/>
  <c r="O23" i="14" a="1"/>
  <c r="U23" i="14" a="1"/>
  <c r="Q23" i="14" a="1"/>
  <c r="P12" i="14" a="1"/>
  <c r="V12" i="14" a="1"/>
  <c r="O12" i="14" a="1"/>
  <c r="O10" i="14" a="1"/>
  <c r="U10" i="14" a="1"/>
  <c r="O19" i="14" a="1"/>
  <c r="U19" i="14" a="1"/>
  <c r="Q19" i="14" a="1"/>
  <c r="S9" i="14" a="1"/>
  <c r="R9" i="14" a="1"/>
  <c r="O22" i="14" a="1"/>
  <c r="U22" i="14" a="1"/>
  <c r="O26" i="14" a="1"/>
  <c r="U26" i="14" a="1"/>
  <c r="V26" i="14" a="1"/>
  <c r="W15" i="14" a="1"/>
  <c r="S15" i="14" a="1"/>
  <c r="T21" i="14" a="1"/>
  <c r="P21" i="14" a="1"/>
  <c r="T17" i="14" a="1"/>
  <c r="X17" i="14" a="1"/>
  <c r="T14" i="14" a="1"/>
  <c r="P14" i="14" a="1"/>
  <c r="S14" i="14" a="1"/>
  <c r="U16" i="14" a="1"/>
  <c r="Q16" i="14" a="1"/>
  <c r="R16" i="14" a="1"/>
  <c r="S24" i="14" a="1"/>
  <c r="R24" i="14" a="1"/>
  <c r="O24" i="14" a="1"/>
  <c r="R25" i="14" a="1"/>
  <c r="V25" i="14" a="1"/>
  <c r="P11" i="14" a="1"/>
  <c r="V11" i="14" a="1"/>
  <c r="R18" i="14" a="1"/>
  <c r="X18" i="14" a="1"/>
  <c r="U20" i="14" a="1"/>
  <c r="Q20" i="14" a="1"/>
  <c r="W20" i="14" a="1"/>
  <c r="T13" i="14" a="1"/>
  <c r="U13" i="14" a="1"/>
  <c r="R23" i="14" a="1"/>
  <c r="X23" i="14" a="1"/>
  <c r="T23" i="14" a="1"/>
  <c r="U12" i="14" a="1"/>
  <c r="Q12" i="14" a="1"/>
  <c r="R12" i="14" a="1"/>
  <c r="R10" i="14" a="1"/>
  <c r="X10" i="14" a="1"/>
  <c r="R19" i="14" a="1"/>
  <c r="X19" i="14" a="1"/>
  <c r="T19" i="14" a="1"/>
  <c r="V9" i="14" a="1"/>
  <c r="W9" i="14" a="1"/>
  <c r="R22" i="14" a="1"/>
  <c r="X22" i="14" a="1"/>
  <c r="Q26" i="14" a="1"/>
  <c r="X26" i="14" a="1"/>
  <c r="T26" i="14" a="1"/>
  <c r="P15" i="14" a="1"/>
  <c r="V15" i="14" a="1"/>
  <c r="P26" i="14" a="1"/>
  <c r="U15" i="14" a="1"/>
  <c r="V8" i="14" a="1"/>
  <c r="X8" i="14" a="1"/>
  <c r="R8" i="14" a="1"/>
  <c r="T8" i="14" a="1"/>
  <c r="U8" i="14" a="1"/>
  <c r="W8" i="14" a="1"/>
  <c r="Q8" i="14" a="1"/>
  <c r="S8" i="14" a="1"/>
  <c r="K21" i="14" a="1"/>
  <c r="K26" i="14" a="1"/>
  <c r="K23" i="14" a="1"/>
  <c r="N26" i="14" a="1"/>
  <c r="G26" i="14" a="1"/>
  <c r="M9" i="14" a="1"/>
  <c r="J9" i="14" a="1"/>
  <c r="K9" i="14" a="1"/>
  <c r="H12" i="14" a="1"/>
  <c r="N11" i="14" a="1"/>
  <c r="K17" i="14" a="1"/>
  <c r="I19" i="14" a="1"/>
  <c r="L10" i="14" a="1"/>
  <c r="J20" i="14" a="1"/>
  <c r="L24" i="14" a="1"/>
  <c r="L21" i="14" a="1"/>
  <c r="G25" i="14" a="1"/>
  <c r="H8" i="14" a="1"/>
  <c r="F18" i="14" a="1"/>
  <c r="J19" i="14" a="1"/>
  <c r="L9" i="14" a="1"/>
  <c r="H13" i="14" a="1"/>
  <c r="J11" i="14" a="1"/>
  <c r="G11" i="14" a="1"/>
  <c r="G20" i="14" a="1"/>
  <c r="M25" i="14" a="1"/>
  <c r="I21" i="14" a="1"/>
  <c r="F20" i="14" a="1"/>
  <c r="F8" i="14" a="1"/>
  <c r="I12" i="14" a="1"/>
  <c r="I10" i="14" a="1"/>
  <c r="F14" i="14" a="1"/>
  <c r="K11" i="14" a="1"/>
  <c r="M13" i="14" a="1"/>
  <c r="J18" i="14" a="1"/>
  <c r="I9" i="14" a="1"/>
  <c r="E21" i="14" a="1"/>
  <c r="I26" i="14" a="1"/>
  <c r="N8" i="14" a="1"/>
  <c r="G19" i="14" a="1"/>
  <c r="M18" i="14" a="1"/>
  <c r="M17" i="14" a="1"/>
  <c r="N19" i="14" a="1"/>
  <c r="H9" i="14" a="1"/>
  <c r="N24" i="14" a="1"/>
  <c r="N22" i="14" a="1"/>
  <c r="F22" i="14" a="1"/>
  <c r="M24" i="14" a="1"/>
  <c r="F23" i="14" a="1"/>
  <c r="M14" i="14" a="1"/>
  <c r="G16" i="14" a="1"/>
  <c r="N15" i="14" a="1"/>
  <c r="J14" i="14" a="1"/>
  <c r="J17" i="14" a="1"/>
  <c r="I18" i="14" a="1"/>
  <c r="H10" i="14" a="1"/>
  <c r="L18" i="14" a="1"/>
  <c r="L22" i="14" a="1"/>
  <c r="H20" i="14" a="1"/>
  <c r="H25" i="14" a="1"/>
  <c r="H23" i="14" a="1"/>
  <c r="K8" i="14" a="1"/>
  <c r="J10" i="14" a="1"/>
  <c r="I16" i="14" a="1"/>
  <c r="K14" i="14" a="1"/>
  <c r="G17" i="14" a="1"/>
  <c r="H11" i="14" a="1"/>
  <c r="K16" i="14" a="1"/>
  <c r="I22" i="14" a="1"/>
  <c r="E20" i="14" a="1"/>
  <c r="E25" i="14" a="1"/>
  <c r="E23" i="14" a="1"/>
  <c r="L8" i="14" a="1"/>
  <c r="E19" i="14" a="1"/>
  <c r="G12" i="14" a="1"/>
  <c r="N17" i="14" a="1"/>
  <c r="J16" i="14" a="1"/>
  <c r="N13" i="14" a="1"/>
  <c r="H14" i="14" a="1"/>
  <c r="L12" i="14" a="1"/>
  <c r="M23" i="14" a="1"/>
  <c r="L25" i="14" a="1"/>
  <c r="J24" i="14" a="1"/>
  <c r="L23" i="14" a="1"/>
  <c r="I8" i="14" a="1"/>
  <c r="N14" i="14" a="1"/>
  <c r="G13" i="14" a="1"/>
  <c r="J13" i="14" a="1"/>
  <c r="G10" i="14" a="1"/>
  <c r="E15" i="14" a="1"/>
  <c r="E11" i="14" a="1"/>
  <c r="G23" i="14" a="1"/>
  <c r="H18" i="14" a="1"/>
  <c r="I13" i="14" a="1"/>
  <c r="K20" i="14" a="1"/>
  <c r="I24" i="14" a="1"/>
  <c r="M21" i="14" a="1"/>
  <c r="J25" i="14" a="1"/>
  <c r="G8" i="14" a="1"/>
  <c r="F19" i="14" a="1"/>
  <c r="E9" i="14" a="1"/>
  <c r="K19" i="14" a="1"/>
  <c r="E16" i="14" a="1"/>
  <c r="H16" i="14" a="1"/>
  <c r="N18" i="14" a="1"/>
  <c r="F12" i="14" a="1"/>
  <c r="J21" i="14" a="1"/>
  <c r="J26" i="14" a="1"/>
  <c r="J23" i="14" a="1"/>
  <c r="N21" i="14" a="1"/>
  <c r="F26" i="14" a="1"/>
  <c r="E12" i="14" a="1"/>
  <c r="K10" i="14" a="1"/>
  <c r="F11" i="14" a="1"/>
  <c r="L17" i="14" a="1"/>
  <c r="I15" i="14" a="1"/>
  <c r="K12" i="14" a="1"/>
  <c r="G21" i="14" a="1"/>
  <c r="L26" i="14" a="1"/>
  <c r="J22" i="14" a="1"/>
  <c r="F24" i="14" a="1"/>
  <c r="H24" i="14" a="1"/>
  <c r="F17" i="14" a="1"/>
  <c r="M11" i="14" a="1"/>
  <c r="K13" i="14" a="1"/>
  <c r="M16" i="14" a="1"/>
  <c r="F16" i="14" a="1"/>
  <c r="E14" i="14" a="1"/>
  <c r="E17" i="14" a="1"/>
  <c r="F13" i="14" a="1"/>
  <c r="H22" i="14" a="1"/>
  <c r="N23" i="14" a="1"/>
  <c r="E22" i="14" a="1"/>
  <c r="L11" i="14" a="1"/>
  <c r="L15" i="14" a="1"/>
  <c r="M22" i="14" a="1"/>
  <c r="I20" i="14" a="1"/>
  <c r="I25" i="14" a="1"/>
  <c r="I23" i="14" a="1"/>
  <c r="J8" i="14" a="1"/>
  <c r="H15" i="14" a="1"/>
  <c r="M15" i="14" a="1"/>
  <c r="K15" i="14" a="1"/>
  <c r="G9" i="14" a="1"/>
  <c r="L14" i="14" a="1"/>
  <c r="M19" i="14" a="1"/>
  <c r="G14" i="14" a="1"/>
  <c r="E24" i="14" a="1"/>
  <c r="H26" i="14" a="1"/>
  <c r="E26" i="14" a="1"/>
  <c r="G24" i="14" a="1"/>
  <c r="K22" i="14" a="1"/>
  <c r="N9" i="14" a="1"/>
  <c r="N12" i="14" a="1"/>
  <c r="I14" i="14" a="1"/>
  <c r="F10" i="14" a="1"/>
  <c r="F15" i="14" a="1"/>
  <c r="M10" i="14" a="1"/>
  <c r="F25" i="14" a="1"/>
  <c r="H21" i="14" a="1"/>
  <c r="M26" i="14" a="1"/>
  <c r="N25" i="14" a="1"/>
  <c r="M8" i="14" a="1"/>
  <c r="I17" i="14" a="1"/>
  <c r="K18" i="14" a="1"/>
  <c r="I11" i="14" a="1"/>
  <c r="L19" i="14" a="1"/>
  <c r="E13" i="14" a="1"/>
  <c r="N10" i="14" a="1"/>
  <c r="E18" i="14" a="1"/>
  <c r="F21" i="14" a="1"/>
  <c r="M20" i="14" a="1"/>
  <c r="G22" i="14" a="1"/>
  <c r="K24" i="14" a="1"/>
  <c r="L20" i="14" a="1"/>
  <c r="L13" i="14" a="1"/>
  <c r="H17" i="14" a="1"/>
  <c r="N16" i="14" a="1"/>
  <c r="G18" i="14" a="1"/>
  <c r="M12" i="14" a="1"/>
  <c r="H19" i="14" a="1"/>
  <c r="G15" i="14" a="1"/>
  <c r="N20" i="14" a="1"/>
  <c r="K25" i="14" a="1"/>
  <c r="L16" i="14" a="1"/>
  <c r="F9" i="14" a="1"/>
  <c r="J12" i="14" a="1"/>
  <c r="J15" i="14" a="1"/>
  <c r="AF15" i="14" l="1"/>
  <c r="Z15" i="14"/>
  <c r="AF26" i="14"/>
  <c r="Z26" i="14"/>
  <c r="AA26" i="14"/>
  <c r="AE22" i="14"/>
  <c r="AB22" i="14"/>
  <c r="AG9" i="14"/>
  <c r="AF9" i="14"/>
  <c r="AD20" i="14"/>
  <c r="Y20" i="14"/>
  <c r="AE20" i="14"/>
  <c r="AH14" i="14"/>
  <c r="AB14" i="14"/>
  <c r="AD23" i="14"/>
  <c r="Z23" i="14"/>
  <c r="AH13" i="14"/>
  <c r="AB13" i="14"/>
  <c r="AF13" i="14"/>
  <c r="Z18" i="14"/>
  <c r="AB18" i="14"/>
  <c r="AD19" i="14"/>
  <c r="Z19" i="14"/>
  <c r="AD11" i="14"/>
  <c r="AH11" i="14"/>
  <c r="AB11" i="14"/>
  <c r="AG16" i="14"/>
  <c r="AC16" i="14"/>
  <c r="AB25" i="14"/>
  <c r="AD25" i="14"/>
  <c r="Y17" i="14"/>
  <c r="AD17" i="14"/>
  <c r="AH10" i="14"/>
  <c r="AB10" i="14"/>
  <c r="AD24" i="14"/>
  <c r="AC24" i="14"/>
  <c r="AG12" i="14"/>
  <c r="AA12" i="14"/>
  <c r="AE12" i="14"/>
  <c r="AB21" i="14"/>
  <c r="AD21" i="14"/>
  <c r="AC15" i="14"/>
  <c r="AG15" i="14"/>
  <c r="AB26" i="14"/>
  <c r="AG26" i="14"/>
  <c r="Y26" i="14"/>
  <c r="AF22" i="14"/>
  <c r="Y22" i="14"/>
  <c r="AB9" i="14"/>
  <c r="AC9" i="14"/>
  <c r="AA20" i="14"/>
  <c r="AF20" i="14"/>
  <c r="Z20" i="14"/>
  <c r="AE14" i="14"/>
  <c r="Y14" i="14"/>
  <c r="AA23" i="14"/>
  <c r="AG23" i="14"/>
  <c r="AE13" i="14"/>
  <c r="Y13" i="14"/>
  <c r="AC13" i="14"/>
  <c r="AF18" i="14"/>
  <c r="Y18" i="14"/>
  <c r="AA19" i="14"/>
  <c r="AG19" i="14"/>
  <c r="AA11" i="14"/>
  <c r="AE11" i="14"/>
  <c r="Y11" i="14"/>
  <c r="AB16" i="14"/>
  <c r="AH16" i="14"/>
  <c r="AE25" i="14"/>
  <c r="AA25" i="14"/>
  <c r="AH17" i="14"/>
  <c r="AA17" i="14"/>
  <c r="AE10" i="14"/>
  <c r="Y10" i="14"/>
  <c r="AB24" i="14"/>
  <c r="AH24" i="14"/>
  <c r="AB12" i="14"/>
  <c r="AF12" i="14"/>
  <c r="Z12" i="14"/>
  <c r="AH21" i="14"/>
  <c r="AA21" i="14"/>
  <c r="AD15" i="14"/>
  <c r="AH15" i="14"/>
  <c r="AB15" i="14"/>
  <c r="AH26" i="14"/>
  <c r="AE26" i="14"/>
  <c r="Z22" i="14"/>
  <c r="AC22" i="14"/>
  <c r="AD22" i="14"/>
  <c r="AH9" i="14"/>
  <c r="AD9" i="14"/>
  <c r="Z9" i="14"/>
  <c r="AG20" i="14"/>
  <c r="AC20" i="14"/>
  <c r="AF14" i="14"/>
  <c r="Z14" i="14"/>
  <c r="AD14" i="14"/>
  <c r="AF23" i="14"/>
  <c r="AH23" i="14"/>
  <c r="AB23" i="14"/>
  <c r="Z13" i="14"/>
  <c r="AD13" i="14"/>
  <c r="AH18" i="14"/>
  <c r="AC18" i="14"/>
  <c r="AD18" i="14"/>
  <c r="AF19" i="14"/>
  <c r="AH19" i="14"/>
  <c r="AB19" i="14"/>
  <c r="AF11" i="14"/>
  <c r="Z11" i="14"/>
  <c r="AD16" i="14"/>
  <c r="Y16" i="14"/>
  <c r="AE16" i="14"/>
  <c r="AH25" i="14"/>
  <c r="Z25" i="14"/>
  <c r="AF25" i="14"/>
  <c r="AG17" i="14"/>
  <c r="AE17" i="14"/>
  <c r="AF17" i="14"/>
  <c r="AF10" i="14"/>
  <c r="Z10" i="14"/>
  <c r="AD10" i="14"/>
  <c r="AG24" i="14"/>
  <c r="Y24" i="14"/>
  <c r="AE24" i="14"/>
  <c r="Y12" i="14"/>
  <c r="AC12" i="14"/>
  <c r="Y21" i="14"/>
  <c r="AE21" i="14"/>
  <c r="AF21" i="14"/>
  <c r="AA15" i="14"/>
  <c r="AE15" i="14"/>
  <c r="Y15" i="14"/>
  <c r="AD26" i="14"/>
  <c r="AC26" i="14"/>
  <c r="AH22" i="14"/>
  <c r="AG22" i="14"/>
  <c r="AA22" i="14"/>
  <c r="AE9" i="14"/>
  <c r="AA9" i="14"/>
  <c r="Y9" i="14"/>
  <c r="AB20" i="14"/>
  <c r="AH20" i="14"/>
  <c r="AC14" i="14"/>
  <c r="AG14" i="14"/>
  <c r="AA14" i="14"/>
  <c r="AC23" i="14"/>
  <c r="AE23" i="14"/>
  <c r="Y23" i="14"/>
  <c r="AG13" i="14"/>
  <c r="AA13" i="14"/>
  <c r="AE18" i="14"/>
  <c r="AG18" i="14"/>
  <c r="AA18" i="14"/>
  <c r="AC19" i="14"/>
  <c r="AE19" i="14"/>
  <c r="Y19" i="14"/>
  <c r="AC11" i="14"/>
  <c r="AG11" i="14"/>
  <c r="AA16" i="14"/>
  <c r="AF16" i="14"/>
  <c r="Z16" i="14"/>
  <c r="AG25" i="14"/>
  <c r="Y25" i="14"/>
  <c r="AC25" i="14"/>
  <c r="AB17" i="14"/>
  <c r="Z17" i="14"/>
  <c r="AC17" i="14"/>
  <c r="AC10" i="14"/>
  <c r="AG10" i="14"/>
  <c r="AA10" i="14"/>
  <c r="AA24" i="14"/>
  <c r="AF24" i="14"/>
  <c r="Z24" i="14"/>
  <c r="AD12" i="14"/>
  <c r="AH12" i="14"/>
  <c r="AG21" i="14"/>
  <c r="Z21" i="14"/>
  <c r="AC21" i="14"/>
  <c r="AC8" i="14"/>
  <c r="AB8" i="14"/>
  <c r="AE8" i="14"/>
  <c r="AD8" i="14"/>
  <c r="AG8" i="14"/>
  <c r="AH8" i="14"/>
  <c r="AA8" i="14"/>
  <c r="AF8" i="14"/>
  <c r="U15" i="14"/>
  <c r="P26" i="14"/>
  <c r="V15" i="14"/>
  <c r="P15" i="14"/>
  <c r="T26" i="14"/>
  <c r="X26" i="14"/>
  <c r="Q26" i="14"/>
  <c r="X22" i="14"/>
  <c r="R22" i="14"/>
  <c r="W9" i="14"/>
  <c r="V9" i="14"/>
  <c r="T19" i="14"/>
  <c r="X19" i="14"/>
  <c r="R19" i="14"/>
  <c r="X10" i="14"/>
  <c r="R10" i="14"/>
  <c r="R12" i="14"/>
  <c r="Q12" i="14"/>
  <c r="U12" i="14"/>
  <c r="T23" i="14"/>
  <c r="X23" i="14"/>
  <c r="R23" i="14"/>
  <c r="U13" i="14"/>
  <c r="T13" i="14"/>
  <c r="W20" i="14"/>
  <c r="Q20" i="14"/>
  <c r="U20" i="14"/>
  <c r="X18" i="14"/>
  <c r="R18" i="14"/>
  <c r="V11" i="14"/>
  <c r="P11" i="14"/>
  <c r="V25" i="14"/>
  <c r="R25" i="14"/>
  <c r="O24" i="14"/>
  <c r="R24" i="14"/>
  <c r="S24" i="14"/>
  <c r="R16" i="14"/>
  <c r="Q16" i="14"/>
  <c r="U16" i="14"/>
  <c r="S14" i="14"/>
  <c r="P14" i="14"/>
  <c r="T14" i="14"/>
  <c r="X17" i="14"/>
  <c r="T17" i="14"/>
  <c r="P21" i="14"/>
  <c r="T21" i="14"/>
  <c r="S15" i="14"/>
  <c r="W15" i="14"/>
  <c r="V26" i="14"/>
  <c r="U26" i="14"/>
  <c r="O26" i="14"/>
  <c r="U22" i="14"/>
  <c r="O22" i="14"/>
  <c r="R9" i="14"/>
  <c r="S9" i="14"/>
  <c r="Q19" i="14"/>
  <c r="U19" i="14"/>
  <c r="O19" i="14"/>
  <c r="U10" i="14"/>
  <c r="O10" i="14"/>
  <c r="O12" i="14"/>
  <c r="V12" i="14"/>
  <c r="P12" i="14"/>
  <c r="Q23" i="14"/>
  <c r="U23" i="14"/>
  <c r="O23" i="14"/>
  <c r="W13" i="14"/>
  <c r="Q13" i="14"/>
  <c r="R20" i="14"/>
  <c r="V20" i="14"/>
  <c r="P20" i="14"/>
  <c r="U18" i="14"/>
  <c r="O18" i="14"/>
  <c r="S11" i="14"/>
  <c r="W11" i="14"/>
  <c r="S25" i="14"/>
  <c r="O25" i="14"/>
  <c r="U24" i="14"/>
  <c r="T24" i="14"/>
  <c r="P24" i="14"/>
  <c r="O16" i="14"/>
  <c r="V16" i="14"/>
  <c r="P16" i="14"/>
  <c r="V14" i="14"/>
  <c r="W14" i="14"/>
  <c r="Q14" i="14"/>
  <c r="W17" i="14"/>
  <c r="Q17" i="14"/>
  <c r="W21" i="14"/>
  <c r="Q21" i="14"/>
  <c r="T15" i="14"/>
  <c r="X15" i="14"/>
  <c r="R15" i="14"/>
  <c r="S26" i="14"/>
  <c r="W26" i="14"/>
  <c r="V22" i="14"/>
  <c r="P22" i="14"/>
  <c r="T22" i="14"/>
  <c r="X9" i="14"/>
  <c r="T9" i="14"/>
  <c r="P9" i="14"/>
  <c r="V19" i="14"/>
  <c r="P19" i="14"/>
  <c r="V10" i="14"/>
  <c r="P10" i="14"/>
  <c r="T10" i="14"/>
  <c r="W12" i="14"/>
  <c r="S12" i="14"/>
  <c r="V23" i="14"/>
  <c r="P23" i="14"/>
  <c r="P13" i="14"/>
  <c r="R13" i="14"/>
  <c r="V13" i="14"/>
  <c r="O20" i="14"/>
  <c r="S20" i="14"/>
  <c r="V18" i="14"/>
  <c r="P18" i="14"/>
  <c r="T18" i="14"/>
  <c r="Q11" i="14"/>
  <c r="X11" i="14"/>
  <c r="R11" i="14"/>
  <c r="U25" i="14"/>
  <c r="X25" i="14"/>
  <c r="T25" i="14"/>
  <c r="X24" i="14"/>
  <c r="Q24" i="14"/>
  <c r="W16" i="14"/>
  <c r="S16" i="14"/>
  <c r="X14" i="14"/>
  <c r="R14" i="14"/>
  <c r="U17" i="14"/>
  <c r="R17" i="14"/>
  <c r="V17" i="14"/>
  <c r="X21" i="14"/>
  <c r="R21" i="14"/>
  <c r="V21" i="14"/>
  <c r="Q15" i="14"/>
  <c r="O15" i="14"/>
  <c r="R26" i="14"/>
  <c r="S22" i="14"/>
  <c r="W22" i="14"/>
  <c r="Q22" i="14"/>
  <c r="U9" i="14"/>
  <c r="Q9" i="14"/>
  <c r="O9" i="14"/>
  <c r="S19" i="14"/>
  <c r="W19" i="14"/>
  <c r="S10" i="14"/>
  <c r="W10" i="14"/>
  <c r="Q10" i="14"/>
  <c r="T12" i="14"/>
  <c r="X12" i="14"/>
  <c r="S23" i="14"/>
  <c r="W23" i="14"/>
  <c r="X13" i="14"/>
  <c r="O13" i="14"/>
  <c r="S13" i="14"/>
  <c r="T20" i="14"/>
  <c r="X20" i="14"/>
  <c r="S18" i="14"/>
  <c r="W18" i="14"/>
  <c r="Q18" i="14"/>
  <c r="T11" i="14"/>
  <c r="U11" i="14"/>
  <c r="O11" i="14"/>
  <c r="P25" i="14"/>
  <c r="W25" i="14"/>
  <c r="Q25" i="14"/>
  <c r="W24" i="14"/>
  <c r="V24" i="14"/>
  <c r="T16" i="14"/>
  <c r="X16" i="14"/>
  <c r="U14" i="14"/>
  <c r="O14" i="14"/>
  <c r="P17" i="14"/>
  <c r="O17" i="14"/>
  <c r="S17" i="14"/>
  <c r="U21" i="14"/>
  <c r="O21" i="14"/>
  <c r="S21" i="14"/>
  <c r="S8" i="14"/>
  <c r="Q8" i="14"/>
  <c r="W8" i="14"/>
  <c r="U8" i="14"/>
  <c r="T8" i="14"/>
  <c r="R8" i="14"/>
  <c r="X8" i="14"/>
  <c r="V8" i="14"/>
  <c r="F27" i="14"/>
  <c r="I27" i="14"/>
  <c r="M27" i="14"/>
  <c r="L27" i="14"/>
  <c r="N27" i="14"/>
  <c r="H27" i="14"/>
  <c r="J27" i="14"/>
  <c r="G27" i="14"/>
  <c r="E27" i="14"/>
  <c r="K27" i="14"/>
  <c r="K22" i="14"/>
  <c r="F23" i="14"/>
  <c r="L20" i="14"/>
  <c r="H24" i="14"/>
  <c r="F26" i="14"/>
  <c r="G26" i="14"/>
  <c r="E22" i="14"/>
  <c r="E23" i="14"/>
  <c r="H23" i="14"/>
  <c r="I23" i="14"/>
  <c r="L23" i="14"/>
  <c r="F20" i="14"/>
  <c r="G25" i="14"/>
  <c r="J25" i="14"/>
  <c r="K25" i="14"/>
  <c r="N25" i="14"/>
  <c r="G24" i="14"/>
  <c r="M24" i="14"/>
  <c r="K24" i="14"/>
  <c r="F24" i="14"/>
  <c r="N21" i="14"/>
  <c r="N26" i="14"/>
  <c r="G23" i="14"/>
  <c r="E25" i="14"/>
  <c r="H25" i="14"/>
  <c r="I25" i="14"/>
  <c r="J24" i="14"/>
  <c r="I21" i="14"/>
  <c r="L21" i="14"/>
  <c r="M21" i="14"/>
  <c r="I26" i="14"/>
  <c r="M26" i="14"/>
  <c r="E26" i="14"/>
  <c r="F22" i="14"/>
  <c r="G22" i="14"/>
  <c r="J22" i="14"/>
  <c r="J23" i="14"/>
  <c r="K23" i="14"/>
  <c r="N23" i="14"/>
  <c r="E20" i="14"/>
  <c r="H20" i="14"/>
  <c r="I20" i="14"/>
  <c r="L25" i="14"/>
  <c r="M25" i="14"/>
  <c r="L24" i="14"/>
  <c r="I24" i="14"/>
  <c r="E21" i="14"/>
  <c r="H21" i="14"/>
  <c r="H26" i="14"/>
  <c r="N22" i="14"/>
  <c r="M20" i="14"/>
  <c r="L26" i="14"/>
  <c r="J26" i="14"/>
  <c r="K26" i="14"/>
  <c r="H22" i="14"/>
  <c r="I22" i="14"/>
  <c r="L22" i="14"/>
  <c r="M22" i="14"/>
  <c r="M23" i="14"/>
  <c r="G20" i="14"/>
  <c r="J20" i="14"/>
  <c r="K20" i="14"/>
  <c r="N20" i="14"/>
  <c r="F25" i="14"/>
  <c r="E24" i="14"/>
  <c r="N24" i="14"/>
  <c r="F21" i="14"/>
  <c r="G21" i="14"/>
  <c r="J21" i="14"/>
  <c r="K21" i="14"/>
  <c r="L8" i="14"/>
  <c r="K8" i="14"/>
  <c r="J8" i="14"/>
  <c r="I8" i="14"/>
  <c r="F8" i="14"/>
  <c r="H8" i="14"/>
  <c r="G8" i="14"/>
  <c r="N8" i="14"/>
  <c r="M8" i="14"/>
  <c r="E15" i="14"/>
  <c r="J15" i="14"/>
  <c r="H15" i="14"/>
  <c r="J9" i="14"/>
  <c r="F9" i="14"/>
  <c r="K9" i="14"/>
  <c r="M13" i="14"/>
  <c r="E18" i="14"/>
  <c r="M19" i="14"/>
  <c r="G11" i="14"/>
  <c r="I11" i="14"/>
  <c r="K11" i="14"/>
  <c r="M11" i="14"/>
  <c r="J11" i="14"/>
  <c r="L11" i="14"/>
  <c r="F16" i="14"/>
  <c r="G14" i="14"/>
  <c r="I14" i="14"/>
  <c r="L14" i="14"/>
  <c r="N14" i="14"/>
  <c r="K17" i="14"/>
  <c r="N17" i="14"/>
  <c r="N10" i="14"/>
  <c r="K10" i="14"/>
  <c r="H10" i="14"/>
  <c r="I12" i="14"/>
  <c r="G12" i="14"/>
  <c r="L12" i="14"/>
  <c r="N12" i="14"/>
  <c r="I15" i="14"/>
  <c r="G15" i="14"/>
  <c r="N15" i="14"/>
  <c r="L15" i="14"/>
  <c r="E9" i="14"/>
  <c r="N9" i="14"/>
  <c r="F13" i="14"/>
  <c r="H13" i="14"/>
  <c r="F18" i="14"/>
  <c r="G18" i="14"/>
  <c r="J18" i="14"/>
  <c r="F19" i="14"/>
  <c r="G19" i="14"/>
  <c r="N11" i="14"/>
  <c r="E16" i="14"/>
  <c r="H16" i="14"/>
  <c r="I16" i="14"/>
  <c r="K14" i="14"/>
  <c r="M14" i="14"/>
  <c r="E17" i="14"/>
  <c r="M17" i="14"/>
  <c r="L10" i="14"/>
  <c r="K12" i="14"/>
  <c r="M15" i="14"/>
  <c r="K15" i="14"/>
  <c r="H9" i="14"/>
  <c r="I9" i="14"/>
  <c r="E13" i="14"/>
  <c r="G13" i="14"/>
  <c r="J13" i="14"/>
  <c r="L13" i="14"/>
  <c r="H18" i="14"/>
  <c r="I18" i="14"/>
  <c r="L18" i="14"/>
  <c r="M18" i="14"/>
  <c r="E19" i="14"/>
  <c r="H19" i="14"/>
  <c r="I19" i="14"/>
  <c r="L19" i="14"/>
  <c r="G16" i="14"/>
  <c r="J16" i="14"/>
  <c r="K16" i="14"/>
  <c r="N16" i="14"/>
  <c r="F14" i="14"/>
  <c r="F17" i="14"/>
  <c r="H17" i="14"/>
  <c r="G17" i="14"/>
  <c r="F10" i="14"/>
  <c r="I10" i="14"/>
  <c r="E12" i="14"/>
  <c r="F12" i="14"/>
  <c r="F15" i="14"/>
  <c r="L9" i="14"/>
  <c r="M9" i="14"/>
  <c r="G9" i="14"/>
  <c r="I13" i="14"/>
  <c r="K13" i="14"/>
  <c r="N13" i="14"/>
  <c r="K18" i="14"/>
  <c r="N18" i="14"/>
  <c r="J19" i="14"/>
  <c r="K19" i="14"/>
  <c r="N19" i="14"/>
  <c r="E11" i="14"/>
  <c r="F11" i="14"/>
  <c r="H11" i="14"/>
  <c r="L16" i="14"/>
  <c r="M16" i="14"/>
  <c r="E14" i="14"/>
  <c r="H14" i="14"/>
  <c r="J14" i="14"/>
  <c r="J17" i="14"/>
  <c r="I17" i="14"/>
  <c r="L17" i="14"/>
  <c r="J10" i="14"/>
  <c r="G10" i="14"/>
  <c r="M10" i="14"/>
  <c r="M12" i="14"/>
  <c r="H12" i="14"/>
  <c r="J12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<sst xmlns="http://schemas.openxmlformats.org/spreadsheetml/2006/main" count="1302" uniqueCount="668">
  <si>
    <t>الصف</t>
  </si>
  <si>
    <t>المادة</t>
  </si>
  <si>
    <t>الرياضيات</t>
  </si>
  <si>
    <t>اللغة العربية</t>
  </si>
  <si>
    <t>الفيزياء</t>
  </si>
  <si>
    <t>اللغة الإنجليزية</t>
  </si>
  <si>
    <t>الاســـــــــم</t>
  </si>
  <si>
    <t>الكيمياء</t>
  </si>
  <si>
    <t>النهائي</t>
  </si>
  <si>
    <t>الدراسات الاجتماعية</t>
  </si>
  <si>
    <t>التربية الإسلامية</t>
  </si>
  <si>
    <t>العلوم التطبيقية</t>
  </si>
  <si>
    <t>الاحياء</t>
  </si>
  <si>
    <t>م</t>
  </si>
  <si>
    <t>الاسم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</si>
  <si>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</si>
  <si>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</si>
  <si>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</si>
  <si>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</si>
  <si>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</si>
  <si>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</si>
  <si>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</si>
  <si>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</si>
  <si>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</si>
  <si>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</si>
  <si>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</si>
  <si>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</si>
  <si>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</si>
  <si>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</si>
  <si>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</si>
  <si>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</si>
  <si>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</si>
  <si>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</si>
  <si>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</si>
  <si>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</si>
  <si>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</si>
  <si>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</si>
  <si>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</si>
  <si>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</si>
  <si>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</si>
  <si>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</si>
  <si>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</si>
  <si>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</si>
  <si>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</si>
  <si>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</si>
  <si>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</si>
  <si>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</si>
  <si>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</si>
  <si>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</si>
  <si>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</si>
  <si>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</si>
  <si>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</si>
  <si>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</si>
  <si>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</si>
  <si>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</si>
  <si>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</si>
  <si>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</si>
  <si>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</si>
  <si>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</si>
  <si>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</si>
  <si>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</si>
  <si>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</si>
  <si>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</si>
  <si>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</si>
  <si>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</si>
  <si>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</si>
  <si>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</si>
  <si>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</si>
  <si>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</si>
  <si>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</si>
  <si>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</si>
  <si>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</si>
  <si>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</si>
  <si>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</si>
  <si>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</si>
  <si>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</si>
  <si>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</si>
  <si>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</si>
  <si>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</si>
  <si>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</si>
  <si>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</si>
  <si>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</si>
  <si>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</si>
  <si>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</si>
  <si>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</si>
  <si>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</si>
  <si>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</si>
  <si>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</si>
  <si>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</si>
  <si>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</si>
  <si>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</si>
  <si>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</si>
  <si>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</si>
  <si>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</si>
  <si>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</si>
  <si>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</si>
  <si>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</si>
  <si>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</si>
  <si>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</si>
  <si>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</si>
  <si>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</si>
  <si>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</si>
  <si>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</si>
  <si>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</si>
  <si>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</si>
  <si>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</si>
  <si>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</si>
  <si>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</si>
  <si>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</si>
  <si>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</si>
  <si>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</si>
  <si>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</si>
  <si>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</si>
  <si>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</si>
  <si>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</si>
  <si>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</si>
  <si>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</si>
  <si>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</si>
  <si>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</si>
  <si>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</si>
  <si>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</si>
  <si>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</si>
  <si>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</si>
  <si>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</si>
  <si>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</si>
  <si>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</si>
  <si>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</si>
  <si>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</si>
  <si>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</si>
  <si>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</si>
  <si>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</si>
  <si>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</si>
  <si>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</si>
  <si>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</si>
  <si>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</si>
  <si>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</si>
  <si>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</si>
  <si>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</si>
  <si>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</si>
  <si>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</si>
  <si>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</si>
  <si>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</si>
  <si>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</si>
  <si>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</si>
  <si>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</si>
  <si>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</si>
  <si>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</si>
  <si>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</si>
  <si>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</si>
  <si>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</si>
  <si>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</si>
  <si>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</si>
  <si>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</si>
  <si>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</si>
  <si>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</si>
  <si>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</si>
  <si>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</si>
  <si>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</si>
  <si>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</si>
  <si>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</si>
  <si>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</si>
  <si>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</si>
  <si>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</si>
  <si>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</si>
  <si>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</si>
  <si>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</si>
  <si>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</si>
  <si>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</si>
  <si>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</si>
  <si>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</si>
  <si>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</si>
  <si>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</si>
  <si>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</si>
  <si>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</si>
  <si>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</si>
  <si>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</si>
  <si>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</si>
  <si>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</si>
  <si>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</si>
  <si>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</si>
  <si>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</si>
  <si>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</si>
  <si>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</si>
  <si>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</si>
  <si>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</si>
  <si>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333</t>
  </si>
  <si>
    <t>اسم الطالب 334</t>
  </si>
  <si>
    <t>اسم الطالب 335</t>
  </si>
  <si>
    <t>اسم الطالب 336</t>
  </si>
  <si>
    <t>اسم الطالب 337</t>
  </si>
  <si>
    <t>اسم الطالب 338</t>
  </si>
  <si>
    <t>اسم الطالب 339</t>
  </si>
  <si>
    <t>اسم الطالب 340</t>
  </si>
  <si>
    <t>اسم الطالب 341</t>
  </si>
  <si>
    <t>اسم الطالب 342</t>
  </si>
  <si>
    <t>اسم الطالب 343</t>
  </si>
  <si>
    <t>اسم الطالب 344</t>
  </si>
  <si>
    <t>اسم الطالب 345</t>
  </si>
  <si>
    <t>اسم الطالب 346</t>
  </si>
  <si>
    <t>اسم الطالب 347</t>
  </si>
  <si>
    <t>اسم الطالب 348</t>
  </si>
  <si>
    <t>اسم الطالب 349</t>
  </si>
  <si>
    <t>اسم الطالب 350</t>
  </si>
  <si>
    <t>اسم الطالب 351</t>
  </si>
  <si>
    <t>اسم الطالب 352</t>
  </si>
  <si>
    <t>اسم الطالب 363</t>
  </si>
  <si>
    <t>اسم الطالب 364</t>
  </si>
  <si>
    <t>اسم الطالب 365</t>
  </si>
  <si>
    <t>اسم الطالب 366</t>
  </si>
  <si>
    <t>اسم الطالب 367</t>
  </si>
  <si>
    <t>اسم الطالب 368</t>
  </si>
  <si>
    <t>اسم الطالب 399</t>
  </si>
  <si>
    <t>اسم الطالب 400</t>
  </si>
  <si>
    <t>اسم الطالب 401</t>
  </si>
  <si>
    <t>اسم الطالب 402</t>
  </si>
  <si>
    <t>اسم الطالب 403</t>
  </si>
  <si>
    <t>اسم الطالب 404</t>
  </si>
  <si>
    <t>اسم الطالب 405</t>
  </si>
  <si>
    <t>اسم الطالب 406</t>
  </si>
  <si>
    <t>اسم الطالب 407</t>
  </si>
  <si>
    <t>اسم الطالب 408</t>
  </si>
  <si>
    <t>اسم الطالب 409</t>
  </si>
  <si>
    <t>اسم الطالب 410</t>
  </si>
  <si>
    <t>اسم الطالب 411</t>
  </si>
  <si>
    <t>اسم الطالب 412</t>
  </si>
  <si>
    <t>اسم الطالب 413</t>
  </si>
  <si>
    <t>اسم الطالب 414</t>
  </si>
  <si>
    <t>اسم الطالب 415</t>
  </si>
  <si>
    <t>اسم الطالب 416</t>
  </si>
  <si>
    <t>اسم الطالب 417</t>
  </si>
  <si>
    <t>اسم الطالب 418</t>
  </si>
  <si>
    <t>اسم الطالب 419</t>
  </si>
  <si>
    <t>اسم الطالب 420</t>
  </si>
  <si>
    <t>اسم الطالب 421</t>
  </si>
  <si>
    <t>اسم الطالب 422</t>
  </si>
  <si>
    <t>اسم الطالب 447</t>
  </si>
  <si>
    <t>اسم الطالب 448</t>
  </si>
  <si>
    <t>اسم الطالب 449</t>
  </si>
  <si>
    <t>اسم الطالب 450</t>
  </si>
  <si>
    <t>اسم الطالب 451</t>
  </si>
  <si>
    <t>اسم الطالب 452</t>
  </si>
  <si>
    <t>اسم الطالب 453</t>
  </si>
  <si>
    <t>اسم الطالب 454</t>
  </si>
  <si>
    <t>اسم الطالب 455</t>
  </si>
  <si>
    <t>اسم الطالب 456</t>
  </si>
  <si>
    <t>اسم الطالب 470</t>
  </si>
  <si>
    <t>اسم الطالب 471</t>
  </si>
  <si>
    <t>اسم الطالب 472</t>
  </si>
  <si>
    <t>اسم الطالب 473</t>
  </si>
  <si>
    <t>اسم الطالب 474</t>
  </si>
  <si>
    <t>اسم الطالب 475</t>
  </si>
  <si>
    <t>اسم الطالب 476</t>
  </si>
  <si>
    <t>اسم الطالب 477</t>
  </si>
  <si>
    <t>اسم الطالب 478</t>
  </si>
  <si>
    <t>اسم الطالب 479</t>
  </si>
  <si>
    <t>اسم الطالب 480</t>
  </si>
  <si>
    <t>اسم الطالب 481</t>
  </si>
  <si>
    <t>اسم الطالب 482</t>
  </si>
  <si>
    <t>اسم الطالب 483</t>
  </si>
  <si>
    <t>اسم الطالب 484</t>
  </si>
  <si>
    <t>اسم الطالب 485</t>
  </si>
  <si>
    <t>اسم الطالب 486</t>
  </si>
  <si>
    <t>اسم الطالب 487</t>
  </si>
  <si>
    <t>اسم الطالب 488</t>
  </si>
  <si>
    <t>اسم الطالب 500</t>
  </si>
  <si>
    <t>اسم الطالب 501</t>
  </si>
  <si>
    <t>اسم الطالب 502</t>
  </si>
  <si>
    <t>اسم الطالب 503</t>
  </si>
  <si>
    <t>اسم الطالب 504</t>
  </si>
  <si>
    <t>اسم الطالب 505</t>
  </si>
  <si>
    <t>اسم الطالب 506</t>
  </si>
  <si>
    <t>اسم الطالب 507</t>
  </si>
  <si>
    <t>اسم الطالب 508</t>
  </si>
  <si>
    <t>اسم الطالب 509</t>
  </si>
  <si>
    <t>اسم الطالب 510</t>
  </si>
  <si>
    <t>اسم الطالب 511</t>
  </si>
  <si>
    <t>اسم الطالب 512</t>
  </si>
  <si>
    <t>اسم الطالب 513</t>
  </si>
  <si>
    <t>اسم الطالب 514</t>
  </si>
  <si>
    <t>اسم الطالب 515</t>
  </si>
  <si>
    <t>اسم الطالب 516</t>
  </si>
  <si>
    <t>اسم الطالب 517</t>
  </si>
  <si>
    <t>اسم الطالب 531</t>
  </si>
  <si>
    <t>اسم الطالب 592</t>
  </si>
  <si>
    <t>اسم الطالب 593</t>
  </si>
  <si>
    <t>اسم الطالب 594</t>
  </si>
  <si>
    <t>اسم الطالب 595</t>
  </si>
  <si>
    <t>اسم الطالب 596</t>
  </si>
  <si>
    <t>اسم الطالب 597</t>
  </si>
  <si>
    <t>اسم الطالب 598</t>
  </si>
  <si>
    <t>اسم الطالب 599</t>
  </si>
  <si>
    <t>اسم الطالب 600</t>
  </si>
  <si>
    <t>اسم الطالب 601</t>
  </si>
  <si>
    <t>اسم الطالب 602</t>
  </si>
  <si>
    <t>اسم الطالب 603</t>
  </si>
  <si>
    <t>اسم الطالب 604</t>
  </si>
  <si>
    <t>اسم الطالب 605</t>
  </si>
  <si>
    <t>اسم الطالب 606</t>
  </si>
  <si>
    <t>اسم الطالب 607</t>
  </si>
  <si>
    <t>اسم الطالب 608</t>
  </si>
  <si>
    <t>غ.م</t>
  </si>
  <si>
    <t>الدرجة</t>
  </si>
  <si>
    <t>عدد مواد الرسوب</t>
  </si>
  <si>
    <t>مواد الرسوب (الأقل من 60)</t>
  </si>
  <si>
    <t>العلوم الصحية</t>
  </si>
  <si>
    <t>الكمبيوتر</t>
  </si>
  <si>
    <t>إدارة الاعمال</t>
  </si>
  <si>
    <t>الفنون</t>
  </si>
  <si>
    <t>هندسة الطيران</t>
  </si>
  <si>
    <t>اللغة الصينية</t>
  </si>
  <si>
    <t>رقم الطالب</t>
  </si>
  <si>
    <t>12051SHJ</t>
  </si>
  <si>
    <t>34423SHJ</t>
  </si>
  <si>
    <t>145421SHJ</t>
  </si>
  <si>
    <t>67603SHJ</t>
  </si>
  <si>
    <t>15315SHJ</t>
  </si>
  <si>
    <t>16170SHJ</t>
  </si>
  <si>
    <t>G9-GEN-1</t>
  </si>
  <si>
    <t>G9-GEN-2</t>
  </si>
  <si>
    <t>G9-GEN-3</t>
  </si>
  <si>
    <t>G9-GEN-4</t>
  </si>
  <si>
    <t>G10-GEN-1</t>
  </si>
  <si>
    <t>G10-GEN-2</t>
  </si>
  <si>
    <t>G10-GEN-3</t>
  </si>
  <si>
    <t>G10-GEN-4</t>
  </si>
  <si>
    <t>G11-GEN-1</t>
  </si>
  <si>
    <t>G11-GEN-2</t>
  </si>
  <si>
    <t>G11-GEN-3</t>
  </si>
  <si>
    <t>G11-GEN-4</t>
  </si>
  <si>
    <t>G12-GEN-1</t>
  </si>
  <si>
    <t>G12-GEN-2</t>
  </si>
  <si>
    <t>G12-GEN-3</t>
  </si>
  <si>
    <t>G12-GEN-4</t>
  </si>
  <si>
    <t>G9-ADV-1</t>
  </si>
  <si>
    <t>G10-ADV-1</t>
  </si>
  <si>
    <t>G11-ADV-1</t>
  </si>
  <si>
    <t>G12-ADV-1</t>
  </si>
  <si>
    <t>G12-AMA-1</t>
  </si>
  <si>
    <t>الصف والمسار</t>
  </si>
  <si>
    <t>المواد التي تم تعديل النتيجة  الدرجة 60</t>
  </si>
  <si>
    <t>المطلوب البحث بالشيت A عند اختيار الصف البحث عن مواد الطالب التي درجاته بين (60-70)</t>
  </si>
  <si>
    <t xml:space="preserve">المطلوب البحث بالشيت A عند اختيار الصف البحث عن مواد الطالب الراسب الأقل من 60  </t>
  </si>
  <si>
    <t>ويتم أيضا جلب الصف والمسار ورقم الطالب كما هو موضح بالصف الأول</t>
  </si>
  <si>
    <t>اسم الطالب 11</t>
  </si>
  <si>
    <t>اسم الطالب 12</t>
  </si>
  <si>
    <t>اسم الطالب 13</t>
  </si>
  <si>
    <t>اسم الطالب 14</t>
  </si>
  <si>
    <t>اسم الطالب 15</t>
  </si>
  <si>
    <t>اسم الطالب 16</t>
  </si>
  <si>
    <t>اسم الطالب 17</t>
  </si>
  <si>
    <t>اسم الطالب 18</t>
  </si>
  <si>
    <t>اسم الطالب 19</t>
  </si>
  <si>
    <t>اسم الطالب 20</t>
  </si>
  <si>
    <t>اسم الطالب 41</t>
  </si>
  <si>
    <t>اسم الطالب 42</t>
  </si>
  <si>
    <t>اسم الطالب 43</t>
  </si>
  <si>
    <t>اسم الطالب 44</t>
  </si>
  <si>
    <t>اسم الطالب 45</t>
  </si>
  <si>
    <t>اسم الطالب 46</t>
  </si>
  <si>
    <t>اسم الطالب 47</t>
  </si>
  <si>
    <t>اسم الطالب 48</t>
  </si>
  <si>
    <t>اسم الطالب 49</t>
  </si>
  <si>
    <t>اسم الطالب 68</t>
  </si>
  <si>
    <t>اسم الطالب 69</t>
  </si>
  <si>
    <t>اسم الطالب 70</t>
  </si>
  <si>
    <t>اسم الطالب 71</t>
  </si>
  <si>
    <t>اسم الطالب 72</t>
  </si>
  <si>
    <t>اسم الطالب 73</t>
  </si>
  <si>
    <t>اسم الطالب 74</t>
  </si>
  <si>
    <t>اسم الطالب 75</t>
  </si>
  <si>
    <t>اسم الطالب 76</t>
  </si>
  <si>
    <t>اسم الطالب 77</t>
  </si>
  <si>
    <t>اسم الطالب 78</t>
  </si>
  <si>
    <t>اسم الطالب 79</t>
  </si>
  <si>
    <t>اسم الطالب 80</t>
  </si>
  <si>
    <t>اسم الطالب 92</t>
  </si>
  <si>
    <t>اسم الطالب 93</t>
  </si>
  <si>
    <t>اسم الطالب 94</t>
  </si>
  <si>
    <t>اسم الطالب 95</t>
  </si>
  <si>
    <t>اسم الطالب 96</t>
  </si>
  <si>
    <t>اسم الطالب 97</t>
  </si>
  <si>
    <t>اسم الطالب 98</t>
  </si>
  <si>
    <t>اسم الطالب 99</t>
  </si>
  <si>
    <t>اسم الطالب 100</t>
  </si>
  <si>
    <t>اسم الطالب 101</t>
  </si>
  <si>
    <t>اسم الطالب 102</t>
  </si>
  <si>
    <t>اسم الطالب 103</t>
  </si>
  <si>
    <t>اسم الطالب 104</t>
  </si>
  <si>
    <t>اسم الطالب 105</t>
  </si>
  <si>
    <t>اسم الطالب 106</t>
  </si>
  <si>
    <t>اسم الطالب 107</t>
  </si>
  <si>
    <t>اسم الطالب 108</t>
  </si>
  <si>
    <t>اسم الطالب 109</t>
  </si>
  <si>
    <t>اسم الطالب 110</t>
  </si>
  <si>
    <t>اسم الطالب 111</t>
  </si>
  <si>
    <t>اسم الطالب 112</t>
  </si>
  <si>
    <t>اسم الطالب 113</t>
  </si>
  <si>
    <t>اسم الطالب 114</t>
  </si>
  <si>
    <t>اسم الطالب 115</t>
  </si>
  <si>
    <t>اسم الطالب 116</t>
  </si>
  <si>
    <t>اسم الطالب 117</t>
  </si>
  <si>
    <t>اسم الطالب 118</t>
  </si>
  <si>
    <t>اسم الطالب 119</t>
  </si>
  <si>
    <t>اسم الطالب 120</t>
  </si>
  <si>
    <t>اسم الطالب 121</t>
  </si>
  <si>
    <t>اسم الطالب 122</t>
  </si>
  <si>
    <t>اسم الطالب 144</t>
  </si>
  <si>
    <t>اسم الطالب 145</t>
  </si>
  <si>
    <t>اسم الطالب 146</t>
  </si>
  <si>
    <t>اسم الطالب 147</t>
  </si>
  <si>
    <t>اسم الطالب 148</t>
  </si>
  <si>
    <t>اسم الطالب 149</t>
  </si>
  <si>
    <t>اسم الطالب 150</t>
  </si>
  <si>
    <t>اسم الطالب 151</t>
  </si>
  <si>
    <t>اسم الطالب 152</t>
  </si>
  <si>
    <t>اسم الطالب 153</t>
  </si>
  <si>
    <t>اسم الطالب 154</t>
  </si>
  <si>
    <t>اسم الطالب 155</t>
  </si>
  <si>
    <t>اسم الطالب 156</t>
  </si>
  <si>
    <t>اسم الطالب 157</t>
  </si>
  <si>
    <t>اسم الطالب 158</t>
  </si>
  <si>
    <t>اسم الطالب 178</t>
  </si>
  <si>
    <t>اسم الطالب 179</t>
  </si>
  <si>
    <t>اسم الطالب 180</t>
  </si>
  <si>
    <t>اسم الطالب 181</t>
  </si>
  <si>
    <t>اسم الطالب 182</t>
  </si>
  <si>
    <t>اسم الطالب 183</t>
  </si>
  <si>
    <t>اسم الطالب 184</t>
  </si>
  <si>
    <t>اسم الطالب 185</t>
  </si>
  <si>
    <t>اسم الطالب 186</t>
  </si>
  <si>
    <t>اسم الطالب 187</t>
  </si>
  <si>
    <t>اسم الطالب 188</t>
  </si>
  <si>
    <t>اسم الطالب 189</t>
  </si>
  <si>
    <t>اسم الطالب 190</t>
  </si>
  <si>
    <t>اسم الطالب 191</t>
  </si>
  <si>
    <t>اسم الطالب 192</t>
  </si>
  <si>
    <t>اسم الطالب 214</t>
  </si>
  <si>
    <t>اسم الطالب 215</t>
  </si>
  <si>
    <t>اسم الطالب 216</t>
  </si>
  <si>
    <t>اسم الطالب 217</t>
  </si>
  <si>
    <t>اسم الطالب 218</t>
  </si>
  <si>
    <t>اسم الطالب 219</t>
  </si>
  <si>
    <t>اسم الطالب 220</t>
  </si>
  <si>
    <t>اسم الطالب 221</t>
  </si>
  <si>
    <t>اسم الطالب 222</t>
  </si>
  <si>
    <t>اسم الطالب 223</t>
  </si>
  <si>
    <t>اسم الطالب 224</t>
  </si>
  <si>
    <t>اسم الطالب 225</t>
  </si>
  <si>
    <t>اسم الطالب 231</t>
  </si>
  <si>
    <t>اسم الطالب 232</t>
  </si>
  <si>
    <t>اسم الطالب 233</t>
  </si>
  <si>
    <t>اسم الطالب 234</t>
  </si>
  <si>
    <t>اسم الطالب 235</t>
  </si>
  <si>
    <t>اسم الطالب 236</t>
  </si>
  <si>
    <t>اسم الطالب 237</t>
  </si>
  <si>
    <t>اسم الطالب 238</t>
  </si>
  <si>
    <t>اسم الطالب 239</t>
  </si>
  <si>
    <t>اسم الطالب 240</t>
  </si>
  <si>
    <t>اسم الطالب 241</t>
  </si>
  <si>
    <t>اسم الطالب 242</t>
  </si>
  <si>
    <t>اسم الطالب 243</t>
  </si>
  <si>
    <t>اسم الطالب 244</t>
  </si>
  <si>
    <t>اسم الطالب 245</t>
  </si>
  <si>
    <t>اسم الطالب 246</t>
  </si>
  <si>
    <t>اسم الطالب 247</t>
  </si>
  <si>
    <t>اسم الطالب 248</t>
  </si>
  <si>
    <t>اسم الطالب 249</t>
  </si>
  <si>
    <t>اسم الطالب 250</t>
  </si>
  <si>
    <t>اسم الطالب 251</t>
  </si>
  <si>
    <t>اسم الطالب 252</t>
  </si>
  <si>
    <t>اسم الطالب 253</t>
  </si>
  <si>
    <t>اسم الطالب 254</t>
  </si>
  <si>
    <t>اسم الطالب 255</t>
  </si>
  <si>
    <t>اسم الطالب 256</t>
  </si>
  <si>
    <t>اسم الطالب 257</t>
  </si>
  <si>
    <t>اسم الطالب 284</t>
  </si>
  <si>
    <t>اسم الطالب 285</t>
  </si>
  <si>
    <t>اسم الطالب 286</t>
  </si>
  <si>
    <t>اسم الطالب 287</t>
  </si>
  <si>
    <t>اسم الطالب 288</t>
  </si>
  <si>
    <t>اسم الطالب 289</t>
  </si>
  <si>
    <t>اسم الطالب 290</t>
  </si>
  <si>
    <t>اسم الطالب 291</t>
  </si>
  <si>
    <t>اسم الطالب 292</t>
  </si>
  <si>
    <t>اسم الطالب 293</t>
  </si>
  <si>
    <t>اسم الطالب 294</t>
  </si>
  <si>
    <t>اسم الطالب 295</t>
  </si>
  <si>
    <t>اسم الطالب 296</t>
  </si>
  <si>
    <t>اسم الطالب 297</t>
  </si>
  <si>
    <t>اسم الطالب 298</t>
  </si>
  <si>
    <t>اسم الطالب 318</t>
  </si>
  <si>
    <t>اسم الطالب 319</t>
  </si>
  <si>
    <t>اسم الطالب 320</t>
  </si>
  <si>
    <t>اسم الطالب 321</t>
  </si>
  <si>
    <t>اسم الطالب 322</t>
  </si>
  <si>
    <t>اسم الطالب 323</t>
  </si>
  <si>
    <t>اسم الطالب 324</t>
  </si>
  <si>
    <t>اسم الطالب 325</t>
  </si>
  <si>
    <t>اسم الطالب 326</t>
  </si>
  <si>
    <t>اسم الطالب 327</t>
  </si>
  <si>
    <t>اسم الطالب 328</t>
  </si>
  <si>
    <t>اسم الطالب 329</t>
  </si>
  <si>
    <t>اسم الطالب 330</t>
  </si>
  <si>
    <t>اسم الطالب 331</t>
  </si>
  <si>
    <t>اسم الطالب 332</t>
  </si>
  <si>
    <t>اسم الطالب 353</t>
  </si>
  <si>
    <t>اسم الطالب 354</t>
  </si>
  <si>
    <t>اسم الطالب 355</t>
  </si>
  <si>
    <t>اسم الطالب 356</t>
  </si>
  <si>
    <t>اسم الطالب 357</t>
  </si>
  <si>
    <t>اسم الطالب 358</t>
  </si>
  <si>
    <t>اسم الطالب 359</t>
  </si>
  <si>
    <t>اسم الطالب 360</t>
  </si>
  <si>
    <t>اسم الطالب 361</t>
  </si>
  <si>
    <t>اسم الطالب 362</t>
  </si>
  <si>
    <t>اسم الطالب 369</t>
  </si>
  <si>
    <t>اسم الطالب 370</t>
  </si>
  <si>
    <t>اسم الطالب 371</t>
  </si>
  <si>
    <t>اسم الطالب 372</t>
  </si>
  <si>
    <t>اسم الطالب 373</t>
  </si>
  <si>
    <t>اسم الطالب 374</t>
  </si>
  <si>
    <t>اسم الطالب 375</t>
  </si>
  <si>
    <t>اسم الطالب 376</t>
  </si>
  <si>
    <t>اسم الطالب 377</t>
  </si>
  <si>
    <t>اسم الطالب 378</t>
  </si>
  <si>
    <t>اسم الطالب 379</t>
  </si>
  <si>
    <t>اسم الطالب 380</t>
  </si>
  <si>
    <t>اسم الطالب 381</t>
  </si>
  <si>
    <t>اسم الطالب 382</t>
  </si>
  <si>
    <t>اسم الطالب 383</t>
  </si>
  <si>
    <t>اسم الطالب 384</t>
  </si>
  <si>
    <t>اسم الطالب 385</t>
  </si>
  <si>
    <t>اسم الطالب 386</t>
  </si>
  <si>
    <t>اسم الطالب 387</t>
  </si>
  <si>
    <t>اسم الطالب 388</t>
  </si>
  <si>
    <t>اسم الطالب 389</t>
  </si>
  <si>
    <t>اسم الطالب 390</t>
  </si>
  <si>
    <t>اسم الطالب 391</t>
  </si>
  <si>
    <t>اسم الطالب 392</t>
  </si>
  <si>
    <t>اسم الطالب 393</t>
  </si>
  <si>
    <t>اسم الطالب 394</t>
  </si>
  <si>
    <t>اسم الطالب 395</t>
  </si>
  <si>
    <t>اسم الطالب 396</t>
  </si>
  <si>
    <t>اسم الطالب 397</t>
  </si>
  <si>
    <t>اسم الطالب 398</t>
  </si>
  <si>
    <t>اسم الطالب 423</t>
  </si>
  <si>
    <t>اسم الطالب 424</t>
  </si>
  <si>
    <t>اسم الطالب 425</t>
  </si>
  <si>
    <t>اسم الطالب 426</t>
  </si>
  <si>
    <t>اسم الطالب 427</t>
  </si>
  <si>
    <t>اسم الطالب 428</t>
  </si>
  <si>
    <t>اسم الطالب 429</t>
  </si>
  <si>
    <t>اسم الطالب 430</t>
  </si>
  <si>
    <t>اسم الطالب 431</t>
  </si>
  <si>
    <t>اسم الطالب 432</t>
  </si>
  <si>
    <t>اسم الطالب 433</t>
  </si>
  <si>
    <t>اسم الطالب 434</t>
  </si>
  <si>
    <t>اسم الطالب 435</t>
  </si>
  <si>
    <t>اسم الطالب 436</t>
  </si>
  <si>
    <t>اسم الطالب 437</t>
  </si>
  <si>
    <t>اسم الطالب 438</t>
  </si>
  <si>
    <t>اسم الطالب 439</t>
  </si>
  <si>
    <t>اسم الطالب 440</t>
  </si>
  <si>
    <t>اسم الطالب 441</t>
  </si>
  <si>
    <t>اسم الطالب 442</t>
  </si>
  <si>
    <t>اسم الطالب 443</t>
  </si>
  <si>
    <t>اسم الطالب 444</t>
  </si>
  <si>
    <t>اسم الطالب 445</t>
  </si>
  <si>
    <t>اسم الطالب 446</t>
  </si>
  <si>
    <t>اسم الطالب 457</t>
  </si>
  <si>
    <t>اسم الطالب 458</t>
  </si>
  <si>
    <t>اسم الطالب 459</t>
  </si>
  <si>
    <t>اسم الطالب 460</t>
  </si>
  <si>
    <t>اسم الطالب 461</t>
  </si>
  <si>
    <t>اسم الطالب 462</t>
  </si>
  <si>
    <t>اسم الطالب 463</t>
  </si>
  <si>
    <t>اسم الطالب 464</t>
  </si>
  <si>
    <t>اسم الطالب 465</t>
  </si>
  <si>
    <t>اسم الطالب 466</t>
  </si>
  <si>
    <t>اسم الطالب 467</t>
  </si>
  <si>
    <t>اسم الطالب 468</t>
  </si>
  <si>
    <t>اسم الطالب 469</t>
  </si>
  <si>
    <t>اسم الطالب 489</t>
  </si>
  <si>
    <t>اسم الطالب 490</t>
  </si>
  <si>
    <t>اسم الطالب 491</t>
  </si>
  <si>
    <t>اسم الطالب 492</t>
  </si>
  <si>
    <t>اسم الطالب 493</t>
  </si>
  <si>
    <t>اسم الطالب 494</t>
  </si>
  <si>
    <t>اسم الطالب 495</t>
  </si>
  <si>
    <t>اسم الطالب 496</t>
  </si>
  <si>
    <t>اسم الطالب 497</t>
  </si>
  <si>
    <t>اسم الطالب 498</t>
  </si>
  <si>
    <t>اسم الطالب 499</t>
  </si>
  <si>
    <t>اسم الطالب 518</t>
  </si>
  <si>
    <t>اسم الطالب 519</t>
  </si>
  <si>
    <t>اسم الطالب 520</t>
  </si>
  <si>
    <t>اسم الطالب 521</t>
  </si>
  <si>
    <t>اسم الطالب 522</t>
  </si>
  <si>
    <t>اسم الطالب 523</t>
  </si>
  <si>
    <t>اسم الطالب 524</t>
  </si>
  <si>
    <t>اسم الطالب 525</t>
  </si>
  <si>
    <t>اسم الطالب 526</t>
  </si>
  <si>
    <t>اسم الطالب 527</t>
  </si>
  <si>
    <t>اسم الطالب 528</t>
  </si>
  <si>
    <t>اسم الطالب 529</t>
  </si>
  <si>
    <t>اسم الطالب 530</t>
  </si>
  <si>
    <t>اسم الطالب 532</t>
  </si>
  <si>
    <t>اسم الطالب 533</t>
  </si>
  <si>
    <t>اسم الطالب 534</t>
  </si>
  <si>
    <t>اسم الطالب 535</t>
  </si>
  <si>
    <t>اسم الطالب 536</t>
  </si>
  <si>
    <t>اسم الطالب 537</t>
  </si>
  <si>
    <t>اسم الطالب 538</t>
  </si>
  <si>
    <t>اسم الطالب 539</t>
  </si>
  <si>
    <t>اسم الطالب 540</t>
  </si>
  <si>
    <t>اسم الطالب 541</t>
  </si>
  <si>
    <t>اسم الطالب 542</t>
  </si>
  <si>
    <t>اسم الطالب 543</t>
  </si>
  <si>
    <t>اسم الطالب 544</t>
  </si>
  <si>
    <t>اسم الطالب 545</t>
  </si>
  <si>
    <t>اسم الطالب 546</t>
  </si>
  <si>
    <t>اسم الطالب 547</t>
  </si>
  <si>
    <t>اسم الطالب 548</t>
  </si>
  <si>
    <t>اسم الطالب 549</t>
  </si>
  <si>
    <t>اسم الطالب 550</t>
  </si>
  <si>
    <t>اسم الطالب 551</t>
  </si>
  <si>
    <t>اسم الطالب 552</t>
  </si>
  <si>
    <t>اسم الطالب 553</t>
  </si>
  <si>
    <t>اسم الطالب 554</t>
  </si>
  <si>
    <t>اسم الطالب 555</t>
  </si>
  <si>
    <t>اسم الطالب 556</t>
  </si>
  <si>
    <t>اسم الطالب 557</t>
  </si>
  <si>
    <t>اسم الطالب 558</t>
  </si>
  <si>
    <t>اسم الطالب 559</t>
  </si>
  <si>
    <t>اسم الطالب 560</t>
  </si>
  <si>
    <t>اسم الطالب 561</t>
  </si>
  <si>
    <t>اسم الطالب 562</t>
  </si>
  <si>
    <t>اسم الطالب 563</t>
  </si>
  <si>
    <t>اسم الطالب 564</t>
  </si>
  <si>
    <t>اسم الطالب 565</t>
  </si>
  <si>
    <t>اسم الطالب 566</t>
  </si>
  <si>
    <t>اسم الطالب 567</t>
  </si>
  <si>
    <t>اسم الطالب 568</t>
  </si>
  <si>
    <t>اسم الطالب 569</t>
  </si>
  <si>
    <t>اسم الطالب 570</t>
  </si>
  <si>
    <t>اسم الطالب 571</t>
  </si>
  <si>
    <t>اسم الطالب 572</t>
  </si>
  <si>
    <t>اسم الطالب 573</t>
  </si>
  <si>
    <t>اسم الطالب 574</t>
  </si>
  <si>
    <t>اسم الطالب 575</t>
  </si>
  <si>
    <t>اسم الطالب 576</t>
  </si>
  <si>
    <t>اسم الطالب 577</t>
  </si>
  <si>
    <t>اسم الطالب 578</t>
  </si>
  <si>
    <t>اسم الطالب 579</t>
  </si>
  <si>
    <t>اسم الطالب 580</t>
  </si>
  <si>
    <t>اسم الطالب 581</t>
  </si>
  <si>
    <t>اسم الطالب 582</t>
  </si>
  <si>
    <t>اسم الطالب 583</t>
  </si>
  <si>
    <t>اسم الطالب 584</t>
  </si>
  <si>
    <t>اسم الطالب 585</t>
  </si>
  <si>
    <t>اسم الطالب 586</t>
  </si>
  <si>
    <t>اسم الطالب 587</t>
  </si>
  <si>
    <t>اسم الطالب 588</t>
  </si>
  <si>
    <t>اسم الطالب 589</t>
  </si>
  <si>
    <t>اسم الطالب 590</t>
  </si>
  <si>
    <t>اسم الطالب 591</t>
  </si>
  <si>
    <t>المواد التي بها تدني في مستوى درجات بين (60 - 70 )</t>
  </si>
  <si>
    <t>المطلوب البحث بالشيت A عند اختيار الصف البحث عن مواد الطالب التي درجاته  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</si>
</sst>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;&quot;عدد مواد الرسوب&quot;"/>
  </numFmts>
  <fonts count="19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color theme="1"/>
      <name val="Times New Roman"/>
      <family val="1"/>
      <charset val="178"/>
    </font>
    <font>
      <sz val="12"/>
      <color rgb="FF000000"/>
      <name val="Arial"/>
      <family val="2"/>
      <charset val="178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mbria"/>
      <family val="1"/>
      <scheme val="major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sz val="9"/>
      <name val="Calibri"/>
      <family val="2"/>
      <charset val="178"/>
      <scheme val="minor"/>
    </font>
    <font>
      <sz val="14"/>
      <color theme="1"/>
      <name val="Calibri"/>
      <family val="2"/>
      <charset val="178"/>
    </font>
    <font>
      <sz val="9"/>
      <color theme="1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gradientFill degree="270">
        <stop position="0">
          <color theme="0"/>
        </stop>
        <stop position="1">
          <color rgb="FFFFFFCC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dashed">
        <color indexed="64"/>
      </bottom>
      <diagonal/>
    </border>
    <border>
      <left style="medium">
        <color rgb="FF000000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indexed="64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2" fillId="2" borderId="0" xfId="0" applyFont="1" applyFill="1"/>
    <xf numFmtId="0" fontId="5" fillId="3" borderId="5" xfId="0" applyFont="1" applyFill="1" applyBorder="1" applyAlignment="1">
      <alignment horizontal="center" vertical="center"/>
    </xf>
    <xf numFmtId="1" fontId="6" fillId="4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" fontId="6" fillId="4" borderId="11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1" fontId="7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0" fillId="0" borderId="0" xfId="0" applyNumberFormat="1" applyAlignment="1">
      <alignment horizontal="center" shrinkToFit="1"/>
    </xf>
    <xf numFmtId="1" fontId="8" fillId="0" borderId="17" xfId="0" applyNumberFormat="1" applyFont="1" applyBorder="1" applyAlignment="1">
      <alignment horizontal="center" vertical="center" shrinkToFit="1"/>
    </xf>
    <xf numFmtId="1" fontId="0" fillId="0" borderId="13" xfId="0" applyNumberFormat="1" applyBorder="1" applyAlignment="1">
      <alignment horizontal="center" shrinkToFit="1"/>
    </xf>
    <xf numFmtId="0" fontId="1" fillId="0" borderId="0" xfId="0" applyFont="1" applyAlignment="1">
      <alignment horizontal="left" vertical="center" indent="1"/>
    </xf>
    <xf numFmtId="0" fontId="5" fillId="3" borderId="6" xfId="0" applyFont="1" applyFill="1" applyBorder="1" applyAlignment="1">
      <alignment horizontal="center" vertical="center"/>
    </xf>
    <xf numFmtId="164" fontId="5" fillId="3" borderId="15" xfId="0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11" fillId="2" borderId="20" xfId="0" applyFont="1" applyFill="1" applyBorder="1" applyAlignment="1">
      <alignment horizontal="center" vertical="center"/>
    </xf>
    <xf numFmtId="0" fontId="12" fillId="7" borderId="21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 shrinkToFit="1"/>
    </xf>
    <xf numFmtId="1" fontId="0" fillId="0" borderId="29" xfId="0" applyNumberFormat="1" applyBorder="1" applyAlignment="1">
      <alignment horizont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1" fontId="8" fillId="0" borderId="3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" fillId="6" borderId="14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vertical="center"/>
    </xf>
    <xf numFmtId="1" fontId="15" fillId="4" borderId="3" xfId="0" applyNumberFormat="1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" fillId="9" borderId="19" xfId="0" applyFont="1" applyFill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shrinkToFit="1"/>
    </xf>
    <xf numFmtId="0" fontId="1" fillId="8" borderId="19" xfId="0" applyFont="1" applyFill="1" applyBorder="1" applyAlignment="1">
      <alignment horizontal="center" vertical="center" shrinkToFit="1"/>
    </xf>
    <xf numFmtId="0" fontId="1" fillId="5" borderId="31" xfId="0" applyFont="1" applyFill="1" applyBorder="1" applyAlignment="1">
      <alignment horizontal="center" vertical="center" shrinkToFit="1"/>
    </xf>
    <xf numFmtId="0" fontId="1" fillId="5" borderId="19" xfId="0" applyFont="1" applyFill="1" applyBorder="1" applyAlignment="1">
      <alignment horizontal="center" vertical="center" shrinkToFit="1"/>
    </xf>
    <xf numFmtId="0" fontId="1" fillId="5" borderId="32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62CB-2375-45F3-9E79-05E5DFA64069}">
  <dimension ref="A2:AH40"/>
  <sheetViews>
    <sheetView rightToLeft="1" tabSelected="1" topLeftCell="A3" workbookViewId="0">
      <selection activeCell="I8" sqref="I8"/>
    </sheetView>
  </sheetViews>
  <sheetFormatPr baseColWidth="10" defaultColWidth="9.140625" defaultRowHeight="15" x14ac:dyDescent="0.25"/>
  <cols>
    <col min="1" max="1" width="3.5703125" style="5" customWidth="1"/>
    <col min="2" max="2" width="14.28515625" customWidth="1"/>
    <col min="3" max="3" width="11.5703125" customWidth="1"/>
    <col min="4" max="4" width="13.140625" customWidth="1"/>
    <col min="5" max="5" width="11.28515625" style="14" customWidth="1"/>
    <col min="6" max="6" width="4.7109375" style="14" customWidth="1"/>
    <col min="7" max="7" width="11.28515625" style="14" customWidth="1"/>
    <col min="8" max="8" width="4.7109375" style="21" customWidth="1"/>
    <col min="9" max="9" width="11.28515625" style="14" customWidth="1"/>
    <col min="10" max="10" width="4.7109375" style="21" customWidth="1"/>
    <col min="11" max="11" width="11.28515625" style="14" customWidth="1"/>
    <col min="12" max="12" width="4.7109375" style="21" customWidth="1"/>
    <col min="13" max="13" width="11.28515625" style="14" customWidth="1"/>
    <col min="14" max="14" width="4.7109375" style="21" customWidth="1"/>
    <col min="15" max="15" width="11.28515625" style="14" customWidth="1"/>
    <col min="16" max="16" width="4.7109375" style="21" customWidth="1"/>
    <col min="17" max="17" width="11.28515625" style="14" customWidth="1"/>
    <col min="18" max="18" width="4.7109375" style="21" customWidth="1"/>
    <col min="19" max="19" width="11.28515625" style="14" customWidth="1"/>
    <col min="20" max="20" width="4.7109375" style="21" customWidth="1"/>
    <col min="21" max="21" width="11.28515625" style="14" customWidth="1"/>
    <col min="22" max="22" width="4.7109375" style="21" customWidth="1"/>
    <col min="23" max="23" width="11.28515625" style="14" customWidth="1"/>
    <col min="24" max="24" width="4.7109375" style="21" customWidth="1"/>
    <col min="25" max="25" width="11.28515625" style="14" customWidth="1"/>
    <col min="26" max="26" width="4.7109375" style="21" customWidth="1"/>
    <col min="27" max="27" width="11.28515625" style="14" customWidth="1"/>
    <col min="28" max="28" width="4.7109375" style="21" customWidth="1"/>
    <col min="29" max="29" width="11.28515625" style="14" customWidth="1"/>
    <col min="30" max="30" width="4.7109375" style="21" customWidth="1"/>
    <col min="31" max="31" width="11.28515625" style="14" customWidth="1"/>
    <col min="32" max="32" width="4.7109375" style="21" customWidth="1"/>
    <col min="33" max="33" width="11.28515625" style="14" customWidth="1"/>
    <col min="34" max="34" width="4.7109375" style="21" customWidth="1"/>
  </cols>
  <sheetData>
    <row r="2" spans="1:34" ht="15.75" x14ac:dyDescent="0.25">
      <c r="B2" s="41"/>
      <c r="C2" s="41"/>
      <c r="D2" s="41"/>
      <c r="E2" s="13"/>
      <c r="F2" s="13"/>
      <c r="G2" s="13"/>
      <c r="H2" s="19"/>
      <c r="I2" s="13"/>
      <c r="J2" s="19"/>
      <c r="K2" s="13"/>
      <c r="L2" s="19"/>
      <c r="M2" s="13"/>
      <c r="N2" s="19"/>
      <c r="O2" s="13"/>
      <c r="P2" s="19"/>
      <c r="Q2" s="13"/>
      <c r="R2" s="19"/>
      <c r="S2" s="13"/>
      <c r="T2" s="19"/>
      <c r="U2" s="13"/>
      <c r="V2" s="19"/>
      <c r="W2" s="13"/>
      <c r="X2" s="19"/>
      <c r="Y2" s="13"/>
      <c r="Z2" s="19"/>
      <c r="AA2" s="13"/>
      <c r="AB2" s="19"/>
      <c r="AC2" s="13"/>
      <c r="AD2" s="19"/>
      <c r="AE2" s="13"/>
      <c r="AF2" s="19"/>
      <c r="AG2" s="13"/>
      <c r="AH2" s="19"/>
    </row>
    <row r="3" spans="1:34" ht="16.5" thickBot="1" x14ac:dyDescent="0.3">
      <c r="B3" s="4"/>
      <c r="C3" s="4"/>
      <c r="D3" s="4"/>
      <c r="E3" s="13"/>
      <c r="F3" s="13"/>
      <c r="G3" s="13"/>
      <c r="H3" s="19"/>
      <c r="I3" s="13"/>
      <c r="J3" s="19"/>
      <c r="K3" s="13"/>
      <c r="L3" s="19"/>
      <c r="M3" s="13"/>
      <c r="N3" s="19"/>
      <c r="O3" s="13"/>
      <c r="P3" s="19"/>
      <c r="Q3" s="13"/>
      <c r="R3" s="19"/>
      <c r="S3" s="13"/>
      <c r="T3" s="19"/>
      <c r="U3" s="13"/>
      <c r="V3" s="19"/>
      <c r="W3" s="13"/>
      <c r="X3" s="19"/>
      <c r="Y3" s="13"/>
      <c r="Z3" s="19"/>
      <c r="AA3" s="13"/>
      <c r="AB3" s="19"/>
      <c r="AC3" s="13"/>
      <c r="AD3" s="19"/>
      <c r="AE3" s="13"/>
      <c r="AF3" s="19"/>
      <c r="AG3" s="13"/>
      <c r="AH3" s="19"/>
    </row>
    <row r="4" spans="1:34" ht="23.25" customHeight="1" x14ac:dyDescent="0.25">
      <c r="B4" s="4"/>
      <c r="C4" s="4"/>
      <c r="D4" s="4"/>
      <c r="E4" s="13"/>
      <c r="F4" s="24" t="s">
        <v>0</v>
      </c>
      <c r="G4" s="42" t="s">
        <v>317</v>
      </c>
      <c r="H4" s="20"/>
      <c r="I4" s="69"/>
      <c r="J4" s="69"/>
      <c r="K4" s="69"/>
      <c r="L4" s="69"/>
      <c r="M4" s="69"/>
      <c r="N4" s="69"/>
      <c r="O4" s="13"/>
      <c r="P4" s="20"/>
      <c r="Q4" s="13"/>
      <c r="R4" s="20"/>
      <c r="S4" s="13"/>
      <c r="T4" s="20"/>
      <c r="U4" s="13"/>
      <c r="V4" s="20"/>
      <c r="W4" s="13"/>
      <c r="X4" s="20"/>
      <c r="Y4" s="13"/>
      <c r="Z4" s="20"/>
      <c r="AA4" s="13"/>
      <c r="AB4" s="20"/>
      <c r="AC4" s="13"/>
      <c r="AD4" s="20"/>
      <c r="AE4" s="13"/>
      <c r="AF4" s="20"/>
      <c r="AG4" s="13"/>
      <c r="AH4" s="20"/>
    </row>
    <row r="5" spans="1:34" ht="33" customHeight="1" thickBot="1" x14ac:dyDescent="0.3">
      <c r="A5" s="61" t="s">
        <v>342</v>
      </c>
      <c r="B5" s="61"/>
      <c r="C5" s="61"/>
      <c r="D5" s="61"/>
      <c r="E5" s="58" t="s">
        <v>341</v>
      </c>
      <c r="F5" s="59"/>
      <c r="G5" s="59"/>
      <c r="H5" s="59"/>
      <c r="I5" s="59"/>
      <c r="J5" s="59"/>
      <c r="K5" s="59"/>
      <c r="L5" s="59"/>
      <c r="M5" s="59"/>
      <c r="N5" s="59"/>
      <c r="O5" s="59" t="s">
        <v>340</v>
      </c>
      <c r="P5" s="59"/>
      <c r="Q5" s="59"/>
      <c r="R5" s="59"/>
      <c r="S5" s="59"/>
      <c r="T5" s="59"/>
      <c r="U5" s="59"/>
      <c r="V5" s="59"/>
      <c r="W5" s="59"/>
      <c r="X5" s="59"/>
      <c r="Y5" s="59" t="s">
        <v>667</v>
      </c>
      <c r="Z5" s="59"/>
      <c r="AA5" s="59"/>
      <c r="AB5" s="59"/>
      <c r="AC5" s="59"/>
      <c r="AD5" s="59"/>
      <c r="AE5" s="59"/>
      <c r="AF5" s="59"/>
      <c r="AG5" s="59"/>
      <c r="AH5" s="60"/>
    </row>
    <row r="6" spans="1:34" ht="19.5" customHeight="1" thickBot="1" x14ac:dyDescent="0.3">
      <c r="A6" s="56" t="s">
        <v>13</v>
      </c>
      <c r="B6" s="56" t="s">
        <v>14</v>
      </c>
      <c r="C6" s="56" t="s">
        <v>338</v>
      </c>
      <c r="D6" s="62" t="s">
        <v>310</v>
      </c>
      <c r="E6" s="64" t="s">
        <v>303</v>
      </c>
      <c r="F6" s="65"/>
      <c r="G6" s="65"/>
      <c r="H6" s="65"/>
      <c r="I6" s="65"/>
      <c r="J6" s="65"/>
      <c r="K6" s="65"/>
      <c r="L6" s="65"/>
      <c r="M6" s="65"/>
      <c r="N6" s="65"/>
      <c r="O6" s="66" t="s">
        <v>666</v>
      </c>
      <c r="P6" s="67"/>
      <c r="Q6" s="67"/>
      <c r="R6" s="67"/>
      <c r="S6" s="67"/>
      <c r="T6" s="67"/>
      <c r="U6" s="67"/>
      <c r="V6" s="67"/>
      <c r="W6" s="67"/>
      <c r="X6" s="68"/>
      <c r="Y6" s="55" t="s">
        <v>339</v>
      </c>
      <c r="Z6" s="55"/>
      <c r="AA6" s="55"/>
      <c r="AB6" s="55"/>
      <c r="AC6" s="55"/>
      <c r="AD6" s="55"/>
      <c r="AE6" s="55"/>
      <c r="AF6" s="55"/>
      <c r="AG6" s="55"/>
      <c r="AH6" s="55"/>
    </row>
    <row r="7" spans="1:34" ht="19.5" customHeight="1" thickBot="1" x14ac:dyDescent="0.3">
      <c r="A7" s="57"/>
      <c r="B7" s="57"/>
      <c r="C7" s="57"/>
      <c r="D7" s="63"/>
      <c r="E7" s="15" t="s">
        <v>1</v>
      </c>
      <c r="F7" s="16" t="s">
        <v>301</v>
      </c>
      <c r="G7" s="15" t="s">
        <v>1</v>
      </c>
      <c r="H7" s="22" t="s">
        <v>301</v>
      </c>
      <c r="I7" s="15" t="s">
        <v>1</v>
      </c>
      <c r="J7" s="22" t="s">
        <v>301</v>
      </c>
      <c r="K7" s="15" t="s">
        <v>1</v>
      </c>
      <c r="L7" s="22" t="s">
        <v>301</v>
      </c>
      <c r="M7" s="15" t="s">
        <v>1</v>
      </c>
      <c r="N7" s="36" t="s">
        <v>301</v>
      </c>
      <c r="O7" s="39" t="s">
        <v>1</v>
      </c>
      <c r="P7" s="22" t="s">
        <v>301</v>
      </c>
      <c r="Q7" s="15" t="s">
        <v>1</v>
      </c>
      <c r="R7" s="22" t="s">
        <v>301</v>
      </c>
      <c r="S7" s="15" t="s">
        <v>1</v>
      </c>
      <c r="T7" s="22" t="s">
        <v>301</v>
      </c>
      <c r="U7" s="15" t="s">
        <v>1</v>
      </c>
      <c r="V7" s="22" t="s">
        <v>301</v>
      </c>
      <c r="W7" s="15" t="s">
        <v>1</v>
      </c>
      <c r="X7" s="40" t="s">
        <v>301</v>
      </c>
      <c r="Y7" s="38" t="s">
        <v>1</v>
      </c>
      <c r="Z7" s="22" t="s">
        <v>301</v>
      </c>
      <c r="AA7" s="15" t="s">
        <v>1</v>
      </c>
      <c r="AB7" s="22" t="s">
        <v>301</v>
      </c>
      <c r="AC7" s="15" t="s">
        <v>1</v>
      </c>
      <c r="AD7" s="22" t="s">
        <v>301</v>
      </c>
      <c r="AE7" s="15" t="s">
        <v>1</v>
      </c>
      <c r="AF7" s="22" t="s">
        <v>301</v>
      </c>
      <c r="AG7" s="15" t="s">
        <v>1</v>
      </c>
      <c r="AH7" s="22" t="s">
        <v>301</v>
      </c>
    </row>
    <row r="8" spans="1:34" x14ac:dyDescent="0.25">
      <c r="A8" s="6">
        <v>1</v>
      </c>
      <c r="B8" s="12" t="str" cm="1">
        <f t="array" aca="1" ref="B8" ca="1">IFERROR(INDEX(NameC,SMALL(IF(Fail&gt;0,ROW(INDIRECT("1:"&amp;ROWS(NameC)))),$A8)),"")</f>
        <v>اسم الطالب 1</v>
      </c>
      <c r="C8" s="12" t="s">
        <v>317</v>
      </c>
      <c r="D8" s="12">
        <v>2013026633</v>
      </c>
      <c r="E8" s="17" t="str" cm="1">
        <f t="array" aca="1" ref="E8" ca="1">IFERROR(INDEX(Mat,,SMALL(IF(Note_F&lt;60,COLUMN(INDIRECT("$A$1:"&amp;Cmax))),COUNTIF($E$7:E$7,$E$7))),"")</f>
        <v>التربية الإسلامية</v>
      </c>
      <c r="F8" s="18">
        <f t="array" aca="1" ref="F8" ca="1">IFERROR(INDEX(Note_F,,SMALL(IF(Note_F&lt;60,COLUMN(INDIRECT("$A$1:"&amp;Cmax))),COUNTIF($E$7:F$7,$E$7))),"")</f>
        <v>40</v>
      </c>
      <c r="G8" s="17" t="str">
        <f t="array" aca="1" ref="G8" ca="1">IFERROR(INDEX(Mat,,SMALL(IF(Note_F&lt;60,COLUMN(INDIRECT("$A$1:"&amp;Cmax))),COUNTIF($E$7:G$7,$E$7))),"")</f>
        <v>اللغة العربية</v>
      </c>
      <c r="H8" s="23">
        <f t="array" aca="1" ref="H8" ca="1">IFERROR(INDEX(Note_F,,SMALL(IF(Note_F&lt;60,COLUMN(INDIRECT("$A$1:"&amp;Cmax))),COUNTIF($E$7:H$7,$E$7))),"")</f>
        <v>50</v>
      </c>
      <c r="I8" s="17" t="str">
        <f t="array" aca="1" ref="I8" ca="1">IFERROR(INDEX(Mat,,SMALL(IF(Note_F&lt;60,COLUMN(INDIRECT("$A$1:"&amp;Cmax))),COUNTIF($E$7:I$7,$E$7))),"")</f>
        <v>اللغة الإنجليزية</v>
      </c>
      <c r="J8" s="23">
        <f t="array" aca="1" ref="J8" ca="1">IFERROR(INDEX(Note_F,,SMALL(IF(Note_F&lt;60,COLUMN(INDIRECT("$A$1:"&amp;Cmax))),COUNTIF($E$7:J$7,$E$7))),"")</f>
        <v>50</v>
      </c>
      <c r="K8" s="17" t="str">
        <f t="array" aca="1" ref="K8" ca="1">IFERROR(INDEX(Mat,,SMALL(IF(Note_F&lt;60,COLUMN(INDIRECT("$A$1:"&amp;Cmax))),COUNTIF($E$7:K$7,$E$7))),"")</f>
        <v>الرياضيات</v>
      </c>
      <c r="L8" s="23">
        <f t="array" aca="1" ref="L8" ca="1">IFERROR(INDEX(Note_F,,SMALL(IF(Note_F&lt;60,COLUMN(INDIRECT("$A$1:"&amp;Cmax))),COUNTIF($E$7:L$7,$E$7))),"")</f>
        <v>50</v>
      </c>
      <c r="M8" s="17" t="str">
        <f t="array" aca="1" ref="M8" ca="1">IFERROR(INDEX(Mat,,SMALL(IF(Note_F&lt;60,COLUMN(INDIRECT("$A$1:"&amp;Cmax))),COUNTIF($E$7:M$7,$E$7))),"")</f>
        <v/>
      </c>
      <c r="N8" s="37" t="str">
        <f t="array" aca="1" ref="N8" ca="1">IFERROR(INDEX(Note_F,,SMALL(IF(Note_F&lt;60,COLUMN(INDIRECT("$A$1:"&amp;Cmax))),COUNTIF($E$7:N$7,$E$7))),"")</f>
        <v/>
      </c>
      <c r="O8" s="17" t="str">
        <f t="array" aca="1" ref="O8" ca="1">IFERROR(INDEX(Mat,,SMALL(IF((Note_F&gt;60)*(Note_F&lt;70),COLUMN(INDIRECT("$A$1:"&amp;Cmax))),COUNTIF($E$7:E$7,$E$7))),"")</f>
        <v>الدراسات الاجتماعية</v>
      </c>
      <c r="P8" s="18">
        <f t="array" aca="1" ref="P8" ca="1">IFERROR(INDEX(Note_F,,SMALL(IF((Note_F&gt;60)*(Note_F&lt;70),COLUMN(INDIRECT("$A$1:"&amp;Cmax))),COUNTIF($E$7:F$7,$E$7))),"")</f>
        <v>65</v>
      </c>
      <c r="Q8" s="17" t="str">
        <f t="array" aca="1" ref="Q8" ca="1">IFERROR(INDEX(Mat,,SMALL(IF((Note_F&gt;60)*(Note_F&lt;70),COLUMN(INDIRECT("$A$1:"&amp;Cmax))),COUNTIF($E$7:G$7,$E$7))),"")</f>
        <v/>
      </c>
      <c r="R8" s="18" t="str">
        <f t="array" aca="1" ref="R8" ca="1">IFERROR(INDEX(Note_F,,SMALL(IF((Note_F&gt;60)*(Note_F&lt;70),COLUMN(INDIRECT("$A$1:"&amp;Cmax))),COUNTIF($E$7:H$7,$E$7))),"")</f>
        <v/>
      </c>
      <c r="S8" s="17" t="str">
        <f t="array" aca="1" ref="S8" ca="1">IFERROR(INDEX(Mat,,SMALL(IF((Note_F&gt;60)*(Note_F&lt;70),COLUMN(INDIRECT("$A$1:"&amp;Cmax))),COUNTIF($E$7:I$7,$E$7))),"")</f>
        <v/>
      </c>
      <c r="T8" s="18" t="str">
        <f t="array" aca="1" ref="T8" ca="1">IFERROR(INDEX(Note_F,,SMALL(IF((Note_F&gt;60)*(Note_F&lt;70),COLUMN(INDIRECT("$A$1:"&amp;Cmax))),COUNTIF($E$7:J$7,$E$7))),"")</f>
        <v/>
      </c>
      <c r="U8" s="17" t="str">
        <f t="array" aca="1" ref="U8" ca="1">IFERROR(INDEX(Mat,,SMALL(IF((Note_F&gt;60)*(Note_F&lt;70),COLUMN(INDIRECT("$A$1:"&amp;Cmax))),COUNTIF($E$7:K$7,$E$7))),"")</f>
        <v/>
      </c>
      <c r="V8" s="18" t="str">
        <f t="array" aca="1" ref="V8" ca="1">IFERROR(INDEX(Note_F,,SMALL(IF((Note_F&gt;60)*(Note_F&lt;70),COLUMN(INDIRECT("$A$1:"&amp;Cmax))),COUNTIF($E$7:L$7,$E$7))),"")</f>
        <v/>
      </c>
      <c r="W8" s="17" t="str">
        <f t="array" aca="1" ref="W8" ca="1">IFERROR(INDEX(Mat,,SMALL(IF((Note_F&gt;60)*(Note_F&lt;70),COLUMN(INDIRECT("$A$1:"&amp;Cmax))),COUNTIF($E$7:M$7,$E$7))),"")</f>
        <v/>
      </c>
      <c r="X8" s="18" t="str">
        <f t="array" aca="1" ref="X8" ca="1">IFERROR(INDEX(Note_F,,SMALL(IF((Note_F&gt;60)*(Note_F&lt;70),COLUMN(INDIRECT("$A$1:"&amp;Cmax))),COUNTIF($E$7:N$7,$E$7))),"")</f>
        <v/>
      </c>
      <c r="Y8" s="17" t="str">
        <f t="array" aca="1" ref="Y8" ca="1">IFERROR(INDEX(Mat,,SMALL(IF(Note_F=60,COLUMN(INDIRECT("$A$1:"&amp;Cmax))),COUNTIF($E$7:E$7,$E$7))),"")</f>
        <v>العلوم التطبيقية</v>
      </c>
      <c r="Z8" s="18">
        <f t="array" aca="1" ref="Z8" ca="1">IFERROR(INDEX(Note_F,,SMALL(IF(Note_F=60,COLUMN(INDIRECT("$A$1:"&amp;Cmax))),COUNTIF($E$7:F$7,$E$7))),"")</f>
        <v>60</v>
      </c>
      <c r="AA8" s="17" t="str">
        <f t="array" aca="1" ref="AA8" ca="1">IFERROR(INDEX(Mat,,SMALL(IF(Note_F=60,COLUMN(INDIRECT("$A$1:"&amp;Cmax))),COUNTIF($E$7:G$7,$E$7))),"")</f>
        <v/>
      </c>
      <c r="AB8" s="18" t="str">
        <f t="array" aca="1" ref="AB8" ca="1">IFERROR(INDEX(Note_F,,SMALL(IF(Note_F=60,COLUMN(INDIRECT("$A$1:"&amp;Cmax))),COUNTIF($E$7:H$7,$E$7))),"")</f>
        <v/>
      </c>
      <c r="AC8" s="17" t="str">
        <f t="array" aca="1" ref="AC8" ca="1">IFERROR(INDEX(Mat,,SMALL(IF(Note_F=60,COLUMN(INDIRECT("$A$1:"&amp;Cmax))),COUNTIF($E$7:I$7,$E$7))),"")</f>
        <v/>
      </c>
      <c r="AD8" s="18" t="str">
        <f t="array" aca="1" ref="AD8" ca="1">IFERROR(INDEX(Note_F,,SMALL(IF(Note_F=60,COLUMN(INDIRECT("$A$1:"&amp;Cmax))),COUNTIF($E$7:J$7,$E$7))),"")</f>
        <v/>
      </c>
      <c r="AE8" s="17" t="str">
        <f t="array" aca="1" ref="AE8" ca="1">IFERROR(INDEX(Mat,,SMALL(IF(Note_F=60,COLUMN(INDIRECT("$A$1:"&amp;Cmax))),COUNTIF($E$7:K$7,$E$7))),"")</f>
        <v/>
      </c>
      <c r="AF8" s="18" t="str">
        <f t="array" aca="1" ref="AF8" ca="1">IFERROR(INDEX(Note_F,,SMALL(IF(Note_F=60,COLUMN(INDIRECT("$A$1:"&amp;Cmax))),COUNTIF($E$7:L$7,$E$7))),"")</f>
        <v/>
      </c>
      <c r="AG8" s="17" t="str">
        <f t="array" aca="1" ref="AG8" ca="1">IFERROR(INDEX(Mat,,SMALL(IF(Note_F=60,COLUMN(INDIRECT("$A$1:"&amp;Cmax))),COUNTIF($E$7:M$7,$E$7))),"")</f>
        <v/>
      </c>
      <c r="AH8" s="18" t="str">
        <f t="array" aca="1" ref="AH8" ca="1">IFERROR(INDEX(Note_F,,SMALL(IF(Note_F=60,COLUMN(INDIRECT("$A$1:"&amp;Cmax))),COUNTIF($E$7:N$7,$E$7))),"")</f>
        <v/>
      </c>
    </row>
    <row r="9" spans="1:34" x14ac:dyDescent="0.25">
      <c r="A9" s="7">
        <v>2</v>
      </c>
      <c r="B9" s="12" t="str">
        <f t="array" aca="1" ref="B9" ca="1">IFERROR(INDEX(NameC,SMALL(IF(Fail&gt;0,ROW(INDIRECT("1:"&amp;ROWS(NameC)))),$A9)),"")</f>
        <v>اسم الطالب 2</v>
      </c>
      <c r="C9" s="12"/>
      <c r="D9" s="12"/>
      <c r="E9" s="17" t="str">
        <f t="array" aca="1" ref="E9" ca="1">IFERROR(INDEX(Mat,,SMALL(IF(Note_F&lt;60,COLUMN(INDIRECT("$A$1:"&amp;Cmax))),COUNTIF($E$7:E$7,$E$7))),"")</f>
        <v>التربية الإسلامية</v>
      </c>
      <c r="F9" s="18">
        <f t="array" aca="1" ref="F9" ca="1">IFERROR(INDEX(Note_F,,SMALL(IF(Note_F&lt;60,COLUMN(INDIRECT("$A$1:"&amp;Cmax))),COUNTIF($E$7:F$7,$E$7))),"")</f>
        <v>50</v>
      </c>
      <c r="G9" s="17" t="str">
        <f t="array" aca="1" ref="G9" ca="1">IFERROR(INDEX(Mat,,SMALL(IF(Note_F&lt;60,COLUMN(INDIRECT("$A$1:"&amp;Cmax))),COUNTIF($E$7:G$7,$E$7))),"")</f>
        <v>اللغة العربية</v>
      </c>
      <c r="H9" s="23">
        <f t="array" aca="1" ref="H9" ca="1">IFERROR(INDEX(Note_F,,SMALL(IF(Note_F&lt;60,COLUMN(INDIRECT("$A$1:"&amp;Cmax))),COUNTIF($E$7:H$7,$E$7))),"")</f>
        <v>50</v>
      </c>
      <c r="I9" s="17" t="str">
        <f t="array" aca="1" ref="I9" ca="1">IFERROR(INDEX(Mat,,SMALL(IF(Note_F&lt;60,COLUMN(INDIRECT("$A$1:"&amp;Cmax))),COUNTIF($E$7:I$7,$E$7))),"")</f>
        <v>اللغة الإنجليزية</v>
      </c>
      <c r="J9" s="23">
        <f t="array" aca="1" ref="J9" ca="1">IFERROR(INDEX(Note_F,,SMALL(IF(Note_F&lt;60,COLUMN(INDIRECT("$A$1:"&amp;Cmax))),COUNTIF($E$7:J$7,$E$7))),"")</f>
        <v>50</v>
      </c>
      <c r="K9" s="17" t="str">
        <f t="array" aca="1" ref="K9" ca="1">IFERROR(INDEX(Mat,,SMALL(IF(Note_F&lt;60,COLUMN(INDIRECT("$A$1:"&amp;Cmax))),COUNTIF($E$7:K$7,$E$7))),"")</f>
        <v>الرياضيات</v>
      </c>
      <c r="L9" s="23">
        <f t="array" aca="1" ref="L9" ca="1">IFERROR(INDEX(Note_F,,SMALL(IF(Note_F&lt;60,COLUMN(INDIRECT("$A$1:"&amp;Cmax))),COUNTIF($E$7:L$7,$E$7))),"")</f>
        <v>50</v>
      </c>
      <c r="M9" s="17" t="str">
        <f t="array" aca="1" ref="M9" ca="1">IFERROR(INDEX(Mat,,SMALL(IF(Note_F&lt;60,COLUMN(INDIRECT("$A$1:"&amp;Cmax))),COUNTIF($E$7:M$7,$E$7))),"")</f>
        <v>الدراسات الاجتماعية</v>
      </c>
      <c r="N9" s="37">
        <f t="array" aca="1" ref="N9" ca="1">IFERROR(INDEX(Note_F,,SMALL(IF(Note_F&lt;60,COLUMN(INDIRECT("$A$1:"&amp;Cmax))),COUNTIF($E$7:N$7,$E$7))),"")</f>
        <v>50</v>
      </c>
      <c r="O9" s="17" t="str">
        <f t="array" aca="1" ref="O9" ca="1">IFERROR(INDEX(Mat,,SMALL(IF((Note_F&gt;60)*(Note_F&lt;70),COLUMN(INDIRECT("$A$1:"&amp;Cmax))),COUNTIF($E$7:E$7,$E$7))),"")</f>
        <v/>
      </c>
      <c r="P9" s="18" t="str">
        <f t="array" aca="1" ref="P9" ca="1">IFERROR(INDEX(Note_F,,SMALL(IF((Note_F&gt;60)*(Note_F&lt;70),COLUMN(INDIRECT("$A$1:"&amp;Cmax))),COUNTIF($E$7:F$7,$E$7))),"")</f>
        <v/>
      </c>
      <c r="Q9" s="17" t="str">
        <f t="array" aca="1" ref="Q9" ca="1">IFERROR(INDEX(Mat,,SMALL(IF((Note_F&gt;60)*(Note_F&lt;70),COLUMN(INDIRECT("$A$1:"&amp;Cmax))),COUNTIF($E$7:G$7,$E$7))),"")</f>
        <v/>
      </c>
      <c r="R9" s="18" t="str">
        <f t="array" aca="1" ref="R9" ca="1">IFERROR(INDEX(Note_F,,SMALL(IF((Note_F&gt;60)*(Note_F&lt;70),COLUMN(INDIRECT("$A$1:"&amp;Cmax))),COUNTIF($E$7:H$7,$E$7))),"")</f>
        <v/>
      </c>
      <c r="S9" s="17" t="str">
        <f t="array" aca="1" ref="S9" ca="1">IFERROR(INDEX(Mat,,SMALL(IF((Note_F&gt;60)*(Note_F&lt;70),COLUMN(INDIRECT("$A$1:"&amp;Cmax))),COUNTIF($E$7:I$7,$E$7))),"")</f>
        <v/>
      </c>
      <c r="T9" s="18" t="str">
        <f t="array" aca="1" ref="T9" ca="1">IFERROR(INDEX(Note_F,,SMALL(IF((Note_F&gt;60)*(Note_F&lt;70),COLUMN(INDIRECT("$A$1:"&amp;Cmax))),COUNTIF($E$7:J$7,$E$7))),"")</f>
        <v/>
      </c>
      <c r="U9" s="17" t="str">
        <f t="array" aca="1" ref="U9" ca="1">IFERROR(INDEX(Mat,,SMALL(IF((Note_F&gt;60)*(Note_F&lt;70),COLUMN(INDIRECT("$A$1:"&amp;Cmax))),COUNTIF($E$7:K$7,$E$7))),"")</f>
        <v/>
      </c>
      <c r="V9" s="18" t="str">
        <f t="array" aca="1" ref="V9" ca="1">IFERROR(INDEX(Note_F,,SMALL(IF((Note_F&gt;60)*(Note_F&lt;70),COLUMN(INDIRECT("$A$1:"&amp;Cmax))),COUNTIF($E$7:L$7,$E$7))),"")</f>
        <v/>
      </c>
      <c r="W9" s="17" t="str">
        <f t="array" aca="1" ref="W9" ca="1">IFERROR(INDEX(Mat,,SMALL(IF((Note_F&gt;60)*(Note_F&lt;70),COLUMN(INDIRECT("$A$1:"&amp;Cmax))),COUNTIF($E$7:M$7,$E$7))),"")</f>
        <v/>
      </c>
      <c r="X9" s="18" t="str">
        <f t="array" aca="1" ref="X9" ca="1">IFERROR(INDEX(Note_F,,SMALL(IF((Note_F&gt;60)*(Note_F&lt;70),COLUMN(INDIRECT("$A$1:"&amp;Cmax))),COUNTIF($E$7:N$7,$E$7))),"")</f>
        <v/>
      </c>
      <c r="Y9" s="17" t="str">
        <f t="array" aca="1" ref="Y9" ca="1">IFERROR(INDEX(Mat,,SMALL(IF(Note_F=60,COLUMN(INDIRECT("$A$1:"&amp;Cmax))),COUNTIF($E$7:E$7,$E$7))),"")</f>
        <v/>
      </c>
      <c r="Z9" s="18" t="str">
        <f t="array" aca="1" ref="Z9" ca="1">IFERROR(INDEX(Note_F,,SMALL(IF(Note_F=60,COLUMN(INDIRECT("$A$1:"&amp;Cmax))),COUNTIF($E$7:F$7,$E$7))),"")</f>
        <v/>
      </c>
      <c r="AA9" s="17" t="str">
        <f t="array" aca="1" ref="AA9" ca="1">IFERROR(INDEX(Mat,,SMALL(IF(Note_F=60,COLUMN(INDIRECT("$A$1:"&amp;Cmax))),COUNTIF($E$7:G$7,$E$7))),"")</f>
        <v/>
      </c>
      <c r="AB9" s="18" t="str">
        <f t="array" aca="1" ref="AB9" ca="1">IFERROR(INDEX(Note_F,,SMALL(IF(Note_F=60,COLUMN(INDIRECT("$A$1:"&amp;Cmax))),COUNTIF($E$7:H$7,$E$7))),"")</f>
        <v/>
      </c>
      <c r="AC9" s="17" t="str">
        <f t="array" aca="1" ref="AC9" ca="1">IFERROR(INDEX(Mat,,SMALL(IF(Note_F=60,COLUMN(INDIRECT("$A$1:"&amp;Cmax))),COUNTIF($E$7:I$7,$E$7))),"")</f>
        <v/>
      </c>
      <c r="AD9" s="18" t="str">
        <f t="array" aca="1" ref="AD9" ca="1">IFERROR(INDEX(Note_F,,SMALL(IF(Note_F=60,COLUMN(INDIRECT("$A$1:"&amp;Cmax))),COUNTIF($E$7:J$7,$E$7))),"")</f>
        <v/>
      </c>
      <c r="AE9" s="17" t="str">
        <f t="array" aca="1" ref="AE9" ca="1">IFERROR(INDEX(Mat,,SMALL(IF(Note_F=60,COLUMN(INDIRECT("$A$1:"&amp;Cmax))),COUNTIF($E$7:K$7,$E$7))),"")</f>
        <v/>
      </c>
      <c r="AF9" s="18" t="str">
        <f t="array" aca="1" ref="AF9" ca="1">IFERROR(INDEX(Note_F,,SMALL(IF(Note_F=60,COLUMN(INDIRECT("$A$1:"&amp;Cmax))),COUNTIF($E$7:L$7,$E$7))),"")</f>
        <v/>
      </c>
      <c r="AG9" s="17" t="str">
        <f t="array" aca="1" ref="AG9" ca="1">IFERROR(INDEX(Mat,,SMALL(IF(Note_F=60,COLUMN(INDIRECT("$A$1:"&amp;Cmax))),COUNTIF($E$7:M$7,$E$7))),"")</f>
        <v/>
      </c>
      <c r="AH9" s="18" t="str">
        <f t="array" aca="1" ref="AH9" ca="1">IFERROR(INDEX(Note_F,,SMALL(IF(Note_F=60,COLUMN(INDIRECT("$A$1:"&amp;Cmax))),COUNTIF($E$7:N$7,$E$7))),"")</f>
        <v/>
      </c>
    </row>
    <row r="10" spans="1:34" x14ac:dyDescent="0.25">
      <c r="A10" s="7">
        <v>3</v>
      </c>
      <c r="B10" s="12" t="str">
        <f t="array" aca="1" ref="B10" ca="1">IFERROR(INDEX(NameC,SMALL(IF(Fail&gt;0,ROW(INDIRECT("1:"&amp;ROWS(NameC)))),$A10)),"")</f>
        <v>اسم الطالب 5</v>
      </c>
      <c r="C10" s="12"/>
      <c r="D10" s="12"/>
      <c r="E10" s="17" t="str">
        <f t="array" aca="1" ref="E10" ca="1">IFERROR(INDEX(Mat,,SMALL(IF(Note_F&lt;60,COLUMN(INDIRECT("$A$1:"&amp;Cmax))),COUNTIF($E$7:E$7,$E$7))),"")</f>
        <v>الدراسات الاجتماعية</v>
      </c>
      <c r="F10" s="18">
        <f t="array" aca="1" ref="F10" ca="1">IFERROR(INDEX(Note_F,,SMALL(IF(Note_F&lt;60,COLUMN(INDIRECT("$A$1:"&amp;Cmax))),COUNTIF($E$7:F$7,$E$7))),"")</f>
        <v>55</v>
      </c>
      <c r="G10" s="17" t="str">
        <f t="array" aca="1" ref="G10" ca="1">IFERROR(INDEX(Mat,,SMALL(IF(Note_F&lt;60,COLUMN(INDIRECT("$A$1:"&amp;Cmax))),COUNTIF($E$7:G$7,$E$7))),"")</f>
        <v/>
      </c>
      <c r="H10" s="23" t="str">
        <f t="array" aca="1" ref="H10" ca="1">IFERROR(INDEX(Note_F,,SMALL(IF(Note_F&lt;60,COLUMN(INDIRECT("$A$1:"&amp;Cmax))),COUNTIF($E$7:H$7,$E$7))),"")</f>
        <v/>
      </c>
      <c r="I10" s="17" t="str">
        <f t="array" aca="1" ref="I10" ca="1">IFERROR(INDEX(Mat,,SMALL(IF(Note_F&lt;60,COLUMN(INDIRECT("$A$1:"&amp;Cmax))),COUNTIF($E$7:I$7,$E$7))),"")</f>
        <v/>
      </c>
      <c r="J10" s="23" t="str">
        <f t="array" aca="1" ref="J10" ca="1">IFERROR(INDEX(Note_F,,SMALL(IF(Note_F&lt;60,COLUMN(INDIRECT("$A$1:"&amp;Cmax))),COUNTIF($E$7:J$7,$E$7))),"")</f>
        <v/>
      </c>
      <c r="K10" s="17" t="str">
        <f t="array" aca="1" ref="K10" ca="1">IFERROR(INDEX(Mat,,SMALL(IF(Note_F&lt;60,COLUMN(INDIRECT("$A$1:"&amp;Cmax))),COUNTIF($E$7:K$7,$E$7))),"")</f>
        <v/>
      </c>
      <c r="L10" s="23" t="str">
        <f t="array" aca="1" ref="L10" ca="1">IFERROR(INDEX(Note_F,,SMALL(IF(Note_F&lt;60,COLUMN(INDIRECT("$A$1:"&amp;Cmax))),COUNTIF($E$7:L$7,$E$7))),"")</f>
        <v/>
      </c>
      <c r="M10" s="17" t="str">
        <f t="array" aca="1" ref="M10" ca="1">IFERROR(INDEX(Mat,,SMALL(IF(Note_F&lt;60,COLUMN(INDIRECT("$A$1:"&amp;Cmax))),COUNTIF($E$7:M$7,$E$7))),"")</f>
        <v/>
      </c>
      <c r="N10" s="37" t="str">
        <f t="array" aca="1" ref="N10" ca="1">IFERROR(INDEX(Note_F,,SMALL(IF(Note_F&lt;60,COLUMN(INDIRECT("$A$1:"&amp;Cmax))),COUNTIF($E$7:N$7,$E$7))),"")</f>
        <v/>
      </c>
      <c r="O10" s="17" t="str">
        <f t="array" aca="1" ref="O10" ca="1">IFERROR(INDEX(Mat,,SMALL(IF((Note_F&gt;60)*(Note_F&lt;70),COLUMN(INDIRECT("$A$1:"&amp;Cmax))),COUNTIF($E$7:E$7,$E$7))),"")</f>
        <v>العلوم التطبيقية</v>
      </c>
      <c r="P10" s="18">
        <f t="array" aca="1" ref="P10" ca="1">IFERROR(INDEX(Note_F,,SMALL(IF((Note_F&gt;60)*(Note_F&lt;70),COLUMN(INDIRECT("$A$1:"&amp;Cmax))),COUNTIF($E$7:F$7,$E$7))),"")</f>
        <v>65.61</v>
      </c>
      <c r="Q10" s="17" t="str">
        <f t="array" aca="1" ref="Q10" ca="1">IFERROR(INDEX(Mat,,SMALL(IF((Note_F&gt;60)*(Note_F&lt;70),COLUMN(INDIRECT("$A$1:"&amp;Cmax))),COUNTIF($E$7:G$7,$E$7))),"")</f>
        <v>الفيزياء</v>
      </c>
      <c r="R10" s="18">
        <f t="array" aca="1" ref="R10" ca="1">IFERROR(INDEX(Note_F,,SMALL(IF((Note_F&gt;60)*(Note_F&lt;70),COLUMN(INDIRECT("$A$1:"&amp;Cmax))),COUNTIF($E$7:H$7,$E$7))),"")</f>
        <v>62</v>
      </c>
      <c r="S10" s="17" t="str">
        <f t="array" aca="1" ref="S10" ca="1">IFERROR(INDEX(Mat,,SMALL(IF((Note_F&gt;60)*(Note_F&lt;70),COLUMN(INDIRECT("$A$1:"&amp;Cmax))),COUNTIF($E$7:I$7,$E$7))),"")</f>
        <v>الكيمياء</v>
      </c>
      <c r="T10" s="18">
        <f t="array" aca="1" ref="T10" ca="1">IFERROR(INDEX(Note_F,,SMALL(IF((Note_F&gt;60)*(Note_F&lt;70),COLUMN(INDIRECT("$A$1:"&amp;Cmax))),COUNTIF($E$7:J$7,$E$7))),"")</f>
        <v>62</v>
      </c>
      <c r="U10" s="17" t="str">
        <f t="array" aca="1" ref="U10" ca="1">IFERROR(INDEX(Mat,,SMALL(IF((Note_F&gt;60)*(Note_F&lt;70),COLUMN(INDIRECT("$A$1:"&amp;Cmax))),COUNTIF($E$7:K$7,$E$7))),"")</f>
        <v>الاحياء</v>
      </c>
      <c r="V10" s="18">
        <f t="array" aca="1" ref="V10" ca="1">IFERROR(INDEX(Note_F,,SMALL(IF((Note_F&gt;60)*(Note_F&lt;70),COLUMN(INDIRECT("$A$1:"&amp;Cmax))),COUNTIF($E$7:L$7,$E$7))),"")</f>
        <v>62</v>
      </c>
      <c r="W10" s="17" t="str">
        <f t="array" aca="1" ref="W10" ca="1">IFERROR(INDEX(Mat,,SMALL(IF((Note_F&gt;60)*(Note_F&lt;70),COLUMN(INDIRECT("$A$1:"&amp;Cmax))),COUNTIF($E$7:M$7,$E$7))),"")</f>
        <v/>
      </c>
      <c r="X10" s="18" t="str">
        <f t="array" aca="1" ref="X10" ca="1">IFERROR(INDEX(Note_F,,SMALL(IF((Note_F&gt;60)*(Note_F&lt;70),COLUMN(INDIRECT("$A$1:"&amp;Cmax))),COUNTIF($E$7:N$7,$E$7))),"")</f>
        <v/>
      </c>
      <c r="Y10" s="17" t="str">
        <f t="array" aca="1" ref="Y10" ca="1">IFERROR(INDEX(Mat,,SMALL(IF(Note_F=60,COLUMN(INDIRECT("$A$1:"&amp;Cmax))),COUNTIF($E$7:E$7,$E$7))),"")</f>
        <v/>
      </c>
      <c r="Z10" s="18" t="str">
        <f t="array" aca="1" ref="Z10" ca="1">IFERROR(INDEX(Note_F,,SMALL(IF(Note_F=60,COLUMN(INDIRECT("$A$1:"&amp;Cmax))),COUNTIF($E$7:F$7,$E$7))),"")</f>
        <v/>
      </c>
      <c r="AA10" s="17" t="str">
        <f t="array" aca="1" ref="AA10" ca="1">IFERROR(INDEX(Mat,,SMALL(IF(Note_F=60,COLUMN(INDIRECT("$A$1:"&amp;Cmax))),COUNTIF($E$7:G$7,$E$7))),"")</f>
        <v/>
      </c>
      <c r="AB10" s="18" t="str">
        <f t="array" aca="1" ref="AB10" ca="1">IFERROR(INDEX(Note_F,,SMALL(IF(Note_F=60,COLUMN(INDIRECT("$A$1:"&amp;Cmax))),COUNTIF($E$7:H$7,$E$7))),"")</f>
        <v/>
      </c>
      <c r="AC10" s="17" t="str">
        <f t="array" aca="1" ref="AC10" ca="1">IFERROR(INDEX(Mat,,SMALL(IF(Note_F=60,COLUMN(INDIRECT("$A$1:"&amp;Cmax))),COUNTIF($E$7:I$7,$E$7))),"")</f>
        <v/>
      </c>
      <c r="AD10" s="18" t="str">
        <f t="array" aca="1" ref="AD10" ca="1">IFERROR(INDEX(Note_F,,SMALL(IF(Note_F=60,COLUMN(INDIRECT("$A$1:"&amp;Cmax))),COUNTIF($E$7:J$7,$E$7))),"")</f>
        <v/>
      </c>
      <c r="AE10" s="17" t="str">
        <f t="array" aca="1" ref="AE10" ca="1">IFERROR(INDEX(Mat,,SMALL(IF(Note_F=60,COLUMN(INDIRECT("$A$1:"&amp;Cmax))),COUNTIF($E$7:K$7,$E$7))),"")</f>
        <v/>
      </c>
      <c r="AF10" s="18" t="str">
        <f t="array" aca="1" ref="AF10" ca="1">IFERROR(INDEX(Note_F,,SMALL(IF(Note_F=60,COLUMN(INDIRECT("$A$1:"&amp;Cmax))),COUNTIF($E$7:L$7,$E$7))),"")</f>
        <v/>
      </c>
      <c r="AG10" s="17" t="str">
        <f t="array" aca="1" ref="AG10" ca="1">IFERROR(INDEX(Mat,,SMALL(IF(Note_F=60,COLUMN(INDIRECT("$A$1:"&amp;Cmax))),COUNTIF($E$7:M$7,$E$7))),"")</f>
        <v/>
      </c>
      <c r="AH10" s="18" t="str">
        <f t="array" aca="1" ref="AH10" ca="1">IFERROR(INDEX(Note_F,,SMALL(IF(Note_F=60,COLUMN(INDIRECT("$A$1:"&amp;Cmax))),COUNTIF($E$7:N$7,$E$7))),"")</f>
        <v/>
      </c>
    </row>
    <row r="11" spans="1:34" x14ac:dyDescent="0.25">
      <c r="A11" s="7">
        <v>4</v>
      </c>
      <c r="B11" s="12" t="str">
        <f t="array" aca="1" ref="B11" ca="1">IFERROR(INDEX(NameC,SMALL(IF(Fail&gt;0,ROW(INDIRECT("1:"&amp;ROWS(NameC)))),$A11)),"")</f>
        <v>اسم الطالب 7</v>
      </c>
      <c r="C11" s="12"/>
      <c r="D11" s="12"/>
      <c r="E11" s="17" t="str">
        <f t="array" aca="1" ref="E11" ca="1">IFERROR(INDEX(Mat,,SMALL(IF(Note_F&lt;60,COLUMN(INDIRECT("$A$1:"&amp;Cmax))),COUNTIF($E$7:E$7,$E$7))),"")</f>
        <v>اللغة العربية</v>
      </c>
      <c r="F11" s="18">
        <f t="array" aca="1" ref="F11" ca="1">IFERROR(INDEX(Note_F,,SMALL(IF(Note_F&lt;60,COLUMN(INDIRECT("$A$1:"&amp;Cmax))),COUNTIF($E$7:F$7,$E$7))),"")</f>
        <v>35</v>
      </c>
      <c r="G11" s="17" t="str">
        <f t="array" aca="1" ref="G11" ca="1">IFERROR(INDEX(Mat,,SMALL(IF(Note_F&lt;60,COLUMN(INDIRECT("$A$1:"&amp;Cmax))),COUNTIF($E$7:G$7,$E$7))),"")</f>
        <v/>
      </c>
      <c r="H11" s="23" t="str">
        <f t="array" aca="1" ref="H11" ca="1">IFERROR(INDEX(Note_F,,SMALL(IF(Note_F&lt;60,COLUMN(INDIRECT("$A$1:"&amp;Cmax))),COUNTIF($E$7:H$7,$E$7))),"")</f>
        <v/>
      </c>
      <c r="I11" s="17" t="str">
        <f t="array" aca="1" ref="I11" ca="1">IFERROR(INDEX(Mat,,SMALL(IF(Note_F&lt;60,COLUMN(INDIRECT("$A$1:"&amp;Cmax))),COUNTIF($E$7:I$7,$E$7))),"")</f>
        <v/>
      </c>
      <c r="J11" s="23" t="str">
        <f t="array" aca="1" ref="J11" ca="1">IFERROR(INDEX(Note_F,,SMALL(IF(Note_F&lt;60,COLUMN(INDIRECT("$A$1:"&amp;Cmax))),COUNTIF($E$7:J$7,$E$7))),"")</f>
        <v/>
      </c>
      <c r="K11" s="17" t="str">
        <f t="array" aca="1" ref="K11" ca="1">IFERROR(INDEX(Mat,,SMALL(IF(Note_F&lt;60,COLUMN(INDIRECT("$A$1:"&amp;Cmax))),COUNTIF($E$7:K$7,$E$7))),"")</f>
        <v/>
      </c>
      <c r="L11" s="23" t="str">
        <f t="array" aca="1" ref="L11" ca="1">IFERROR(INDEX(Note_F,,SMALL(IF(Note_F&lt;60,COLUMN(INDIRECT("$A$1:"&amp;Cmax))),COUNTIF($E$7:L$7,$E$7))),"")</f>
        <v/>
      </c>
      <c r="M11" s="17" t="str">
        <f t="array" aca="1" ref="M11" ca="1">IFERROR(INDEX(Mat,,SMALL(IF(Note_F&lt;60,COLUMN(INDIRECT("$A$1:"&amp;Cmax))),COUNTIF($E$7:M$7,$E$7))),"")</f>
        <v/>
      </c>
      <c r="N11" s="37" t="str">
        <f t="array" aca="1" ref="N11" ca="1">IFERROR(INDEX(Note_F,,SMALL(IF(Note_F&lt;60,COLUMN(INDIRECT("$A$1:"&amp;Cmax))),COUNTIF($E$7:N$7,$E$7))),"")</f>
        <v/>
      </c>
      <c r="O11" s="17" t="str">
        <f t="array" aca="1" ref="O11" ca="1">IFERROR(INDEX(Mat,,SMALL(IF((Note_F&gt;60)*(Note_F&lt;70),COLUMN(INDIRECT("$A$1:"&amp;Cmax))),COUNTIF($E$7:E$7,$E$7))),"")</f>
        <v/>
      </c>
      <c r="P11" s="18" t="str">
        <f t="array" aca="1" ref="P11" ca="1">IFERROR(INDEX(Note_F,,SMALL(IF((Note_F&gt;60)*(Note_F&lt;70),COLUMN(INDIRECT("$A$1:"&amp;Cmax))),COUNTIF($E$7:F$7,$E$7))),"")</f>
        <v/>
      </c>
      <c r="Q11" s="17" t="str">
        <f t="array" aca="1" ref="Q11" ca="1">IFERROR(INDEX(Mat,,SMALL(IF((Note_F&gt;60)*(Note_F&lt;70),COLUMN(INDIRECT("$A$1:"&amp;Cmax))),COUNTIF($E$7:G$7,$E$7))),"")</f>
        <v/>
      </c>
      <c r="R11" s="18" t="str">
        <f t="array" aca="1" ref="R11" ca="1">IFERROR(INDEX(Note_F,,SMALL(IF((Note_F&gt;60)*(Note_F&lt;70),COLUMN(INDIRECT("$A$1:"&amp;Cmax))),COUNTIF($E$7:H$7,$E$7))),"")</f>
        <v/>
      </c>
      <c r="S11" s="17" t="str">
        <f t="array" aca="1" ref="S11" ca="1">IFERROR(INDEX(Mat,,SMALL(IF((Note_F&gt;60)*(Note_F&lt;70),COLUMN(INDIRECT("$A$1:"&amp;Cmax))),COUNTIF($E$7:I$7,$E$7))),"")</f>
        <v/>
      </c>
      <c r="T11" s="18" t="str">
        <f t="array" aca="1" ref="T11" ca="1">IFERROR(INDEX(Note_F,,SMALL(IF((Note_F&gt;60)*(Note_F&lt;70),COLUMN(INDIRECT("$A$1:"&amp;Cmax))),COUNTIF($E$7:J$7,$E$7))),"")</f>
        <v/>
      </c>
      <c r="U11" s="17" t="str">
        <f t="array" aca="1" ref="U11" ca="1">IFERROR(INDEX(Mat,,SMALL(IF((Note_F&gt;60)*(Note_F&lt;70),COLUMN(INDIRECT("$A$1:"&amp;Cmax))),COUNTIF($E$7:K$7,$E$7))),"")</f>
        <v/>
      </c>
      <c r="V11" s="18" t="str">
        <f t="array" aca="1" ref="V11" ca="1">IFERROR(INDEX(Note_F,,SMALL(IF((Note_F&gt;60)*(Note_F&lt;70),COLUMN(INDIRECT("$A$1:"&amp;Cmax))),COUNTIF($E$7:L$7,$E$7))),"")</f>
        <v/>
      </c>
      <c r="W11" s="17" t="str">
        <f t="array" aca="1" ref="W11" ca="1">IFERROR(INDEX(Mat,,SMALL(IF((Note_F&gt;60)*(Note_F&lt;70),COLUMN(INDIRECT("$A$1:"&amp;Cmax))),COUNTIF($E$7:M$7,$E$7))),"")</f>
        <v/>
      </c>
      <c r="X11" s="18" t="str">
        <f t="array" aca="1" ref="X11" ca="1">IFERROR(INDEX(Note_F,,SMALL(IF((Note_F&gt;60)*(Note_F&lt;70),COLUMN(INDIRECT("$A$1:"&amp;Cmax))),COUNTIF($E$7:N$7,$E$7))),"")</f>
        <v/>
      </c>
      <c r="Y11" s="17" t="str">
        <f t="array" aca="1" ref="Y11" ca="1">IFERROR(INDEX(Mat,,SMALL(IF(Note_F=60,COLUMN(INDIRECT("$A$1:"&amp;Cmax))),COUNTIF($E$7:E$7,$E$7))),"")</f>
        <v>اللغة الإنجليزية</v>
      </c>
      <c r="Z11" s="18">
        <f t="array" aca="1" ref="Z11" ca="1">IFERROR(INDEX(Note_F,,SMALL(IF(Note_F=60,COLUMN(INDIRECT("$A$1:"&amp;Cmax))),COUNTIF($E$7:F$7,$E$7))),"")</f>
        <v>60</v>
      </c>
      <c r="AA11" s="17" t="str">
        <f t="array" aca="1" ref="AA11" ca="1">IFERROR(INDEX(Mat,,SMALL(IF(Note_F=60,COLUMN(INDIRECT("$A$1:"&amp;Cmax))),COUNTIF($E$7:G$7,$E$7))),"")</f>
        <v/>
      </c>
      <c r="AB11" s="18" t="str">
        <f t="array" aca="1" ref="AB11" ca="1">IFERROR(INDEX(Note_F,,SMALL(IF(Note_F=60,COLUMN(INDIRECT("$A$1:"&amp;Cmax))),COUNTIF($E$7:H$7,$E$7))),"")</f>
        <v/>
      </c>
      <c r="AC11" s="17" t="str">
        <f t="array" aca="1" ref="AC11" ca="1">IFERROR(INDEX(Mat,,SMALL(IF(Note_F=60,COLUMN(INDIRECT("$A$1:"&amp;Cmax))),COUNTIF($E$7:I$7,$E$7))),"")</f>
        <v/>
      </c>
      <c r="AD11" s="18" t="str">
        <f t="array" aca="1" ref="AD11" ca="1">IFERROR(INDEX(Note_F,,SMALL(IF(Note_F=60,COLUMN(INDIRECT("$A$1:"&amp;Cmax))),COUNTIF($E$7:J$7,$E$7))),"")</f>
        <v/>
      </c>
      <c r="AE11" s="17" t="str">
        <f t="array" aca="1" ref="AE11" ca="1">IFERROR(INDEX(Mat,,SMALL(IF(Note_F=60,COLUMN(INDIRECT("$A$1:"&amp;Cmax))),COUNTIF($E$7:K$7,$E$7))),"")</f>
        <v/>
      </c>
      <c r="AF11" s="18" t="str">
        <f t="array" aca="1" ref="AF11" ca="1">IFERROR(INDEX(Note_F,,SMALL(IF(Note_F=60,COLUMN(INDIRECT("$A$1:"&amp;Cmax))),COUNTIF($E$7:L$7,$E$7))),"")</f>
        <v/>
      </c>
      <c r="AG11" s="17" t="str">
        <f t="array" aca="1" ref="AG11" ca="1">IFERROR(INDEX(Mat,,SMALL(IF(Note_F=60,COLUMN(INDIRECT("$A$1:"&amp;Cmax))),COUNTIF($E$7:M$7,$E$7))),"")</f>
        <v/>
      </c>
      <c r="AH11" s="18" t="str">
        <f t="array" aca="1" ref="AH11" ca="1">IFERROR(INDEX(Note_F,,SMALL(IF(Note_F=60,COLUMN(INDIRECT("$A$1:"&amp;Cmax))),COUNTIF($E$7:N$7,$E$7))),"")</f>
        <v/>
      </c>
    </row>
    <row r="12" spans="1:34" x14ac:dyDescent="0.25">
      <c r="A12" s="7">
        <v>5</v>
      </c>
      <c r="B12" s="12" t="str">
        <f t="array" aca="1" ref="B12" ca="1">IFERROR(INDEX(NameC,SMALL(IF(Fail&gt;0,ROW(INDIRECT("1:"&amp;ROWS(NameC)))),$A12)),"")</f>
        <v>اسم الطالب 8</v>
      </c>
      <c r="C12" s="12"/>
      <c r="D12" s="12"/>
      <c r="E12" s="17" t="str">
        <f t="array" aca="1" ref="E12" ca="1">IFERROR(INDEX(Mat,,SMALL(IF(Note_F&lt;60,COLUMN(INDIRECT("$A$1:"&amp;Cmax))),COUNTIF($E$7:E$7,$E$7))),"")</f>
        <v>الدراسات الاجتماعية</v>
      </c>
      <c r="F12" s="18">
        <f t="array" aca="1" ref="F12" ca="1">IFERROR(INDEX(Note_F,,SMALL(IF(Note_F&lt;60,COLUMN(INDIRECT("$A$1:"&amp;Cmax))),COUNTIF($E$7:F$7,$E$7))),"")</f>
        <v>50</v>
      </c>
      <c r="G12" s="17" t="str">
        <f t="array" aca="1" ref="G12" ca="1">IFERROR(INDEX(Mat,,SMALL(IF(Note_F&lt;60,COLUMN(INDIRECT("$A$1:"&amp;Cmax))),COUNTIF($E$7:G$7,$E$7))),"")</f>
        <v>الفيزياء</v>
      </c>
      <c r="H12" s="23">
        <f t="array" aca="1" ref="H12" ca="1">IFERROR(INDEX(Note_F,,SMALL(IF(Note_F&lt;60,COLUMN(INDIRECT("$A$1:"&amp;Cmax))),COUNTIF($E$7:H$7,$E$7))),"")</f>
        <v>57</v>
      </c>
      <c r="I12" s="17" t="str">
        <f t="array" aca="1" ref="I12" ca="1">IFERROR(INDEX(Mat,,SMALL(IF(Note_F&lt;60,COLUMN(INDIRECT("$A$1:"&amp;Cmax))),COUNTIF($E$7:I$7,$E$7))),"")</f>
        <v>الكيمياء</v>
      </c>
      <c r="J12" s="23">
        <f t="array" aca="1" ref="J12" ca="1">IFERROR(INDEX(Note_F,,SMALL(IF(Note_F&lt;60,COLUMN(INDIRECT("$A$1:"&amp;Cmax))),COUNTIF($E$7:J$7,$E$7))),"")</f>
        <v>57</v>
      </c>
      <c r="K12" s="17" t="str">
        <f t="array" aca="1" ref="K12" ca="1">IFERROR(INDEX(Mat,,SMALL(IF(Note_F&lt;60,COLUMN(INDIRECT("$A$1:"&amp;Cmax))),COUNTIF($E$7:K$7,$E$7))),"")</f>
        <v>الاحياء</v>
      </c>
      <c r="L12" s="23">
        <f t="array" aca="1" ref="L12" ca="1">IFERROR(INDEX(Note_F,,SMALL(IF(Note_F&lt;60,COLUMN(INDIRECT("$A$1:"&amp;Cmax))),COUNTIF($E$7:L$7,$E$7))),"")</f>
        <v>57</v>
      </c>
      <c r="M12" s="17" t="str">
        <f t="array" aca="1" ref="M12" ca="1">IFERROR(INDEX(Mat,,SMALL(IF(Note_F&lt;60,COLUMN(INDIRECT("$A$1:"&amp;Cmax))),COUNTIF($E$7:M$7,$E$7))),"")</f>
        <v/>
      </c>
      <c r="N12" s="37" t="str">
        <f t="array" aca="1" ref="N12" ca="1">IFERROR(INDEX(Note_F,,SMALL(IF(Note_F&lt;60,COLUMN(INDIRECT("$A$1:"&amp;Cmax))),COUNTIF($E$7:N$7,$E$7))),"")</f>
        <v/>
      </c>
      <c r="O12" s="17" t="str">
        <f t="array" aca="1" ref="O12" ca="1">IFERROR(INDEX(Mat,,SMALL(IF((Note_F&gt;60)*(Note_F&lt;70),COLUMN(INDIRECT("$A$1:"&amp;Cmax))),COUNTIF($E$7:E$7,$E$7))),"")</f>
        <v>اللغة العربية</v>
      </c>
      <c r="P12" s="18">
        <f t="array" aca="1" ref="P12" ca="1">IFERROR(INDEX(Note_F,,SMALL(IF((Note_F&gt;60)*(Note_F&lt;70),COLUMN(INDIRECT("$A$1:"&amp;Cmax))),COUNTIF($E$7:F$7,$E$7))),"")</f>
        <v>65</v>
      </c>
      <c r="Q12" s="17" t="str">
        <f t="array" aca="1" ref="Q12" ca="1">IFERROR(INDEX(Mat,,SMALL(IF((Note_F&gt;60)*(Note_F&lt;70),COLUMN(INDIRECT("$A$1:"&amp;Cmax))),COUNTIF($E$7:G$7,$E$7))),"")</f>
        <v>العلوم التطبيقية</v>
      </c>
      <c r="R12" s="18">
        <f t="array" aca="1" ref="R12" ca="1">IFERROR(INDEX(Note_F,,SMALL(IF((Note_F&gt;60)*(Note_F&lt;70),COLUMN(INDIRECT("$A$1:"&amp;Cmax))),COUNTIF($E$7:H$7,$E$7))),"")</f>
        <v>63.4</v>
      </c>
      <c r="S12" s="17" t="str">
        <f t="array" aca="1" ref="S12" ca="1">IFERROR(INDEX(Mat,,SMALL(IF((Note_F&gt;60)*(Note_F&lt;70),COLUMN(INDIRECT("$A$1:"&amp;Cmax))),COUNTIF($E$7:I$7,$E$7))),"")</f>
        <v/>
      </c>
      <c r="T12" s="18" t="str">
        <f t="array" aca="1" ref="T12" ca="1">IFERROR(INDEX(Note_F,,SMALL(IF((Note_F&gt;60)*(Note_F&lt;70),COLUMN(INDIRECT("$A$1:"&amp;Cmax))),COUNTIF($E$7:J$7,$E$7))),"")</f>
        <v/>
      </c>
      <c r="U12" s="17" t="str">
        <f t="array" aca="1" ref="U12" ca="1">IFERROR(INDEX(Mat,,SMALL(IF((Note_F&gt;60)*(Note_F&lt;70),COLUMN(INDIRECT("$A$1:"&amp;Cmax))),COUNTIF($E$7:K$7,$E$7))),"")</f>
        <v/>
      </c>
      <c r="V12" s="18" t="str">
        <f t="array" aca="1" ref="V12" ca="1">IFERROR(INDEX(Note_F,,SMALL(IF((Note_F&gt;60)*(Note_F&lt;70),COLUMN(INDIRECT("$A$1:"&amp;Cmax))),COUNTIF($E$7:L$7,$E$7))),"")</f>
        <v/>
      </c>
      <c r="W12" s="17" t="str">
        <f t="array" aca="1" ref="W12" ca="1">IFERROR(INDEX(Mat,,SMALL(IF((Note_F&gt;60)*(Note_F&lt;70),COLUMN(INDIRECT("$A$1:"&amp;Cmax))),COUNTIF($E$7:M$7,$E$7))),"")</f>
        <v/>
      </c>
      <c r="X12" s="18" t="str">
        <f t="array" aca="1" ref="X12" ca="1">IFERROR(INDEX(Note_F,,SMALL(IF((Note_F&gt;60)*(Note_F&lt;70),COLUMN(INDIRECT("$A$1:"&amp;Cmax))),COUNTIF($E$7:N$7,$E$7))),"")</f>
        <v/>
      </c>
      <c r="Y12" s="17" t="str">
        <f t="array" aca="1" ref="Y12" ca="1">IFERROR(INDEX(Mat,,SMALL(IF(Note_F=60,COLUMN(INDIRECT("$A$1:"&amp;Cmax))),COUNTIF($E$7:E$7,$E$7))),"")</f>
        <v/>
      </c>
      <c r="Z12" s="18" t="str">
        <f t="array" aca="1" ref="Z12" ca="1">IFERROR(INDEX(Note_F,,SMALL(IF(Note_F=60,COLUMN(INDIRECT("$A$1:"&amp;Cmax))),COUNTIF($E$7:F$7,$E$7))),"")</f>
        <v/>
      </c>
      <c r="AA12" s="17" t="str">
        <f t="array" aca="1" ref="AA12" ca="1">IFERROR(INDEX(Mat,,SMALL(IF(Note_F=60,COLUMN(INDIRECT("$A$1:"&amp;Cmax))),COUNTIF($E$7:G$7,$E$7))),"")</f>
        <v/>
      </c>
      <c r="AB12" s="18" t="str">
        <f t="array" aca="1" ref="AB12" ca="1">IFERROR(INDEX(Note_F,,SMALL(IF(Note_F=60,COLUMN(INDIRECT("$A$1:"&amp;Cmax))),COUNTIF($E$7:H$7,$E$7))),"")</f>
        <v/>
      </c>
      <c r="AC12" s="17" t="str">
        <f t="array" aca="1" ref="AC12" ca="1">IFERROR(INDEX(Mat,,SMALL(IF(Note_F=60,COLUMN(INDIRECT("$A$1:"&amp;Cmax))),COUNTIF($E$7:I$7,$E$7))),"")</f>
        <v/>
      </c>
      <c r="AD12" s="18" t="str">
        <f t="array" aca="1" ref="AD12" ca="1">IFERROR(INDEX(Note_F,,SMALL(IF(Note_F=60,COLUMN(INDIRECT("$A$1:"&amp;Cmax))),COUNTIF($E$7:J$7,$E$7))),"")</f>
        <v/>
      </c>
      <c r="AE12" s="17" t="str">
        <f t="array" aca="1" ref="AE12" ca="1">IFERROR(INDEX(Mat,,SMALL(IF(Note_F=60,COLUMN(INDIRECT("$A$1:"&amp;Cmax))),COUNTIF($E$7:K$7,$E$7))),"")</f>
        <v/>
      </c>
      <c r="AF12" s="18" t="str">
        <f t="array" aca="1" ref="AF12" ca="1">IFERROR(INDEX(Note_F,,SMALL(IF(Note_F=60,COLUMN(INDIRECT("$A$1:"&amp;Cmax))),COUNTIF($E$7:L$7,$E$7))),"")</f>
        <v/>
      </c>
      <c r="AG12" s="17" t="str">
        <f t="array" aca="1" ref="AG12" ca="1">IFERROR(INDEX(Mat,,SMALL(IF(Note_F=60,COLUMN(INDIRECT("$A$1:"&amp;Cmax))),COUNTIF($E$7:M$7,$E$7))),"")</f>
        <v/>
      </c>
      <c r="AH12" s="18" t="str">
        <f t="array" aca="1" ref="AH12" ca="1">IFERROR(INDEX(Note_F,,SMALL(IF(Note_F=60,COLUMN(INDIRECT("$A$1:"&amp;Cmax))),COUNTIF($E$7:N$7,$E$7))),"")</f>
        <v/>
      </c>
    </row>
    <row r="13" spans="1:34" x14ac:dyDescent="0.25">
      <c r="A13" s="7">
        <v>6</v>
      </c>
      <c r="B13" s="12" t="str">
        <f t="array" aca="1" ref="B13" ca="1">IFERROR(INDEX(NameC,SMALL(IF(Fail&gt;0,ROW(INDIRECT("1:"&amp;ROWS(NameC)))),$A13)),"")</f>
        <v>اسم الطالب 9</v>
      </c>
      <c r="C13" s="12"/>
      <c r="D13" s="12"/>
      <c r="E13" s="17" t="str">
        <f t="array" aca="1" ref="E13" ca="1">IFERROR(INDEX(Mat,,SMALL(IF(Note_F&lt;60,COLUMN(INDIRECT("$A$1:"&amp;Cmax))),COUNTIF($E$7:E$7,$E$7))),"")</f>
        <v>الفيزياء</v>
      </c>
      <c r="F13" s="18">
        <f t="array" aca="1" ref="F13" ca="1">IFERROR(INDEX(Note_F,,SMALL(IF(Note_F&lt;60,COLUMN(INDIRECT("$A$1:"&amp;Cmax))),COUNTIF($E$7:F$7,$E$7))),"")</f>
        <v>57</v>
      </c>
      <c r="G13" s="17" t="str">
        <f t="array" aca="1" ref="G13" ca="1">IFERROR(INDEX(Mat,,SMALL(IF(Note_F&lt;60,COLUMN(INDIRECT("$A$1:"&amp;Cmax))),COUNTIF($E$7:G$7,$E$7))),"")</f>
        <v>الكيمياء</v>
      </c>
      <c r="H13" s="23">
        <f t="array" aca="1" ref="H13" ca="1">IFERROR(INDEX(Note_F,,SMALL(IF(Note_F&lt;60,COLUMN(INDIRECT("$A$1:"&amp;Cmax))),COUNTIF($E$7:H$7,$E$7))),"")</f>
        <v>57</v>
      </c>
      <c r="I13" s="17" t="str">
        <f t="array" aca="1" ref="I13" ca="1">IFERROR(INDEX(Mat,,SMALL(IF(Note_F&lt;60,COLUMN(INDIRECT("$A$1:"&amp;Cmax))),COUNTIF($E$7:I$7,$E$7))),"")</f>
        <v>الاحياء</v>
      </c>
      <c r="J13" s="23">
        <f t="array" aca="1" ref="J13" ca="1">IFERROR(INDEX(Note_F,,SMALL(IF(Note_F&lt;60,COLUMN(INDIRECT("$A$1:"&amp;Cmax))),COUNTIF($E$7:J$7,$E$7))),"")</f>
        <v>57</v>
      </c>
      <c r="K13" s="17" t="str">
        <f t="array" aca="1" ref="K13" ca="1">IFERROR(INDEX(Mat,,SMALL(IF(Note_F&lt;60,COLUMN(INDIRECT("$A$1:"&amp;Cmax))),COUNTIF($E$7:K$7,$E$7))),"")</f>
        <v/>
      </c>
      <c r="L13" s="23" t="str">
        <f t="array" aca="1" ref="L13" ca="1">IFERROR(INDEX(Note_F,,SMALL(IF(Note_F&lt;60,COLUMN(INDIRECT("$A$1:"&amp;Cmax))),COUNTIF($E$7:L$7,$E$7))),"")</f>
        <v/>
      </c>
      <c r="M13" s="17" t="str">
        <f t="array" aca="1" ref="M13" ca="1">IFERROR(INDEX(Mat,,SMALL(IF(Note_F&lt;60,COLUMN(INDIRECT("$A$1:"&amp;Cmax))),COUNTIF($E$7:M$7,$E$7))),"")</f>
        <v/>
      </c>
      <c r="N13" s="37" t="str">
        <f t="array" aca="1" ref="N13" ca="1">IFERROR(INDEX(Note_F,,SMALL(IF(Note_F&lt;60,COLUMN(INDIRECT("$A$1:"&amp;Cmax))),COUNTIF($E$7:N$7,$E$7))),"")</f>
        <v/>
      </c>
      <c r="O13" s="17" t="str">
        <f t="array" aca="1" ref="O13" ca="1">IFERROR(INDEX(Mat,,SMALL(IF((Note_F&gt;60)*(Note_F&lt;70),COLUMN(INDIRECT("$A$1:"&amp;Cmax))),COUNTIF($E$7:E$7,$E$7))),"")</f>
        <v/>
      </c>
      <c r="P13" s="18" t="str">
        <f t="array" aca="1" ref="P13" ca="1">IFERROR(INDEX(Note_F,,SMALL(IF((Note_F&gt;60)*(Note_F&lt;70),COLUMN(INDIRECT("$A$1:"&amp;Cmax))),COUNTIF($E$7:F$7,$E$7))),"")</f>
        <v/>
      </c>
      <c r="Q13" s="17" t="str">
        <f t="array" aca="1" ref="Q13" ca="1">IFERROR(INDEX(Mat,,SMALL(IF((Note_F&gt;60)*(Note_F&lt;70),COLUMN(INDIRECT("$A$1:"&amp;Cmax))),COUNTIF($E$7:G$7,$E$7))),"")</f>
        <v/>
      </c>
      <c r="R13" s="18" t="str">
        <f t="array" aca="1" ref="R13" ca="1">IFERROR(INDEX(Note_F,,SMALL(IF((Note_F&gt;60)*(Note_F&lt;70),COLUMN(INDIRECT("$A$1:"&amp;Cmax))),COUNTIF($E$7:H$7,$E$7))),"")</f>
        <v/>
      </c>
      <c r="S13" s="17" t="str">
        <f t="array" aca="1" ref="S13" ca="1">IFERROR(INDEX(Mat,,SMALL(IF((Note_F&gt;60)*(Note_F&lt;70),COLUMN(INDIRECT("$A$1:"&amp;Cmax))),COUNTIF($E$7:I$7,$E$7))),"")</f>
        <v/>
      </c>
      <c r="T13" s="18" t="str">
        <f t="array" aca="1" ref="T13" ca="1">IFERROR(INDEX(Note_F,,SMALL(IF((Note_F&gt;60)*(Note_F&lt;70),COLUMN(INDIRECT("$A$1:"&amp;Cmax))),COUNTIF($E$7:J$7,$E$7))),"")</f>
        <v/>
      </c>
      <c r="U13" s="17" t="str">
        <f t="array" aca="1" ref="U13" ca="1">IFERROR(INDEX(Mat,,SMALL(IF((Note_F&gt;60)*(Note_F&lt;70),COLUMN(INDIRECT("$A$1:"&amp;Cmax))),COUNTIF($E$7:K$7,$E$7))),"")</f>
        <v/>
      </c>
      <c r="V13" s="18" t="str">
        <f t="array" aca="1" ref="V13" ca="1">IFERROR(INDEX(Note_F,,SMALL(IF((Note_F&gt;60)*(Note_F&lt;70),COLUMN(INDIRECT("$A$1:"&amp;Cmax))),COUNTIF($E$7:L$7,$E$7))),"")</f>
        <v/>
      </c>
      <c r="W13" s="17" t="str">
        <f t="array" aca="1" ref="W13" ca="1">IFERROR(INDEX(Mat,,SMALL(IF((Note_F&gt;60)*(Note_F&lt;70),COLUMN(INDIRECT("$A$1:"&amp;Cmax))),COUNTIF($E$7:M$7,$E$7))),"")</f>
        <v/>
      </c>
      <c r="X13" s="18" t="str">
        <f t="array" aca="1" ref="X13" ca="1">IFERROR(INDEX(Note_F,,SMALL(IF((Note_F&gt;60)*(Note_F&lt;70),COLUMN(INDIRECT("$A$1:"&amp;Cmax))),COUNTIF($E$7:N$7,$E$7))),"")</f>
        <v/>
      </c>
      <c r="Y13" s="17" t="str">
        <f t="array" aca="1" ref="Y13" ca="1">IFERROR(INDEX(Mat,,SMALL(IF(Note_F=60,COLUMN(INDIRECT("$A$1:"&amp;Cmax))),COUNTIF($E$7:E$7,$E$7))),"")</f>
        <v/>
      </c>
      <c r="Z13" s="18" t="str">
        <f t="array" aca="1" ref="Z13" ca="1">IFERROR(INDEX(Note_F,,SMALL(IF(Note_F=60,COLUMN(INDIRECT("$A$1:"&amp;Cmax))),COUNTIF($E$7:F$7,$E$7))),"")</f>
        <v/>
      </c>
      <c r="AA13" s="17" t="str">
        <f t="array" aca="1" ref="AA13" ca="1">IFERROR(INDEX(Mat,,SMALL(IF(Note_F=60,COLUMN(INDIRECT("$A$1:"&amp;Cmax))),COUNTIF($E$7:G$7,$E$7))),"")</f>
        <v/>
      </c>
      <c r="AB13" s="18" t="str">
        <f t="array" aca="1" ref="AB13" ca="1">IFERROR(INDEX(Note_F,,SMALL(IF(Note_F=60,COLUMN(INDIRECT("$A$1:"&amp;Cmax))),COUNTIF($E$7:H$7,$E$7))),"")</f>
        <v/>
      </c>
      <c r="AC13" s="17" t="str">
        <f t="array" aca="1" ref="AC13" ca="1">IFERROR(INDEX(Mat,,SMALL(IF(Note_F=60,COLUMN(INDIRECT("$A$1:"&amp;Cmax))),COUNTIF($E$7:I$7,$E$7))),"")</f>
        <v/>
      </c>
      <c r="AD13" s="18" t="str">
        <f t="array" aca="1" ref="AD13" ca="1">IFERROR(INDEX(Note_F,,SMALL(IF(Note_F=60,COLUMN(INDIRECT("$A$1:"&amp;Cmax))),COUNTIF($E$7:J$7,$E$7))),"")</f>
        <v/>
      </c>
      <c r="AE13" s="17" t="str">
        <f t="array" aca="1" ref="AE13" ca="1">IFERROR(INDEX(Mat,,SMALL(IF(Note_F=60,COLUMN(INDIRECT("$A$1:"&amp;Cmax))),COUNTIF($E$7:K$7,$E$7))),"")</f>
        <v/>
      </c>
      <c r="AF13" s="18" t="str">
        <f t="array" aca="1" ref="AF13" ca="1">IFERROR(INDEX(Note_F,,SMALL(IF(Note_F=60,COLUMN(INDIRECT("$A$1:"&amp;Cmax))),COUNTIF($E$7:L$7,$E$7))),"")</f>
        <v/>
      </c>
      <c r="AG13" s="17" t="str">
        <f t="array" aca="1" ref="AG13" ca="1">IFERROR(INDEX(Mat,,SMALL(IF(Note_F=60,COLUMN(INDIRECT("$A$1:"&amp;Cmax))),COUNTIF($E$7:M$7,$E$7))),"")</f>
        <v/>
      </c>
      <c r="AH13" s="18" t="str">
        <f t="array" aca="1" ref="AH13" ca="1">IFERROR(INDEX(Note_F,,SMALL(IF(Note_F=60,COLUMN(INDIRECT("$A$1:"&amp;Cmax))),COUNTIF($E$7:N$7,$E$7))),"")</f>
        <v/>
      </c>
    </row>
    <row r="14" spans="1:34" x14ac:dyDescent="0.25">
      <c r="A14" s="7">
        <v>7</v>
      </c>
      <c r="B14" s="12" t="str">
        <f t="array" aca="1" ref="B14" ca="1">IFERROR(INDEX(NameC,SMALL(IF(Fail&gt;0,ROW(INDIRECT("1:"&amp;ROWS(NameC)))),$A14)),"")</f>
        <v>اسم الطالب 12</v>
      </c>
      <c r="C14" s="12"/>
      <c r="D14" s="12"/>
      <c r="E14" s="17" t="str">
        <f t="array" aca="1" ref="E14" ca="1">IFERROR(INDEX(Mat,,SMALL(IF(Note_F&lt;60,COLUMN(INDIRECT("$A$1:"&amp;Cmax))),COUNTIF($E$7:E$7,$E$7))),"")</f>
        <v>اللغة العربية</v>
      </c>
      <c r="F14" s="18">
        <f t="array" aca="1" ref="F14" ca="1">IFERROR(INDEX(Note_F,,SMALL(IF(Note_F&lt;60,COLUMN(INDIRECT("$A$1:"&amp;Cmax))),COUNTIF($E$7:F$7,$E$7))),"")</f>
        <v>45</v>
      </c>
      <c r="G14" s="17" t="str">
        <f t="array" aca="1" ref="G14" ca="1">IFERROR(INDEX(Mat,,SMALL(IF(Note_F&lt;60,COLUMN(INDIRECT("$A$1:"&amp;Cmax))),COUNTIF($E$7:G$7,$E$7))),"")</f>
        <v>الدراسات الاجتماعية</v>
      </c>
      <c r="H14" s="23">
        <f t="array" aca="1" ref="H14" ca="1">IFERROR(INDEX(Note_F,,SMALL(IF(Note_F&lt;60,COLUMN(INDIRECT("$A$1:"&amp;Cmax))),COUNTIF($E$7:H$7,$E$7))),"")</f>
        <v>35</v>
      </c>
      <c r="I14" s="17" t="str">
        <f t="array" aca="1" ref="I14" ca="1">IFERROR(INDEX(Mat,,SMALL(IF(Note_F&lt;60,COLUMN(INDIRECT("$A$1:"&amp;Cmax))),COUNTIF($E$7:I$7,$E$7))),"")</f>
        <v>العلوم التطبيقية</v>
      </c>
      <c r="J14" s="23">
        <f t="array" aca="1" ref="J14" ca="1">IFERROR(INDEX(Note_F,,SMALL(IF(Note_F&lt;60,COLUMN(INDIRECT("$A$1:"&amp;Cmax))),COUNTIF($E$7:J$7,$E$7))),"")</f>
        <v>54.14</v>
      </c>
      <c r="K14" s="17" t="str">
        <f t="array" aca="1" ref="K14" ca="1">IFERROR(INDEX(Mat,,SMALL(IF(Note_F&lt;60,COLUMN(INDIRECT("$A$1:"&amp;Cmax))),COUNTIF($E$7:K$7,$E$7))),"")</f>
        <v>الفيزياء</v>
      </c>
      <c r="L14" s="23">
        <f t="array" aca="1" ref="L14" ca="1">IFERROR(INDEX(Note_F,,SMALL(IF(Note_F&lt;60,COLUMN(INDIRECT("$A$1:"&amp;Cmax))),COUNTIF($E$7:L$7,$E$7))),"")</f>
        <v>57</v>
      </c>
      <c r="M14" s="17" t="str">
        <f t="array" aca="1" ref="M14" ca="1">IFERROR(INDEX(Mat,,SMALL(IF(Note_F&lt;60,COLUMN(INDIRECT("$A$1:"&amp;Cmax))),COUNTIF($E$7:M$7,$E$7))),"")</f>
        <v>الكيمياء</v>
      </c>
      <c r="N14" s="37">
        <f t="array" aca="1" ref="N14" ca="1">IFERROR(INDEX(Note_F,,SMALL(IF(Note_F&lt;60,COLUMN(INDIRECT("$A$1:"&amp;Cmax))),COUNTIF($E$7:N$7,$E$7))),"")</f>
        <v>57</v>
      </c>
      <c r="O14" s="17" t="str">
        <f t="array" aca="1" ref="O14" ca="1">IFERROR(INDEX(Mat,,SMALL(IF((Note_F&gt;60)*(Note_F&lt;70),COLUMN(INDIRECT("$A$1:"&amp;Cmax))),COUNTIF($E$7:E$7,$E$7))),"")</f>
        <v>اللغة الإنجليزية</v>
      </c>
      <c r="P14" s="18">
        <f t="array" aca="1" ref="P14" ca="1">IFERROR(INDEX(Note_F,,SMALL(IF((Note_F&gt;60)*(Note_F&lt;70),COLUMN(INDIRECT("$A$1:"&amp;Cmax))),COUNTIF($E$7:F$7,$E$7))),"")</f>
        <v>62.76</v>
      </c>
      <c r="Q14" s="17" t="str">
        <f t="array" aca="1" ref="Q14" ca="1">IFERROR(INDEX(Mat,,SMALL(IF((Note_F&gt;60)*(Note_F&lt;70),COLUMN(INDIRECT("$A$1:"&amp;Cmax))),COUNTIF($E$7:G$7,$E$7))),"")</f>
        <v>الرياضيات</v>
      </c>
      <c r="R14" s="18">
        <f t="array" aca="1" ref="R14" ca="1">IFERROR(INDEX(Note_F,,SMALL(IF((Note_F&gt;60)*(Note_F&lt;70),COLUMN(INDIRECT("$A$1:"&amp;Cmax))),COUNTIF($E$7:H$7,$E$7))),"")</f>
        <v>67</v>
      </c>
      <c r="S14" s="17" t="str">
        <f t="array" aca="1" ref="S14" ca="1">IFERROR(INDEX(Mat,,SMALL(IF((Note_F&gt;60)*(Note_F&lt;70),COLUMN(INDIRECT("$A$1:"&amp;Cmax))),COUNTIF($E$7:I$7,$E$7))),"")</f>
        <v/>
      </c>
      <c r="T14" s="18" t="str">
        <f t="array" aca="1" ref="T14" ca="1">IFERROR(INDEX(Note_F,,SMALL(IF((Note_F&gt;60)*(Note_F&lt;70),COLUMN(INDIRECT("$A$1:"&amp;Cmax))),COUNTIF($E$7:J$7,$E$7))),"")</f>
        <v/>
      </c>
      <c r="U14" s="17" t="str">
        <f t="array" aca="1" ref="U14" ca="1">IFERROR(INDEX(Mat,,SMALL(IF((Note_F&gt;60)*(Note_F&lt;70),COLUMN(INDIRECT("$A$1:"&amp;Cmax))),COUNTIF($E$7:K$7,$E$7))),"")</f>
        <v/>
      </c>
      <c r="V14" s="18" t="str">
        <f t="array" aca="1" ref="V14" ca="1">IFERROR(INDEX(Note_F,,SMALL(IF((Note_F&gt;60)*(Note_F&lt;70),COLUMN(INDIRECT("$A$1:"&amp;Cmax))),COUNTIF($E$7:L$7,$E$7))),"")</f>
        <v/>
      </c>
      <c r="W14" s="17" t="str">
        <f t="array" aca="1" ref="W14" ca="1">IFERROR(INDEX(Mat,,SMALL(IF((Note_F&gt;60)*(Note_F&lt;70),COLUMN(INDIRECT("$A$1:"&amp;Cmax))),COUNTIF($E$7:M$7,$E$7))),"")</f>
        <v/>
      </c>
      <c r="X14" s="18" t="str">
        <f t="array" aca="1" ref="X14" ca="1">IFERROR(INDEX(Note_F,,SMALL(IF((Note_F&gt;60)*(Note_F&lt;70),COLUMN(INDIRECT("$A$1:"&amp;Cmax))),COUNTIF($E$7:N$7,$E$7))),"")</f>
        <v/>
      </c>
      <c r="Y14" s="17" t="str">
        <f t="array" aca="1" ref="Y14" ca="1">IFERROR(INDEX(Mat,,SMALL(IF(Note_F=60,COLUMN(INDIRECT("$A$1:"&amp;Cmax))),COUNTIF($E$7:E$7,$E$7))),"")</f>
        <v/>
      </c>
      <c r="Z14" s="18" t="str">
        <f t="array" aca="1" ref="Z14" ca="1">IFERROR(INDEX(Note_F,,SMALL(IF(Note_F=60,COLUMN(INDIRECT("$A$1:"&amp;Cmax))),COUNTIF($E$7:F$7,$E$7))),"")</f>
        <v/>
      </c>
      <c r="AA14" s="17" t="str">
        <f t="array" aca="1" ref="AA14" ca="1">IFERROR(INDEX(Mat,,SMALL(IF(Note_F=60,COLUMN(INDIRECT("$A$1:"&amp;Cmax))),COUNTIF($E$7:G$7,$E$7))),"")</f>
        <v/>
      </c>
      <c r="AB14" s="18" t="str">
        <f t="array" aca="1" ref="AB14" ca="1">IFERROR(INDEX(Note_F,,SMALL(IF(Note_F=60,COLUMN(INDIRECT("$A$1:"&amp;Cmax))),COUNTIF($E$7:H$7,$E$7))),"")</f>
        <v/>
      </c>
      <c r="AC14" s="17" t="str">
        <f t="array" aca="1" ref="AC14" ca="1">IFERROR(INDEX(Mat,,SMALL(IF(Note_F=60,COLUMN(INDIRECT("$A$1:"&amp;Cmax))),COUNTIF($E$7:I$7,$E$7))),"")</f>
        <v/>
      </c>
      <c r="AD14" s="18" t="str">
        <f t="array" aca="1" ref="AD14" ca="1">IFERROR(INDEX(Note_F,,SMALL(IF(Note_F=60,COLUMN(INDIRECT("$A$1:"&amp;Cmax))),COUNTIF($E$7:J$7,$E$7))),"")</f>
        <v/>
      </c>
      <c r="AE14" s="17" t="str">
        <f t="array" aca="1" ref="AE14" ca="1">IFERROR(INDEX(Mat,,SMALL(IF(Note_F=60,COLUMN(INDIRECT("$A$1:"&amp;Cmax))),COUNTIF($E$7:K$7,$E$7))),"")</f>
        <v/>
      </c>
      <c r="AF14" s="18" t="str">
        <f t="array" aca="1" ref="AF14" ca="1">IFERROR(INDEX(Note_F,,SMALL(IF(Note_F=60,COLUMN(INDIRECT("$A$1:"&amp;Cmax))),COUNTIF($E$7:L$7,$E$7))),"")</f>
        <v/>
      </c>
      <c r="AG14" s="17" t="str">
        <f t="array" aca="1" ref="AG14" ca="1">IFERROR(INDEX(Mat,,SMALL(IF(Note_F=60,COLUMN(INDIRECT("$A$1:"&amp;Cmax))),COUNTIF($E$7:M$7,$E$7))),"")</f>
        <v/>
      </c>
      <c r="AH14" s="18" t="str">
        <f t="array" aca="1" ref="AH14" ca="1">IFERROR(INDEX(Note_F,,SMALL(IF(Note_F=60,COLUMN(INDIRECT("$A$1:"&amp;Cmax))),COUNTIF($E$7:N$7,$E$7))),"")</f>
        <v/>
      </c>
    </row>
    <row r="15" spans="1:34" x14ac:dyDescent="0.25">
      <c r="A15" s="7">
        <v>8</v>
      </c>
      <c r="B15" s="12" t="str">
        <f t="array" aca="1" ref="B15" ca="1">IFERROR(INDEX(NameC,SMALL(IF(Fail&gt;0,ROW(INDIRECT("1:"&amp;ROWS(NameC)))),$A15)),"")</f>
        <v>اسم الطالب 14</v>
      </c>
      <c r="C15" s="12"/>
      <c r="D15" s="12"/>
      <c r="E15" s="17" t="str">
        <f t="array" aca="1" ref="E15" ca="1">IFERROR(INDEX(Mat,,SMALL(IF(Note_F&lt;60,COLUMN(INDIRECT("$A$1:"&amp;Cmax))),COUNTIF($E$7:E$7,$E$7))),"")</f>
        <v>الدراسات الاجتماعية</v>
      </c>
      <c r="F15" s="18">
        <f t="array" aca="1" ref="F15" ca="1">IFERROR(INDEX(Note_F,,SMALL(IF(Note_F&lt;60,COLUMN(INDIRECT("$A$1:"&amp;Cmax))),COUNTIF($E$7:F$7,$E$7))),"")</f>
        <v>35</v>
      </c>
      <c r="G15" s="17" t="str">
        <f t="array" aca="1" ref="G15" ca="1">IFERROR(INDEX(Mat,,SMALL(IF(Note_F&lt;60,COLUMN(INDIRECT("$A$1:"&amp;Cmax))),COUNTIF($E$7:G$7,$E$7))),"")</f>
        <v>العلوم التطبيقية</v>
      </c>
      <c r="H15" s="23">
        <f t="array" aca="1" ref="H15" ca="1">IFERROR(INDEX(Note_F,,SMALL(IF(Note_F&lt;60,COLUMN(INDIRECT("$A$1:"&amp;Cmax))),COUNTIF($E$7:H$7,$E$7))),"")</f>
        <v>59.29</v>
      </c>
      <c r="I15" s="17" t="str">
        <f t="array" aca="1" ref="I15" ca="1">IFERROR(INDEX(Mat,,SMALL(IF(Note_F&lt;60,COLUMN(INDIRECT("$A$1:"&amp;Cmax))),COUNTIF($E$7:I$7,$E$7))),"")</f>
        <v/>
      </c>
      <c r="J15" s="23" t="str">
        <f t="array" aca="1" ref="J15" ca="1">IFERROR(INDEX(Note_F,,SMALL(IF(Note_F&lt;60,COLUMN(INDIRECT("$A$1:"&amp;Cmax))),COUNTIF($E$7:J$7,$E$7))),"")</f>
        <v/>
      </c>
      <c r="K15" s="17" t="str">
        <f t="array" aca="1" ref="K15" ca="1">IFERROR(INDEX(Mat,,SMALL(IF(Note_F&lt;60,COLUMN(INDIRECT("$A$1:"&amp;Cmax))),COUNTIF($E$7:K$7,$E$7))),"")</f>
        <v/>
      </c>
      <c r="L15" s="23" t="str">
        <f t="array" aca="1" ref="L15" ca="1">IFERROR(INDEX(Note_F,,SMALL(IF(Note_F&lt;60,COLUMN(INDIRECT("$A$1:"&amp;Cmax))),COUNTIF($E$7:L$7,$E$7))),"")</f>
        <v/>
      </c>
      <c r="M15" s="17" t="str">
        <f t="array" aca="1" ref="M15" ca="1">IFERROR(INDEX(Mat,,SMALL(IF(Note_F&lt;60,COLUMN(INDIRECT("$A$1:"&amp;Cmax))),COUNTIF($E$7:M$7,$E$7))),"")</f>
        <v/>
      </c>
      <c r="N15" s="37" t="str">
        <f t="array" aca="1" ref="N15" ca="1">IFERROR(INDEX(Note_F,,SMALL(IF(Note_F&lt;60,COLUMN(INDIRECT("$A$1:"&amp;Cmax))),COUNTIF($E$7:N$7,$E$7))),"")</f>
        <v/>
      </c>
      <c r="O15" s="17" t="str">
        <f t="array" aca="1" ref="O15" ca="1">IFERROR(INDEX(Mat,,SMALL(IF((Note_F&gt;60)*(Note_F&lt;70),COLUMN(INDIRECT("$A$1:"&amp;Cmax))),COUNTIF($E$7:E$7,$E$7))),"")</f>
        <v>الفيزياء</v>
      </c>
      <c r="P15" s="18">
        <f t="array" aca="1" ref="P15" ca="1">IFERROR(INDEX(Note_F,,SMALL(IF((Note_F&gt;60)*(Note_F&lt;70),COLUMN(INDIRECT("$A$1:"&amp;Cmax))),COUNTIF($E$7:F$7,$E$7))),"")</f>
        <v>62</v>
      </c>
      <c r="Q15" s="17" t="str">
        <f t="array" aca="1" ref="Q15" ca="1">IFERROR(INDEX(Mat,,SMALL(IF((Note_F&gt;60)*(Note_F&lt;70),COLUMN(INDIRECT("$A$1:"&amp;Cmax))),COUNTIF($E$7:G$7,$E$7))),"")</f>
        <v>الكيمياء</v>
      </c>
      <c r="R15" s="18">
        <f t="array" aca="1" ref="R15" ca="1">IFERROR(INDEX(Note_F,,SMALL(IF((Note_F&gt;60)*(Note_F&lt;70),COLUMN(INDIRECT("$A$1:"&amp;Cmax))),COUNTIF($E$7:H$7,$E$7))),"")</f>
        <v>62</v>
      </c>
      <c r="S15" s="17" t="str">
        <f t="array" aca="1" ref="S15" ca="1">IFERROR(INDEX(Mat,,SMALL(IF((Note_F&gt;60)*(Note_F&lt;70),COLUMN(INDIRECT("$A$1:"&amp;Cmax))),COUNTIF($E$7:I$7,$E$7))),"")</f>
        <v>الاحياء</v>
      </c>
      <c r="T15" s="18">
        <f t="array" aca="1" ref="T15" ca="1">IFERROR(INDEX(Note_F,,SMALL(IF((Note_F&gt;60)*(Note_F&lt;70),COLUMN(INDIRECT("$A$1:"&amp;Cmax))),COUNTIF($E$7:J$7,$E$7))),"")</f>
        <v>62</v>
      </c>
      <c r="U15" s="17" t="str">
        <f t="array" aca="1" ref="U15" ca="1">IFERROR(INDEX(Mat,,SMALL(IF((Note_F&gt;60)*(Note_F&lt;70),COLUMN(INDIRECT("$A$1:"&amp;Cmax))),COUNTIF($E$7:K$7,$E$7))),"")</f>
        <v/>
      </c>
      <c r="V15" s="18" t="str">
        <f t="array" aca="1" ref="V15" ca="1">IFERROR(INDEX(Note_F,,SMALL(IF((Note_F&gt;60)*(Note_F&lt;70),COLUMN(INDIRECT("$A$1:"&amp;Cmax))),COUNTIF($E$7:L$7,$E$7))),"")</f>
        <v/>
      </c>
      <c r="W15" s="17" t="str">
        <f t="array" aca="1" ref="W15" ca="1">IFERROR(INDEX(Mat,,SMALL(IF((Note_F&gt;60)*(Note_F&lt;70),COLUMN(INDIRECT("$A$1:"&amp;Cmax))),COUNTIF($E$7:M$7,$E$7))),"")</f>
        <v/>
      </c>
      <c r="X15" s="18" t="str">
        <f t="array" aca="1" ref="X15" ca="1">IFERROR(INDEX(Note_F,,SMALL(IF((Note_F&gt;60)*(Note_F&lt;70),COLUMN(INDIRECT("$A$1:"&amp;Cmax))),COUNTIF($E$7:N$7,$E$7))),"")</f>
        <v/>
      </c>
      <c r="Y15" s="17" t="str">
        <f t="array" aca="1" ref="Y15" ca="1">IFERROR(INDEX(Mat,,SMALL(IF(Note_F=60,COLUMN(INDIRECT("$A$1:"&amp;Cmax))),COUNTIF($E$7:E$7,$E$7))),"")</f>
        <v/>
      </c>
      <c r="Z15" s="18" t="str">
        <f t="array" aca="1" ref="Z15" ca="1">IFERROR(INDEX(Note_F,,SMALL(IF(Note_F=60,COLUMN(INDIRECT("$A$1:"&amp;Cmax))),COUNTIF($E$7:F$7,$E$7))),"")</f>
        <v/>
      </c>
      <c r="AA15" s="17" t="str">
        <f t="array" aca="1" ref="AA15" ca="1">IFERROR(INDEX(Mat,,SMALL(IF(Note_F=60,COLUMN(INDIRECT("$A$1:"&amp;Cmax))),COUNTIF($E$7:G$7,$E$7))),"")</f>
        <v/>
      </c>
      <c r="AB15" s="18" t="str">
        <f t="array" aca="1" ref="AB15" ca="1">IFERROR(INDEX(Note_F,,SMALL(IF(Note_F=60,COLUMN(INDIRECT("$A$1:"&amp;Cmax))),COUNTIF($E$7:H$7,$E$7))),"")</f>
        <v/>
      </c>
      <c r="AC15" s="17" t="str">
        <f t="array" aca="1" ref="AC15" ca="1">IFERROR(INDEX(Mat,,SMALL(IF(Note_F=60,COLUMN(INDIRECT("$A$1:"&amp;Cmax))),COUNTIF($E$7:I$7,$E$7))),"")</f>
        <v/>
      </c>
      <c r="AD15" s="18" t="str">
        <f t="array" aca="1" ref="AD15" ca="1">IFERROR(INDEX(Note_F,,SMALL(IF(Note_F=60,COLUMN(INDIRECT("$A$1:"&amp;Cmax))),COUNTIF($E$7:J$7,$E$7))),"")</f>
        <v/>
      </c>
      <c r="AE15" s="17" t="str">
        <f t="array" aca="1" ref="AE15" ca="1">IFERROR(INDEX(Mat,,SMALL(IF(Note_F=60,COLUMN(INDIRECT("$A$1:"&amp;Cmax))),COUNTIF($E$7:K$7,$E$7))),"")</f>
        <v/>
      </c>
      <c r="AF15" s="18" t="str">
        <f t="array" aca="1" ref="AF15" ca="1">IFERROR(INDEX(Note_F,,SMALL(IF(Note_F=60,COLUMN(INDIRECT("$A$1:"&amp;Cmax))),COUNTIF($E$7:L$7,$E$7))),"")</f>
        <v/>
      </c>
      <c r="AG15" s="17" t="str">
        <f t="array" aca="1" ref="AG15" ca="1">IFERROR(INDEX(Mat,,SMALL(IF(Note_F=60,COLUMN(INDIRECT("$A$1:"&amp;Cmax))),COUNTIF($E$7:M$7,$E$7))),"")</f>
        <v/>
      </c>
      <c r="AH15" s="18" t="str">
        <f t="array" aca="1" ref="AH15" ca="1">IFERROR(INDEX(Note_F,,SMALL(IF(Note_F=60,COLUMN(INDIRECT("$A$1:"&amp;Cmax))),COUNTIF($E$7:N$7,$E$7))),"")</f>
        <v/>
      </c>
    </row>
    <row r="16" spans="1:34" x14ac:dyDescent="0.25">
      <c r="A16" s="7">
        <v>9</v>
      </c>
      <c r="B16" s="12" t="str">
        <f t="array" aca="1" ref="B16" ca="1">IFERROR(INDEX(NameC,SMALL(IF(Fail&gt;0,ROW(INDIRECT("1:"&amp;ROWS(NameC)))),$A16)),"")</f>
        <v>اسم الطالب 15</v>
      </c>
      <c r="C16" s="12"/>
      <c r="D16" s="12"/>
      <c r="E16" s="17" t="str">
        <f t="array" aca="1" ref="E16" ca="1">IFERROR(INDEX(Mat,,SMALL(IF(Note_F&lt;60,COLUMN(INDIRECT("$A$1:"&amp;Cmax))),COUNTIF($E$7:E$7,$E$7))),"")</f>
        <v>الدراسات الاجتماعية</v>
      </c>
      <c r="F16" s="18">
        <f t="array" aca="1" ref="F16" ca="1">IFERROR(INDEX(Note_F,,SMALL(IF(Note_F&lt;60,COLUMN(INDIRECT("$A$1:"&amp;Cmax))),COUNTIF($E$7:F$7,$E$7))),"")</f>
        <v>45</v>
      </c>
      <c r="G16" s="17" t="str">
        <f t="array" aca="1" ref="G16" ca="1">IFERROR(INDEX(Mat,,SMALL(IF(Note_F&lt;60,COLUMN(INDIRECT("$A$1:"&amp;Cmax))),COUNTIF($E$7:G$7,$E$7))),"")</f>
        <v/>
      </c>
      <c r="H16" s="23" t="str">
        <f t="array" aca="1" ref="H16" ca="1">IFERROR(INDEX(Note_F,,SMALL(IF(Note_F&lt;60,COLUMN(INDIRECT("$A$1:"&amp;Cmax))),COUNTIF($E$7:H$7,$E$7))),"")</f>
        <v/>
      </c>
      <c r="I16" s="17" t="str">
        <f t="array" aca="1" ref="I16" ca="1">IFERROR(INDEX(Mat,,SMALL(IF(Note_F&lt;60,COLUMN(INDIRECT("$A$1:"&amp;Cmax))),COUNTIF($E$7:I$7,$E$7))),"")</f>
        <v/>
      </c>
      <c r="J16" s="23" t="str">
        <f t="array" aca="1" ref="J16" ca="1">IFERROR(INDEX(Note_F,,SMALL(IF(Note_F&lt;60,COLUMN(INDIRECT("$A$1:"&amp;Cmax))),COUNTIF($E$7:J$7,$E$7))),"")</f>
        <v/>
      </c>
      <c r="K16" s="17" t="str">
        <f t="array" aca="1" ref="K16" ca="1">IFERROR(INDEX(Mat,,SMALL(IF(Note_F&lt;60,COLUMN(INDIRECT("$A$1:"&amp;Cmax))),COUNTIF($E$7:K$7,$E$7))),"")</f>
        <v/>
      </c>
      <c r="L16" s="23" t="str">
        <f t="array" aca="1" ref="L16" ca="1">IFERROR(INDEX(Note_F,,SMALL(IF(Note_F&lt;60,COLUMN(INDIRECT("$A$1:"&amp;Cmax))),COUNTIF($E$7:L$7,$E$7))),"")</f>
        <v/>
      </c>
      <c r="M16" s="17" t="str">
        <f t="array" aca="1" ref="M16" ca="1">IFERROR(INDEX(Mat,,SMALL(IF(Note_F&lt;60,COLUMN(INDIRECT("$A$1:"&amp;Cmax))),COUNTIF($E$7:M$7,$E$7))),"")</f>
        <v/>
      </c>
      <c r="N16" s="37" t="str">
        <f t="array" aca="1" ref="N16" ca="1">IFERROR(INDEX(Note_F,,SMALL(IF(Note_F&lt;60,COLUMN(INDIRECT("$A$1:"&amp;Cmax))),COUNTIF($E$7:N$7,$E$7))),"")</f>
        <v/>
      </c>
      <c r="O16" s="17" t="str">
        <f t="array" aca="1" ref="O16" ca="1">IFERROR(INDEX(Mat,,SMALL(IF((Note_F&gt;60)*(Note_F&lt;70),COLUMN(INDIRECT("$A$1:"&amp;Cmax))),COUNTIF($E$7:E$7,$E$7))),"")</f>
        <v>العلوم التطبيقية</v>
      </c>
      <c r="P16" s="18">
        <f t="array" aca="1" ref="P16" ca="1">IFERROR(INDEX(Note_F,,SMALL(IF((Note_F&gt;60)*(Note_F&lt;70),COLUMN(INDIRECT("$A$1:"&amp;Cmax))),COUNTIF($E$7:F$7,$E$7))),"")</f>
        <v>64.88</v>
      </c>
      <c r="Q16" s="17" t="str">
        <f t="array" aca="1" ref="Q16" ca="1">IFERROR(INDEX(Mat,,SMALL(IF((Note_F&gt;60)*(Note_F&lt;70),COLUMN(INDIRECT("$A$1:"&amp;Cmax))),COUNTIF($E$7:G$7,$E$7))),"")</f>
        <v/>
      </c>
      <c r="R16" s="18" t="str">
        <f t="array" aca="1" ref="R16" ca="1">IFERROR(INDEX(Note_F,,SMALL(IF((Note_F&gt;60)*(Note_F&lt;70),COLUMN(INDIRECT("$A$1:"&amp;Cmax))),COUNTIF($E$7:H$7,$E$7))),"")</f>
        <v/>
      </c>
      <c r="S16" s="17" t="str">
        <f t="array" aca="1" ref="S16" ca="1">IFERROR(INDEX(Mat,,SMALL(IF((Note_F&gt;60)*(Note_F&lt;70),COLUMN(INDIRECT("$A$1:"&amp;Cmax))),COUNTIF($E$7:I$7,$E$7))),"")</f>
        <v/>
      </c>
      <c r="T16" s="18" t="str">
        <f t="array" aca="1" ref="T16" ca="1">IFERROR(INDEX(Note_F,,SMALL(IF((Note_F&gt;60)*(Note_F&lt;70),COLUMN(INDIRECT("$A$1:"&amp;Cmax))),COUNTIF($E$7:J$7,$E$7))),"")</f>
        <v/>
      </c>
      <c r="U16" s="17" t="str">
        <f t="array" aca="1" ref="U16" ca="1">IFERROR(INDEX(Mat,,SMALL(IF((Note_F&gt;60)*(Note_F&lt;70),COLUMN(INDIRECT("$A$1:"&amp;Cmax))),COUNTIF($E$7:K$7,$E$7))),"")</f>
        <v/>
      </c>
      <c r="V16" s="18" t="str">
        <f t="array" aca="1" ref="V16" ca="1">IFERROR(INDEX(Note_F,,SMALL(IF((Note_F&gt;60)*(Note_F&lt;70),COLUMN(INDIRECT("$A$1:"&amp;Cmax))),COUNTIF($E$7:L$7,$E$7))),"")</f>
        <v/>
      </c>
      <c r="W16" s="17" t="str">
        <f t="array" aca="1" ref="W16" ca="1">IFERROR(INDEX(Mat,,SMALL(IF((Note_F&gt;60)*(Note_F&lt;70),COLUMN(INDIRECT("$A$1:"&amp;Cmax))),COUNTIF($E$7:M$7,$E$7))),"")</f>
        <v/>
      </c>
      <c r="X16" s="18" t="str">
        <f t="array" aca="1" ref="X16" ca="1">IFERROR(INDEX(Note_F,,SMALL(IF((Note_F&gt;60)*(Note_F&lt;70),COLUMN(INDIRECT("$A$1:"&amp;Cmax))),COUNTIF($E$7:N$7,$E$7))),"")</f>
        <v/>
      </c>
      <c r="Y16" s="17" t="str">
        <f t="array" aca="1" ref="Y16" ca="1">IFERROR(INDEX(Mat,,SMALL(IF(Note_F=60,COLUMN(INDIRECT("$A$1:"&amp;Cmax))),COUNTIF($E$7:E$7,$E$7))),"")</f>
        <v/>
      </c>
      <c r="Z16" s="18" t="str">
        <f t="array" aca="1" ref="Z16" ca="1">IFERROR(INDEX(Note_F,,SMALL(IF(Note_F=60,COLUMN(INDIRECT("$A$1:"&amp;Cmax))),COUNTIF($E$7:F$7,$E$7))),"")</f>
        <v/>
      </c>
      <c r="AA16" s="17" t="str">
        <f t="array" aca="1" ref="AA16" ca="1">IFERROR(INDEX(Mat,,SMALL(IF(Note_F=60,COLUMN(INDIRECT("$A$1:"&amp;Cmax))),COUNTIF($E$7:G$7,$E$7))),"")</f>
        <v/>
      </c>
      <c r="AB16" s="18" t="str">
        <f t="array" aca="1" ref="AB16" ca="1">IFERROR(INDEX(Note_F,,SMALL(IF(Note_F=60,COLUMN(INDIRECT("$A$1:"&amp;Cmax))),COUNTIF($E$7:H$7,$E$7))),"")</f>
        <v/>
      </c>
      <c r="AC16" s="17" t="str">
        <f t="array" aca="1" ref="AC16" ca="1">IFERROR(INDEX(Mat,,SMALL(IF(Note_F=60,COLUMN(INDIRECT("$A$1:"&amp;Cmax))),COUNTIF($E$7:I$7,$E$7))),"")</f>
        <v/>
      </c>
      <c r="AD16" s="18" t="str">
        <f t="array" aca="1" ref="AD16" ca="1">IFERROR(INDEX(Note_F,,SMALL(IF(Note_F=60,COLUMN(INDIRECT("$A$1:"&amp;Cmax))),COUNTIF($E$7:J$7,$E$7))),"")</f>
        <v/>
      </c>
      <c r="AE16" s="17" t="str">
        <f t="array" aca="1" ref="AE16" ca="1">IFERROR(INDEX(Mat,,SMALL(IF(Note_F=60,COLUMN(INDIRECT("$A$1:"&amp;Cmax))),COUNTIF($E$7:K$7,$E$7))),"")</f>
        <v/>
      </c>
      <c r="AF16" s="18" t="str">
        <f t="array" aca="1" ref="AF16" ca="1">IFERROR(INDEX(Note_F,,SMALL(IF(Note_F=60,COLUMN(INDIRECT("$A$1:"&amp;Cmax))),COUNTIF($E$7:L$7,$E$7))),"")</f>
        <v/>
      </c>
      <c r="AG16" s="17" t="str">
        <f t="array" aca="1" ref="AG16" ca="1">IFERROR(INDEX(Mat,,SMALL(IF(Note_F=60,COLUMN(INDIRECT("$A$1:"&amp;Cmax))),COUNTIF($E$7:M$7,$E$7))),"")</f>
        <v/>
      </c>
      <c r="AH16" s="18" t="str">
        <f t="array" aca="1" ref="AH16" ca="1">IFERROR(INDEX(Note_F,,SMALL(IF(Note_F=60,COLUMN(INDIRECT("$A$1:"&amp;Cmax))),COUNTIF($E$7:N$7,$E$7))),"")</f>
        <v/>
      </c>
    </row>
    <row r="17" spans="1:34" x14ac:dyDescent="0.25">
      <c r="A17" s="7">
        <v>10</v>
      </c>
      <c r="B17" s="12" t="str">
        <f t="array" aca="1" ref="B17" ca="1">IFERROR(INDEX(NameC,SMALL(IF(Fail&gt;0,ROW(INDIRECT("1:"&amp;ROWS(NameC)))),$A17)),"")</f>
        <v>اسم الطالب 16</v>
      </c>
      <c r="C17" s="12"/>
      <c r="D17" s="12"/>
      <c r="E17" s="17" t="str">
        <f t="array" aca="1" ref="E17" ca="1">IFERROR(INDEX(Mat,,SMALL(IF(Note_F&lt;60,COLUMN(INDIRECT("$A$1:"&amp;Cmax))),COUNTIF($E$7:E$7,$E$7))),"")</f>
        <v>الدراسات الاجتماعية</v>
      </c>
      <c r="F17" s="18">
        <f t="array" aca="1" ref="F17" ca="1">IFERROR(INDEX(Note_F,,SMALL(IF(Note_F&lt;60,COLUMN(INDIRECT("$A$1:"&amp;Cmax))),COUNTIF($E$7:F$7,$E$7))),"")</f>
        <v>55</v>
      </c>
      <c r="G17" s="17" t="str">
        <f t="array" aca="1" ref="G17" ca="1">IFERROR(INDEX(Mat,,SMALL(IF(Note_F&lt;60,COLUMN(INDIRECT("$A$1:"&amp;Cmax))),COUNTIF($E$7:G$7,$E$7))),"")</f>
        <v/>
      </c>
      <c r="H17" s="23" t="str">
        <f t="array" aca="1" ref="H17" ca="1">IFERROR(INDEX(Note_F,,SMALL(IF(Note_F&lt;60,COLUMN(INDIRECT("$A$1:"&amp;Cmax))),COUNTIF($E$7:H$7,$E$7))),"")</f>
        <v/>
      </c>
      <c r="I17" s="17" t="str">
        <f t="array" aca="1" ref="I17" ca="1">IFERROR(INDEX(Mat,,SMALL(IF(Note_F&lt;60,COLUMN(INDIRECT("$A$1:"&amp;Cmax))),COUNTIF($E$7:I$7,$E$7))),"")</f>
        <v/>
      </c>
      <c r="J17" s="23" t="str">
        <f t="array" aca="1" ref="J17" ca="1">IFERROR(INDEX(Note_F,,SMALL(IF(Note_F&lt;60,COLUMN(INDIRECT("$A$1:"&amp;Cmax))),COUNTIF($E$7:J$7,$E$7))),"")</f>
        <v/>
      </c>
      <c r="K17" s="17" t="str">
        <f t="array" aca="1" ref="K17" ca="1">IFERROR(INDEX(Mat,,SMALL(IF(Note_F&lt;60,COLUMN(INDIRECT("$A$1:"&amp;Cmax))),COUNTIF($E$7:K$7,$E$7))),"")</f>
        <v/>
      </c>
      <c r="L17" s="23" t="str">
        <f t="array" aca="1" ref="L17" ca="1">IFERROR(INDEX(Note_F,,SMALL(IF(Note_F&lt;60,COLUMN(INDIRECT("$A$1:"&amp;Cmax))),COUNTIF($E$7:L$7,$E$7))),"")</f>
        <v/>
      </c>
      <c r="M17" s="17" t="str">
        <f t="array" aca="1" ref="M17" ca="1">IFERROR(INDEX(Mat,,SMALL(IF(Note_F&lt;60,COLUMN(INDIRECT("$A$1:"&amp;Cmax))),COUNTIF($E$7:M$7,$E$7))),"")</f>
        <v/>
      </c>
      <c r="N17" s="37" t="str">
        <f t="array" aca="1" ref="N17" ca="1">IFERROR(INDEX(Note_F,,SMALL(IF(Note_F&lt;60,COLUMN(INDIRECT("$A$1:"&amp;Cmax))),COUNTIF($E$7:N$7,$E$7))),"")</f>
        <v/>
      </c>
      <c r="O17" s="17" t="str">
        <f t="array" aca="1" ref="O17" ca="1">IFERROR(INDEX(Mat,,SMALL(IF((Note_F&gt;60)*(Note_F&lt;70),COLUMN(INDIRECT("$A$1:"&amp;Cmax))),COUNTIF($E$7:E$7,$E$7))),"")</f>
        <v>العلوم التطبيقية</v>
      </c>
      <c r="P17" s="18">
        <f t="array" aca="1" ref="P17" ca="1">IFERROR(INDEX(Note_F,,SMALL(IF((Note_F&gt;60)*(Note_F&lt;70),COLUMN(INDIRECT("$A$1:"&amp;Cmax))),COUNTIF($E$7:F$7,$E$7))),"")</f>
        <v>65.84</v>
      </c>
      <c r="Q17" s="17" t="str">
        <f t="array" aca="1" ref="Q17" ca="1">IFERROR(INDEX(Mat,,SMALL(IF((Note_F&gt;60)*(Note_F&lt;70),COLUMN(INDIRECT("$A$1:"&amp;Cmax))),COUNTIF($E$7:G$7,$E$7))),"")</f>
        <v>الفيزياء</v>
      </c>
      <c r="R17" s="18">
        <f t="array" aca="1" ref="R17" ca="1">IFERROR(INDEX(Note_F,,SMALL(IF((Note_F&gt;60)*(Note_F&lt;70),COLUMN(INDIRECT("$A$1:"&amp;Cmax))),COUNTIF($E$7:H$7,$E$7))),"")</f>
        <v>68</v>
      </c>
      <c r="S17" s="17" t="str">
        <f t="array" aca="1" ref="S17" ca="1">IFERROR(INDEX(Mat,,SMALL(IF((Note_F&gt;60)*(Note_F&lt;70),COLUMN(INDIRECT("$A$1:"&amp;Cmax))),COUNTIF($E$7:I$7,$E$7))),"")</f>
        <v>الكيمياء</v>
      </c>
      <c r="T17" s="18">
        <f t="array" aca="1" ref="T17" ca="1">IFERROR(INDEX(Note_F,,SMALL(IF((Note_F&gt;60)*(Note_F&lt;70),COLUMN(INDIRECT("$A$1:"&amp;Cmax))),COUNTIF($E$7:J$7,$E$7))),"")</f>
        <v>68</v>
      </c>
      <c r="U17" s="17" t="str">
        <f t="array" aca="1" ref="U17" ca="1">IFERROR(INDEX(Mat,,SMALL(IF((Note_F&gt;60)*(Note_F&lt;70),COLUMN(INDIRECT("$A$1:"&amp;Cmax))),COUNTIF($E$7:K$7,$E$7))),"")</f>
        <v>الاحياء</v>
      </c>
      <c r="V17" s="18">
        <f t="array" aca="1" ref="V17" ca="1">IFERROR(INDEX(Note_F,,SMALL(IF((Note_F&gt;60)*(Note_F&lt;70),COLUMN(INDIRECT("$A$1:"&amp;Cmax))),COUNTIF($E$7:L$7,$E$7))),"")</f>
        <v>68</v>
      </c>
      <c r="W17" s="17" t="str">
        <f t="array" aca="1" ref="W17" ca="1">IFERROR(INDEX(Mat,,SMALL(IF((Note_F&gt;60)*(Note_F&lt;70),COLUMN(INDIRECT("$A$1:"&amp;Cmax))),COUNTIF($E$7:M$7,$E$7))),"")</f>
        <v/>
      </c>
      <c r="X17" s="18" t="str">
        <f t="array" aca="1" ref="X17" ca="1">IFERROR(INDEX(Note_F,,SMALL(IF((Note_F&gt;60)*(Note_F&lt;70),COLUMN(INDIRECT("$A$1:"&amp;Cmax))),COUNTIF($E$7:N$7,$E$7))),"")</f>
        <v/>
      </c>
      <c r="Y17" s="17" t="str">
        <f t="array" aca="1" ref="Y17" ca="1">IFERROR(INDEX(Mat,,SMALL(IF(Note_F=60,COLUMN(INDIRECT("$A$1:"&amp;Cmax))),COUNTIF($E$7:E$7,$E$7))),"")</f>
        <v/>
      </c>
      <c r="Z17" s="18" t="str">
        <f t="array" aca="1" ref="Z17" ca="1">IFERROR(INDEX(Note_F,,SMALL(IF(Note_F=60,COLUMN(INDIRECT("$A$1:"&amp;Cmax))),COUNTIF($E$7:F$7,$E$7))),"")</f>
        <v/>
      </c>
      <c r="AA17" s="17" t="str">
        <f t="array" aca="1" ref="AA17" ca="1">IFERROR(INDEX(Mat,,SMALL(IF(Note_F=60,COLUMN(INDIRECT("$A$1:"&amp;Cmax))),COUNTIF($E$7:G$7,$E$7))),"")</f>
        <v/>
      </c>
      <c r="AB17" s="18" t="str">
        <f t="array" aca="1" ref="AB17" ca="1">IFERROR(INDEX(Note_F,,SMALL(IF(Note_F=60,COLUMN(INDIRECT("$A$1:"&amp;Cmax))),COUNTIF($E$7:H$7,$E$7))),"")</f>
        <v/>
      </c>
      <c r="AC17" s="17" t="str">
        <f t="array" aca="1" ref="AC17" ca="1">IFERROR(INDEX(Mat,,SMALL(IF(Note_F=60,COLUMN(INDIRECT("$A$1:"&amp;Cmax))),COUNTIF($E$7:I$7,$E$7))),"")</f>
        <v/>
      </c>
      <c r="AD17" s="18" t="str">
        <f t="array" aca="1" ref="AD17" ca="1">IFERROR(INDEX(Note_F,,SMALL(IF(Note_F=60,COLUMN(INDIRECT("$A$1:"&amp;Cmax))),COUNTIF($E$7:J$7,$E$7))),"")</f>
        <v/>
      </c>
      <c r="AE17" s="17" t="str">
        <f t="array" aca="1" ref="AE17" ca="1">IFERROR(INDEX(Mat,,SMALL(IF(Note_F=60,COLUMN(INDIRECT("$A$1:"&amp;Cmax))),COUNTIF($E$7:K$7,$E$7))),"")</f>
        <v/>
      </c>
      <c r="AF17" s="18" t="str">
        <f t="array" aca="1" ref="AF17" ca="1">IFERROR(INDEX(Note_F,,SMALL(IF(Note_F=60,COLUMN(INDIRECT("$A$1:"&amp;Cmax))),COUNTIF($E$7:L$7,$E$7))),"")</f>
        <v/>
      </c>
      <c r="AG17" s="17" t="str">
        <f t="array" aca="1" ref="AG17" ca="1">IFERROR(INDEX(Mat,,SMALL(IF(Note_F=60,COLUMN(INDIRECT("$A$1:"&amp;Cmax))),COUNTIF($E$7:M$7,$E$7))),"")</f>
        <v/>
      </c>
      <c r="AH17" s="18" t="str">
        <f t="array" aca="1" ref="AH17" ca="1">IFERROR(INDEX(Note_F,,SMALL(IF(Note_F=60,COLUMN(INDIRECT("$A$1:"&amp;Cmax))),COUNTIF($E$7:N$7,$E$7))),"")</f>
        <v/>
      </c>
    </row>
    <row r="18" spans="1:34" x14ac:dyDescent="0.25">
      <c r="A18" s="7">
        <v>11</v>
      </c>
      <c r="B18" s="12" t="str">
        <f t="array" aca="1" ref="B18" ca="1">IFERROR(INDEX(NameC,SMALL(IF(Fail&gt;0,ROW(INDIRECT("1:"&amp;ROWS(NameC)))),$A18)),"")</f>
        <v>اسم الطالب 17</v>
      </c>
      <c r="C18" s="12"/>
      <c r="D18" s="12"/>
      <c r="E18" s="17" t="str">
        <f t="array" aca="1" ref="E18" ca="1">IFERROR(INDEX(Mat,,SMALL(IF(Note_F&lt;60,COLUMN(INDIRECT("$A$1:"&amp;Cmax))),COUNTIF($E$7:E$7,$E$7))),"")</f>
        <v>الدراسات الاجتماعية</v>
      </c>
      <c r="F18" s="18">
        <f t="array" aca="1" ref="F18" ca="1">IFERROR(INDEX(Note_F,,SMALL(IF(Note_F&lt;60,COLUMN(INDIRECT("$A$1:"&amp;Cmax))),COUNTIF($E$7:F$7,$E$7))),"")</f>
        <v>45</v>
      </c>
      <c r="G18" s="17" t="str">
        <f t="array" aca="1" ref="G18" ca="1">IFERROR(INDEX(Mat,,SMALL(IF(Note_F&lt;60,COLUMN(INDIRECT("$A$1:"&amp;Cmax))),COUNTIF($E$7:G$7,$E$7))),"")</f>
        <v/>
      </c>
      <c r="H18" s="23" t="str">
        <f t="array" aca="1" ref="H18" ca="1">IFERROR(INDEX(Note_F,,SMALL(IF(Note_F&lt;60,COLUMN(INDIRECT("$A$1:"&amp;Cmax))),COUNTIF($E$7:H$7,$E$7))),"")</f>
        <v/>
      </c>
      <c r="I18" s="17" t="str">
        <f t="array" aca="1" ref="I18" ca="1">IFERROR(INDEX(Mat,,SMALL(IF(Note_F&lt;60,COLUMN(INDIRECT("$A$1:"&amp;Cmax))),COUNTIF($E$7:I$7,$E$7))),"")</f>
        <v/>
      </c>
      <c r="J18" s="23" t="str">
        <f t="array" aca="1" ref="J18" ca="1">IFERROR(INDEX(Note_F,,SMALL(IF(Note_F&lt;60,COLUMN(INDIRECT("$A$1:"&amp;Cmax))),COUNTIF($E$7:J$7,$E$7))),"")</f>
        <v/>
      </c>
      <c r="K18" s="17" t="str">
        <f t="array" aca="1" ref="K18" ca="1">IFERROR(INDEX(Mat,,SMALL(IF(Note_F&lt;60,COLUMN(INDIRECT("$A$1:"&amp;Cmax))),COUNTIF($E$7:K$7,$E$7))),"")</f>
        <v/>
      </c>
      <c r="L18" s="23" t="str">
        <f t="array" aca="1" ref="L18" ca="1">IFERROR(INDEX(Note_F,,SMALL(IF(Note_F&lt;60,COLUMN(INDIRECT("$A$1:"&amp;Cmax))),COUNTIF($E$7:L$7,$E$7))),"")</f>
        <v/>
      </c>
      <c r="M18" s="17" t="str">
        <f t="array" aca="1" ref="M18" ca="1">IFERROR(INDEX(Mat,,SMALL(IF(Note_F&lt;60,COLUMN(INDIRECT("$A$1:"&amp;Cmax))),COUNTIF($E$7:M$7,$E$7))),"")</f>
        <v/>
      </c>
      <c r="N18" s="37" t="str">
        <f t="array" aca="1" ref="N18" ca="1">IFERROR(INDEX(Note_F,,SMALL(IF(Note_F&lt;60,COLUMN(INDIRECT("$A$1:"&amp;Cmax))),COUNTIF($E$7:N$7,$E$7))),"")</f>
        <v/>
      </c>
      <c r="O18" s="17" t="str">
        <f t="array" aca="1" ref="O18" ca="1">IFERROR(INDEX(Mat,,SMALL(IF((Note_F&gt;60)*(Note_F&lt;70),COLUMN(INDIRECT("$A$1:"&amp;Cmax))),COUNTIF($E$7:E$7,$E$7))),"")</f>
        <v>اللغة العربية</v>
      </c>
      <c r="P18" s="18">
        <f t="array" aca="1" ref="P18" ca="1">IFERROR(INDEX(Note_F,,SMALL(IF((Note_F&gt;60)*(Note_F&lt;70),COLUMN(INDIRECT("$A$1:"&amp;Cmax))),COUNTIF($E$7:F$7,$E$7))),"")</f>
        <v>65</v>
      </c>
      <c r="Q18" s="17" t="str">
        <f t="array" aca="1" ref="Q18" ca="1">IFERROR(INDEX(Mat,,SMALL(IF((Note_F&gt;60)*(Note_F&lt;70),COLUMN(INDIRECT("$A$1:"&amp;Cmax))),COUNTIF($E$7:G$7,$E$7))),"")</f>
        <v>العلوم التطبيقية</v>
      </c>
      <c r="R18" s="18">
        <f t="array" aca="1" ref="R18" ca="1">IFERROR(INDEX(Note_F,,SMALL(IF((Note_F&gt;60)*(Note_F&lt;70),COLUMN(INDIRECT("$A$1:"&amp;Cmax))),COUNTIF($E$7:H$7,$E$7))),"")</f>
        <v>63.89</v>
      </c>
      <c r="S18" s="17" t="str">
        <f t="array" aca="1" ref="S18" ca="1">IFERROR(INDEX(Mat,,SMALL(IF((Note_F&gt;60)*(Note_F&lt;70),COLUMN(INDIRECT("$A$1:"&amp;Cmax))),COUNTIF($E$7:I$7,$E$7))),"")</f>
        <v>الفيزياء</v>
      </c>
      <c r="T18" s="18">
        <f t="array" aca="1" ref="T18" ca="1">IFERROR(INDEX(Note_F,,SMALL(IF((Note_F&gt;60)*(Note_F&lt;70),COLUMN(INDIRECT("$A$1:"&amp;Cmax))),COUNTIF($E$7:J$7,$E$7))),"")</f>
        <v>62</v>
      </c>
      <c r="U18" s="17" t="str">
        <f t="array" aca="1" ref="U18" ca="1">IFERROR(INDEX(Mat,,SMALL(IF((Note_F&gt;60)*(Note_F&lt;70),COLUMN(INDIRECT("$A$1:"&amp;Cmax))),COUNTIF($E$7:K$7,$E$7))),"")</f>
        <v>الكيمياء</v>
      </c>
      <c r="V18" s="18">
        <f t="array" aca="1" ref="V18" ca="1">IFERROR(INDEX(Note_F,,SMALL(IF((Note_F&gt;60)*(Note_F&lt;70),COLUMN(INDIRECT("$A$1:"&amp;Cmax))),COUNTIF($E$7:L$7,$E$7))),"")</f>
        <v>62</v>
      </c>
      <c r="W18" s="17" t="str">
        <f t="array" aca="1" ref="W18" ca="1">IFERROR(INDEX(Mat,,SMALL(IF((Note_F&gt;60)*(Note_F&lt;70),COLUMN(INDIRECT("$A$1:"&amp;Cmax))),COUNTIF($E$7:M$7,$E$7))),"")</f>
        <v>الاحياء</v>
      </c>
      <c r="X18" s="18">
        <f t="array" aca="1" ref="X18" ca="1">IFERROR(INDEX(Note_F,,SMALL(IF((Note_F&gt;60)*(Note_F&lt;70),COLUMN(INDIRECT("$A$1:"&amp;Cmax))),COUNTIF($E$7:N$7,$E$7))),"")</f>
        <v>62</v>
      </c>
      <c r="Y18" s="17" t="str">
        <f t="array" aca="1" ref="Y18" ca="1">IFERROR(INDEX(Mat,,SMALL(IF(Note_F=60,COLUMN(INDIRECT("$A$1:"&amp;Cmax))),COUNTIF($E$7:E$7,$E$7))),"")</f>
        <v/>
      </c>
      <c r="Z18" s="18" t="str">
        <f t="array" aca="1" ref="Z18" ca="1">IFERROR(INDEX(Note_F,,SMALL(IF(Note_F=60,COLUMN(INDIRECT("$A$1:"&amp;Cmax))),COUNTIF($E$7:F$7,$E$7))),"")</f>
        <v/>
      </c>
      <c r="AA18" s="17" t="str">
        <f t="array" aca="1" ref="AA18" ca="1">IFERROR(INDEX(Mat,,SMALL(IF(Note_F=60,COLUMN(INDIRECT("$A$1:"&amp;Cmax))),COUNTIF($E$7:G$7,$E$7))),"")</f>
        <v/>
      </c>
      <c r="AB18" s="18" t="str">
        <f t="array" aca="1" ref="AB18" ca="1">IFERROR(INDEX(Note_F,,SMALL(IF(Note_F=60,COLUMN(INDIRECT("$A$1:"&amp;Cmax))),COUNTIF($E$7:H$7,$E$7))),"")</f>
        <v/>
      </c>
      <c r="AC18" s="17" t="str">
        <f t="array" aca="1" ref="AC18" ca="1">IFERROR(INDEX(Mat,,SMALL(IF(Note_F=60,COLUMN(INDIRECT("$A$1:"&amp;Cmax))),COUNTIF($E$7:I$7,$E$7))),"")</f>
        <v/>
      </c>
      <c r="AD18" s="18" t="str">
        <f t="array" aca="1" ref="AD18" ca="1">IFERROR(INDEX(Note_F,,SMALL(IF(Note_F=60,COLUMN(INDIRECT("$A$1:"&amp;Cmax))),COUNTIF($E$7:J$7,$E$7))),"")</f>
        <v/>
      </c>
      <c r="AE18" s="17" t="str">
        <f t="array" aca="1" ref="AE18" ca="1">IFERROR(INDEX(Mat,,SMALL(IF(Note_F=60,COLUMN(INDIRECT("$A$1:"&amp;Cmax))),COUNTIF($E$7:K$7,$E$7))),"")</f>
        <v/>
      </c>
      <c r="AF18" s="18" t="str">
        <f t="array" aca="1" ref="AF18" ca="1">IFERROR(INDEX(Note_F,,SMALL(IF(Note_F=60,COLUMN(INDIRECT("$A$1:"&amp;Cmax))),COUNTIF($E$7:L$7,$E$7))),"")</f>
        <v/>
      </c>
      <c r="AG18" s="17" t="str">
        <f t="array" aca="1" ref="AG18" ca="1">IFERROR(INDEX(Mat,,SMALL(IF(Note_F=60,COLUMN(INDIRECT("$A$1:"&amp;Cmax))),COUNTIF($E$7:M$7,$E$7))),"")</f>
        <v/>
      </c>
      <c r="AH18" s="18" t="str">
        <f t="array" aca="1" ref="AH18" ca="1">IFERROR(INDEX(Note_F,,SMALL(IF(Note_F=60,COLUMN(INDIRECT("$A$1:"&amp;Cmax))),COUNTIF($E$7:N$7,$E$7))),"")</f>
        <v/>
      </c>
    </row>
    <row r="19" spans="1:34" x14ac:dyDescent="0.25">
      <c r="A19" s="7">
        <v>12</v>
      </c>
      <c r="B19" s="12" t="str">
        <f t="array" aca="1" ref="B19" ca="1">IFERROR(INDEX(NameC,SMALL(IF(Fail&gt;0,ROW(INDIRECT("1:"&amp;ROWS(NameC)))),$A19)),"")</f>
        <v>اسم الطالب 18</v>
      </c>
      <c r="C19" s="12"/>
      <c r="D19" s="12"/>
      <c r="E19" s="17" t="str">
        <f t="array" aca="1" ref="E19" ca="1">IFERROR(INDEX(Mat,,SMALL(IF(Note_F&lt;60,COLUMN(INDIRECT("$A$1:"&amp;Cmax))),COUNTIF($E$7:E$7,$E$7))),"")</f>
        <v>الدراسات الاجتماعية</v>
      </c>
      <c r="F19" s="18">
        <f t="array" aca="1" ref="F19" ca="1">IFERROR(INDEX(Note_F,,SMALL(IF(Note_F&lt;60,COLUMN(INDIRECT("$A$1:"&amp;Cmax))),COUNTIF($E$7:F$7,$E$7))),"")</f>
        <v>55</v>
      </c>
      <c r="G19" s="17" t="str">
        <f t="array" aca="1" ref="G19" ca="1">IFERROR(INDEX(Mat,,SMALL(IF(Note_F&lt;60,COLUMN(INDIRECT("$A$1:"&amp;Cmax))),COUNTIF($E$7:G$7,$E$7))),"")</f>
        <v>الفيزياء</v>
      </c>
      <c r="H19" s="23">
        <f t="array" aca="1" ref="H19" ca="1">IFERROR(INDEX(Note_F,,SMALL(IF(Note_F&lt;60,COLUMN(INDIRECT("$A$1:"&amp;Cmax))),COUNTIF($E$7:H$7,$E$7))),"")</f>
        <v>57</v>
      </c>
      <c r="I19" s="17" t="str">
        <f t="array" aca="1" ref="I19" ca="1">IFERROR(INDEX(Mat,,SMALL(IF(Note_F&lt;60,COLUMN(INDIRECT("$A$1:"&amp;Cmax))),COUNTIF($E$7:I$7,$E$7))),"")</f>
        <v>الكيمياء</v>
      </c>
      <c r="J19" s="23">
        <f t="array" aca="1" ref="J19" ca="1">IFERROR(INDEX(Note_F,,SMALL(IF(Note_F&lt;60,COLUMN(INDIRECT("$A$1:"&amp;Cmax))),COUNTIF($E$7:J$7,$E$7))),"")</f>
        <v>57</v>
      </c>
      <c r="K19" s="17" t="str">
        <f t="array" aca="1" ref="K19" ca="1">IFERROR(INDEX(Mat,,SMALL(IF(Note_F&lt;60,COLUMN(INDIRECT("$A$1:"&amp;Cmax))),COUNTIF($E$7:K$7,$E$7))),"")</f>
        <v>الاحياء</v>
      </c>
      <c r="L19" s="23">
        <f t="array" aca="1" ref="L19" ca="1">IFERROR(INDEX(Note_F,,SMALL(IF(Note_F&lt;60,COLUMN(INDIRECT("$A$1:"&amp;Cmax))),COUNTIF($E$7:L$7,$E$7))),"")</f>
        <v>57</v>
      </c>
      <c r="M19" s="17" t="str">
        <f t="array" aca="1" ref="M19" ca="1">IFERROR(INDEX(Mat,,SMALL(IF(Note_F&lt;60,COLUMN(INDIRECT("$A$1:"&amp;Cmax))),COUNTIF($E$7:M$7,$E$7))),"")</f>
        <v/>
      </c>
      <c r="N19" s="37" t="str">
        <f t="array" aca="1" ref="N19" ca="1">IFERROR(INDEX(Note_F,,SMALL(IF(Note_F&lt;60,COLUMN(INDIRECT("$A$1:"&amp;Cmax))),COUNTIF($E$7:N$7,$E$7))),"")</f>
        <v/>
      </c>
      <c r="O19" s="17" t="str">
        <f t="array" aca="1" ref="O19" ca="1">IFERROR(INDEX(Mat,,SMALL(IF((Note_F&gt;60)*(Note_F&lt;70),COLUMN(INDIRECT("$A$1:"&amp;Cmax))),COUNTIF($E$7:E$7,$E$7))),"")</f>
        <v>العلوم التطبيقية</v>
      </c>
      <c r="P19" s="18">
        <f t="array" aca="1" ref="P19" ca="1">IFERROR(INDEX(Note_F,,SMALL(IF((Note_F&gt;60)*(Note_F&lt;70),COLUMN(INDIRECT("$A$1:"&amp;Cmax))),COUNTIF($E$7:F$7,$E$7))),"")</f>
        <v>65.78</v>
      </c>
      <c r="Q19" s="17" t="str">
        <f t="array" aca="1" ref="Q19" ca="1">IFERROR(INDEX(Mat,,SMALL(IF((Note_F&gt;60)*(Note_F&lt;70),COLUMN(INDIRECT("$A$1:"&amp;Cmax))),COUNTIF($E$7:G$7,$E$7))),"")</f>
        <v/>
      </c>
      <c r="R19" s="18" t="str">
        <f t="array" aca="1" ref="R19" ca="1">IFERROR(INDEX(Note_F,,SMALL(IF((Note_F&gt;60)*(Note_F&lt;70),COLUMN(INDIRECT("$A$1:"&amp;Cmax))),COUNTIF($E$7:H$7,$E$7))),"")</f>
        <v/>
      </c>
      <c r="S19" s="17" t="str">
        <f t="array" aca="1" ref="S19" ca="1">IFERROR(INDEX(Mat,,SMALL(IF((Note_F&gt;60)*(Note_F&lt;70),COLUMN(INDIRECT("$A$1:"&amp;Cmax))),COUNTIF($E$7:I$7,$E$7))),"")</f>
        <v/>
      </c>
      <c r="T19" s="18" t="str">
        <f t="array" aca="1" ref="T19" ca="1">IFERROR(INDEX(Note_F,,SMALL(IF((Note_F&gt;60)*(Note_F&lt;70),COLUMN(INDIRECT("$A$1:"&amp;Cmax))),COUNTIF($E$7:J$7,$E$7))),"")</f>
        <v/>
      </c>
      <c r="U19" s="17" t="str">
        <f t="array" aca="1" ref="U19" ca="1">IFERROR(INDEX(Mat,,SMALL(IF((Note_F&gt;60)*(Note_F&lt;70),COLUMN(INDIRECT("$A$1:"&amp;Cmax))),COUNTIF($E$7:K$7,$E$7))),"")</f>
        <v/>
      </c>
      <c r="V19" s="18" t="str">
        <f t="array" aca="1" ref="V19" ca="1">IFERROR(INDEX(Note_F,,SMALL(IF((Note_F&gt;60)*(Note_F&lt;70),COLUMN(INDIRECT("$A$1:"&amp;Cmax))),COUNTIF($E$7:L$7,$E$7))),"")</f>
        <v/>
      </c>
      <c r="W19" s="17" t="str">
        <f t="array" aca="1" ref="W19" ca="1">IFERROR(INDEX(Mat,,SMALL(IF((Note_F&gt;60)*(Note_F&lt;70),COLUMN(INDIRECT("$A$1:"&amp;Cmax))),COUNTIF($E$7:M$7,$E$7))),"")</f>
        <v/>
      </c>
      <c r="X19" s="18" t="str">
        <f t="array" aca="1" ref="X19" ca="1">IFERROR(INDEX(Note_F,,SMALL(IF((Note_F&gt;60)*(Note_F&lt;70),COLUMN(INDIRECT("$A$1:"&amp;Cmax))),COUNTIF($E$7:N$7,$E$7))),"")</f>
        <v/>
      </c>
      <c r="Y19" s="17" t="str">
        <f t="array" aca="1" ref="Y19" ca="1">IFERROR(INDEX(Mat,,SMALL(IF(Note_F=60,COLUMN(INDIRECT("$A$1:"&amp;Cmax))),COUNTIF($E$7:E$7,$E$7))),"")</f>
        <v/>
      </c>
      <c r="Z19" s="18" t="str">
        <f t="array" aca="1" ref="Z19" ca="1">IFERROR(INDEX(Note_F,,SMALL(IF(Note_F=60,COLUMN(INDIRECT("$A$1:"&amp;Cmax))),COUNTIF($E$7:F$7,$E$7))),"")</f>
        <v/>
      </c>
      <c r="AA19" s="17" t="str">
        <f t="array" aca="1" ref="AA19" ca="1">IFERROR(INDEX(Mat,,SMALL(IF(Note_F=60,COLUMN(INDIRECT("$A$1:"&amp;Cmax))),COUNTIF($E$7:G$7,$E$7))),"")</f>
        <v/>
      </c>
      <c r="AB19" s="18" t="str">
        <f t="array" aca="1" ref="AB19" ca="1">IFERROR(INDEX(Note_F,,SMALL(IF(Note_F=60,COLUMN(INDIRECT("$A$1:"&amp;Cmax))),COUNTIF($E$7:H$7,$E$7))),"")</f>
        <v/>
      </c>
      <c r="AC19" s="17" t="str">
        <f t="array" aca="1" ref="AC19" ca="1">IFERROR(INDEX(Mat,,SMALL(IF(Note_F=60,COLUMN(INDIRECT("$A$1:"&amp;Cmax))),COUNTIF($E$7:I$7,$E$7))),"")</f>
        <v/>
      </c>
      <c r="AD19" s="18" t="str">
        <f t="array" aca="1" ref="AD19" ca="1">IFERROR(INDEX(Note_F,,SMALL(IF(Note_F=60,COLUMN(INDIRECT("$A$1:"&amp;Cmax))),COUNTIF($E$7:J$7,$E$7))),"")</f>
        <v/>
      </c>
      <c r="AE19" s="17" t="str">
        <f t="array" aca="1" ref="AE19" ca="1">IFERROR(INDEX(Mat,,SMALL(IF(Note_F=60,COLUMN(INDIRECT("$A$1:"&amp;Cmax))),COUNTIF($E$7:K$7,$E$7))),"")</f>
        <v/>
      </c>
      <c r="AF19" s="18" t="str">
        <f t="array" aca="1" ref="AF19" ca="1">IFERROR(INDEX(Note_F,,SMALL(IF(Note_F=60,COLUMN(INDIRECT("$A$1:"&amp;Cmax))),COUNTIF($E$7:L$7,$E$7))),"")</f>
        <v/>
      </c>
      <c r="AG19" s="17" t="str">
        <f t="array" aca="1" ref="AG19" ca="1">IFERROR(INDEX(Mat,,SMALL(IF(Note_F=60,COLUMN(INDIRECT("$A$1:"&amp;Cmax))),COUNTIF($E$7:M$7,$E$7))),"")</f>
        <v/>
      </c>
      <c r="AH19" s="18" t="str">
        <f t="array" aca="1" ref="AH19" ca="1">IFERROR(INDEX(Note_F,,SMALL(IF(Note_F=60,COLUMN(INDIRECT("$A$1:"&amp;Cmax))),COUNTIF($E$7:N$7,$E$7))),"")</f>
        <v/>
      </c>
    </row>
    <row r="20" spans="1:34" x14ac:dyDescent="0.25">
      <c r="A20" s="7">
        <v>13</v>
      </c>
      <c r="B20" s="12" t="str">
        <f t="array" aca="1" ref="B20" ca="1">IFERROR(INDEX(NameC,SMALL(IF(Fail&gt;0,ROW(INDIRECT("1:"&amp;ROWS(NameC)))),$A20)),"")</f>
        <v>اسم الطالب 21</v>
      </c>
      <c r="C20" s="12"/>
      <c r="D20" s="12"/>
      <c r="E20" s="17" t="str">
        <f t="array" aca="1" ref="E20" ca="1">IFERROR(INDEX(Mat,,SMALL(IF(Note_F&lt;60,COLUMN(INDIRECT("$A$1:"&amp;Cmax))),COUNTIF($E$7:E$7,$E$7))),"")</f>
        <v>الفيزياء</v>
      </c>
      <c r="F20" s="18">
        <f t="array" aca="1" ref="F20" ca="1">IFERROR(INDEX(Note_F,,SMALL(IF(Note_F&lt;60,COLUMN(INDIRECT("$A$1:"&amp;Cmax))),COUNTIF($E$7:F$7,$E$7))),"")</f>
        <v>51</v>
      </c>
      <c r="G20" s="17" t="str">
        <f t="array" aca="1" ref="G20" ca="1">IFERROR(INDEX(Mat,,SMALL(IF(Note_F&lt;60,COLUMN(INDIRECT("$A$1:"&amp;Cmax))),COUNTIF($E$7:G$7,$E$7))),"")</f>
        <v>الكيمياء</v>
      </c>
      <c r="H20" s="23">
        <f t="array" aca="1" ref="H20" ca="1">IFERROR(INDEX(Note_F,,SMALL(IF(Note_F&lt;60,COLUMN(INDIRECT("$A$1:"&amp;Cmax))),COUNTIF($E$7:H$7,$E$7))),"")</f>
        <v>51</v>
      </c>
      <c r="I20" s="17" t="str">
        <f t="array" aca="1" ref="I20" ca="1">IFERROR(INDEX(Mat,,SMALL(IF(Note_F&lt;60,COLUMN(INDIRECT("$A$1:"&amp;Cmax))),COUNTIF($E$7:I$7,$E$7))),"")</f>
        <v>الاحياء</v>
      </c>
      <c r="J20" s="23">
        <f t="array" aca="1" ref="J20" ca="1">IFERROR(INDEX(Note_F,,SMALL(IF(Note_F&lt;60,COLUMN(INDIRECT("$A$1:"&amp;Cmax))),COUNTIF($E$7:J$7,$E$7))),"")</f>
        <v>51</v>
      </c>
      <c r="K20" s="17" t="str">
        <f t="array" aca="1" ref="K20" ca="1">IFERROR(INDEX(Mat,,SMALL(IF(Note_F&lt;60,COLUMN(INDIRECT("$A$1:"&amp;Cmax))),COUNTIF($E$7:K$7,$E$7))),"")</f>
        <v/>
      </c>
      <c r="L20" s="23" t="str">
        <f t="array" aca="1" ref="L20" ca="1">IFERROR(INDEX(Note_F,,SMALL(IF(Note_F&lt;60,COLUMN(INDIRECT("$A$1:"&amp;Cmax))),COUNTIF($E$7:L$7,$E$7))),"")</f>
        <v/>
      </c>
      <c r="M20" s="17" t="str">
        <f t="array" aca="1" ref="M20" ca="1">IFERROR(INDEX(Mat,,SMALL(IF(Note_F&lt;60,COLUMN(INDIRECT("$A$1:"&amp;Cmax))),COUNTIF($E$7:M$7,$E$7))),"")</f>
        <v/>
      </c>
      <c r="N20" s="37" t="str">
        <f t="array" aca="1" ref="N20" ca="1">IFERROR(INDEX(Note_F,,SMALL(IF(Note_F&lt;60,COLUMN(INDIRECT("$A$1:"&amp;Cmax))),COUNTIF($E$7:N$7,$E$7))),"")</f>
        <v/>
      </c>
      <c r="O20" s="17" t="str">
        <f t="array" aca="1" ref="O20" ca="1">IFERROR(INDEX(Mat,,SMALL(IF((Note_F&gt;60)*(Note_F&lt;70),COLUMN(INDIRECT("$A$1:"&amp;Cmax))),COUNTIF($E$7:E$7,$E$7))),"")</f>
        <v>اللغة الإنجليزية</v>
      </c>
      <c r="P20" s="18">
        <f t="array" aca="1" ref="P20" ca="1">IFERROR(INDEX(Note_F,,SMALL(IF((Note_F&gt;60)*(Note_F&lt;70),COLUMN(INDIRECT("$A$1:"&amp;Cmax))),COUNTIF($E$7:F$7,$E$7))),"")</f>
        <v>68</v>
      </c>
      <c r="Q20" s="17" t="str">
        <f t="array" aca="1" ref="Q20" ca="1">IFERROR(INDEX(Mat,,SMALL(IF((Note_F&gt;60)*(Note_F&lt;70),COLUMN(INDIRECT("$A$1:"&amp;Cmax))),COUNTIF($E$7:G$7,$E$7))),"")</f>
        <v>العلوم التطبيقية</v>
      </c>
      <c r="R20" s="18">
        <f t="array" aca="1" ref="R20" ca="1">IFERROR(INDEX(Note_F,,SMALL(IF((Note_F&gt;60)*(Note_F&lt;70),COLUMN(INDIRECT("$A$1:"&amp;Cmax))),COUNTIF($E$7:H$7,$E$7))),"")</f>
        <v>68.290000000000006</v>
      </c>
      <c r="S20" s="17" t="str">
        <f t="array" aca="1" ref="S20" ca="1">IFERROR(INDEX(Mat,,SMALL(IF((Note_F&gt;60)*(Note_F&lt;70),COLUMN(INDIRECT("$A$1:"&amp;Cmax))),COUNTIF($E$7:I$7,$E$7))),"")</f>
        <v/>
      </c>
      <c r="T20" s="18" t="str">
        <f t="array" aca="1" ref="T20" ca="1">IFERROR(INDEX(Note_F,,SMALL(IF((Note_F&gt;60)*(Note_F&lt;70),COLUMN(INDIRECT("$A$1:"&amp;Cmax))),COUNTIF($E$7:J$7,$E$7))),"")</f>
        <v/>
      </c>
      <c r="U20" s="17" t="str">
        <f t="array" aca="1" ref="U20" ca="1">IFERROR(INDEX(Mat,,SMALL(IF((Note_F&gt;60)*(Note_F&lt;70),COLUMN(INDIRECT("$A$1:"&amp;Cmax))),COUNTIF($E$7:K$7,$E$7))),"")</f>
        <v/>
      </c>
      <c r="V20" s="18" t="str">
        <f t="array" aca="1" ref="V20" ca="1">IFERROR(INDEX(Note_F,,SMALL(IF((Note_F&gt;60)*(Note_F&lt;70),COLUMN(INDIRECT("$A$1:"&amp;Cmax))),COUNTIF($E$7:L$7,$E$7))),"")</f>
        <v/>
      </c>
      <c r="W20" s="17" t="str">
        <f t="array" aca="1" ref="W20" ca="1">IFERROR(INDEX(Mat,,SMALL(IF((Note_F&gt;60)*(Note_F&lt;70),COLUMN(INDIRECT("$A$1:"&amp;Cmax))),COUNTIF($E$7:M$7,$E$7))),"")</f>
        <v/>
      </c>
      <c r="X20" s="18" t="str">
        <f t="array" aca="1" ref="X20" ca="1">IFERROR(INDEX(Note_F,,SMALL(IF((Note_F&gt;60)*(Note_F&lt;70),COLUMN(INDIRECT("$A$1:"&amp;Cmax))),COUNTIF($E$7:N$7,$E$7))),"")</f>
        <v/>
      </c>
      <c r="Y20" s="17" t="str">
        <f t="array" aca="1" ref="Y20" ca="1">IFERROR(INDEX(Mat,,SMALL(IF(Note_F=60,COLUMN(INDIRECT("$A$1:"&amp;Cmax))),COUNTIF($E$7:E$7,$E$7))),"")</f>
        <v>اللغة العربية</v>
      </c>
      <c r="Z20" s="18">
        <f t="array" aca="1" ref="Z20" ca="1">IFERROR(INDEX(Note_F,,SMALL(IF(Note_F=60,COLUMN(INDIRECT("$A$1:"&amp;Cmax))),COUNTIF($E$7:F$7,$E$7))),"")</f>
        <v>60</v>
      </c>
      <c r="AA20" s="17" t="str">
        <f t="array" aca="1" ref="AA20" ca="1">IFERROR(INDEX(Mat,,SMALL(IF(Note_F=60,COLUMN(INDIRECT("$A$1:"&amp;Cmax))),COUNTIF($E$7:G$7,$E$7))),"")</f>
        <v>الدراسات الاجتماعية</v>
      </c>
      <c r="AB20" s="18">
        <f t="array" aca="1" ref="AB20" ca="1">IFERROR(INDEX(Note_F,,SMALL(IF(Note_F=60,COLUMN(INDIRECT("$A$1:"&amp;Cmax))),COUNTIF($E$7:H$7,$E$7))),"")</f>
        <v>60</v>
      </c>
      <c r="AC20" s="17" t="str">
        <f t="array" aca="1" ref="AC20" ca="1">IFERROR(INDEX(Mat,,SMALL(IF(Note_F=60,COLUMN(INDIRECT("$A$1:"&amp;Cmax))),COUNTIF($E$7:I$7,$E$7))),"")</f>
        <v/>
      </c>
      <c r="AD20" s="18" t="str">
        <f t="array" aca="1" ref="AD20" ca="1">IFERROR(INDEX(Note_F,,SMALL(IF(Note_F=60,COLUMN(INDIRECT("$A$1:"&amp;Cmax))),COUNTIF($E$7:J$7,$E$7))),"")</f>
        <v/>
      </c>
      <c r="AE20" s="17" t="str">
        <f t="array" aca="1" ref="AE20" ca="1">IFERROR(INDEX(Mat,,SMALL(IF(Note_F=60,COLUMN(INDIRECT("$A$1:"&amp;Cmax))),COUNTIF($E$7:K$7,$E$7))),"")</f>
        <v/>
      </c>
      <c r="AF20" s="18" t="str">
        <f t="array" aca="1" ref="AF20" ca="1">IFERROR(INDEX(Note_F,,SMALL(IF(Note_F=60,COLUMN(INDIRECT("$A$1:"&amp;Cmax))),COUNTIF($E$7:L$7,$E$7))),"")</f>
        <v/>
      </c>
      <c r="AG20" s="17" t="str">
        <f t="array" aca="1" ref="AG20" ca="1">IFERROR(INDEX(Mat,,SMALL(IF(Note_F=60,COLUMN(INDIRECT("$A$1:"&amp;Cmax))),COUNTIF($E$7:M$7,$E$7))),"")</f>
        <v/>
      </c>
      <c r="AH20" s="18" t="str">
        <f t="array" aca="1" ref="AH20" ca="1">IFERROR(INDEX(Note_F,,SMALL(IF(Note_F=60,COLUMN(INDIRECT("$A$1:"&amp;Cmax))),COUNTIF($E$7:N$7,$E$7))),"")</f>
        <v/>
      </c>
    </row>
    <row r="21" spans="1:34" x14ac:dyDescent="0.25">
      <c r="A21" s="7">
        <v>14</v>
      </c>
      <c r="B21" s="12" t="str">
        <f t="array" aca="1" ref="B21" ca="1">IFERROR(INDEX(NameC,SMALL(IF(Fail&gt;0,ROW(INDIRECT("1:"&amp;ROWS(NameC)))),$A21)),"")</f>
        <v>اسم الطالب 24</v>
      </c>
      <c r="C21" s="12"/>
      <c r="D21" s="12"/>
      <c r="E21" s="17" t="str">
        <f t="array" aca="1" ref="E21" ca="1">IFERROR(INDEX(Mat,,SMALL(IF(Note_F&lt;60,COLUMN(INDIRECT("$A$1:"&amp;Cmax))),COUNTIF($E$7:E$7,$E$7))),"")</f>
        <v>اللغة العربية</v>
      </c>
      <c r="F21" s="18">
        <f t="array" aca="1" ref="F21" ca="1">IFERROR(INDEX(Note_F,,SMALL(IF(Note_F&lt;60,COLUMN(INDIRECT("$A$1:"&amp;Cmax))),COUNTIF($E$7:F$7,$E$7))),"")</f>
        <v>35</v>
      </c>
      <c r="G21" s="17" t="str">
        <f t="array" aca="1" ref="G21" ca="1">IFERROR(INDEX(Mat,,SMALL(IF(Note_F&lt;60,COLUMN(INDIRECT("$A$1:"&amp;Cmax))),COUNTIF($E$7:G$7,$E$7))),"")</f>
        <v>الدراسات الاجتماعية</v>
      </c>
      <c r="H21" s="23">
        <f t="array" aca="1" ref="H21" ca="1">IFERROR(INDEX(Note_F,,SMALL(IF(Note_F&lt;60,COLUMN(INDIRECT("$A$1:"&amp;Cmax))),COUNTIF($E$7:H$7,$E$7))),"")</f>
        <v>40</v>
      </c>
      <c r="I21" s="17" t="str">
        <f t="array" aca="1" ref="I21" ca="1">IFERROR(INDEX(Mat,,SMALL(IF(Note_F&lt;60,COLUMN(INDIRECT("$A$1:"&amp;Cmax))),COUNTIF($E$7:I$7,$E$7))),"")</f>
        <v>العلوم التطبيقية</v>
      </c>
      <c r="J21" s="23">
        <f t="array" aca="1" ref="J21" ca="1">IFERROR(INDEX(Note_F,,SMALL(IF(Note_F&lt;60,COLUMN(INDIRECT("$A$1:"&amp;Cmax))),COUNTIF($E$7:J$7,$E$7))),"")</f>
        <v>58.29</v>
      </c>
      <c r="K21" s="17" t="str">
        <f t="array" aca="1" ref="K21" ca="1">IFERROR(INDEX(Mat,,SMALL(IF(Note_F&lt;60,COLUMN(INDIRECT("$A$1:"&amp;Cmax))),COUNTIF($E$7:K$7,$E$7))),"")</f>
        <v/>
      </c>
      <c r="L21" s="23" t="str">
        <f t="array" aca="1" ref="L21" ca="1">IFERROR(INDEX(Note_F,,SMALL(IF(Note_F&lt;60,COLUMN(INDIRECT("$A$1:"&amp;Cmax))),COUNTIF($E$7:L$7,$E$7))),"")</f>
        <v/>
      </c>
      <c r="M21" s="17" t="str">
        <f t="array" aca="1" ref="M21" ca="1">IFERROR(INDEX(Mat,,SMALL(IF(Note_F&lt;60,COLUMN(INDIRECT("$A$1:"&amp;Cmax))),COUNTIF($E$7:M$7,$E$7))),"")</f>
        <v/>
      </c>
      <c r="N21" s="37" t="str">
        <f t="array" aca="1" ref="N21" ca="1">IFERROR(INDEX(Note_F,,SMALL(IF(Note_F&lt;60,COLUMN(INDIRECT("$A$1:"&amp;Cmax))),COUNTIF($E$7:N$7,$E$7))),"")</f>
        <v/>
      </c>
      <c r="O21" s="17" t="str">
        <f t="array" aca="1" ref="O21" ca="1">IFERROR(INDEX(Mat,,SMALL(IF((Note_F&gt;60)*(Note_F&lt;70),COLUMN(INDIRECT("$A$1:"&amp;Cmax))),COUNTIF($E$7:E$7,$E$7))),"")</f>
        <v>الرياضيات</v>
      </c>
      <c r="P21" s="18">
        <f t="array" aca="1" ref="P21" ca="1">IFERROR(INDEX(Note_F,,SMALL(IF((Note_F&gt;60)*(Note_F&lt;70),COLUMN(INDIRECT("$A$1:"&amp;Cmax))),COUNTIF($E$7:F$7,$E$7))),"")</f>
        <v>69</v>
      </c>
      <c r="Q21" s="17" t="str">
        <f t="array" aca="1" ref="Q21" ca="1">IFERROR(INDEX(Mat,,SMALL(IF((Note_F&gt;60)*(Note_F&lt;70),COLUMN(INDIRECT("$A$1:"&amp;Cmax))),COUNTIF($E$7:G$7,$E$7))),"")</f>
        <v/>
      </c>
      <c r="R21" s="18" t="str">
        <f t="array" aca="1" ref="R21" ca="1">IFERROR(INDEX(Note_F,,SMALL(IF((Note_F&gt;60)*(Note_F&lt;70),COLUMN(INDIRECT("$A$1:"&amp;Cmax))),COUNTIF($E$7:H$7,$E$7))),"")</f>
        <v/>
      </c>
      <c r="S21" s="17" t="str">
        <f t="array" aca="1" ref="S21" ca="1">IFERROR(INDEX(Mat,,SMALL(IF((Note_F&gt;60)*(Note_F&lt;70),COLUMN(INDIRECT("$A$1:"&amp;Cmax))),COUNTIF($E$7:I$7,$E$7))),"")</f>
        <v/>
      </c>
      <c r="T21" s="18" t="str">
        <f t="array" aca="1" ref="T21" ca="1">IFERROR(INDEX(Note_F,,SMALL(IF((Note_F&gt;60)*(Note_F&lt;70),COLUMN(INDIRECT("$A$1:"&amp;Cmax))),COUNTIF($E$7:J$7,$E$7))),"")</f>
        <v/>
      </c>
      <c r="U21" s="17" t="str">
        <f t="array" aca="1" ref="U21" ca="1">IFERROR(INDEX(Mat,,SMALL(IF((Note_F&gt;60)*(Note_F&lt;70),COLUMN(INDIRECT("$A$1:"&amp;Cmax))),COUNTIF($E$7:K$7,$E$7))),"")</f>
        <v/>
      </c>
      <c r="V21" s="18" t="str">
        <f t="array" aca="1" ref="V21" ca="1">IFERROR(INDEX(Note_F,,SMALL(IF((Note_F&gt;60)*(Note_F&lt;70),COLUMN(INDIRECT("$A$1:"&amp;Cmax))),COUNTIF($E$7:L$7,$E$7))),"")</f>
        <v/>
      </c>
      <c r="W21" s="17" t="str">
        <f t="array" aca="1" ref="W21" ca="1">IFERROR(INDEX(Mat,,SMALL(IF((Note_F&gt;60)*(Note_F&lt;70),COLUMN(INDIRECT("$A$1:"&amp;Cmax))),COUNTIF($E$7:M$7,$E$7))),"")</f>
        <v/>
      </c>
      <c r="X21" s="18" t="str">
        <f t="array" aca="1" ref="X21" ca="1">IFERROR(INDEX(Note_F,,SMALL(IF((Note_F&gt;60)*(Note_F&lt;70),COLUMN(INDIRECT("$A$1:"&amp;Cmax))),COUNTIF($E$7:N$7,$E$7))),"")</f>
        <v/>
      </c>
      <c r="Y21" s="17" t="str">
        <f t="array" aca="1" ref="Y21" ca="1">IFERROR(INDEX(Mat,,SMALL(IF(Note_F=60,COLUMN(INDIRECT("$A$1:"&amp;Cmax))),COUNTIF($E$7:E$7,$E$7))),"")</f>
        <v>اللغة الإنجليزية</v>
      </c>
      <c r="Z21" s="18">
        <f t="array" aca="1" ref="Z21" ca="1">IFERROR(INDEX(Note_F,,SMALL(IF(Note_F=60,COLUMN(INDIRECT("$A$1:"&amp;Cmax))),COUNTIF($E$7:F$7,$E$7))),"")</f>
        <v>60</v>
      </c>
      <c r="AA21" s="17" t="str">
        <f t="array" aca="1" ref="AA21" ca="1">IFERROR(INDEX(Mat,,SMALL(IF(Note_F=60,COLUMN(INDIRECT("$A$1:"&amp;Cmax))),COUNTIF($E$7:G$7,$E$7))),"")</f>
        <v/>
      </c>
      <c r="AB21" s="18" t="str">
        <f t="array" aca="1" ref="AB21" ca="1">IFERROR(INDEX(Note_F,,SMALL(IF(Note_F=60,COLUMN(INDIRECT("$A$1:"&amp;Cmax))),COUNTIF($E$7:H$7,$E$7))),"")</f>
        <v/>
      </c>
      <c r="AC21" s="17" t="str">
        <f t="array" aca="1" ref="AC21" ca="1">IFERROR(INDEX(Mat,,SMALL(IF(Note_F=60,COLUMN(INDIRECT("$A$1:"&amp;Cmax))),COUNTIF($E$7:I$7,$E$7))),"")</f>
        <v/>
      </c>
      <c r="AD21" s="18" t="str">
        <f t="array" aca="1" ref="AD21" ca="1">IFERROR(INDEX(Note_F,,SMALL(IF(Note_F=60,COLUMN(INDIRECT("$A$1:"&amp;Cmax))),COUNTIF($E$7:J$7,$E$7))),"")</f>
        <v/>
      </c>
      <c r="AE21" s="17" t="str">
        <f t="array" aca="1" ref="AE21" ca="1">IFERROR(INDEX(Mat,,SMALL(IF(Note_F=60,COLUMN(INDIRECT("$A$1:"&amp;Cmax))),COUNTIF($E$7:K$7,$E$7))),"")</f>
        <v/>
      </c>
      <c r="AF21" s="18" t="str">
        <f t="array" aca="1" ref="AF21" ca="1">IFERROR(INDEX(Note_F,,SMALL(IF(Note_F=60,COLUMN(INDIRECT("$A$1:"&amp;Cmax))),COUNTIF($E$7:L$7,$E$7))),"")</f>
        <v/>
      </c>
      <c r="AG21" s="17" t="str">
        <f t="array" aca="1" ref="AG21" ca="1">IFERROR(INDEX(Mat,,SMALL(IF(Note_F=60,COLUMN(INDIRECT("$A$1:"&amp;Cmax))),COUNTIF($E$7:M$7,$E$7))),"")</f>
        <v/>
      </c>
      <c r="AH21" s="18" t="str">
        <f t="array" aca="1" ref="AH21" ca="1">IFERROR(INDEX(Note_F,,SMALL(IF(Note_F=60,COLUMN(INDIRECT("$A$1:"&amp;Cmax))),COUNTIF($E$7:N$7,$E$7))),"")</f>
        <v/>
      </c>
    </row>
    <row r="22" spans="1:34" x14ac:dyDescent="0.25">
      <c r="A22" s="7">
        <v>15</v>
      </c>
      <c r="B22" s="12" t="str">
        <f t="array" aca="1" ref="B22" ca="1">IFERROR(INDEX(NameC,SMALL(IF(Fail&gt;0,ROW(INDIRECT("1:"&amp;ROWS(NameC)))),$A22)),"")</f>
        <v>اسم الطالب 25</v>
      </c>
      <c r="C22" s="12"/>
      <c r="D22" s="12"/>
      <c r="E22" s="17" t="str">
        <f t="array" aca="1" ref="E22" ca="1">IFERROR(INDEX(Mat,,SMALL(IF(Note_F&lt;60,COLUMN(INDIRECT("$A$1:"&amp;Cmax))),COUNTIF($E$7:E$7,$E$7))),"")</f>
        <v>الدراسات الاجتماعية</v>
      </c>
      <c r="F22" s="18">
        <f t="array" aca="1" ref="F22" ca="1">IFERROR(INDEX(Note_F,,SMALL(IF(Note_F&lt;60,COLUMN(INDIRECT("$A$1:"&amp;Cmax))),COUNTIF($E$7:F$7,$E$7))),"")</f>
        <v>45</v>
      </c>
      <c r="G22" s="17" t="str">
        <f t="array" aca="1" ref="G22" ca="1">IFERROR(INDEX(Mat,,SMALL(IF(Note_F&lt;60,COLUMN(INDIRECT("$A$1:"&amp;Cmax))),COUNTIF($E$7:G$7,$E$7))),"")</f>
        <v>الفيزياء</v>
      </c>
      <c r="H22" s="23">
        <f t="array" aca="1" ref="H22" ca="1">IFERROR(INDEX(Note_F,,SMALL(IF(Note_F&lt;60,COLUMN(INDIRECT("$A$1:"&amp;Cmax))),COUNTIF($E$7:H$7,$E$7))),"")</f>
        <v>58</v>
      </c>
      <c r="I22" s="17" t="str">
        <f t="array" aca="1" ref="I22" ca="1">IFERROR(INDEX(Mat,,SMALL(IF(Note_F&lt;60,COLUMN(INDIRECT("$A$1:"&amp;Cmax))),COUNTIF($E$7:I$7,$E$7))),"")</f>
        <v>الكيمياء</v>
      </c>
      <c r="J22" s="23">
        <f t="array" aca="1" ref="J22" ca="1">IFERROR(INDEX(Note_F,,SMALL(IF(Note_F&lt;60,COLUMN(INDIRECT("$A$1:"&amp;Cmax))),COUNTIF($E$7:J$7,$E$7))),"")</f>
        <v>58</v>
      </c>
      <c r="K22" s="17" t="str">
        <f t="array" aca="1" ref="K22" ca="1">IFERROR(INDEX(Mat,,SMALL(IF(Note_F&lt;60,COLUMN(INDIRECT("$A$1:"&amp;Cmax))),COUNTIF($E$7:K$7,$E$7))),"")</f>
        <v>الاحياء</v>
      </c>
      <c r="L22" s="23">
        <f t="array" aca="1" ref="L22" ca="1">IFERROR(INDEX(Note_F,,SMALL(IF(Note_F&lt;60,COLUMN(INDIRECT("$A$1:"&amp;Cmax))),COUNTIF($E$7:L$7,$E$7))),"")</f>
        <v>58</v>
      </c>
      <c r="M22" s="17" t="str">
        <f t="array" aca="1" ref="M22" ca="1">IFERROR(INDEX(Mat,,SMALL(IF(Note_F&lt;60,COLUMN(INDIRECT("$A$1:"&amp;Cmax))),COUNTIF($E$7:M$7,$E$7))),"")</f>
        <v/>
      </c>
      <c r="N22" s="37" t="str">
        <f t="array" aca="1" ref="N22" ca="1">IFERROR(INDEX(Note_F,,SMALL(IF(Note_F&lt;60,COLUMN(INDIRECT("$A$1:"&amp;Cmax))),COUNTIF($E$7:N$7,$E$7))),"")</f>
        <v/>
      </c>
      <c r="O22" s="17" t="str">
        <f t="array" aca="1" ref="O22" ca="1">IFERROR(INDEX(Mat,,SMALL(IF((Note_F&gt;60)*(Note_F&lt;70),COLUMN(INDIRECT("$A$1:"&amp;Cmax))),COUNTIF($E$7:E$7,$E$7))),"")</f>
        <v>العلوم التطبيقية</v>
      </c>
      <c r="P22" s="18">
        <f t="array" aca="1" ref="P22" ca="1">IFERROR(INDEX(Note_F,,SMALL(IF((Note_F&gt;60)*(Note_F&lt;70),COLUMN(INDIRECT("$A$1:"&amp;Cmax))),COUNTIF($E$7:F$7,$E$7))),"")</f>
        <v>62.19</v>
      </c>
      <c r="Q22" s="17" t="str">
        <f t="array" aca="1" ref="Q22" ca="1">IFERROR(INDEX(Mat,,SMALL(IF((Note_F&gt;60)*(Note_F&lt;70),COLUMN(INDIRECT("$A$1:"&amp;Cmax))),COUNTIF($E$7:G$7,$E$7))),"")</f>
        <v/>
      </c>
      <c r="R22" s="18" t="str">
        <f t="array" aca="1" ref="R22" ca="1">IFERROR(INDEX(Note_F,,SMALL(IF((Note_F&gt;60)*(Note_F&lt;70),COLUMN(INDIRECT("$A$1:"&amp;Cmax))),COUNTIF($E$7:H$7,$E$7))),"")</f>
        <v/>
      </c>
      <c r="S22" s="17" t="str">
        <f t="array" aca="1" ref="S22" ca="1">IFERROR(INDEX(Mat,,SMALL(IF((Note_F&gt;60)*(Note_F&lt;70),COLUMN(INDIRECT("$A$1:"&amp;Cmax))),COUNTIF($E$7:I$7,$E$7))),"")</f>
        <v/>
      </c>
      <c r="T22" s="18" t="str">
        <f t="array" aca="1" ref="T22" ca="1">IFERROR(INDEX(Note_F,,SMALL(IF((Note_F&gt;60)*(Note_F&lt;70),COLUMN(INDIRECT("$A$1:"&amp;Cmax))),COUNTIF($E$7:J$7,$E$7))),"")</f>
        <v/>
      </c>
      <c r="U22" s="17" t="str">
        <f t="array" aca="1" ref="U22" ca="1">IFERROR(INDEX(Mat,,SMALL(IF((Note_F&gt;60)*(Note_F&lt;70),COLUMN(INDIRECT("$A$1:"&amp;Cmax))),COUNTIF($E$7:K$7,$E$7))),"")</f>
        <v/>
      </c>
      <c r="V22" s="18" t="str">
        <f t="array" aca="1" ref="V22" ca="1">IFERROR(INDEX(Note_F,,SMALL(IF((Note_F&gt;60)*(Note_F&lt;70),COLUMN(INDIRECT("$A$1:"&amp;Cmax))),COUNTIF($E$7:L$7,$E$7))),"")</f>
        <v/>
      </c>
      <c r="W22" s="17" t="str">
        <f t="array" aca="1" ref="W22" ca="1">IFERROR(INDEX(Mat,,SMALL(IF((Note_F&gt;60)*(Note_F&lt;70),COLUMN(INDIRECT("$A$1:"&amp;Cmax))),COUNTIF($E$7:M$7,$E$7))),"")</f>
        <v/>
      </c>
      <c r="X22" s="18" t="str">
        <f t="array" aca="1" ref="X22" ca="1">IFERROR(INDEX(Note_F,,SMALL(IF((Note_F&gt;60)*(Note_F&lt;70),COLUMN(INDIRECT("$A$1:"&amp;Cmax))),COUNTIF($E$7:N$7,$E$7))),"")</f>
        <v/>
      </c>
      <c r="Y22" s="17" t="str">
        <f t="array" aca="1" ref="Y22" ca="1">IFERROR(INDEX(Mat,,SMALL(IF(Note_F=60,COLUMN(INDIRECT("$A$1:"&amp;Cmax))),COUNTIF($E$7:E$7,$E$7))),"")</f>
        <v/>
      </c>
      <c r="Z22" s="18" t="str">
        <f t="array" aca="1" ref="Z22" ca="1">IFERROR(INDEX(Note_F,,SMALL(IF(Note_F=60,COLUMN(INDIRECT("$A$1:"&amp;Cmax))),COUNTIF($E$7:F$7,$E$7))),"")</f>
        <v/>
      </c>
      <c r="AA22" s="17" t="str">
        <f t="array" aca="1" ref="AA22" ca="1">IFERROR(INDEX(Mat,,SMALL(IF(Note_F=60,COLUMN(INDIRECT("$A$1:"&amp;Cmax))),COUNTIF($E$7:G$7,$E$7))),"")</f>
        <v/>
      </c>
      <c r="AB22" s="18" t="str">
        <f t="array" aca="1" ref="AB22" ca="1">IFERROR(INDEX(Note_F,,SMALL(IF(Note_F=60,COLUMN(INDIRECT("$A$1:"&amp;Cmax))),COUNTIF($E$7:H$7,$E$7))),"")</f>
        <v/>
      </c>
      <c r="AC22" s="17" t="str">
        <f t="array" aca="1" ref="AC22" ca="1">IFERROR(INDEX(Mat,,SMALL(IF(Note_F=60,COLUMN(INDIRECT("$A$1:"&amp;Cmax))),COUNTIF($E$7:I$7,$E$7))),"")</f>
        <v/>
      </c>
      <c r="AD22" s="18" t="str">
        <f t="array" aca="1" ref="AD22" ca="1">IFERROR(INDEX(Note_F,,SMALL(IF(Note_F=60,COLUMN(INDIRECT("$A$1:"&amp;Cmax))),COUNTIF($E$7:J$7,$E$7))),"")</f>
        <v/>
      </c>
      <c r="AE22" s="17" t="str">
        <f t="array" aca="1" ref="AE22" ca="1">IFERROR(INDEX(Mat,,SMALL(IF(Note_F=60,COLUMN(INDIRECT("$A$1:"&amp;Cmax))),COUNTIF($E$7:K$7,$E$7))),"")</f>
        <v/>
      </c>
      <c r="AF22" s="18" t="str">
        <f t="array" aca="1" ref="AF22" ca="1">IFERROR(INDEX(Note_F,,SMALL(IF(Note_F=60,COLUMN(INDIRECT("$A$1:"&amp;Cmax))),COUNTIF($E$7:L$7,$E$7))),"")</f>
        <v/>
      </c>
      <c r="AG22" s="17" t="str">
        <f t="array" aca="1" ref="AG22" ca="1">IFERROR(INDEX(Mat,,SMALL(IF(Note_F=60,COLUMN(INDIRECT("$A$1:"&amp;Cmax))),COUNTIF($E$7:M$7,$E$7))),"")</f>
        <v/>
      </c>
      <c r="AH22" s="18" t="str">
        <f t="array" aca="1" ref="AH22" ca="1">IFERROR(INDEX(Note_F,,SMALL(IF(Note_F=60,COLUMN(INDIRECT("$A$1:"&amp;Cmax))),COUNTIF($E$7:N$7,$E$7))),"")</f>
        <v/>
      </c>
    </row>
    <row r="23" spans="1:34" x14ac:dyDescent="0.25">
      <c r="A23" s="7">
        <v>16</v>
      </c>
      <c r="B23" s="12" t="str">
        <f t="array" aca="1" ref="B23" ca="1">IFERROR(INDEX(NameC,SMALL(IF(Fail&gt;0,ROW(INDIRECT("1:"&amp;ROWS(NameC)))),$A23)),"")</f>
        <v>اسم الطالب 26</v>
      </c>
      <c r="C23" s="12"/>
      <c r="D23" s="12"/>
      <c r="E23" s="17" t="str">
        <f t="array" aca="1" ref="E23" ca="1">IFERROR(INDEX(Mat,,SMALL(IF(Note_F&lt;60,COLUMN(INDIRECT("$A$1:"&amp;Cmax))),COUNTIF($E$7:E$7,$E$7))),"")</f>
        <v>الرياضيات</v>
      </c>
      <c r="F23" s="18">
        <f t="array" aca="1" ref="F23" ca="1">IFERROR(INDEX(Note_F,,SMALL(IF(Note_F&lt;60,COLUMN(INDIRECT("$A$1:"&amp;Cmax))),COUNTIF($E$7:F$7,$E$7))),"")</f>
        <v>50</v>
      </c>
      <c r="G23" s="17" t="str">
        <f t="array" aca="1" ref="G23" ca="1">IFERROR(INDEX(Mat,,SMALL(IF(Note_F&lt;60,COLUMN(INDIRECT("$A$1:"&amp;Cmax))),COUNTIF($E$7:G$7,$E$7))),"")</f>
        <v>الفيزياء</v>
      </c>
      <c r="H23" s="23">
        <f t="array" aca="1" ref="H23" ca="1">IFERROR(INDEX(Note_F,,SMALL(IF(Note_F&lt;60,COLUMN(INDIRECT("$A$1:"&amp;Cmax))),COUNTIF($E$7:H$7,$E$7))),"")</f>
        <v>44</v>
      </c>
      <c r="I23" s="17" t="str">
        <f t="array" aca="1" ref="I23" ca="1">IFERROR(INDEX(Mat,,SMALL(IF(Note_F&lt;60,COLUMN(INDIRECT("$A$1:"&amp;Cmax))),COUNTIF($E$7:I$7,$E$7))),"")</f>
        <v>الكيمياء</v>
      </c>
      <c r="J23" s="23">
        <f t="array" aca="1" ref="J23" ca="1">IFERROR(INDEX(Note_F,,SMALL(IF(Note_F&lt;60,COLUMN(INDIRECT("$A$1:"&amp;Cmax))),COUNTIF($E$7:J$7,$E$7))),"")</f>
        <v>44</v>
      </c>
      <c r="K23" s="17" t="str">
        <f t="array" aca="1" ref="K23" ca="1">IFERROR(INDEX(Mat,,SMALL(IF(Note_F&lt;60,COLUMN(INDIRECT("$A$1:"&amp;Cmax))),COUNTIF($E$7:K$7,$E$7))),"")</f>
        <v>الاحياء</v>
      </c>
      <c r="L23" s="23">
        <f t="array" aca="1" ref="L23" ca="1">IFERROR(INDEX(Note_F,,SMALL(IF(Note_F&lt;60,COLUMN(INDIRECT("$A$1:"&amp;Cmax))),COUNTIF($E$7:L$7,$E$7))),"")</f>
        <v>44</v>
      </c>
      <c r="M23" s="17" t="str">
        <f t="array" aca="1" ref="M23" ca="1">IFERROR(INDEX(Mat,,SMALL(IF(Note_F&lt;60,COLUMN(INDIRECT("$A$1:"&amp;Cmax))),COUNTIF($E$7:M$7,$E$7))),"")</f>
        <v/>
      </c>
      <c r="N23" s="37" t="str">
        <f t="array" aca="1" ref="N23" ca="1">IFERROR(INDEX(Note_F,,SMALL(IF(Note_F&lt;60,COLUMN(INDIRECT("$A$1:"&amp;Cmax))),COUNTIF($E$7:N$7,$E$7))),"")</f>
        <v/>
      </c>
      <c r="O23" s="17" t="str">
        <f t="array" aca="1" ref="O23" ca="1">IFERROR(INDEX(Mat,,SMALL(IF((Note_F&gt;60)*(Note_F&lt;70),COLUMN(INDIRECT("$A$1:"&amp;Cmax))),COUNTIF($E$7:E$7,$E$7))),"")</f>
        <v>اللغة الإنجليزية</v>
      </c>
      <c r="P23" s="18">
        <f t="array" aca="1" ref="P23" ca="1">IFERROR(INDEX(Note_F,,SMALL(IF((Note_F&gt;60)*(Note_F&lt;70),COLUMN(INDIRECT("$A$1:"&amp;Cmax))),COUNTIF($E$7:F$7,$E$7))),"")</f>
        <v>65.709999999999994</v>
      </c>
      <c r="Q23" s="17" t="str">
        <f t="array" aca="1" ref="Q23" ca="1">IFERROR(INDEX(Mat,,SMALL(IF((Note_F&gt;60)*(Note_F&lt;70),COLUMN(INDIRECT("$A$1:"&amp;Cmax))),COUNTIF($E$7:G$7,$E$7))),"")</f>
        <v/>
      </c>
      <c r="R23" s="18" t="str">
        <f t="array" aca="1" ref="R23" ca="1">IFERROR(INDEX(Note_F,,SMALL(IF((Note_F&gt;60)*(Note_F&lt;70),COLUMN(INDIRECT("$A$1:"&amp;Cmax))),COUNTIF($E$7:H$7,$E$7))),"")</f>
        <v/>
      </c>
      <c r="S23" s="17" t="str">
        <f t="array" aca="1" ref="S23" ca="1">IFERROR(INDEX(Mat,,SMALL(IF((Note_F&gt;60)*(Note_F&lt;70),COLUMN(INDIRECT("$A$1:"&amp;Cmax))),COUNTIF($E$7:I$7,$E$7))),"")</f>
        <v/>
      </c>
      <c r="T23" s="18" t="str">
        <f t="array" aca="1" ref="T23" ca="1">IFERROR(INDEX(Note_F,,SMALL(IF((Note_F&gt;60)*(Note_F&lt;70),COLUMN(INDIRECT("$A$1:"&amp;Cmax))),COUNTIF($E$7:J$7,$E$7))),"")</f>
        <v/>
      </c>
      <c r="U23" s="17" t="str">
        <f t="array" aca="1" ref="U23" ca="1">IFERROR(INDEX(Mat,,SMALL(IF((Note_F&gt;60)*(Note_F&lt;70),COLUMN(INDIRECT("$A$1:"&amp;Cmax))),COUNTIF($E$7:K$7,$E$7))),"")</f>
        <v/>
      </c>
      <c r="V23" s="18" t="str">
        <f t="array" aca="1" ref="V23" ca="1">IFERROR(INDEX(Note_F,,SMALL(IF((Note_F&gt;60)*(Note_F&lt;70),COLUMN(INDIRECT("$A$1:"&amp;Cmax))),COUNTIF($E$7:L$7,$E$7))),"")</f>
        <v/>
      </c>
      <c r="W23" s="17" t="str">
        <f t="array" aca="1" ref="W23" ca="1">IFERROR(INDEX(Mat,,SMALL(IF((Note_F&gt;60)*(Note_F&lt;70),COLUMN(INDIRECT("$A$1:"&amp;Cmax))),COUNTIF($E$7:M$7,$E$7))),"")</f>
        <v/>
      </c>
      <c r="X23" s="18" t="str">
        <f t="array" aca="1" ref="X23" ca="1">IFERROR(INDEX(Note_F,,SMALL(IF((Note_F&gt;60)*(Note_F&lt;70),COLUMN(INDIRECT("$A$1:"&amp;Cmax))),COUNTIF($E$7:N$7,$E$7))),"")</f>
        <v/>
      </c>
      <c r="Y23" s="17" t="str">
        <f t="array" aca="1" ref="Y23" ca="1">IFERROR(INDEX(Mat,,SMALL(IF(Note_F=60,COLUMN(INDIRECT("$A$1:"&amp;Cmax))),COUNTIF($E$7:E$7,$E$7))),"")</f>
        <v>اللغة العربية</v>
      </c>
      <c r="Z23" s="18">
        <f t="array" aca="1" ref="Z23" ca="1">IFERROR(INDEX(Note_F,,SMALL(IF(Note_F=60,COLUMN(INDIRECT("$A$1:"&amp;Cmax))),COUNTIF($E$7:F$7,$E$7))),"")</f>
        <v>60</v>
      </c>
      <c r="AA23" s="17" t="str">
        <f t="array" aca="1" ref="AA23" ca="1">IFERROR(INDEX(Mat,,SMALL(IF(Note_F=60,COLUMN(INDIRECT("$A$1:"&amp;Cmax))),COUNTIF($E$7:G$7,$E$7))),"")</f>
        <v/>
      </c>
      <c r="AB23" s="18" t="str">
        <f t="array" aca="1" ref="AB23" ca="1">IFERROR(INDEX(Note_F,,SMALL(IF(Note_F=60,COLUMN(INDIRECT("$A$1:"&amp;Cmax))),COUNTIF($E$7:H$7,$E$7))),"")</f>
        <v/>
      </c>
      <c r="AC23" s="17" t="str">
        <f t="array" aca="1" ref="AC23" ca="1">IFERROR(INDEX(Mat,,SMALL(IF(Note_F=60,COLUMN(INDIRECT("$A$1:"&amp;Cmax))),COUNTIF($E$7:I$7,$E$7))),"")</f>
        <v/>
      </c>
      <c r="AD23" s="18" t="str">
        <f t="array" aca="1" ref="AD23" ca="1">IFERROR(INDEX(Note_F,,SMALL(IF(Note_F=60,COLUMN(INDIRECT("$A$1:"&amp;Cmax))),COUNTIF($E$7:J$7,$E$7))),"")</f>
        <v/>
      </c>
      <c r="AE23" s="17" t="str">
        <f t="array" aca="1" ref="AE23" ca="1">IFERROR(INDEX(Mat,,SMALL(IF(Note_F=60,COLUMN(INDIRECT("$A$1:"&amp;Cmax))),COUNTIF($E$7:K$7,$E$7))),"")</f>
        <v/>
      </c>
      <c r="AF23" s="18" t="str">
        <f t="array" aca="1" ref="AF23" ca="1">IFERROR(INDEX(Note_F,,SMALL(IF(Note_F=60,COLUMN(INDIRECT("$A$1:"&amp;Cmax))),COUNTIF($E$7:L$7,$E$7))),"")</f>
        <v/>
      </c>
      <c r="AG23" s="17" t="str">
        <f t="array" aca="1" ref="AG23" ca="1">IFERROR(INDEX(Mat,,SMALL(IF(Note_F=60,COLUMN(INDIRECT("$A$1:"&amp;Cmax))),COUNTIF($E$7:M$7,$E$7))),"")</f>
        <v/>
      </c>
      <c r="AH23" s="18" t="str">
        <f t="array" aca="1" ref="AH23" ca="1">IFERROR(INDEX(Note_F,,SMALL(IF(Note_F=60,COLUMN(INDIRECT("$A$1:"&amp;Cmax))),COUNTIF($E$7:N$7,$E$7))),"")</f>
        <v/>
      </c>
    </row>
    <row r="24" spans="1:34" x14ac:dyDescent="0.25">
      <c r="A24" s="7">
        <v>17</v>
      </c>
      <c r="B24" s="12" t="str">
        <f t="array" aca="1" ref="B24" ca="1">IFERROR(INDEX(NameC,SMALL(IF(Fail&gt;0,ROW(INDIRECT("1:"&amp;ROWS(NameC)))),$A24)),"")</f>
        <v>اسم الطالب 27</v>
      </c>
      <c r="C24" s="12"/>
      <c r="D24" s="12"/>
      <c r="E24" s="17" t="str">
        <f t="array" aca="1" ref="E24" ca="1">IFERROR(INDEX(Mat,,SMALL(IF(Note_F&lt;60,COLUMN(INDIRECT("$A$1:"&amp;Cmax))),COUNTIF($E$7:E$7,$E$7))),"")</f>
        <v>الدراسات الاجتماعية</v>
      </c>
      <c r="F24" s="18">
        <f t="array" aca="1" ref="F24" ca="1">IFERROR(INDEX(Note_F,,SMALL(IF(Note_F&lt;60,COLUMN(INDIRECT("$A$1:"&amp;Cmax))),COUNTIF($E$7:F$7,$E$7))),"")</f>
        <v>55</v>
      </c>
      <c r="G24" s="17" t="str">
        <f t="array" aca="1" ref="G24" ca="1">IFERROR(INDEX(Mat,,SMALL(IF(Note_F&lt;60,COLUMN(INDIRECT("$A$1:"&amp;Cmax))),COUNTIF($E$7:G$7,$E$7))),"")</f>
        <v/>
      </c>
      <c r="H24" s="23" t="str">
        <f t="array" aca="1" ref="H24" ca="1">IFERROR(INDEX(Note_F,,SMALL(IF(Note_F&lt;60,COLUMN(INDIRECT("$A$1:"&amp;Cmax))),COUNTIF($E$7:H$7,$E$7))),"")</f>
        <v/>
      </c>
      <c r="I24" s="17" t="str">
        <f t="array" aca="1" ref="I24" ca="1">IFERROR(INDEX(Mat,,SMALL(IF(Note_F&lt;60,COLUMN(INDIRECT("$A$1:"&amp;Cmax))),COUNTIF($E$7:I$7,$E$7))),"")</f>
        <v/>
      </c>
      <c r="J24" s="23" t="str">
        <f t="array" aca="1" ref="J24" ca="1">IFERROR(INDEX(Note_F,,SMALL(IF(Note_F&lt;60,COLUMN(INDIRECT("$A$1:"&amp;Cmax))),COUNTIF($E$7:J$7,$E$7))),"")</f>
        <v/>
      </c>
      <c r="K24" s="17" t="str">
        <f t="array" aca="1" ref="K24" ca="1">IFERROR(INDEX(Mat,,SMALL(IF(Note_F&lt;60,COLUMN(INDIRECT("$A$1:"&amp;Cmax))),COUNTIF($E$7:K$7,$E$7))),"")</f>
        <v/>
      </c>
      <c r="L24" s="23" t="str">
        <f t="array" aca="1" ref="L24" ca="1">IFERROR(INDEX(Note_F,,SMALL(IF(Note_F&lt;60,COLUMN(INDIRECT("$A$1:"&amp;Cmax))),COUNTIF($E$7:L$7,$E$7))),"")</f>
        <v/>
      </c>
      <c r="M24" s="17" t="str">
        <f t="array" aca="1" ref="M24" ca="1">IFERROR(INDEX(Mat,,SMALL(IF(Note_F&lt;60,COLUMN(INDIRECT("$A$1:"&amp;Cmax))),COUNTIF($E$7:M$7,$E$7))),"")</f>
        <v/>
      </c>
      <c r="N24" s="37" t="str">
        <f t="array" aca="1" ref="N24" ca="1">IFERROR(INDEX(Note_F,,SMALL(IF(Note_F&lt;60,COLUMN(INDIRECT("$A$1:"&amp;Cmax))),COUNTIF($E$7:N$7,$E$7))),"")</f>
        <v/>
      </c>
      <c r="O24" s="17" t="str">
        <f t="array" aca="1" ref="O24" ca="1">IFERROR(INDEX(Mat,,SMALL(IF((Note_F&gt;60)*(Note_F&lt;70),COLUMN(INDIRECT("$A$1:"&amp;Cmax))),COUNTIF($E$7:E$7,$E$7))),"")</f>
        <v>العلوم التطبيقية</v>
      </c>
      <c r="P24" s="18">
        <f t="array" aca="1" ref="P24" ca="1">IFERROR(INDEX(Note_F,,SMALL(IF((Note_F&gt;60)*(Note_F&lt;70),COLUMN(INDIRECT("$A$1:"&amp;Cmax))),COUNTIF($E$7:F$7,$E$7))),"")</f>
        <v>65.55</v>
      </c>
      <c r="Q24" s="17" t="str">
        <f t="array" aca="1" ref="Q24" ca="1">IFERROR(INDEX(Mat,,SMALL(IF((Note_F&gt;60)*(Note_F&lt;70),COLUMN(INDIRECT("$A$1:"&amp;Cmax))),COUNTIF($E$7:G$7,$E$7))),"")</f>
        <v/>
      </c>
      <c r="R24" s="18" t="str">
        <f t="array" aca="1" ref="R24" ca="1">IFERROR(INDEX(Note_F,,SMALL(IF((Note_F&gt;60)*(Note_F&lt;70),COLUMN(INDIRECT("$A$1:"&amp;Cmax))),COUNTIF($E$7:H$7,$E$7))),"")</f>
        <v/>
      </c>
      <c r="S24" s="17" t="str">
        <f t="array" aca="1" ref="S24" ca="1">IFERROR(INDEX(Mat,,SMALL(IF((Note_F&gt;60)*(Note_F&lt;70),COLUMN(INDIRECT("$A$1:"&amp;Cmax))),COUNTIF($E$7:I$7,$E$7))),"")</f>
        <v/>
      </c>
      <c r="T24" s="18" t="str">
        <f t="array" aca="1" ref="T24" ca="1">IFERROR(INDEX(Note_F,,SMALL(IF((Note_F&gt;60)*(Note_F&lt;70),COLUMN(INDIRECT("$A$1:"&amp;Cmax))),COUNTIF($E$7:J$7,$E$7))),"")</f>
        <v/>
      </c>
      <c r="U24" s="17" t="str">
        <f t="array" aca="1" ref="U24" ca="1">IFERROR(INDEX(Mat,,SMALL(IF((Note_F&gt;60)*(Note_F&lt;70),COLUMN(INDIRECT("$A$1:"&amp;Cmax))),COUNTIF($E$7:K$7,$E$7))),"")</f>
        <v/>
      </c>
      <c r="V24" s="18" t="str">
        <f t="array" aca="1" ref="V24" ca="1">IFERROR(INDEX(Note_F,,SMALL(IF((Note_F&gt;60)*(Note_F&lt;70),COLUMN(INDIRECT("$A$1:"&amp;Cmax))),COUNTIF($E$7:L$7,$E$7))),"")</f>
        <v/>
      </c>
      <c r="W24" s="17" t="str">
        <f t="array" aca="1" ref="W24" ca="1">IFERROR(INDEX(Mat,,SMALL(IF((Note_F&gt;60)*(Note_F&lt;70),COLUMN(INDIRECT("$A$1:"&amp;Cmax))),COUNTIF($E$7:M$7,$E$7))),"")</f>
        <v/>
      </c>
      <c r="X24" s="18" t="str">
        <f t="array" aca="1" ref="X24" ca="1">IFERROR(INDEX(Note_F,,SMALL(IF((Note_F&gt;60)*(Note_F&lt;70),COLUMN(INDIRECT("$A$1:"&amp;Cmax))),COUNTIF($E$7:N$7,$E$7))),"")</f>
        <v/>
      </c>
      <c r="Y24" s="17" t="str">
        <f t="array" aca="1" ref="Y24" ca="1">IFERROR(INDEX(Mat,,SMALL(IF(Note_F=60,COLUMN(INDIRECT("$A$1:"&amp;Cmax))),COUNTIF($E$7:E$7,$E$7))),"")</f>
        <v>الفيزياء</v>
      </c>
      <c r="Z24" s="18">
        <f t="array" aca="1" ref="Z24" ca="1">IFERROR(INDEX(Note_F,,SMALL(IF(Note_F=60,COLUMN(INDIRECT("$A$1:"&amp;Cmax))),COUNTIF($E$7:F$7,$E$7))),"")</f>
        <v>60</v>
      </c>
      <c r="AA24" s="17" t="str">
        <f t="array" aca="1" ref="AA24" ca="1">IFERROR(INDEX(Mat,,SMALL(IF(Note_F=60,COLUMN(INDIRECT("$A$1:"&amp;Cmax))),COUNTIF($E$7:G$7,$E$7))),"")</f>
        <v>الكيمياء</v>
      </c>
      <c r="AB24" s="18">
        <f t="array" aca="1" ref="AB24" ca="1">IFERROR(INDEX(Note_F,,SMALL(IF(Note_F=60,COLUMN(INDIRECT("$A$1:"&amp;Cmax))),COUNTIF($E$7:H$7,$E$7))),"")</f>
        <v>60</v>
      </c>
      <c r="AC24" s="17" t="str">
        <f t="array" aca="1" ref="AC24" ca="1">IFERROR(INDEX(Mat,,SMALL(IF(Note_F=60,COLUMN(INDIRECT("$A$1:"&amp;Cmax))),COUNTIF($E$7:I$7,$E$7))),"")</f>
        <v>الاحياء</v>
      </c>
      <c r="AD24" s="18">
        <f t="array" aca="1" ref="AD24" ca="1">IFERROR(INDEX(Note_F,,SMALL(IF(Note_F=60,COLUMN(INDIRECT("$A$1:"&amp;Cmax))),COUNTIF($E$7:J$7,$E$7))),"")</f>
        <v>60</v>
      </c>
      <c r="AE24" s="17" t="str">
        <f t="array" aca="1" ref="AE24" ca="1">IFERROR(INDEX(Mat,,SMALL(IF(Note_F=60,COLUMN(INDIRECT("$A$1:"&amp;Cmax))),COUNTIF($E$7:K$7,$E$7))),"")</f>
        <v/>
      </c>
      <c r="AF24" s="18" t="str">
        <f t="array" aca="1" ref="AF24" ca="1">IFERROR(INDEX(Note_F,,SMALL(IF(Note_F=60,COLUMN(INDIRECT("$A$1:"&amp;Cmax))),COUNTIF($E$7:L$7,$E$7))),"")</f>
        <v/>
      </c>
      <c r="AG24" s="17" t="str">
        <f t="array" aca="1" ref="AG24" ca="1">IFERROR(INDEX(Mat,,SMALL(IF(Note_F=60,COLUMN(INDIRECT("$A$1:"&amp;Cmax))),COUNTIF($E$7:M$7,$E$7))),"")</f>
        <v/>
      </c>
      <c r="AH24" s="18" t="str">
        <f t="array" aca="1" ref="AH24" ca="1">IFERROR(INDEX(Note_F,,SMALL(IF(Note_F=60,COLUMN(INDIRECT("$A$1:"&amp;Cmax))),COUNTIF($E$7:N$7,$E$7))),"")</f>
        <v/>
      </c>
    </row>
    <row r="25" spans="1:34" x14ac:dyDescent="0.25">
      <c r="A25" s="7">
        <v>18</v>
      </c>
      <c r="B25" s="12" t="str">
        <f t="array" aca="1" ref="B25" ca="1">IFERROR(INDEX(NameC,SMALL(IF(Fail&gt;0,ROW(INDIRECT("1:"&amp;ROWS(NameC)))),$A25)),"")</f>
        <v>اسم الطالب 28</v>
      </c>
      <c r="C25" s="12"/>
      <c r="D25" s="12"/>
      <c r="E25" s="17" t="str">
        <f t="array" aca="1" ref="E25" ca="1">IFERROR(INDEX(Mat,,SMALL(IF(Note_F&lt;60,COLUMN(INDIRECT("$A$1:"&amp;Cmax))),COUNTIF($E$7:E$7,$E$7))),"")</f>
        <v>الدراسات الاجتماعية</v>
      </c>
      <c r="F25" s="18">
        <f t="array" aca="1" ref="F25" ca="1">IFERROR(INDEX(Note_F,,SMALL(IF(Note_F&lt;60,COLUMN(INDIRECT("$A$1:"&amp;Cmax))),COUNTIF($E$7:F$7,$E$7))),"")</f>
        <v>55</v>
      </c>
      <c r="G25" s="17" t="str">
        <f t="array" aca="1" ref="G25" ca="1">IFERROR(INDEX(Mat,,SMALL(IF(Note_F&lt;60,COLUMN(INDIRECT("$A$1:"&amp;Cmax))),COUNTIF($E$7:G$7,$E$7))),"")</f>
        <v/>
      </c>
      <c r="H25" s="23" t="str">
        <f t="array" aca="1" ref="H25" ca="1">IFERROR(INDEX(Note_F,,SMALL(IF(Note_F&lt;60,COLUMN(INDIRECT("$A$1:"&amp;Cmax))),COUNTIF($E$7:H$7,$E$7))),"")</f>
        <v/>
      </c>
      <c r="I25" s="17" t="str">
        <f t="array" aca="1" ref="I25" ca="1">IFERROR(INDEX(Mat,,SMALL(IF(Note_F&lt;60,COLUMN(INDIRECT("$A$1:"&amp;Cmax))),COUNTIF($E$7:I$7,$E$7))),"")</f>
        <v/>
      </c>
      <c r="J25" s="23" t="str">
        <f t="array" aca="1" ref="J25" ca="1">IFERROR(INDEX(Note_F,,SMALL(IF(Note_F&lt;60,COLUMN(INDIRECT("$A$1:"&amp;Cmax))),COUNTIF($E$7:J$7,$E$7))),"")</f>
        <v/>
      </c>
      <c r="K25" s="17" t="str">
        <f t="array" aca="1" ref="K25" ca="1">IFERROR(INDEX(Mat,,SMALL(IF(Note_F&lt;60,COLUMN(INDIRECT("$A$1:"&amp;Cmax))),COUNTIF($E$7:K$7,$E$7))),"")</f>
        <v/>
      </c>
      <c r="L25" s="23" t="str">
        <f t="array" aca="1" ref="L25" ca="1">IFERROR(INDEX(Note_F,,SMALL(IF(Note_F&lt;60,COLUMN(INDIRECT("$A$1:"&amp;Cmax))),COUNTIF($E$7:L$7,$E$7))),"")</f>
        <v/>
      </c>
      <c r="M25" s="17" t="str">
        <f t="array" aca="1" ref="M25" ca="1">IFERROR(INDEX(Mat,,SMALL(IF(Note_F&lt;60,COLUMN(INDIRECT("$A$1:"&amp;Cmax))),COUNTIF($E$7:M$7,$E$7))),"")</f>
        <v/>
      </c>
      <c r="N25" s="37" t="str">
        <f t="array" aca="1" ref="N25" ca="1">IFERROR(INDEX(Note_F,,SMALL(IF(Note_F&lt;60,COLUMN(INDIRECT("$A$1:"&amp;Cmax))),COUNTIF($E$7:N$7,$E$7))),"")</f>
        <v/>
      </c>
      <c r="O25" s="17" t="str">
        <f t="array" aca="1" ref="O25" ca="1">IFERROR(INDEX(Mat,,SMALL(IF((Note_F&gt;60)*(Note_F&lt;70),COLUMN(INDIRECT("$A$1:"&amp;Cmax))),COUNTIF($E$7:E$7,$E$7))),"")</f>
        <v>اللغة العربية</v>
      </c>
      <c r="P25" s="18">
        <f t="array" aca="1" ref="P25" ca="1">IFERROR(INDEX(Note_F,,SMALL(IF((Note_F&gt;60)*(Note_F&lt;70),COLUMN(INDIRECT("$A$1:"&amp;Cmax))),COUNTIF($E$7:F$7,$E$7))),"")</f>
        <v>65</v>
      </c>
      <c r="Q25" s="17" t="str">
        <f t="array" aca="1" ref="Q25" ca="1">IFERROR(INDEX(Mat,,SMALL(IF((Note_F&gt;60)*(Note_F&lt;70),COLUMN(INDIRECT("$A$1:"&amp;Cmax))),COUNTIF($E$7:G$7,$E$7))),"")</f>
        <v>العلوم التطبيقية</v>
      </c>
      <c r="R25" s="18">
        <f t="array" aca="1" ref="R25" ca="1">IFERROR(INDEX(Note_F,,SMALL(IF((Note_F&gt;60)*(Note_F&lt;70),COLUMN(INDIRECT("$A$1:"&amp;Cmax))),COUNTIF($E$7:H$7,$E$7))),"")</f>
        <v>65</v>
      </c>
      <c r="S25" s="17" t="str">
        <f t="array" aca="1" ref="S25" ca="1">IFERROR(INDEX(Mat,,SMALL(IF((Note_F&gt;60)*(Note_F&lt;70),COLUMN(INDIRECT("$A$1:"&amp;Cmax))),COUNTIF($E$7:I$7,$E$7))),"")</f>
        <v>الفيزياء</v>
      </c>
      <c r="T25" s="18">
        <f t="array" aca="1" ref="T25" ca="1">IFERROR(INDEX(Note_F,,SMALL(IF((Note_F&gt;60)*(Note_F&lt;70),COLUMN(INDIRECT("$A$1:"&amp;Cmax))),COUNTIF($E$7:J$7,$E$7))),"")</f>
        <v>66</v>
      </c>
      <c r="U25" s="17" t="str">
        <f t="array" aca="1" ref="U25" ca="1">IFERROR(INDEX(Mat,,SMALL(IF((Note_F&gt;60)*(Note_F&lt;70),COLUMN(INDIRECT("$A$1:"&amp;Cmax))),COUNTIF($E$7:K$7,$E$7))),"")</f>
        <v>الكيمياء</v>
      </c>
      <c r="V25" s="18">
        <f t="array" aca="1" ref="V25" ca="1">IFERROR(INDEX(Note_F,,SMALL(IF((Note_F&gt;60)*(Note_F&lt;70),COLUMN(INDIRECT("$A$1:"&amp;Cmax))),COUNTIF($E$7:L$7,$E$7))),"")</f>
        <v>66</v>
      </c>
      <c r="W25" s="17" t="str">
        <f t="array" aca="1" ref="W25" ca="1">IFERROR(INDEX(Mat,,SMALL(IF((Note_F&gt;60)*(Note_F&lt;70),COLUMN(INDIRECT("$A$1:"&amp;Cmax))),COUNTIF($E$7:M$7,$E$7))),"")</f>
        <v>الاحياء</v>
      </c>
      <c r="X25" s="18">
        <f t="array" aca="1" ref="X25" ca="1">IFERROR(INDEX(Note_F,,SMALL(IF((Note_F&gt;60)*(Note_F&lt;70),COLUMN(INDIRECT("$A$1:"&amp;Cmax))),COUNTIF($E$7:N$7,$E$7))),"")</f>
        <v>66</v>
      </c>
      <c r="Y25" s="17" t="str">
        <f t="array" aca="1" ref="Y25" ca="1">IFERROR(INDEX(Mat,,SMALL(IF(Note_F=60,COLUMN(INDIRECT("$A$1:"&amp;Cmax))),COUNTIF($E$7:E$7,$E$7))),"")</f>
        <v/>
      </c>
      <c r="Z25" s="18" t="str">
        <f t="array" aca="1" ref="Z25" ca="1">IFERROR(INDEX(Note_F,,SMALL(IF(Note_F=60,COLUMN(INDIRECT("$A$1:"&amp;Cmax))),COUNTIF($E$7:F$7,$E$7))),"")</f>
        <v/>
      </c>
      <c r="AA25" s="17" t="str">
        <f t="array" aca="1" ref="AA25" ca="1">IFERROR(INDEX(Mat,,SMALL(IF(Note_F=60,COLUMN(INDIRECT("$A$1:"&amp;Cmax))),COUNTIF($E$7:G$7,$E$7))),"")</f>
        <v/>
      </c>
      <c r="AB25" s="18" t="str">
        <f t="array" aca="1" ref="AB25" ca="1">IFERROR(INDEX(Note_F,,SMALL(IF(Note_F=60,COLUMN(INDIRECT("$A$1:"&amp;Cmax))),COUNTIF($E$7:H$7,$E$7))),"")</f>
        <v/>
      </c>
      <c r="AC25" s="17" t="str">
        <f t="array" aca="1" ref="AC25" ca="1">IFERROR(INDEX(Mat,,SMALL(IF(Note_F=60,COLUMN(INDIRECT("$A$1:"&amp;Cmax))),COUNTIF($E$7:I$7,$E$7))),"")</f>
        <v/>
      </c>
      <c r="AD25" s="18" t="str">
        <f t="array" aca="1" ref="AD25" ca="1">IFERROR(INDEX(Note_F,,SMALL(IF(Note_F=60,COLUMN(INDIRECT("$A$1:"&amp;Cmax))),COUNTIF($E$7:J$7,$E$7))),"")</f>
        <v/>
      </c>
      <c r="AE25" s="17" t="str">
        <f t="array" aca="1" ref="AE25" ca="1">IFERROR(INDEX(Mat,,SMALL(IF(Note_F=60,COLUMN(INDIRECT("$A$1:"&amp;Cmax))),COUNTIF($E$7:K$7,$E$7))),"")</f>
        <v/>
      </c>
      <c r="AF25" s="18" t="str">
        <f t="array" aca="1" ref="AF25" ca="1">IFERROR(INDEX(Note_F,,SMALL(IF(Note_F=60,COLUMN(INDIRECT("$A$1:"&amp;Cmax))),COUNTIF($E$7:L$7,$E$7))),"")</f>
        <v/>
      </c>
      <c r="AG25" s="17" t="str">
        <f t="array" aca="1" ref="AG25" ca="1">IFERROR(INDEX(Mat,,SMALL(IF(Note_F=60,COLUMN(INDIRECT("$A$1:"&amp;Cmax))),COUNTIF($E$7:M$7,$E$7))),"")</f>
        <v/>
      </c>
      <c r="AH25" s="18" t="str">
        <f t="array" aca="1" ref="AH25" ca="1">IFERROR(INDEX(Note_F,,SMALL(IF(Note_F=60,COLUMN(INDIRECT("$A$1:"&amp;Cmax))),COUNTIF($E$7:N$7,$E$7))),"")</f>
        <v/>
      </c>
    </row>
    <row r="26" spans="1:34" x14ac:dyDescent="0.25">
      <c r="A26" s="7">
        <v>19</v>
      </c>
      <c r="B26" s="12" t="str">
        <f t="array" aca="1" ref="B26" ca="1">IFERROR(INDEX(NameC,SMALL(IF(Fail&gt;0,ROW(INDIRECT("1:"&amp;ROWS(NameC)))),$A26)),"")</f>
        <v>اسم الطالب 30</v>
      </c>
      <c r="C26" s="12"/>
      <c r="D26" s="12"/>
      <c r="E26" s="17" t="str">
        <f t="array" aca="1" ref="E26" ca="1">IFERROR(INDEX(Mat,,SMALL(IF(Note_F&lt;60,COLUMN(INDIRECT("$A$1:"&amp;Cmax))),COUNTIF($E$7:E$7,$E$7))),"")</f>
        <v>الدراسات الاجتماعية</v>
      </c>
      <c r="F26" s="18">
        <f t="array" aca="1" ref="F26" ca="1">IFERROR(INDEX(Note_F,,SMALL(IF(Note_F&lt;60,COLUMN(INDIRECT("$A$1:"&amp;Cmax))),COUNTIF($E$7:F$7,$E$7))),"")</f>
        <v>45</v>
      </c>
      <c r="G26" s="17" t="str">
        <f t="array" aca="1" ref="G26" ca="1">IFERROR(INDEX(Mat,,SMALL(IF(Note_F&lt;60,COLUMN(INDIRECT("$A$1:"&amp;Cmax))),COUNTIF($E$7:G$7,$E$7))),"")</f>
        <v/>
      </c>
      <c r="H26" s="23" t="str">
        <f t="array" aca="1" ref="H26" ca="1">IFERROR(INDEX(Note_F,,SMALL(IF(Note_F&lt;60,COLUMN(INDIRECT("$A$1:"&amp;Cmax))),COUNTIF($E$7:H$7,$E$7))),"")</f>
        <v/>
      </c>
      <c r="I26" s="17" t="str">
        <f t="array" aca="1" ref="I26" ca="1">IFERROR(INDEX(Mat,,SMALL(IF(Note_F&lt;60,COLUMN(INDIRECT("$A$1:"&amp;Cmax))),COUNTIF($E$7:I$7,$E$7))),"")</f>
        <v/>
      </c>
      <c r="J26" s="23" t="str">
        <f t="array" aca="1" ref="J26" ca="1">IFERROR(INDEX(Note_F,,SMALL(IF(Note_F&lt;60,COLUMN(INDIRECT("$A$1:"&amp;Cmax))),COUNTIF($E$7:J$7,$E$7))),"")</f>
        <v/>
      </c>
      <c r="K26" s="17" t="str">
        <f t="array" aca="1" ref="K26" ca="1">IFERROR(INDEX(Mat,,SMALL(IF(Note_F&lt;60,COLUMN(INDIRECT("$A$1:"&amp;Cmax))),COUNTIF($E$7:K$7,$E$7))),"")</f>
        <v/>
      </c>
      <c r="L26" s="23" t="str">
        <f t="array" aca="1" ref="L26" ca="1">IFERROR(INDEX(Note_F,,SMALL(IF(Note_F&lt;60,COLUMN(INDIRECT("$A$1:"&amp;Cmax))),COUNTIF($E$7:L$7,$E$7))),"")</f>
        <v/>
      </c>
      <c r="M26" s="17" t="str">
        <f t="array" aca="1" ref="M26" ca="1">IFERROR(INDEX(Mat,,SMALL(IF(Note_F&lt;60,COLUMN(INDIRECT("$A$1:"&amp;Cmax))),COUNTIF($E$7:M$7,$E$7))),"")</f>
        <v/>
      </c>
      <c r="N26" s="37" t="str">
        <f t="array" aca="1" ref="N26" ca="1">IFERROR(INDEX(Note_F,,SMALL(IF(Note_F&lt;60,COLUMN(INDIRECT("$A$1:"&amp;Cmax))),COUNTIF($E$7:N$7,$E$7))),"")</f>
        <v/>
      </c>
      <c r="O26" s="17" t="str">
        <f t="array" aca="1" ref="O26" ca="1">IFERROR(INDEX(Mat,,SMALL(IF((Note_F&gt;60)*(Note_F&lt;70),COLUMN(INDIRECT("$A$1:"&amp;Cmax))),COUNTIF($E$7:E$7,$E$7))),"")</f>
        <v>العلوم التطبيقية</v>
      </c>
      <c r="P26" s="18">
        <f t="array" aca="1" ref="P26" ca="1">IFERROR(INDEX(Note_F,,SMALL(IF((Note_F&gt;60)*(Note_F&lt;70),COLUMN(INDIRECT("$A$1:"&amp;Cmax))),COUNTIF($E$7:F$7,$E$7))),"")</f>
        <v>63.61</v>
      </c>
      <c r="Q26" s="17" t="str">
        <f t="array" aca="1" ref="Q26" ca="1">IFERROR(INDEX(Mat,,SMALL(IF((Note_F&gt;60)*(Note_F&lt;70),COLUMN(INDIRECT("$A$1:"&amp;Cmax))),COUNTIF($E$7:G$7,$E$7))),"")</f>
        <v/>
      </c>
      <c r="R26" s="18" t="str">
        <f t="array" aca="1" ref="R26" ca="1">IFERROR(INDEX(Note_F,,SMALL(IF((Note_F&gt;60)*(Note_F&lt;70),COLUMN(INDIRECT("$A$1:"&amp;Cmax))),COUNTIF($E$7:H$7,$E$7))),"")</f>
        <v/>
      </c>
      <c r="S26" s="17" t="str">
        <f t="array" aca="1" ref="S26" ca="1">IFERROR(INDEX(Mat,,SMALL(IF((Note_F&gt;60)*(Note_F&lt;70),COLUMN(INDIRECT("$A$1:"&amp;Cmax))),COUNTIF($E$7:I$7,$E$7))),"")</f>
        <v/>
      </c>
      <c r="T26" s="18" t="str">
        <f t="array" aca="1" ref="T26" ca="1">IFERROR(INDEX(Note_F,,SMALL(IF((Note_F&gt;60)*(Note_F&lt;70),COLUMN(INDIRECT("$A$1:"&amp;Cmax))),COUNTIF($E$7:J$7,$E$7))),"")</f>
        <v/>
      </c>
      <c r="U26" s="17" t="str">
        <f t="array" aca="1" ref="U26" ca="1">IFERROR(INDEX(Mat,,SMALL(IF((Note_F&gt;60)*(Note_F&lt;70),COLUMN(INDIRECT("$A$1:"&amp;Cmax))),COUNTIF($E$7:K$7,$E$7))),"")</f>
        <v/>
      </c>
      <c r="V26" s="18" t="str">
        <f t="array" aca="1" ref="V26" ca="1">IFERROR(INDEX(Note_F,,SMALL(IF((Note_F&gt;60)*(Note_F&lt;70),COLUMN(INDIRECT("$A$1:"&amp;Cmax))),COUNTIF($E$7:L$7,$E$7))),"")</f>
        <v/>
      </c>
      <c r="W26" s="17" t="str">
        <f t="array" aca="1" ref="W26" ca="1">IFERROR(INDEX(Mat,,SMALL(IF((Note_F&gt;60)*(Note_F&lt;70),COLUMN(INDIRECT("$A$1:"&amp;Cmax))),COUNTIF($E$7:M$7,$E$7))),"")</f>
        <v/>
      </c>
      <c r="X26" s="18" t="str">
        <f t="array" aca="1" ref="X26" ca="1">IFERROR(INDEX(Note_F,,SMALL(IF((Note_F&gt;60)*(Note_F&lt;70),COLUMN(INDIRECT("$A$1:"&amp;Cmax))),COUNTIF($E$7:N$7,$E$7))),"")</f>
        <v/>
      </c>
      <c r="Y26" s="17" t="str">
        <f t="array" aca="1" ref="Y26" ca="1">IFERROR(INDEX(Mat,,SMALL(IF(Note_F=60,COLUMN(INDIRECT("$A$1:"&amp;Cmax))),COUNTIF($E$7:E$7,$E$7))),"")</f>
        <v/>
      </c>
      <c r="Z26" s="18" t="str">
        <f t="array" aca="1" ref="Z26" ca="1">IFERROR(INDEX(Note_F,,SMALL(IF(Note_F=60,COLUMN(INDIRECT("$A$1:"&amp;Cmax))),COUNTIF($E$7:F$7,$E$7))),"")</f>
        <v/>
      </c>
      <c r="AA26" s="17" t="str">
        <f t="array" aca="1" ref="AA26" ca="1">IFERROR(INDEX(Mat,,SMALL(IF(Note_F=60,COLUMN(INDIRECT("$A$1:"&amp;Cmax))),COUNTIF($E$7:G$7,$E$7))),"")</f>
        <v/>
      </c>
      <c r="AB26" s="18" t="str">
        <f t="array" aca="1" ref="AB26" ca="1">IFERROR(INDEX(Note_F,,SMALL(IF(Note_F=60,COLUMN(INDIRECT("$A$1:"&amp;Cmax))),COUNTIF($E$7:H$7,$E$7))),"")</f>
        <v/>
      </c>
      <c r="AC26" s="17" t="str">
        <f t="array" aca="1" ref="AC26" ca="1">IFERROR(INDEX(Mat,,SMALL(IF(Note_F=60,COLUMN(INDIRECT("$A$1:"&amp;Cmax))),COUNTIF($E$7:I$7,$E$7))),"")</f>
        <v/>
      </c>
      <c r="AD26" s="18" t="str">
        <f t="array" aca="1" ref="AD26" ca="1">IFERROR(INDEX(Note_F,,SMALL(IF(Note_F=60,COLUMN(INDIRECT("$A$1:"&amp;Cmax))),COUNTIF($E$7:J$7,$E$7))),"")</f>
        <v/>
      </c>
      <c r="AE26" s="17" t="str">
        <f t="array" aca="1" ref="AE26" ca="1">IFERROR(INDEX(Mat,,SMALL(IF(Note_F=60,COLUMN(INDIRECT("$A$1:"&amp;Cmax))),COUNTIF($E$7:K$7,$E$7))),"")</f>
        <v/>
      </c>
      <c r="AF26" s="18" t="str">
        <f t="array" aca="1" ref="AF26" ca="1">IFERROR(INDEX(Note_F,,SMALL(IF(Note_F=60,COLUMN(INDIRECT("$A$1:"&amp;Cmax))),COUNTIF($E$7:L$7,$E$7))),"")</f>
        <v/>
      </c>
      <c r="AG26" s="17" t="str">
        <f t="array" aca="1" ref="AG26" ca="1">IFERROR(INDEX(Mat,,SMALL(IF(Note_F=60,COLUMN(INDIRECT("$A$1:"&amp;Cmax))),COUNTIF($E$7:M$7,$E$7))),"")</f>
        <v/>
      </c>
      <c r="AH26" s="18" t="str">
        <f t="array" aca="1" ref="AH26" ca="1">IFERROR(INDEX(Note_F,,SMALL(IF(Note_F=60,COLUMN(INDIRECT("$A$1:"&amp;Cmax))),COUNTIF($E$7:N$7,$E$7))),"")</f>
        <v/>
      </c>
    </row>
    <row r="27" spans="1:34" x14ac:dyDescent="0.25">
      <c r="A27" s="7">
        <v>20</v>
      </c>
      <c r="B27" s="12" t="str">
        <f t="array" aca="1" ref="B27" ca="1">IFERROR(INDEX(NameC,SMALL(IF(Fail&gt;0,ROW(INDIRECT("1:"&amp;ROWS(NameC)))),$A27)),"")</f>
        <v/>
      </c>
      <c r="C27" s="12"/>
      <c r="D27" s="12" t="str">
        <f t="shared" ref="D27:D40" ca="1" si="0">IFERROR(COUNTIF(Note_F,"&lt;60"),"")</f>
        <v/>
      </c>
      <c r="E27" s="17" t="str">
        <f t="array" aca="1" ref="E27" ca="1">IFERROR(INDEX(Mat,,SMALL(IF(Note_F&lt;60,COLUMN(INDIRECT("$A$1:"&amp;Cmax))),COUNTIF($E$7:E$7,$E$7))),"")</f>
        <v/>
      </c>
      <c r="F27" s="18" t="str">
        <f t="array" aca="1" ref="F27" ca="1">IFERROR(INDEX(Note_F,,SMALL(IF(Note_F&lt;60,COLUMN(INDIRECT("$A$1:"&amp;Cmax))),COUNTIF($E$7:F$7,$E$7))),"")</f>
        <v/>
      </c>
      <c r="G27" s="17" t="str">
        <f t="array" aca="1" ref="G27" ca="1">IFERROR(INDEX(Mat,,SMALL(IF(Note_F&lt;60,COLUMN(INDIRECT("$A$1:"&amp;Cmax))),COUNTIF($E$7:G$7,$E$7))),"")</f>
        <v/>
      </c>
      <c r="H27" s="23" t="str">
        <f t="array" aca="1" ref="H27" ca="1">IFERROR(INDEX(Note_F,,SMALL(IF(Note_F&lt;60,COLUMN(INDIRECT("$A$1:"&amp;Cmax))),COUNTIF($E$7:H$7,$E$7))),"")</f>
        <v/>
      </c>
      <c r="I27" s="17" t="str">
        <f t="array" aca="1" ref="I27" ca="1">IFERROR(INDEX(Mat,,SMALL(IF(Note_F&lt;60,COLUMN(INDIRECT("$A$1:"&amp;Cmax))),COUNTIF($E$7:I$7,$E$7))),"")</f>
        <v/>
      </c>
      <c r="J27" s="23" t="str">
        <f t="array" aca="1" ref="J27" ca="1">IFERROR(INDEX(Note_F,,SMALL(IF(Note_F&lt;60,COLUMN(INDIRECT("$A$1:"&amp;Cmax))),COUNTIF($E$7:J$7,$E$7))),"")</f>
        <v/>
      </c>
      <c r="K27" s="17" t="str">
        <f t="array" aca="1" ref="K27" ca="1">IFERROR(INDEX(Mat,,SMALL(IF(Note_F&lt;60,COLUMN(INDIRECT("$A$1:"&amp;Cmax))),COUNTIF($E$7:K$7,$E$7))),"")</f>
        <v/>
      </c>
      <c r="L27" s="23" t="str">
        <f t="array" aca="1" ref="L27" ca="1">IFERROR(INDEX(Note_F,,SMALL(IF(Note_F&lt;60,COLUMN(INDIRECT("$A$1:"&amp;Cmax))),COUNTIF($E$7:L$7,$E$7))),"")</f>
        <v/>
      </c>
      <c r="M27" s="17" t="str">
        <f t="array" aca="1" ref="M27" ca="1">IFERROR(INDEX(Mat,,SMALL(IF(Note_F&lt;60,COLUMN(INDIRECT("$A$1:"&amp;Cmax))),COUNTIF($E$7:M$7,$E$7))),"")</f>
        <v/>
      </c>
      <c r="N27" s="37" t="str">
        <f t="array" aca="1" ref="N27" ca="1">IFERROR(INDEX(Note_F,,SMALL(IF(Note_F&lt;60,COLUMN(INDIRECT("$A$1:"&amp;Cmax))),COUNTIF($E$7:N$7,$E$7))),"")</f>
        <v/>
      </c>
      <c r="O27" s="17" t="str">
        <f t="array" aca="1" ref="O27" ca="1">IFERROR(INDEX(Mat,,SMALL(IF((Note_F&gt;60)*(Note_F&lt;70),COLUMN(INDIRECT("$A$1:"&amp;Cmax))),COUNTIF($E$7:E$7,$E$7))),"")</f>
        <v/>
      </c>
      <c r="P27" s="18" t="str">
        <f t="array" aca="1" ref="P27" ca="1">IFERROR(INDEX(Note_F,,SMALL(IF((Note_F&gt;60)*(Note_F&lt;70),COLUMN(INDIRECT("$A$1:"&amp;Cmax))),COUNTIF($E$7:F$7,$E$7))),"")</f>
        <v/>
      </c>
      <c r="Q27" s="17" t="str">
        <f t="array" aca="1" ref="Q27" ca="1">IFERROR(INDEX(Mat,,SMALL(IF((Note_F&gt;60)*(Note_F&lt;70),COLUMN(INDIRECT("$A$1:"&amp;Cmax))),COUNTIF($E$7:G$7,$E$7))),"")</f>
        <v/>
      </c>
      <c r="R27" s="18" t="str">
        <f t="array" aca="1" ref="R27" ca="1">IFERROR(INDEX(Note_F,,SMALL(IF((Note_F&gt;60)*(Note_F&lt;70),COLUMN(INDIRECT("$A$1:"&amp;Cmax))),COUNTIF($E$7:H$7,$E$7))),"")</f>
        <v/>
      </c>
      <c r="S27" s="17" t="str">
        <f t="array" aca="1" ref="S27" ca="1">IFERROR(INDEX(Mat,,SMALL(IF((Note_F&gt;60)*(Note_F&lt;70),COLUMN(INDIRECT("$A$1:"&amp;Cmax))),COUNTIF($E$7:I$7,$E$7))),"")</f>
        <v/>
      </c>
      <c r="T27" s="18" t="str">
        <f t="array" aca="1" ref="T27" ca="1">IFERROR(INDEX(Note_F,,SMALL(IF((Note_F&gt;60)*(Note_F&lt;70),COLUMN(INDIRECT("$A$1:"&amp;Cmax))),COUNTIF($E$7:J$7,$E$7))),"")</f>
        <v/>
      </c>
      <c r="U27" s="17" t="str">
        <f t="array" aca="1" ref="U27" ca="1">IFERROR(INDEX(Mat,,SMALL(IF((Note_F&gt;60)*(Note_F&lt;70),COLUMN(INDIRECT("$A$1:"&amp;Cmax))),COUNTIF($E$7:K$7,$E$7))),"")</f>
        <v/>
      </c>
      <c r="V27" s="18" t="str">
        <f t="array" aca="1" ref="V27" ca="1">IFERROR(INDEX(Note_F,,SMALL(IF((Note_F&gt;60)*(Note_F&lt;70),COLUMN(INDIRECT("$A$1:"&amp;Cmax))),COUNTIF($E$7:L$7,$E$7))),"")</f>
        <v/>
      </c>
      <c r="W27" s="17" t="str">
        <f t="array" aca="1" ref="W27" ca="1">IFERROR(INDEX(Mat,,SMALL(IF((Note_F&gt;60)*(Note_F&lt;70),COLUMN(INDIRECT("$A$1:"&amp;Cmax))),COUNTIF($E$7:M$7,$E$7))),"")</f>
        <v/>
      </c>
      <c r="X27" s="18" t="str">
        <f t="array" aca="1" ref="X27" ca="1">IFERROR(INDEX(Note_F,,SMALL(IF((Note_F&gt;60)*(Note_F&lt;70),COLUMN(INDIRECT("$A$1:"&amp;Cmax))),COUNTIF($E$7:N$7,$E$7))),"")</f>
        <v/>
      </c>
      <c r="Y27" s="17" t="str">
        <f t="array" aca="1" ref="Y27" ca="1">IFERROR(INDEX(Mat,,SMALL(IF(Note_F=60,COLUMN(INDIRECT("$A$1:"&amp;Cmax))),COUNTIF($E$7:E$7,$E$7))),"")</f>
        <v/>
      </c>
      <c r="Z27" s="18" t="str">
        <f t="array" aca="1" ref="Z27" ca="1">IFERROR(INDEX(Note_F,,SMALL(IF(Note_F=60,COLUMN(INDIRECT("$A$1:"&amp;Cmax))),COUNTIF($E$7:F$7,$E$7))),"")</f>
        <v/>
      </c>
      <c r="AA27" s="17" t="str">
        <f t="array" aca="1" ref="AA27" ca="1">IFERROR(INDEX(Mat,,SMALL(IF(Note_F=60,COLUMN(INDIRECT("$A$1:"&amp;Cmax))),COUNTIF($E$7:G$7,$E$7))),"")</f>
        <v/>
      </c>
      <c r="AB27" s="18" t="str">
        <f t="array" aca="1" ref="AB27" ca="1">IFERROR(INDEX(Note_F,,SMALL(IF(Note_F=60,COLUMN(INDIRECT("$A$1:"&amp;Cmax))),COUNTIF($E$7:H$7,$E$7))),"")</f>
        <v/>
      </c>
      <c r="AC27" s="17" t="str">
        <f t="array" aca="1" ref="AC27" ca="1">IFERROR(INDEX(Mat,,SMALL(IF(Note_F=60,COLUMN(INDIRECT("$A$1:"&amp;Cmax))),COUNTIF($E$7:I$7,$E$7))),"")</f>
        <v/>
      </c>
      <c r="AD27" s="18" t="str">
        <f t="array" aca="1" ref="AD27" ca="1">IFERROR(INDEX(Note_F,,SMALL(IF(Note_F=60,COLUMN(INDIRECT("$A$1:"&amp;Cmax))),COUNTIF($E$7:J$7,$E$7))),"")</f>
        <v/>
      </c>
      <c r="AE27" s="17" t="str">
        <f t="array" aca="1" ref="AE27" ca="1">IFERROR(INDEX(Mat,,SMALL(IF(Note_F=60,COLUMN(INDIRECT("$A$1:"&amp;Cmax))),COUNTIF($E$7:K$7,$E$7))),"")</f>
        <v/>
      </c>
      <c r="AF27" s="18" t="str">
        <f t="array" aca="1" ref="AF27" ca="1">IFERROR(INDEX(Note_F,,SMALL(IF(Note_F=60,COLUMN(INDIRECT("$A$1:"&amp;Cmax))),COUNTIF($E$7:L$7,$E$7))),"")</f>
        <v/>
      </c>
      <c r="AG27" s="17" t="str">
        <f t="array" aca="1" ref="AG27" ca="1">IFERROR(INDEX(Mat,,SMALL(IF(Note_F=60,COLUMN(INDIRECT("$A$1:"&amp;Cmax))),COUNTIF($E$7:M$7,$E$7))),"")</f>
        <v/>
      </c>
      <c r="AH27" s="18" t="str">
        <f t="array" aca="1" ref="AH27" ca="1">IFERROR(INDEX(Note_F,,SMALL(IF(Note_F=60,COLUMN(INDIRECT("$A$1:"&amp;Cmax))),COUNTIF($E$7:N$7,$E$7))),"")</f>
        <v/>
      </c>
    </row>
    <row r="28" spans="1:34" x14ac:dyDescent="0.25">
      <c r="A28" s="7">
        <v>21</v>
      </c>
      <c r="B28" s="12" t="str">
        <f t="array" aca="1" ref="B28" ca="1">IFERROR(INDEX(NameC,SMALL(IF(Fail&gt;0,ROW(INDIRECT("1:"&amp;ROWS(NameC)))),$A28)),"")</f>
        <v/>
      </c>
      <c r="C28" s="12"/>
      <c r="D28" s="12" t="str">
        <f t="shared" ca="1" si="0"/>
        <v/>
      </c>
      <c r="E28" s="17" t="str">
        <f t="array" aca="1" ref="E28" ca="1">IFERROR(INDEX(Mat,,SMALL(IF(Note_F&lt;60,COLUMN(INDIRECT("$A$1:"&amp;Cmax))),COUNTIF($E$7:E$7,$E$7))),"")</f>
        <v/>
      </c>
      <c r="F28" s="18" t="str">
        <f t="array" aca="1" ref="F28" ca="1">IFERROR(INDEX(Note_F,,SMALL(IF(Note_F&lt;60,COLUMN(INDIRECT("$A$1:"&amp;Cmax))),COUNTIF($E$7:F$7,$E$7))),"")</f>
        <v/>
      </c>
      <c r="G28" s="17" t="str">
        <f t="array" aca="1" ref="G28" ca="1">IFERROR(INDEX(Mat,,SMALL(IF(Note_F&lt;60,COLUMN(INDIRECT("$A$1:"&amp;Cmax))),COUNTIF($E$7:G$7,$E$7))),"")</f>
        <v/>
      </c>
      <c r="H28" s="23" t="str">
        <f t="array" aca="1" ref="H28" ca="1">IFERROR(INDEX(Note_F,,SMALL(IF(Note_F&lt;60,COLUMN(INDIRECT("$A$1:"&amp;Cmax))),COUNTIF($E$7:H$7,$E$7))),"")</f>
        <v/>
      </c>
      <c r="I28" s="17" t="str">
        <f t="array" aca="1" ref="I28" ca="1">IFERROR(INDEX(Mat,,SMALL(IF(Note_F&lt;60,COLUMN(INDIRECT("$A$1:"&amp;Cmax))),COUNTIF($E$7:I$7,$E$7))),"")</f>
        <v/>
      </c>
      <c r="J28" s="23" t="str">
        <f t="array" aca="1" ref="J28" ca="1">IFERROR(INDEX(Note_F,,SMALL(IF(Note_F&lt;60,COLUMN(INDIRECT("$A$1:"&amp;Cmax))),COUNTIF($E$7:J$7,$E$7))),"")</f>
        <v/>
      </c>
      <c r="K28" s="17" t="str">
        <f t="array" aca="1" ref="K28" ca="1">IFERROR(INDEX(Mat,,SMALL(IF(Note_F&lt;60,COLUMN(INDIRECT("$A$1:"&amp;Cmax))),COUNTIF($E$7:K$7,$E$7))),"")</f>
        <v/>
      </c>
      <c r="L28" s="23" t="str">
        <f t="array" aca="1" ref="L28" ca="1">IFERROR(INDEX(Note_F,,SMALL(IF(Note_F&lt;60,COLUMN(INDIRECT("$A$1:"&amp;Cmax))),COUNTIF($E$7:L$7,$E$7))),"")</f>
        <v/>
      </c>
      <c r="M28" s="17" t="str">
        <f t="array" aca="1" ref="M28" ca="1">IFERROR(INDEX(Mat,,SMALL(IF(Note_F&lt;60,COLUMN(INDIRECT("$A$1:"&amp;Cmax))),COUNTIF($E$7:M$7,$E$7))),"")</f>
        <v/>
      </c>
      <c r="N28" s="37" t="str">
        <f t="array" aca="1" ref="N28" ca="1">IFERROR(INDEX(Note_F,,SMALL(IF(Note_F&lt;60,COLUMN(INDIRECT("$A$1:"&amp;Cmax))),COUNTIF($E$7:N$7,$E$7))),"")</f>
        <v/>
      </c>
      <c r="O28" s="17" t="str">
        <f t="array" aca="1" ref="O28" ca="1">IFERROR(INDEX(Mat,,SMALL(IF((Note_F&gt;60)*(Note_F&lt;70),COLUMN(INDIRECT("$A$1:"&amp;Cmax))),COUNTIF($E$7:E$7,$E$7))),"")</f>
        <v/>
      </c>
      <c r="P28" s="18" t="str">
        <f t="array" aca="1" ref="P28" ca="1">IFERROR(INDEX(Note_F,,SMALL(IF((Note_F&gt;60)*(Note_F&lt;70),COLUMN(INDIRECT("$A$1:"&amp;Cmax))),COUNTIF($E$7:F$7,$E$7))),"")</f>
        <v/>
      </c>
      <c r="Q28" s="17" t="str">
        <f t="array" aca="1" ref="Q28" ca="1">IFERROR(INDEX(Mat,,SMALL(IF((Note_F&gt;60)*(Note_F&lt;70),COLUMN(INDIRECT("$A$1:"&amp;Cmax))),COUNTIF($E$7:G$7,$E$7))),"")</f>
        <v/>
      </c>
      <c r="R28" s="18" t="str">
        <f t="array" aca="1" ref="R28" ca="1">IFERROR(INDEX(Note_F,,SMALL(IF((Note_F&gt;60)*(Note_F&lt;70),COLUMN(INDIRECT("$A$1:"&amp;Cmax))),COUNTIF($E$7:H$7,$E$7))),"")</f>
        <v/>
      </c>
      <c r="S28" s="17" t="str">
        <f t="array" aca="1" ref="S28" ca="1">IFERROR(INDEX(Mat,,SMALL(IF((Note_F&gt;60)*(Note_F&lt;70),COLUMN(INDIRECT("$A$1:"&amp;Cmax))),COUNTIF($E$7:I$7,$E$7))),"")</f>
        <v/>
      </c>
      <c r="T28" s="18" t="str">
        <f t="array" aca="1" ref="T28" ca="1">IFERROR(INDEX(Note_F,,SMALL(IF((Note_F&gt;60)*(Note_F&lt;70),COLUMN(INDIRECT("$A$1:"&amp;Cmax))),COUNTIF($E$7:J$7,$E$7))),"")</f>
        <v/>
      </c>
      <c r="U28" s="17" t="str">
        <f t="array" aca="1" ref="U28" ca="1">IFERROR(INDEX(Mat,,SMALL(IF((Note_F&gt;60)*(Note_F&lt;70),COLUMN(INDIRECT("$A$1:"&amp;Cmax))),COUNTIF($E$7:K$7,$E$7))),"")</f>
        <v/>
      </c>
      <c r="V28" s="18" t="str">
        <f t="array" aca="1" ref="V28" ca="1">IFERROR(INDEX(Note_F,,SMALL(IF((Note_F&gt;60)*(Note_F&lt;70),COLUMN(INDIRECT("$A$1:"&amp;Cmax))),COUNTIF($E$7:L$7,$E$7))),"")</f>
        <v/>
      </c>
      <c r="W28" s="17" t="str">
        <f t="array" aca="1" ref="W28" ca="1">IFERROR(INDEX(Mat,,SMALL(IF((Note_F&gt;60)*(Note_F&lt;70),COLUMN(INDIRECT("$A$1:"&amp;Cmax))),COUNTIF($E$7:M$7,$E$7))),"")</f>
        <v/>
      </c>
      <c r="X28" s="18" t="str">
        <f t="array" aca="1" ref="X28" ca="1">IFERROR(INDEX(Note_F,,SMALL(IF((Note_F&gt;60)*(Note_F&lt;70),COLUMN(INDIRECT("$A$1:"&amp;Cmax))),COUNTIF($E$7:N$7,$E$7))),"")</f>
        <v/>
      </c>
      <c r="Y28" s="17" t="str">
        <f t="array" aca="1" ref="Y28" ca="1">IFERROR(INDEX(Mat,,SMALL(IF(Note_F=60,COLUMN(INDIRECT("$A$1:"&amp;Cmax))),COUNTIF($E$7:E$7,$E$7))),"")</f>
        <v/>
      </c>
      <c r="Z28" s="18" t="str">
        <f t="array" aca="1" ref="Z28" ca="1">IFERROR(INDEX(Note_F,,SMALL(IF(Note_F=60,COLUMN(INDIRECT("$A$1:"&amp;Cmax))),COUNTIF($E$7:F$7,$E$7))),"")</f>
        <v/>
      </c>
      <c r="AA28" s="17" t="str">
        <f t="array" aca="1" ref="AA28" ca="1">IFERROR(INDEX(Mat,,SMALL(IF(Note_F=60,COLUMN(INDIRECT("$A$1:"&amp;Cmax))),COUNTIF($E$7:G$7,$E$7))),"")</f>
        <v/>
      </c>
      <c r="AB28" s="18" t="str">
        <f t="array" aca="1" ref="AB28" ca="1">IFERROR(INDEX(Note_F,,SMALL(IF(Note_F=60,COLUMN(INDIRECT("$A$1:"&amp;Cmax))),COUNTIF($E$7:H$7,$E$7))),"")</f>
        <v/>
      </c>
      <c r="AC28" s="17" t="str">
        <f t="array" aca="1" ref="AC28" ca="1">IFERROR(INDEX(Mat,,SMALL(IF(Note_F=60,COLUMN(INDIRECT("$A$1:"&amp;Cmax))),COUNTIF($E$7:I$7,$E$7))),"")</f>
        <v/>
      </c>
      <c r="AD28" s="18" t="str">
        <f t="array" aca="1" ref="AD28" ca="1">IFERROR(INDEX(Note_F,,SMALL(IF(Note_F=60,COLUMN(INDIRECT("$A$1:"&amp;Cmax))),COUNTIF($E$7:J$7,$E$7))),"")</f>
        <v/>
      </c>
      <c r="AE28" s="17" t="str">
        <f t="array" aca="1" ref="AE28" ca="1">IFERROR(INDEX(Mat,,SMALL(IF(Note_F=60,COLUMN(INDIRECT("$A$1:"&amp;Cmax))),COUNTIF($E$7:K$7,$E$7))),"")</f>
        <v/>
      </c>
      <c r="AF28" s="18" t="str">
        <f t="array" aca="1" ref="AF28" ca="1">IFERROR(INDEX(Note_F,,SMALL(IF(Note_F=60,COLUMN(INDIRECT("$A$1:"&amp;Cmax))),COUNTIF($E$7:L$7,$E$7))),"")</f>
        <v/>
      </c>
      <c r="AG28" s="17" t="str">
        <f t="array" aca="1" ref="AG28" ca="1">IFERROR(INDEX(Mat,,SMALL(IF(Note_F=60,COLUMN(INDIRECT("$A$1:"&amp;Cmax))),COUNTIF($E$7:M$7,$E$7))),"")</f>
        <v/>
      </c>
      <c r="AH28" s="18" t="str">
        <f t="array" aca="1" ref="AH28" ca="1">IFERROR(INDEX(Note_F,,SMALL(IF(Note_F=60,COLUMN(INDIRECT("$A$1:"&amp;Cmax))),COUNTIF($E$7:N$7,$E$7))),"")</f>
        <v/>
      </c>
    </row>
    <row r="29" spans="1:34" x14ac:dyDescent="0.25">
      <c r="A29" s="7">
        <v>22</v>
      </c>
      <c r="B29" s="12" t="str">
        <f t="array" aca="1" ref="B29" ca="1">IFERROR(INDEX(NameC,SMALL(IF(Fail&gt;0,ROW(INDIRECT("1:"&amp;ROWS(NameC)))),$A29)),"")</f>
        <v/>
      </c>
      <c r="C29" s="12"/>
      <c r="D29" s="12" t="str">
        <f t="shared" ca="1" si="0"/>
        <v/>
      </c>
      <c r="E29" s="17" t="str">
        <f t="array" aca="1" ref="E29" ca="1">IFERROR(INDEX(Mat,,SMALL(IF(Note_F&lt;60,COLUMN(INDIRECT("$A$1:"&amp;Cmax))),COUNTIF($E$7:E$7,$E$7))),"")</f>
        <v/>
      </c>
      <c r="F29" s="18" t="str">
        <f t="array" aca="1" ref="F29" ca="1">IFERROR(INDEX(Note_F,,SMALL(IF(Note_F&lt;60,COLUMN(INDIRECT("$A$1:"&amp;Cmax))),COUNTIF($E$7:F$7,$E$7))),"")</f>
        <v/>
      </c>
      <c r="G29" s="17" t="str">
        <f t="array" aca="1" ref="G29" ca="1">IFERROR(INDEX(Mat,,SMALL(IF(Note_F&lt;60,COLUMN(INDIRECT("$A$1:"&amp;Cmax))),COUNTIF($E$7:G$7,$E$7))),"")</f>
        <v/>
      </c>
      <c r="H29" s="23" t="str">
        <f t="array" aca="1" ref="H29" ca="1">IFERROR(INDEX(Note_F,,SMALL(IF(Note_F&lt;60,COLUMN(INDIRECT("$A$1:"&amp;Cmax))),COUNTIF($E$7:H$7,$E$7))),"")</f>
        <v/>
      </c>
      <c r="I29" s="17" t="str">
        <f t="array" aca="1" ref="I29" ca="1">IFERROR(INDEX(Mat,,SMALL(IF(Note_F&lt;60,COLUMN(INDIRECT("$A$1:"&amp;Cmax))),COUNTIF($E$7:I$7,$E$7))),"")</f>
        <v/>
      </c>
      <c r="J29" s="23" t="str">
        <f t="array" aca="1" ref="J29" ca="1">IFERROR(INDEX(Note_F,,SMALL(IF(Note_F&lt;60,COLUMN(INDIRECT("$A$1:"&amp;Cmax))),COUNTIF($E$7:J$7,$E$7))),"")</f>
        <v/>
      </c>
      <c r="K29" s="17" t="str">
        <f t="array" aca="1" ref="K29" ca="1">IFERROR(INDEX(Mat,,SMALL(IF(Note_F&lt;60,COLUMN(INDIRECT("$A$1:"&amp;Cmax))),COUNTIF($E$7:K$7,$E$7))),"")</f>
        <v/>
      </c>
      <c r="L29" s="23" t="str">
        <f t="array" aca="1" ref="L29" ca="1">IFERROR(INDEX(Note_F,,SMALL(IF(Note_F&lt;60,COLUMN(INDIRECT("$A$1:"&amp;Cmax))),COUNTIF($E$7:L$7,$E$7))),"")</f>
        <v/>
      </c>
      <c r="M29" s="17" t="str">
        <f t="array" aca="1" ref="M29" ca="1">IFERROR(INDEX(Mat,,SMALL(IF(Note_F&lt;60,COLUMN(INDIRECT("$A$1:"&amp;Cmax))),COUNTIF($E$7:M$7,$E$7))),"")</f>
        <v/>
      </c>
      <c r="N29" s="37" t="str">
        <f t="array" aca="1" ref="N29" ca="1">IFERROR(INDEX(Note_F,,SMALL(IF(Note_F&lt;60,COLUMN(INDIRECT("$A$1:"&amp;Cmax))),COUNTIF($E$7:N$7,$E$7))),"")</f>
        <v/>
      </c>
      <c r="O29" s="17" t="str">
        <f t="array" aca="1" ref="O29" ca="1">IFERROR(INDEX(Mat,,SMALL(IF((Note_F&gt;60)*(Note_F&lt;70),COLUMN(INDIRECT("$A$1:"&amp;Cmax))),COUNTIF($E$7:E$7,$E$7))),"")</f>
        <v/>
      </c>
      <c r="P29" s="18" t="str">
        <f t="array" aca="1" ref="P29" ca="1">IFERROR(INDEX(Note_F,,SMALL(IF((Note_F&gt;60)*(Note_F&lt;70),COLUMN(INDIRECT("$A$1:"&amp;Cmax))),COUNTIF($E$7:F$7,$E$7))),"")</f>
        <v/>
      </c>
      <c r="Q29" s="17" t="str">
        <f t="array" aca="1" ref="Q29" ca="1">IFERROR(INDEX(Mat,,SMALL(IF((Note_F&gt;60)*(Note_F&lt;70),COLUMN(INDIRECT("$A$1:"&amp;Cmax))),COUNTIF($E$7:G$7,$E$7))),"")</f>
        <v/>
      </c>
      <c r="R29" s="18" t="str">
        <f t="array" aca="1" ref="R29" ca="1">IFERROR(INDEX(Note_F,,SMALL(IF((Note_F&gt;60)*(Note_F&lt;70),COLUMN(INDIRECT("$A$1:"&amp;Cmax))),COUNTIF($E$7:H$7,$E$7))),"")</f>
        <v/>
      </c>
      <c r="S29" s="17" t="str">
        <f t="array" aca="1" ref="S29" ca="1">IFERROR(INDEX(Mat,,SMALL(IF((Note_F&gt;60)*(Note_F&lt;70),COLUMN(INDIRECT("$A$1:"&amp;Cmax))),COUNTIF($E$7:I$7,$E$7))),"")</f>
        <v/>
      </c>
      <c r="T29" s="18" t="str">
        <f t="array" aca="1" ref="T29" ca="1">IFERROR(INDEX(Note_F,,SMALL(IF((Note_F&gt;60)*(Note_F&lt;70),COLUMN(INDIRECT("$A$1:"&amp;Cmax))),COUNTIF($E$7:J$7,$E$7))),"")</f>
        <v/>
      </c>
      <c r="U29" s="17" t="str">
        <f t="array" aca="1" ref="U29" ca="1">IFERROR(INDEX(Mat,,SMALL(IF((Note_F&gt;60)*(Note_F&lt;70),COLUMN(INDIRECT("$A$1:"&amp;Cmax))),COUNTIF($E$7:K$7,$E$7))),"")</f>
        <v/>
      </c>
      <c r="V29" s="18" t="str">
        <f t="array" aca="1" ref="V29" ca="1">IFERROR(INDEX(Note_F,,SMALL(IF((Note_F&gt;60)*(Note_F&lt;70),COLUMN(INDIRECT("$A$1:"&amp;Cmax))),COUNTIF($E$7:L$7,$E$7))),"")</f>
        <v/>
      </c>
      <c r="W29" s="17" t="str">
        <f t="array" aca="1" ref="W29" ca="1">IFERROR(INDEX(Mat,,SMALL(IF((Note_F&gt;60)*(Note_F&lt;70),COLUMN(INDIRECT("$A$1:"&amp;Cmax))),COUNTIF($E$7:M$7,$E$7))),"")</f>
        <v/>
      </c>
      <c r="X29" s="18" t="str">
        <f t="array" aca="1" ref="X29" ca="1">IFERROR(INDEX(Note_F,,SMALL(IF((Note_F&gt;60)*(Note_F&lt;70),COLUMN(INDIRECT("$A$1:"&amp;Cmax))),COUNTIF($E$7:N$7,$E$7))),"")</f>
        <v/>
      </c>
      <c r="Y29" s="17" t="str">
        <f t="array" aca="1" ref="Y29" ca="1">IFERROR(INDEX(Mat,,SMALL(IF(Note_F=60,COLUMN(INDIRECT("$A$1:"&amp;Cmax))),COUNTIF($E$7:E$7,$E$7))),"")</f>
        <v/>
      </c>
      <c r="Z29" s="18" t="str">
        <f t="array" aca="1" ref="Z29" ca="1">IFERROR(INDEX(Note_F,,SMALL(IF(Note_F=60,COLUMN(INDIRECT("$A$1:"&amp;Cmax))),COUNTIF($E$7:F$7,$E$7))),"")</f>
        <v/>
      </c>
      <c r="AA29" s="17" t="str">
        <f t="array" aca="1" ref="AA29" ca="1">IFERROR(INDEX(Mat,,SMALL(IF(Note_F=60,COLUMN(INDIRECT("$A$1:"&amp;Cmax))),COUNTIF($E$7:G$7,$E$7))),"")</f>
        <v/>
      </c>
      <c r="AB29" s="18" t="str">
        <f t="array" aca="1" ref="AB29" ca="1">IFERROR(INDEX(Note_F,,SMALL(IF(Note_F=60,COLUMN(INDIRECT("$A$1:"&amp;Cmax))),COUNTIF($E$7:H$7,$E$7))),"")</f>
        <v/>
      </c>
      <c r="AC29" s="17" t="str">
        <f t="array" aca="1" ref="AC29" ca="1">IFERROR(INDEX(Mat,,SMALL(IF(Note_F=60,COLUMN(INDIRECT("$A$1:"&amp;Cmax))),COUNTIF($E$7:I$7,$E$7))),"")</f>
        <v/>
      </c>
      <c r="AD29" s="18" t="str">
        <f t="array" aca="1" ref="AD29" ca="1">IFERROR(INDEX(Note_F,,SMALL(IF(Note_F=60,COLUMN(INDIRECT("$A$1:"&amp;Cmax))),COUNTIF($E$7:J$7,$E$7))),"")</f>
        <v/>
      </c>
      <c r="AE29" s="17" t="str">
        <f t="array" aca="1" ref="AE29" ca="1">IFERROR(INDEX(Mat,,SMALL(IF(Note_F=60,COLUMN(INDIRECT("$A$1:"&amp;Cmax))),COUNTIF($E$7:K$7,$E$7))),"")</f>
        <v/>
      </c>
      <c r="AF29" s="18" t="str">
        <f t="array" aca="1" ref="AF29" ca="1">IFERROR(INDEX(Note_F,,SMALL(IF(Note_F=60,COLUMN(INDIRECT("$A$1:"&amp;Cmax))),COUNTIF($E$7:L$7,$E$7))),"")</f>
        <v/>
      </c>
      <c r="AG29" s="17" t="str">
        <f t="array" aca="1" ref="AG29" ca="1">IFERROR(INDEX(Mat,,SMALL(IF(Note_F=60,COLUMN(INDIRECT("$A$1:"&amp;Cmax))),COUNTIF($E$7:M$7,$E$7))),"")</f>
        <v/>
      </c>
      <c r="AH29" s="18" t="str">
        <f t="array" aca="1" ref="AH29" ca="1">IFERROR(INDEX(Note_F,,SMALL(IF(Note_F=60,COLUMN(INDIRECT("$A$1:"&amp;Cmax))),COUNTIF($E$7:N$7,$E$7))),"")</f>
        <v/>
      </c>
    </row>
    <row r="30" spans="1:34" x14ac:dyDescent="0.25">
      <c r="A30" s="7">
        <v>23</v>
      </c>
      <c r="B30" s="12" t="str">
        <f t="array" aca="1" ref="B30" ca="1">IFERROR(INDEX(NameC,SMALL(IF(Fail&gt;0,ROW(INDIRECT("1:"&amp;ROWS(NameC)))),$A30)),"")</f>
        <v/>
      </c>
      <c r="C30" s="12"/>
      <c r="D30" s="12" t="str">
        <f t="shared" ca="1" si="0"/>
        <v/>
      </c>
      <c r="E30" s="17" t="str">
        <f t="array" aca="1" ref="E30" ca="1">IFERROR(INDEX(Mat,,SMALL(IF(Note_F&lt;60,COLUMN(INDIRECT("$A$1:"&amp;Cmax))),COUNTIF($E$7:E$7,$E$7))),"")</f>
        <v/>
      </c>
      <c r="F30" s="18" t="str">
        <f t="array" aca="1" ref="F30" ca="1">IFERROR(INDEX(Note_F,,SMALL(IF(Note_F&lt;60,COLUMN(INDIRECT("$A$1:"&amp;Cmax))),COUNTIF($E$7:F$7,$E$7))),"")</f>
        <v/>
      </c>
      <c r="G30" s="17" t="str">
        <f t="array" aca="1" ref="G30" ca="1">IFERROR(INDEX(Mat,,SMALL(IF(Note_F&lt;60,COLUMN(INDIRECT("$A$1:"&amp;Cmax))),COUNTIF($E$7:G$7,$E$7))),"")</f>
        <v/>
      </c>
      <c r="H30" s="23" t="str">
        <f t="array" aca="1" ref="H30" ca="1">IFERROR(INDEX(Note_F,,SMALL(IF(Note_F&lt;60,COLUMN(INDIRECT("$A$1:"&amp;Cmax))),COUNTIF($E$7:H$7,$E$7))),"")</f>
        <v/>
      </c>
      <c r="I30" s="17" t="str">
        <f t="array" aca="1" ref="I30" ca="1">IFERROR(INDEX(Mat,,SMALL(IF(Note_F&lt;60,COLUMN(INDIRECT("$A$1:"&amp;Cmax))),COUNTIF($E$7:I$7,$E$7))),"")</f>
        <v/>
      </c>
      <c r="J30" s="23" t="str">
        <f t="array" aca="1" ref="J30" ca="1">IFERROR(INDEX(Note_F,,SMALL(IF(Note_F&lt;60,COLUMN(INDIRECT("$A$1:"&amp;Cmax))),COUNTIF($E$7:J$7,$E$7))),"")</f>
        <v/>
      </c>
      <c r="K30" s="17" t="str">
        <f t="array" aca="1" ref="K30" ca="1">IFERROR(INDEX(Mat,,SMALL(IF(Note_F&lt;60,COLUMN(INDIRECT("$A$1:"&amp;Cmax))),COUNTIF($E$7:K$7,$E$7))),"")</f>
        <v/>
      </c>
      <c r="L30" s="23" t="str">
        <f t="array" aca="1" ref="L30" ca="1">IFERROR(INDEX(Note_F,,SMALL(IF(Note_F&lt;60,COLUMN(INDIRECT("$A$1:"&amp;Cmax))),COUNTIF($E$7:L$7,$E$7))),"")</f>
        <v/>
      </c>
      <c r="M30" s="17" t="str">
        <f t="array" aca="1" ref="M30" ca="1">IFERROR(INDEX(Mat,,SMALL(IF(Note_F&lt;60,COLUMN(INDIRECT("$A$1:"&amp;Cmax))),COUNTIF($E$7:M$7,$E$7))),"")</f>
        <v/>
      </c>
      <c r="N30" s="37" t="str">
        <f t="array" aca="1" ref="N30" ca="1">IFERROR(INDEX(Note_F,,SMALL(IF(Note_F&lt;60,COLUMN(INDIRECT("$A$1:"&amp;Cmax))),COUNTIF($E$7:N$7,$E$7))),"")</f>
        <v/>
      </c>
      <c r="O30" s="17" t="str">
        <f t="array" aca="1" ref="O30" ca="1">IFERROR(INDEX(Mat,,SMALL(IF((Note_F&gt;60)*(Note_F&lt;70),COLUMN(INDIRECT("$A$1:"&amp;Cmax))),COUNTIF($E$7:E$7,$E$7))),"")</f>
        <v/>
      </c>
      <c r="P30" s="18" t="str">
        <f t="array" aca="1" ref="P30" ca="1">IFERROR(INDEX(Note_F,,SMALL(IF((Note_F&gt;60)*(Note_F&lt;70),COLUMN(INDIRECT("$A$1:"&amp;Cmax))),COUNTIF($E$7:F$7,$E$7))),"")</f>
        <v/>
      </c>
      <c r="Q30" s="17" t="str">
        <f t="array" aca="1" ref="Q30" ca="1">IFERROR(INDEX(Mat,,SMALL(IF((Note_F&gt;60)*(Note_F&lt;70),COLUMN(INDIRECT("$A$1:"&amp;Cmax))),COUNTIF($E$7:G$7,$E$7))),"")</f>
        <v/>
      </c>
      <c r="R30" s="18" t="str">
        <f t="array" aca="1" ref="R30" ca="1">IFERROR(INDEX(Note_F,,SMALL(IF((Note_F&gt;60)*(Note_F&lt;70),COLUMN(INDIRECT("$A$1:"&amp;Cmax))),COUNTIF($E$7:H$7,$E$7))),"")</f>
        <v/>
      </c>
      <c r="S30" s="17" t="str">
        <f t="array" aca="1" ref="S30" ca="1">IFERROR(INDEX(Mat,,SMALL(IF((Note_F&gt;60)*(Note_F&lt;70),COLUMN(INDIRECT("$A$1:"&amp;Cmax))),COUNTIF($E$7:I$7,$E$7))),"")</f>
        <v/>
      </c>
      <c r="T30" s="18" t="str">
        <f t="array" aca="1" ref="T30" ca="1">IFERROR(INDEX(Note_F,,SMALL(IF((Note_F&gt;60)*(Note_F&lt;70),COLUMN(INDIRECT("$A$1:"&amp;Cmax))),COUNTIF($E$7:J$7,$E$7))),"")</f>
        <v/>
      </c>
      <c r="U30" s="17" t="str">
        <f t="array" aca="1" ref="U30" ca="1">IFERROR(INDEX(Mat,,SMALL(IF((Note_F&gt;60)*(Note_F&lt;70),COLUMN(INDIRECT("$A$1:"&amp;Cmax))),COUNTIF($E$7:K$7,$E$7))),"")</f>
        <v/>
      </c>
      <c r="V30" s="18" t="str">
        <f t="array" aca="1" ref="V30" ca="1">IFERROR(INDEX(Note_F,,SMALL(IF((Note_F&gt;60)*(Note_F&lt;70),COLUMN(INDIRECT("$A$1:"&amp;Cmax))),COUNTIF($E$7:L$7,$E$7))),"")</f>
        <v/>
      </c>
      <c r="W30" s="17" t="str">
        <f t="array" aca="1" ref="W30" ca="1">IFERROR(INDEX(Mat,,SMALL(IF((Note_F&gt;60)*(Note_F&lt;70),COLUMN(INDIRECT("$A$1:"&amp;Cmax))),COUNTIF($E$7:M$7,$E$7))),"")</f>
        <v/>
      </c>
      <c r="X30" s="18" t="str">
        <f t="array" aca="1" ref="X30" ca="1">IFERROR(INDEX(Note_F,,SMALL(IF((Note_F&gt;60)*(Note_F&lt;70),COLUMN(INDIRECT("$A$1:"&amp;Cmax))),COUNTIF($E$7:N$7,$E$7))),"")</f>
        <v/>
      </c>
      <c r="Y30" s="17" t="str">
        <f t="array" aca="1" ref="Y30" ca="1">IFERROR(INDEX(Mat,,SMALL(IF(Note_F=60,COLUMN(INDIRECT("$A$1:"&amp;Cmax))),COUNTIF($E$7:E$7,$E$7))),"")</f>
        <v/>
      </c>
      <c r="Z30" s="18" t="str">
        <f t="array" aca="1" ref="Z30" ca="1">IFERROR(INDEX(Note_F,,SMALL(IF(Note_F=60,COLUMN(INDIRECT("$A$1:"&amp;Cmax))),COUNTIF($E$7:F$7,$E$7))),"")</f>
        <v/>
      </c>
      <c r="AA30" s="17" t="str">
        <f t="array" aca="1" ref="AA30" ca="1">IFERROR(INDEX(Mat,,SMALL(IF(Note_F=60,COLUMN(INDIRECT("$A$1:"&amp;Cmax))),COUNTIF($E$7:G$7,$E$7))),"")</f>
        <v/>
      </c>
      <c r="AB30" s="18" t="str">
        <f t="array" aca="1" ref="AB30" ca="1">IFERROR(INDEX(Note_F,,SMALL(IF(Note_F=60,COLUMN(INDIRECT("$A$1:"&amp;Cmax))),COUNTIF($E$7:H$7,$E$7))),"")</f>
        <v/>
      </c>
      <c r="AC30" s="17" t="str">
        <f t="array" aca="1" ref="AC30" ca="1">IFERROR(INDEX(Mat,,SMALL(IF(Note_F=60,COLUMN(INDIRECT("$A$1:"&amp;Cmax))),COUNTIF($E$7:I$7,$E$7))),"")</f>
        <v/>
      </c>
      <c r="AD30" s="18" t="str">
        <f t="array" aca="1" ref="AD30" ca="1">IFERROR(INDEX(Note_F,,SMALL(IF(Note_F=60,COLUMN(INDIRECT("$A$1:"&amp;Cmax))),COUNTIF($E$7:J$7,$E$7))),"")</f>
        <v/>
      </c>
      <c r="AE30" s="17" t="str">
        <f t="array" aca="1" ref="AE30" ca="1">IFERROR(INDEX(Mat,,SMALL(IF(Note_F=60,COLUMN(INDIRECT("$A$1:"&amp;Cmax))),COUNTIF($E$7:K$7,$E$7))),"")</f>
        <v/>
      </c>
      <c r="AF30" s="18" t="str">
        <f t="array" aca="1" ref="AF30" ca="1">IFERROR(INDEX(Note_F,,SMALL(IF(Note_F=60,COLUMN(INDIRECT("$A$1:"&amp;Cmax))),COUNTIF($E$7:L$7,$E$7))),"")</f>
        <v/>
      </c>
      <c r="AG30" s="17" t="str">
        <f t="array" aca="1" ref="AG30" ca="1">IFERROR(INDEX(Mat,,SMALL(IF(Note_F=60,COLUMN(INDIRECT("$A$1:"&amp;Cmax))),COUNTIF($E$7:M$7,$E$7))),"")</f>
        <v/>
      </c>
      <c r="AH30" s="18" t="str">
        <f t="array" aca="1" ref="AH30" ca="1">IFERROR(INDEX(Note_F,,SMALL(IF(Note_F=60,COLUMN(INDIRECT("$A$1:"&amp;Cmax))),COUNTIF($E$7:N$7,$E$7))),"")</f>
        <v/>
      </c>
    </row>
    <row r="31" spans="1:34" x14ac:dyDescent="0.25">
      <c r="A31" s="7">
        <v>24</v>
      </c>
      <c r="B31" s="12" t="str">
        <f t="array" aca="1" ref="B31" ca="1">IFERROR(INDEX(NameC,SMALL(IF(Fail&gt;0,ROW(INDIRECT("1:"&amp;ROWS(NameC)))),$A31)),"")</f>
        <v/>
      </c>
      <c r="C31" s="12"/>
      <c r="D31" s="12" t="str">
        <f t="shared" ca="1" si="0"/>
        <v/>
      </c>
      <c r="E31" s="17" t="str">
        <f t="array" aca="1" ref="E31" ca="1">IFERROR(INDEX(Mat,,SMALL(IF(Note_F&lt;60,COLUMN(INDIRECT("$A$1:"&amp;Cmax))),COUNTIF($E$7:E$7,$E$7))),"")</f>
        <v/>
      </c>
      <c r="F31" s="18" t="str">
        <f t="array" aca="1" ref="F31" ca="1">IFERROR(INDEX(Note_F,,SMALL(IF(Note_F&lt;60,COLUMN(INDIRECT("$A$1:"&amp;Cmax))),COUNTIF($E$7:F$7,$E$7))),"")</f>
        <v/>
      </c>
      <c r="G31" s="17" t="str">
        <f t="array" aca="1" ref="G31" ca="1">IFERROR(INDEX(Mat,,SMALL(IF(Note_F&lt;60,COLUMN(INDIRECT("$A$1:"&amp;Cmax))),COUNTIF($E$7:G$7,$E$7))),"")</f>
        <v/>
      </c>
      <c r="H31" s="23" t="str">
        <f t="array" aca="1" ref="H31" ca="1">IFERROR(INDEX(Note_F,,SMALL(IF(Note_F&lt;60,COLUMN(INDIRECT("$A$1:"&amp;Cmax))),COUNTIF($E$7:H$7,$E$7))),"")</f>
        <v/>
      </c>
      <c r="I31" s="17" t="str">
        <f t="array" aca="1" ref="I31" ca="1">IFERROR(INDEX(Mat,,SMALL(IF(Note_F&lt;60,COLUMN(INDIRECT("$A$1:"&amp;Cmax))),COUNTIF($E$7:I$7,$E$7))),"")</f>
        <v/>
      </c>
      <c r="J31" s="23" t="str">
        <f t="array" aca="1" ref="J31" ca="1">IFERROR(INDEX(Note_F,,SMALL(IF(Note_F&lt;60,COLUMN(INDIRECT("$A$1:"&amp;Cmax))),COUNTIF($E$7:J$7,$E$7))),"")</f>
        <v/>
      </c>
      <c r="K31" s="17" t="str">
        <f t="array" aca="1" ref="K31" ca="1">IFERROR(INDEX(Mat,,SMALL(IF(Note_F&lt;60,COLUMN(INDIRECT("$A$1:"&amp;Cmax))),COUNTIF($E$7:K$7,$E$7))),"")</f>
        <v/>
      </c>
      <c r="L31" s="23" t="str">
        <f t="array" aca="1" ref="L31" ca="1">IFERROR(INDEX(Note_F,,SMALL(IF(Note_F&lt;60,COLUMN(INDIRECT("$A$1:"&amp;Cmax))),COUNTIF($E$7:L$7,$E$7))),"")</f>
        <v/>
      </c>
      <c r="M31" s="17" t="str">
        <f t="array" aca="1" ref="M31" ca="1">IFERROR(INDEX(Mat,,SMALL(IF(Note_F&lt;60,COLUMN(INDIRECT("$A$1:"&amp;Cmax))),COUNTIF($E$7:M$7,$E$7))),"")</f>
        <v/>
      </c>
      <c r="N31" s="37" t="str">
        <f t="array" aca="1" ref="N31" ca="1">IFERROR(INDEX(Note_F,,SMALL(IF(Note_F&lt;60,COLUMN(INDIRECT("$A$1:"&amp;Cmax))),COUNTIF($E$7:N$7,$E$7))),"")</f>
        <v/>
      </c>
      <c r="O31" s="17" t="str">
        <f t="array" aca="1" ref="O31" ca="1">IFERROR(INDEX(Mat,,SMALL(IF((Note_F&gt;60)*(Note_F&lt;70),COLUMN(INDIRECT("$A$1:"&amp;Cmax))),COUNTIF($E$7:E$7,$E$7))),"")</f>
        <v/>
      </c>
      <c r="P31" s="18" t="str">
        <f t="array" aca="1" ref="P31" ca="1">IFERROR(INDEX(Note_F,,SMALL(IF((Note_F&gt;60)*(Note_F&lt;70),COLUMN(INDIRECT("$A$1:"&amp;Cmax))),COUNTIF($E$7:F$7,$E$7))),"")</f>
        <v/>
      </c>
      <c r="Q31" s="17" t="str">
        <f t="array" aca="1" ref="Q31" ca="1">IFERROR(INDEX(Mat,,SMALL(IF((Note_F&gt;60)*(Note_F&lt;70),COLUMN(INDIRECT("$A$1:"&amp;Cmax))),COUNTIF($E$7:G$7,$E$7))),"")</f>
        <v/>
      </c>
      <c r="R31" s="18" t="str">
        <f t="array" aca="1" ref="R31" ca="1">IFERROR(INDEX(Note_F,,SMALL(IF((Note_F&gt;60)*(Note_F&lt;70),COLUMN(INDIRECT("$A$1:"&amp;Cmax))),COUNTIF($E$7:H$7,$E$7))),"")</f>
        <v/>
      </c>
      <c r="S31" s="17" t="str">
        <f t="array" aca="1" ref="S31" ca="1">IFERROR(INDEX(Mat,,SMALL(IF((Note_F&gt;60)*(Note_F&lt;70),COLUMN(INDIRECT("$A$1:"&amp;Cmax))),COUNTIF($E$7:I$7,$E$7))),"")</f>
        <v/>
      </c>
      <c r="T31" s="18" t="str">
        <f t="array" aca="1" ref="T31" ca="1">IFERROR(INDEX(Note_F,,SMALL(IF((Note_F&gt;60)*(Note_F&lt;70),COLUMN(INDIRECT("$A$1:"&amp;Cmax))),COUNTIF($E$7:J$7,$E$7))),"")</f>
        <v/>
      </c>
      <c r="U31" s="17" t="str">
        <f t="array" aca="1" ref="U31" ca="1">IFERROR(INDEX(Mat,,SMALL(IF((Note_F&gt;60)*(Note_F&lt;70),COLUMN(INDIRECT("$A$1:"&amp;Cmax))),COUNTIF($E$7:K$7,$E$7))),"")</f>
        <v/>
      </c>
      <c r="V31" s="18" t="str">
        <f t="array" aca="1" ref="V31" ca="1">IFERROR(INDEX(Note_F,,SMALL(IF((Note_F&gt;60)*(Note_F&lt;70),COLUMN(INDIRECT("$A$1:"&amp;Cmax))),COUNTIF($E$7:L$7,$E$7))),"")</f>
        <v/>
      </c>
      <c r="W31" s="17" t="str">
        <f t="array" aca="1" ref="W31" ca="1">IFERROR(INDEX(Mat,,SMALL(IF((Note_F&gt;60)*(Note_F&lt;70),COLUMN(INDIRECT("$A$1:"&amp;Cmax))),COUNTIF($E$7:M$7,$E$7))),"")</f>
        <v/>
      </c>
      <c r="X31" s="18" t="str">
        <f t="array" aca="1" ref="X31" ca="1">IFERROR(INDEX(Note_F,,SMALL(IF((Note_F&gt;60)*(Note_F&lt;70),COLUMN(INDIRECT("$A$1:"&amp;Cmax))),COUNTIF($E$7:N$7,$E$7))),"")</f>
        <v/>
      </c>
      <c r="Y31" s="17" t="str">
        <f t="array" aca="1" ref="Y31" ca="1">IFERROR(INDEX(Mat,,SMALL(IF(Note_F=60,COLUMN(INDIRECT("$A$1:"&amp;Cmax))),COUNTIF($E$7:E$7,$E$7))),"")</f>
        <v/>
      </c>
      <c r="Z31" s="18" t="str">
        <f t="array" aca="1" ref="Z31" ca="1">IFERROR(INDEX(Note_F,,SMALL(IF(Note_F=60,COLUMN(INDIRECT("$A$1:"&amp;Cmax))),COUNTIF($E$7:F$7,$E$7))),"")</f>
        <v/>
      </c>
      <c r="AA31" s="17" t="str">
        <f t="array" aca="1" ref="AA31" ca="1">IFERROR(INDEX(Mat,,SMALL(IF(Note_F=60,COLUMN(INDIRECT("$A$1:"&amp;Cmax))),COUNTIF($E$7:G$7,$E$7))),"")</f>
        <v/>
      </c>
      <c r="AB31" s="18" t="str">
        <f t="array" aca="1" ref="AB31" ca="1">IFERROR(INDEX(Note_F,,SMALL(IF(Note_F=60,COLUMN(INDIRECT("$A$1:"&amp;Cmax))),COUNTIF($E$7:H$7,$E$7))),"")</f>
        <v/>
      </c>
      <c r="AC31" s="17" t="str">
        <f t="array" aca="1" ref="AC31" ca="1">IFERROR(INDEX(Mat,,SMALL(IF(Note_F=60,COLUMN(INDIRECT("$A$1:"&amp;Cmax))),COUNTIF($E$7:I$7,$E$7))),"")</f>
        <v/>
      </c>
      <c r="AD31" s="18" t="str">
        <f t="array" aca="1" ref="AD31" ca="1">IFERROR(INDEX(Note_F,,SMALL(IF(Note_F=60,COLUMN(INDIRECT("$A$1:"&amp;Cmax))),COUNTIF($E$7:J$7,$E$7))),"")</f>
        <v/>
      </c>
      <c r="AE31" s="17" t="str">
        <f t="array" aca="1" ref="AE31" ca="1">IFERROR(INDEX(Mat,,SMALL(IF(Note_F=60,COLUMN(INDIRECT("$A$1:"&amp;Cmax))),COUNTIF($E$7:K$7,$E$7))),"")</f>
        <v/>
      </c>
      <c r="AF31" s="18" t="str">
        <f t="array" aca="1" ref="AF31" ca="1">IFERROR(INDEX(Note_F,,SMALL(IF(Note_F=60,COLUMN(INDIRECT("$A$1:"&amp;Cmax))),COUNTIF($E$7:L$7,$E$7))),"")</f>
        <v/>
      </c>
      <c r="AG31" s="17" t="str">
        <f t="array" aca="1" ref="AG31" ca="1">IFERROR(INDEX(Mat,,SMALL(IF(Note_F=60,COLUMN(INDIRECT("$A$1:"&amp;Cmax))),COUNTIF($E$7:M$7,$E$7))),"")</f>
        <v/>
      </c>
      <c r="AH31" s="18" t="str">
        <f t="array" aca="1" ref="AH31" ca="1">IFERROR(INDEX(Note_F,,SMALL(IF(Note_F=60,COLUMN(INDIRECT("$A$1:"&amp;Cmax))),COUNTIF($E$7:N$7,$E$7))),"")</f>
        <v/>
      </c>
    </row>
    <row r="32" spans="1:34" x14ac:dyDescent="0.25">
      <c r="A32" s="7">
        <v>25</v>
      </c>
      <c r="B32" s="12" t="str">
        <f t="array" aca="1" ref="B32" ca="1">IFERROR(INDEX(NameC,SMALL(IF(Fail&gt;0,ROW(INDIRECT("1:"&amp;ROWS(NameC)))),$A32)),"")</f>
        <v/>
      </c>
      <c r="C32" s="12"/>
      <c r="D32" s="12" t="str">
        <f t="shared" ca="1" si="0"/>
        <v/>
      </c>
      <c r="E32" s="17" t="str">
        <f t="array" aca="1" ref="E32" ca="1">IFERROR(INDEX(Mat,,SMALL(IF(Note_F&lt;60,COLUMN(INDIRECT("$A$1:"&amp;Cmax))),COUNTIF($E$7:E$7,$E$7))),"")</f>
        <v/>
      </c>
      <c r="F32" s="18" t="str">
        <f t="array" aca="1" ref="F32" ca="1">IFERROR(INDEX(Note_F,,SMALL(IF(Note_F&lt;60,COLUMN(INDIRECT("$A$1:"&amp;Cmax))),COUNTIF($E$7:F$7,$E$7))),"")</f>
        <v/>
      </c>
      <c r="G32" s="17" t="str">
        <f t="array" aca="1" ref="G32" ca="1">IFERROR(INDEX(Mat,,SMALL(IF(Note_F&lt;60,COLUMN(INDIRECT("$A$1:"&amp;Cmax))),COUNTIF($E$7:G$7,$E$7))),"")</f>
        <v/>
      </c>
      <c r="H32" s="23" t="str">
        <f t="array" aca="1" ref="H32" ca="1">IFERROR(INDEX(Note_F,,SMALL(IF(Note_F&lt;60,COLUMN(INDIRECT("$A$1:"&amp;Cmax))),COUNTIF($E$7:H$7,$E$7))),"")</f>
        <v/>
      </c>
      <c r="I32" s="17" t="str">
        <f t="array" aca="1" ref="I32" ca="1">IFERROR(INDEX(Mat,,SMALL(IF(Note_F&lt;60,COLUMN(INDIRECT("$A$1:"&amp;Cmax))),COUNTIF($E$7:I$7,$E$7))),"")</f>
        <v/>
      </c>
      <c r="J32" s="23" t="str">
        <f t="array" aca="1" ref="J32" ca="1">IFERROR(INDEX(Note_F,,SMALL(IF(Note_F&lt;60,COLUMN(INDIRECT("$A$1:"&amp;Cmax))),COUNTIF($E$7:J$7,$E$7))),"")</f>
        <v/>
      </c>
      <c r="K32" s="17" t="str">
        <f t="array" aca="1" ref="K32" ca="1">IFERROR(INDEX(Mat,,SMALL(IF(Note_F&lt;60,COLUMN(INDIRECT("$A$1:"&amp;Cmax))),COUNTIF($E$7:K$7,$E$7))),"")</f>
        <v/>
      </c>
      <c r="L32" s="23" t="str">
        <f t="array" aca="1" ref="L32" ca="1">IFERROR(INDEX(Note_F,,SMALL(IF(Note_F&lt;60,COLUMN(INDIRECT("$A$1:"&amp;Cmax))),COUNTIF($E$7:L$7,$E$7))),"")</f>
        <v/>
      </c>
      <c r="M32" s="17" t="str">
        <f t="array" aca="1" ref="M32" ca="1">IFERROR(INDEX(Mat,,SMALL(IF(Note_F&lt;60,COLUMN(INDIRECT("$A$1:"&amp;Cmax))),COUNTIF($E$7:M$7,$E$7))),"")</f>
        <v/>
      </c>
      <c r="N32" s="37" t="str">
        <f t="array" aca="1" ref="N32" ca="1">IFERROR(INDEX(Note_F,,SMALL(IF(Note_F&lt;60,COLUMN(INDIRECT("$A$1:"&amp;Cmax))),COUNTIF($E$7:N$7,$E$7))),"")</f>
        <v/>
      </c>
      <c r="O32" s="17" t="str">
        <f t="array" aca="1" ref="O32" ca="1">IFERROR(INDEX(Mat,,SMALL(IF((Note_F&gt;60)*(Note_F&lt;70),COLUMN(INDIRECT("$A$1:"&amp;Cmax))),COUNTIF($E$7:E$7,$E$7))),"")</f>
        <v/>
      </c>
      <c r="P32" s="18" t="str">
        <f t="array" aca="1" ref="P32" ca="1">IFERROR(INDEX(Note_F,,SMALL(IF((Note_F&gt;60)*(Note_F&lt;70),COLUMN(INDIRECT("$A$1:"&amp;Cmax))),COUNTIF($E$7:F$7,$E$7))),"")</f>
        <v/>
      </c>
      <c r="Q32" s="17" t="str">
        <f t="array" aca="1" ref="Q32" ca="1">IFERROR(INDEX(Mat,,SMALL(IF((Note_F&gt;60)*(Note_F&lt;70),COLUMN(INDIRECT("$A$1:"&amp;Cmax))),COUNTIF($E$7:G$7,$E$7))),"")</f>
        <v/>
      </c>
      <c r="R32" s="18" t="str">
        <f t="array" aca="1" ref="R32" ca="1">IFERROR(INDEX(Note_F,,SMALL(IF((Note_F&gt;60)*(Note_F&lt;70),COLUMN(INDIRECT("$A$1:"&amp;Cmax))),COUNTIF($E$7:H$7,$E$7))),"")</f>
        <v/>
      </c>
      <c r="S32" s="17" t="str">
        <f t="array" aca="1" ref="S32" ca="1">IFERROR(INDEX(Mat,,SMALL(IF((Note_F&gt;60)*(Note_F&lt;70),COLUMN(INDIRECT("$A$1:"&amp;Cmax))),COUNTIF($E$7:I$7,$E$7))),"")</f>
        <v/>
      </c>
      <c r="T32" s="18" t="str">
        <f t="array" aca="1" ref="T32" ca="1">IFERROR(INDEX(Note_F,,SMALL(IF((Note_F&gt;60)*(Note_F&lt;70),COLUMN(INDIRECT("$A$1:"&amp;Cmax))),COUNTIF($E$7:J$7,$E$7))),"")</f>
        <v/>
      </c>
      <c r="U32" s="17" t="str">
        <f t="array" aca="1" ref="U32" ca="1">IFERROR(INDEX(Mat,,SMALL(IF((Note_F&gt;60)*(Note_F&lt;70),COLUMN(INDIRECT("$A$1:"&amp;Cmax))),COUNTIF($E$7:K$7,$E$7))),"")</f>
        <v/>
      </c>
      <c r="V32" s="18" t="str">
        <f t="array" aca="1" ref="V32" ca="1">IFERROR(INDEX(Note_F,,SMALL(IF((Note_F&gt;60)*(Note_F&lt;70),COLUMN(INDIRECT("$A$1:"&amp;Cmax))),COUNTIF($E$7:L$7,$E$7))),"")</f>
        <v/>
      </c>
      <c r="W32" s="17" t="str">
        <f t="array" aca="1" ref="W32" ca="1">IFERROR(INDEX(Mat,,SMALL(IF((Note_F&gt;60)*(Note_F&lt;70),COLUMN(INDIRECT("$A$1:"&amp;Cmax))),COUNTIF($E$7:M$7,$E$7))),"")</f>
        <v/>
      </c>
      <c r="X32" s="18" t="str">
        <f t="array" aca="1" ref="X32" ca="1">IFERROR(INDEX(Note_F,,SMALL(IF((Note_F&gt;60)*(Note_F&lt;70),COLUMN(INDIRECT("$A$1:"&amp;Cmax))),COUNTIF($E$7:N$7,$E$7))),"")</f>
        <v/>
      </c>
      <c r="Y32" s="17" t="str">
        <f t="array" aca="1" ref="Y32" ca="1">IFERROR(INDEX(Mat,,SMALL(IF(Note_F=60,COLUMN(INDIRECT("$A$1:"&amp;Cmax))),COUNTIF($E$7:E$7,$E$7))),"")</f>
        <v/>
      </c>
      <c r="Z32" s="18" t="str">
        <f t="array" aca="1" ref="Z32" ca="1">IFERROR(INDEX(Note_F,,SMALL(IF(Note_F=60,COLUMN(INDIRECT("$A$1:"&amp;Cmax))),COUNTIF($E$7:F$7,$E$7))),"")</f>
        <v/>
      </c>
      <c r="AA32" s="17" t="str">
        <f t="array" aca="1" ref="AA32" ca="1">IFERROR(INDEX(Mat,,SMALL(IF(Note_F=60,COLUMN(INDIRECT("$A$1:"&amp;Cmax))),COUNTIF($E$7:G$7,$E$7))),"")</f>
        <v/>
      </c>
      <c r="AB32" s="18" t="str">
        <f t="array" aca="1" ref="AB32" ca="1">IFERROR(INDEX(Note_F,,SMALL(IF(Note_F=60,COLUMN(INDIRECT("$A$1:"&amp;Cmax))),COUNTIF($E$7:H$7,$E$7))),"")</f>
        <v/>
      </c>
      <c r="AC32" s="17" t="str">
        <f t="array" aca="1" ref="AC32" ca="1">IFERROR(INDEX(Mat,,SMALL(IF(Note_F=60,COLUMN(INDIRECT("$A$1:"&amp;Cmax))),COUNTIF($E$7:I$7,$E$7))),"")</f>
        <v/>
      </c>
      <c r="AD32" s="18" t="str">
        <f t="array" aca="1" ref="AD32" ca="1">IFERROR(INDEX(Note_F,,SMALL(IF(Note_F=60,COLUMN(INDIRECT("$A$1:"&amp;Cmax))),COUNTIF($E$7:J$7,$E$7))),"")</f>
        <v/>
      </c>
      <c r="AE32" s="17" t="str">
        <f t="array" aca="1" ref="AE32" ca="1">IFERROR(INDEX(Mat,,SMALL(IF(Note_F=60,COLUMN(INDIRECT("$A$1:"&amp;Cmax))),COUNTIF($E$7:K$7,$E$7))),"")</f>
        <v/>
      </c>
      <c r="AF32" s="18" t="str">
        <f t="array" aca="1" ref="AF32" ca="1">IFERROR(INDEX(Note_F,,SMALL(IF(Note_F=60,COLUMN(INDIRECT("$A$1:"&amp;Cmax))),COUNTIF($E$7:L$7,$E$7))),"")</f>
        <v/>
      </c>
      <c r="AG32" s="17" t="str">
        <f t="array" aca="1" ref="AG32" ca="1">IFERROR(INDEX(Mat,,SMALL(IF(Note_F=60,COLUMN(INDIRECT("$A$1:"&amp;Cmax))),COUNTIF($E$7:M$7,$E$7))),"")</f>
        <v/>
      </c>
      <c r="AH32" s="18" t="str">
        <f t="array" aca="1" ref="AH32" ca="1">IFERROR(INDEX(Note_F,,SMALL(IF(Note_F=60,COLUMN(INDIRECT("$A$1:"&amp;Cmax))),COUNTIF($E$7:N$7,$E$7))),"")</f>
        <v/>
      </c>
    </row>
    <row r="33" spans="1:34" x14ac:dyDescent="0.25">
      <c r="A33" s="7">
        <v>26</v>
      </c>
      <c r="B33" s="12" t="str">
        <f t="array" aca="1" ref="B33" ca="1">IFERROR(INDEX(NameC,SMALL(IF(Fail&gt;0,ROW(INDIRECT("1:"&amp;ROWS(NameC)))),$A33)),"")</f>
        <v/>
      </c>
      <c r="C33" s="12"/>
      <c r="D33" s="12" t="str">
        <f t="shared" ca="1" si="0"/>
        <v/>
      </c>
      <c r="E33" s="17" t="str">
        <f t="array" aca="1" ref="E33" ca="1">IFERROR(INDEX(Mat,,SMALL(IF(Note_F&lt;60,COLUMN(INDIRECT("$A$1:"&amp;Cmax))),COUNTIF($E$7:E$7,$E$7))),"")</f>
        <v/>
      </c>
      <c r="F33" s="18" t="str">
        <f t="array" aca="1" ref="F33" ca="1">IFERROR(INDEX(Note_F,,SMALL(IF(Note_F&lt;60,COLUMN(INDIRECT("$A$1:"&amp;Cmax))),COUNTIF($E$7:F$7,$E$7))),"")</f>
        <v/>
      </c>
      <c r="G33" s="17" t="str">
        <f t="array" aca="1" ref="G33" ca="1">IFERROR(INDEX(Mat,,SMALL(IF(Note_F&lt;60,COLUMN(INDIRECT("$A$1:"&amp;Cmax))),COUNTIF($E$7:G$7,$E$7))),"")</f>
        <v/>
      </c>
      <c r="H33" s="23" t="str">
        <f t="array" aca="1" ref="H33" ca="1">IFERROR(INDEX(Note_F,,SMALL(IF(Note_F&lt;60,COLUMN(INDIRECT("$A$1:"&amp;Cmax))),COUNTIF($E$7:H$7,$E$7))),"")</f>
        <v/>
      </c>
      <c r="I33" s="17" t="str">
        <f t="array" aca="1" ref="I33" ca="1">IFERROR(INDEX(Mat,,SMALL(IF(Note_F&lt;60,COLUMN(INDIRECT("$A$1:"&amp;Cmax))),COUNTIF($E$7:I$7,$E$7))),"")</f>
        <v/>
      </c>
      <c r="J33" s="23" t="str">
        <f t="array" aca="1" ref="J33" ca="1">IFERROR(INDEX(Note_F,,SMALL(IF(Note_F&lt;60,COLUMN(INDIRECT("$A$1:"&amp;Cmax))),COUNTIF($E$7:J$7,$E$7))),"")</f>
        <v/>
      </c>
      <c r="K33" s="17" t="str">
        <f t="array" aca="1" ref="K33" ca="1">IFERROR(INDEX(Mat,,SMALL(IF(Note_F&lt;60,COLUMN(INDIRECT("$A$1:"&amp;Cmax))),COUNTIF($E$7:K$7,$E$7))),"")</f>
        <v/>
      </c>
      <c r="L33" s="23" t="str">
        <f t="array" aca="1" ref="L33" ca="1">IFERROR(INDEX(Note_F,,SMALL(IF(Note_F&lt;60,COLUMN(INDIRECT("$A$1:"&amp;Cmax))),COUNTIF($E$7:L$7,$E$7))),"")</f>
        <v/>
      </c>
      <c r="M33" s="17" t="str">
        <f t="array" aca="1" ref="M33" ca="1">IFERROR(INDEX(Mat,,SMALL(IF(Note_F&lt;60,COLUMN(INDIRECT("$A$1:"&amp;Cmax))),COUNTIF($E$7:M$7,$E$7))),"")</f>
        <v/>
      </c>
      <c r="N33" s="37" t="str">
        <f t="array" aca="1" ref="N33" ca="1">IFERROR(INDEX(Note_F,,SMALL(IF(Note_F&lt;60,COLUMN(INDIRECT("$A$1:"&amp;Cmax))),COUNTIF($E$7:N$7,$E$7))),"")</f>
        <v/>
      </c>
      <c r="O33" s="17" t="str">
        <f t="array" aca="1" ref="O33" ca="1">IFERROR(INDEX(Mat,,SMALL(IF((Note_F&gt;60)*(Note_F&lt;70),COLUMN(INDIRECT("$A$1:"&amp;Cmax))),COUNTIF($E$7:E$7,$E$7))),"")</f>
        <v/>
      </c>
      <c r="P33" s="18" t="str">
        <f t="array" aca="1" ref="P33" ca="1">IFERROR(INDEX(Note_F,,SMALL(IF((Note_F&gt;60)*(Note_F&lt;70),COLUMN(INDIRECT("$A$1:"&amp;Cmax))),COUNTIF($E$7:F$7,$E$7))),"")</f>
        <v/>
      </c>
      <c r="Q33" s="17" t="str">
        <f t="array" aca="1" ref="Q33" ca="1">IFERROR(INDEX(Mat,,SMALL(IF((Note_F&gt;60)*(Note_F&lt;70),COLUMN(INDIRECT("$A$1:"&amp;Cmax))),COUNTIF($E$7:G$7,$E$7))),"")</f>
        <v/>
      </c>
      <c r="R33" s="18" t="str">
        <f t="array" aca="1" ref="R33" ca="1">IFERROR(INDEX(Note_F,,SMALL(IF((Note_F&gt;60)*(Note_F&lt;70),COLUMN(INDIRECT("$A$1:"&amp;Cmax))),COUNTIF($E$7:H$7,$E$7))),"")</f>
        <v/>
      </c>
      <c r="S33" s="17" t="str">
        <f t="array" aca="1" ref="S33" ca="1">IFERROR(INDEX(Mat,,SMALL(IF((Note_F&gt;60)*(Note_F&lt;70),COLUMN(INDIRECT("$A$1:"&amp;Cmax))),COUNTIF($E$7:I$7,$E$7))),"")</f>
        <v/>
      </c>
      <c r="T33" s="18" t="str">
        <f t="array" aca="1" ref="T33" ca="1">IFERROR(INDEX(Note_F,,SMALL(IF((Note_F&gt;60)*(Note_F&lt;70),COLUMN(INDIRECT("$A$1:"&amp;Cmax))),COUNTIF($E$7:J$7,$E$7))),"")</f>
        <v/>
      </c>
      <c r="U33" s="17" t="str">
        <f t="array" aca="1" ref="U33" ca="1">IFERROR(INDEX(Mat,,SMALL(IF((Note_F&gt;60)*(Note_F&lt;70),COLUMN(INDIRECT("$A$1:"&amp;Cmax))),COUNTIF($E$7:K$7,$E$7))),"")</f>
        <v/>
      </c>
      <c r="V33" s="18" t="str">
        <f t="array" aca="1" ref="V33" ca="1">IFERROR(INDEX(Note_F,,SMALL(IF((Note_F&gt;60)*(Note_F&lt;70),COLUMN(INDIRECT("$A$1:"&amp;Cmax))),COUNTIF($E$7:L$7,$E$7))),"")</f>
        <v/>
      </c>
      <c r="W33" s="17" t="str">
        <f t="array" aca="1" ref="W33" ca="1">IFERROR(INDEX(Mat,,SMALL(IF((Note_F&gt;60)*(Note_F&lt;70),COLUMN(INDIRECT("$A$1:"&amp;Cmax))),COUNTIF($E$7:M$7,$E$7))),"")</f>
        <v/>
      </c>
      <c r="X33" s="18" t="str">
        <f t="array" aca="1" ref="X33" ca="1">IFERROR(INDEX(Note_F,,SMALL(IF((Note_F&gt;60)*(Note_F&lt;70),COLUMN(INDIRECT("$A$1:"&amp;Cmax))),COUNTIF($E$7:N$7,$E$7))),"")</f>
        <v/>
      </c>
      <c r="Y33" s="17" t="str">
        <f t="array" aca="1" ref="Y33" ca="1">IFERROR(INDEX(Mat,,SMALL(IF(Note_F=60,COLUMN(INDIRECT("$A$1:"&amp;Cmax))),COUNTIF($E$7:E$7,$E$7))),"")</f>
        <v/>
      </c>
      <c r="Z33" s="18" t="str">
        <f t="array" aca="1" ref="Z33" ca="1">IFERROR(INDEX(Note_F,,SMALL(IF(Note_F=60,COLUMN(INDIRECT("$A$1:"&amp;Cmax))),COUNTIF($E$7:F$7,$E$7))),"")</f>
        <v/>
      </c>
      <c r="AA33" s="17" t="str">
        <f t="array" aca="1" ref="AA33" ca="1">IFERROR(INDEX(Mat,,SMALL(IF(Note_F=60,COLUMN(INDIRECT("$A$1:"&amp;Cmax))),COUNTIF($E$7:G$7,$E$7))),"")</f>
        <v/>
      </c>
      <c r="AB33" s="18" t="str">
        <f t="array" aca="1" ref="AB33" ca="1">IFERROR(INDEX(Note_F,,SMALL(IF(Note_F=60,COLUMN(INDIRECT("$A$1:"&amp;Cmax))),COUNTIF($E$7:H$7,$E$7))),"")</f>
        <v/>
      </c>
      <c r="AC33" s="17" t="str">
        <f t="array" aca="1" ref="AC33" ca="1">IFERROR(INDEX(Mat,,SMALL(IF(Note_F=60,COLUMN(INDIRECT("$A$1:"&amp;Cmax))),COUNTIF($E$7:I$7,$E$7))),"")</f>
        <v/>
      </c>
      <c r="AD33" s="18" t="str">
        <f t="array" aca="1" ref="AD33" ca="1">IFERROR(INDEX(Note_F,,SMALL(IF(Note_F=60,COLUMN(INDIRECT("$A$1:"&amp;Cmax))),COUNTIF($E$7:J$7,$E$7))),"")</f>
        <v/>
      </c>
      <c r="AE33" s="17" t="str">
        <f t="array" aca="1" ref="AE33" ca="1">IFERROR(INDEX(Mat,,SMALL(IF(Note_F=60,COLUMN(INDIRECT("$A$1:"&amp;Cmax))),COUNTIF($E$7:K$7,$E$7))),"")</f>
        <v/>
      </c>
      <c r="AF33" s="18" t="str">
        <f t="array" aca="1" ref="AF33" ca="1">IFERROR(INDEX(Note_F,,SMALL(IF(Note_F=60,COLUMN(INDIRECT("$A$1:"&amp;Cmax))),COUNTIF($E$7:L$7,$E$7))),"")</f>
        <v/>
      </c>
      <c r="AG33" s="17" t="str">
        <f t="array" aca="1" ref="AG33" ca="1">IFERROR(INDEX(Mat,,SMALL(IF(Note_F=60,COLUMN(INDIRECT("$A$1:"&amp;Cmax))),COUNTIF($E$7:M$7,$E$7))),"")</f>
        <v/>
      </c>
      <c r="AH33" s="18" t="str">
        <f t="array" aca="1" ref="AH33" ca="1">IFERROR(INDEX(Note_F,,SMALL(IF(Note_F=60,COLUMN(INDIRECT("$A$1:"&amp;Cmax))),COUNTIF($E$7:N$7,$E$7))),"")</f>
        <v/>
      </c>
    </row>
    <row r="34" spans="1:34" x14ac:dyDescent="0.25">
      <c r="A34" s="7">
        <v>27</v>
      </c>
      <c r="B34" s="12" t="str">
        <f t="array" aca="1" ref="B34" ca="1">IFERROR(INDEX(NameC,SMALL(IF(Fail&gt;0,ROW(INDIRECT("1:"&amp;ROWS(NameC)))),$A34)),"")</f>
        <v/>
      </c>
      <c r="C34" s="12"/>
      <c r="D34" s="12" t="str">
        <f t="shared" ca="1" si="0"/>
        <v/>
      </c>
      <c r="E34" s="17" t="str">
        <f t="array" aca="1" ref="E34" ca="1">IFERROR(INDEX(Mat,,SMALL(IF(Note_F&lt;60,COLUMN(INDIRECT("$A$1:"&amp;Cmax))),COUNTIF($E$7:E$7,$E$7))),"")</f>
        <v/>
      </c>
      <c r="F34" s="18" t="str">
        <f t="array" aca="1" ref="F34" ca="1">IFERROR(INDEX(Note_F,,SMALL(IF(Note_F&lt;60,COLUMN(INDIRECT("$A$1:"&amp;Cmax))),COUNTIF($E$7:F$7,$E$7))),"")</f>
        <v/>
      </c>
      <c r="G34" s="17" t="str">
        <f t="array" aca="1" ref="G34" ca="1">IFERROR(INDEX(Mat,,SMALL(IF(Note_F&lt;60,COLUMN(INDIRECT("$A$1:"&amp;Cmax))),COUNTIF($E$7:G$7,$E$7))),"")</f>
        <v/>
      </c>
      <c r="H34" s="23" t="str">
        <f t="array" aca="1" ref="H34" ca="1">IFERROR(INDEX(Note_F,,SMALL(IF(Note_F&lt;60,COLUMN(INDIRECT("$A$1:"&amp;Cmax))),COUNTIF($E$7:H$7,$E$7))),"")</f>
        <v/>
      </c>
      <c r="I34" s="17" t="str">
        <f t="array" aca="1" ref="I34" ca="1">IFERROR(INDEX(Mat,,SMALL(IF(Note_F&lt;60,COLUMN(INDIRECT("$A$1:"&amp;Cmax))),COUNTIF($E$7:I$7,$E$7))),"")</f>
        <v/>
      </c>
      <c r="J34" s="23" t="str">
        <f t="array" aca="1" ref="J34" ca="1">IFERROR(INDEX(Note_F,,SMALL(IF(Note_F&lt;60,COLUMN(INDIRECT("$A$1:"&amp;Cmax))),COUNTIF($E$7:J$7,$E$7))),"")</f>
        <v/>
      </c>
      <c r="K34" s="17" t="str">
        <f t="array" aca="1" ref="K34" ca="1">IFERROR(INDEX(Mat,,SMALL(IF(Note_F&lt;60,COLUMN(INDIRECT("$A$1:"&amp;Cmax))),COUNTIF($E$7:K$7,$E$7))),"")</f>
        <v/>
      </c>
      <c r="L34" s="23" t="str">
        <f t="array" aca="1" ref="L34" ca="1">IFERROR(INDEX(Note_F,,SMALL(IF(Note_F&lt;60,COLUMN(INDIRECT("$A$1:"&amp;Cmax))),COUNTIF($E$7:L$7,$E$7))),"")</f>
        <v/>
      </c>
      <c r="M34" s="17" t="str">
        <f t="array" aca="1" ref="M34" ca="1">IFERROR(INDEX(Mat,,SMALL(IF(Note_F&lt;60,COLUMN(INDIRECT("$A$1:"&amp;Cmax))),COUNTIF($E$7:M$7,$E$7))),"")</f>
        <v/>
      </c>
      <c r="N34" s="37" t="str">
        <f t="array" aca="1" ref="N34" ca="1">IFERROR(INDEX(Note_F,,SMALL(IF(Note_F&lt;60,COLUMN(INDIRECT("$A$1:"&amp;Cmax))),COUNTIF($E$7:N$7,$E$7))),"")</f>
        <v/>
      </c>
      <c r="O34" s="17" t="str">
        <f t="array" aca="1" ref="O34" ca="1">IFERROR(INDEX(Mat,,SMALL(IF((Note_F&gt;60)*(Note_F&lt;70),COLUMN(INDIRECT("$A$1:"&amp;Cmax))),COUNTIF($E$7:E$7,$E$7))),"")</f>
        <v/>
      </c>
      <c r="P34" s="18" t="str">
        <f t="array" aca="1" ref="P34" ca="1">IFERROR(INDEX(Note_F,,SMALL(IF((Note_F&gt;60)*(Note_F&lt;70),COLUMN(INDIRECT("$A$1:"&amp;Cmax))),COUNTIF($E$7:F$7,$E$7))),"")</f>
        <v/>
      </c>
      <c r="Q34" s="17" t="str">
        <f t="array" aca="1" ref="Q34" ca="1">IFERROR(INDEX(Mat,,SMALL(IF((Note_F&gt;60)*(Note_F&lt;70),COLUMN(INDIRECT("$A$1:"&amp;Cmax))),COUNTIF($E$7:G$7,$E$7))),"")</f>
        <v/>
      </c>
      <c r="R34" s="18" t="str">
        <f t="array" aca="1" ref="R34" ca="1">IFERROR(INDEX(Note_F,,SMALL(IF((Note_F&gt;60)*(Note_F&lt;70),COLUMN(INDIRECT("$A$1:"&amp;Cmax))),COUNTIF($E$7:H$7,$E$7))),"")</f>
        <v/>
      </c>
      <c r="S34" s="17" t="str">
        <f t="array" aca="1" ref="S34" ca="1">IFERROR(INDEX(Mat,,SMALL(IF((Note_F&gt;60)*(Note_F&lt;70),COLUMN(INDIRECT("$A$1:"&amp;Cmax))),COUNTIF($E$7:I$7,$E$7))),"")</f>
        <v/>
      </c>
      <c r="T34" s="18" t="str">
        <f t="array" aca="1" ref="T34" ca="1">IFERROR(INDEX(Note_F,,SMALL(IF((Note_F&gt;60)*(Note_F&lt;70),COLUMN(INDIRECT("$A$1:"&amp;Cmax))),COUNTIF($E$7:J$7,$E$7))),"")</f>
        <v/>
      </c>
      <c r="U34" s="17" t="str">
        <f t="array" aca="1" ref="U34" ca="1">IFERROR(INDEX(Mat,,SMALL(IF((Note_F&gt;60)*(Note_F&lt;70),COLUMN(INDIRECT("$A$1:"&amp;Cmax))),COUNTIF($E$7:K$7,$E$7))),"")</f>
        <v/>
      </c>
      <c r="V34" s="18" t="str">
        <f t="array" aca="1" ref="V34" ca="1">IFERROR(INDEX(Note_F,,SMALL(IF((Note_F&gt;60)*(Note_F&lt;70),COLUMN(INDIRECT("$A$1:"&amp;Cmax))),COUNTIF($E$7:L$7,$E$7))),"")</f>
        <v/>
      </c>
      <c r="W34" s="17" t="str">
        <f t="array" aca="1" ref="W34" ca="1">IFERROR(INDEX(Mat,,SMALL(IF((Note_F&gt;60)*(Note_F&lt;70),COLUMN(INDIRECT("$A$1:"&amp;Cmax))),COUNTIF($E$7:M$7,$E$7))),"")</f>
        <v/>
      </c>
      <c r="X34" s="18" t="str">
        <f t="array" aca="1" ref="X34" ca="1">IFERROR(INDEX(Note_F,,SMALL(IF((Note_F&gt;60)*(Note_F&lt;70),COLUMN(INDIRECT("$A$1:"&amp;Cmax))),COUNTIF($E$7:N$7,$E$7))),"")</f>
        <v/>
      </c>
      <c r="Y34" s="17" t="str">
        <f t="array" aca="1" ref="Y34" ca="1">IFERROR(INDEX(Mat,,SMALL(IF(Note_F=60,COLUMN(INDIRECT("$A$1:"&amp;Cmax))),COUNTIF($E$7:E$7,$E$7))),"")</f>
        <v/>
      </c>
      <c r="Z34" s="18" t="str">
        <f t="array" aca="1" ref="Z34" ca="1">IFERROR(INDEX(Note_F,,SMALL(IF(Note_F=60,COLUMN(INDIRECT("$A$1:"&amp;Cmax))),COUNTIF($E$7:F$7,$E$7))),"")</f>
        <v/>
      </c>
      <c r="AA34" s="17" t="str">
        <f t="array" aca="1" ref="AA34" ca="1">IFERROR(INDEX(Mat,,SMALL(IF(Note_F=60,COLUMN(INDIRECT("$A$1:"&amp;Cmax))),COUNTIF($E$7:G$7,$E$7))),"")</f>
        <v/>
      </c>
      <c r="AB34" s="18" t="str">
        <f t="array" aca="1" ref="AB34" ca="1">IFERROR(INDEX(Note_F,,SMALL(IF(Note_F=60,COLUMN(INDIRECT("$A$1:"&amp;Cmax))),COUNTIF($E$7:H$7,$E$7))),"")</f>
        <v/>
      </c>
      <c r="AC34" s="17" t="str">
        <f t="array" aca="1" ref="AC34" ca="1">IFERROR(INDEX(Mat,,SMALL(IF(Note_F=60,COLUMN(INDIRECT("$A$1:"&amp;Cmax))),COUNTIF($E$7:I$7,$E$7))),"")</f>
        <v/>
      </c>
      <c r="AD34" s="18" t="str">
        <f t="array" aca="1" ref="AD34" ca="1">IFERROR(INDEX(Note_F,,SMALL(IF(Note_F=60,COLUMN(INDIRECT("$A$1:"&amp;Cmax))),COUNTIF($E$7:J$7,$E$7))),"")</f>
        <v/>
      </c>
      <c r="AE34" s="17" t="str">
        <f t="array" aca="1" ref="AE34" ca="1">IFERROR(INDEX(Mat,,SMALL(IF(Note_F=60,COLUMN(INDIRECT("$A$1:"&amp;Cmax))),COUNTIF($E$7:K$7,$E$7))),"")</f>
        <v/>
      </c>
      <c r="AF34" s="18" t="str">
        <f t="array" aca="1" ref="AF34" ca="1">IFERROR(INDEX(Note_F,,SMALL(IF(Note_F=60,COLUMN(INDIRECT("$A$1:"&amp;Cmax))),COUNTIF($E$7:L$7,$E$7))),"")</f>
        <v/>
      </c>
      <c r="AG34" s="17" t="str">
        <f t="array" aca="1" ref="AG34" ca="1">IFERROR(INDEX(Mat,,SMALL(IF(Note_F=60,COLUMN(INDIRECT("$A$1:"&amp;Cmax))),COUNTIF($E$7:M$7,$E$7))),"")</f>
        <v/>
      </c>
      <c r="AH34" s="18" t="str">
        <f t="array" aca="1" ref="AH34" ca="1">IFERROR(INDEX(Note_F,,SMALL(IF(Note_F=60,COLUMN(INDIRECT("$A$1:"&amp;Cmax))),COUNTIF($E$7:N$7,$E$7))),"")</f>
        <v/>
      </c>
    </row>
    <row r="35" spans="1:34" x14ac:dyDescent="0.25">
      <c r="A35" s="7">
        <v>28</v>
      </c>
      <c r="B35" s="12" t="str">
        <f t="array" aca="1" ref="B35" ca="1">IFERROR(INDEX(NameC,SMALL(IF(Fail&gt;0,ROW(INDIRECT("1:"&amp;ROWS(NameC)))),$A35)),"")</f>
        <v/>
      </c>
      <c r="C35" s="12"/>
      <c r="D35" s="12" t="str">
        <f t="shared" ca="1" si="0"/>
        <v/>
      </c>
      <c r="E35" s="17" t="str">
        <f t="array" aca="1" ref="E35" ca="1">IFERROR(INDEX(Mat,,SMALL(IF(Note_F&lt;60,COLUMN(INDIRECT("$A$1:"&amp;Cmax))),COUNTIF($E$7:E$7,$E$7))),"")</f>
        <v/>
      </c>
      <c r="F35" s="18" t="str">
        <f t="array" aca="1" ref="F35" ca="1">IFERROR(INDEX(Note_F,,SMALL(IF(Note_F&lt;60,COLUMN(INDIRECT("$A$1:"&amp;Cmax))),COUNTIF($E$7:F$7,$E$7))),"")</f>
        <v/>
      </c>
      <c r="G35" s="17" t="str">
        <f t="array" aca="1" ref="G35" ca="1">IFERROR(INDEX(Mat,,SMALL(IF(Note_F&lt;60,COLUMN(INDIRECT("$A$1:"&amp;Cmax))),COUNTIF($E$7:G$7,$E$7))),"")</f>
        <v/>
      </c>
      <c r="H35" s="23" t="str">
        <f t="array" aca="1" ref="H35" ca="1">IFERROR(INDEX(Note_F,,SMALL(IF(Note_F&lt;60,COLUMN(INDIRECT("$A$1:"&amp;Cmax))),COUNTIF($E$7:H$7,$E$7))),"")</f>
        <v/>
      </c>
      <c r="I35" s="17" t="str">
        <f t="array" aca="1" ref="I35" ca="1">IFERROR(INDEX(Mat,,SMALL(IF(Note_F&lt;60,COLUMN(INDIRECT("$A$1:"&amp;Cmax))),COUNTIF($E$7:I$7,$E$7))),"")</f>
        <v/>
      </c>
      <c r="J35" s="23" t="str">
        <f t="array" aca="1" ref="J35" ca="1">IFERROR(INDEX(Note_F,,SMALL(IF(Note_F&lt;60,COLUMN(INDIRECT("$A$1:"&amp;Cmax))),COUNTIF($E$7:J$7,$E$7))),"")</f>
        <v/>
      </c>
      <c r="K35" s="17" t="str">
        <f t="array" aca="1" ref="K35" ca="1">IFERROR(INDEX(Mat,,SMALL(IF(Note_F&lt;60,COLUMN(INDIRECT("$A$1:"&amp;Cmax))),COUNTIF($E$7:K$7,$E$7))),"")</f>
        <v/>
      </c>
      <c r="L35" s="23" t="str">
        <f t="array" aca="1" ref="L35" ca="1">IFERROR(INDEX(Note_F,,SMALL(IF(Note_F&lt;60,COLUMN(INDIRECT("$A$1:"&amp;Cmax))),COUNTIF($E$7:L$7,$E$7))),"")</f>
        <v/>
      </c>
      <c r="M35" s="17" t="str">
        <f t="array" aca="1" ref="M35" ca="1">IFERROR(INDEX(Mat,,SMALL(IF(Note_F&lt;60,COLUMN(INDIRECT("$A$1:"&amp;Cmax))),COUNTIF($E$7:M$7,$E$7))),"")</f>
        <v/>
      </c>
      <c r="N35" s="37" t="str">
        <f t="array" aca="1" ref="N35" ca="1">IFERROR(INDEX(Note_F,,SMALL(IF(Note_F&lt;60,COLUMN(INDIRECT("$A$1:"&amp;Cmax))),COUNTIF($E$7:N$7,$E$7))),"")</f>
        <v/>
      </c>
      <c r="O35" s="17" t="str">
        <f t="array" aca="1" ref="O35" ca="1">IFERROR(INDEX(Mat,,SMALL(IF((Note_F&gt;60)*(Note_F&lt;70),COLUMN(INDIRECT("$A$1:"&amp;Cmax))),COUNTIF($E$7:E$7,$E$7))),"")</f>
        <v/>
      </c>
      <c r="P35" s="18" t="str">
        <f t="array" aca="1" ref="P35" ca="1">IFERROR(INDEX(Note_F,,SMALL(IF((Note_F&gt;60)*(Note_F&lt;70),COLUMN(INDIRECT("$A$1:"&amp;Cmax))),COUNTIF($E$7:F$7,$E$7))),"")</f>
        <v/>
      </c>
      <c r="Q35" s="17" t="str">
        <f t="array" aca="1" ref="Q35" ca="1">IFERROR(INDEX(Mat,,SMALL(IF((Note_F&gt;60)*(Note_F&lt;70),COLUMN(INDIRECT("$A$1:"&amp;Cmax))),COUNTIF($E$7:G$7,$E$7))),"")</f>
        <v/>
      </c>
      <c r="R35" s="18" t="str">
        <f t="array" aca="1" ref="R35" ca="1">IFERROR(INDEX(Note_F,,SMALL(IF((Note_F&gt;60)*(Note_F&lt;70),COLUMN(INDIRECT("$A$1:"&amp;Cmax))),COUNTIF($E$7:H$7,$E$7))),"")</f>
        <v/>
      </c>
      <c r="S35" s="17" t="str">
        <f t="array" aca="1" ref="S35" ca="1">IFERROR(INDEX(Mat,,SMALL(IF((Note_F&gt;60)*(Note_F&lt;70),COLUMN(INDIRECT("$A$1:"&amp;Cmax))),COUNTIF($E$7:I$7,$E$7))),"")</f>
        <v/>
      </c>
      <c r="T35" s="18" t="str">
        <f t="array" aca="1" ref="T35" ca="1">IFERROR(INDEX(Note_F,,SMALL(IF((Note_F&gt;60)*(Note_F&lt;70),COLUMN(INDIRECT("$A$1:"&amp;Cmax))),COUNTIF($E$7:J$7,$E$7))),"")</f>
        <v/>
      </c>
      <c r="U35" s="17" t="str">
        <f t="array" aca="1" ref="U35" ca="1">IFERROR(INDEX(Mat,,SMALL(IF((Note_F&gt;60)*(Note_F&lt;70),COLUMN(INDIRECT("$A$1:"&amp;Cmax))),COUNTIF($E$7:K$7,$E$7))),"")</f>
        <v/>
      </c>
      <c r="V35" s="18" t="str">
        <f t="array" aca="1" ref="V35" ca="1">IFERROR(INDEX(Note_F,,SMALL(IF((Note_F&gt;60)*(Note_F&lt;70),COLUMN(INDIRECT("$A$1:"&amp;Cmax))),COUNTIF($E$7:L$7,$E$7))),"")</f>
        <v/>
      </c>
      <c r="W35" s="17" t="str">
        <f t="array" aca="1" ref="W35" ca="1">IFERROR(INDEX(Mat,,SMALL(IF((Note_F&gt;60)*(Note_F&lt;70),COLUMN(INDIRECT("$A$1:"&amp;Cmax))),COUNTIF($E$7:M$7,$E$7))),"")</f>
        <v/>
      </c>
      <c r="X35" s="18" t="str">
        <f t="array" aca="1" ref="X35" ca="1">IFERROR(INDEX(Note_F,,SMALL(IF((Note_F&gt;60)*(Note_F&lt;70),COLUMN(INDIRECT("$A$1:"&amp;Cmax))),COUNTIF($E$7:N$7,$E$7))),"")</f>
        <v/>
      </c>
      <c r="Y35" s="17" t="str">
        <f t="array" aca="1" ref="Y35" ca="1">IFERROR(INDEX(Mat,,SMALL(IF(Note_F=60,COLUMN(INDIRECT("$A$1:"&amp;Cmax))),COUNTIF($E$7:E$7,$E$7))),"")</f>
        <v/>
      </c>
      <c r="Z35" s="18" t="str">
        <f t="array" aca="1" ref="Z35" ca="1">IFERROR(INDEX(Note_F,,SMALL(IF(Note_F=60,COLUMN(INDIRECT("$A$1:"&amp;Cmax))),COUNTIF($E$7:F$7,$E$7))),"")</f>
        <v/>
      </c>
      <c r="AA35" s="17" t="str">
        <f t="array" aca="1" ref="AA35" ca="1">IFERROR(INDEX(Mat,,SMALL(IF(Note_F=60,COLUMN(INDIRECT("$A$1:"&amp;Cmax))),COUNTIF($E$7:G$7,$E$7))),"")</f>
        <v/>
      </c>
      <c r="AB35" s="18" t="str">
        <f t="array" aca="1" ref="AB35" ca="1">IFERROR(INDEX(Note_F,,SMALL(IF(Note_F=60,COLUMN(INDIRECT("$A$1:"&amp;Cmax))),COUNTIF($E$7:H$7,$E$7))),"")</f>
        <v/>
      </c>
      <c r="AC35" s="17" t="str">
        <f t="array" aca="1" ref="AC35" ca="1">IFERROR(INDEX(Mat,,SMALL(IF(Note_F=60,COLUMN(INDIRECT("$A$1:"&amp;Cmax))),COUNTIF($E$7:I$7,$E$7))),"")</f>
        <v/>
      </c>
      <c r="AD35" s="18" t="str">
        <f t="array" aca="1" ref="AD35" ca="1">IFERROR(INDEX(Note_F,,SMALL(IF(Note_F=60,COLUMN(INDIRECT("$A$1:"&amp;Cmax))),COUNTIF($E$7:J$7,$E$7))),"")</f>
        <v/>
      </c>
      <c r="AE35" s="17" t="str">
        <f t="array" aca="1" ref="AE35" ca="1">IFERROR(INDEX(Mat,,SMALL(IF(Note_F=60,COLUMN(INDIRECT("$A$1:"&amp;Cmax))),COUNTIF($E$7:K$7,$E$7))),"")</f>
        <v/>
      </c>
      <c r="AF35" s="18" t="str">
        <f t="array" aca="1" ref="AF35" ca="1">IFERROR(INDEX(Note_F,,SMALL(IF(Note_F=60,COLUMN(INDIRECT("$A$1:"&amp;Cmax))),COUNTIF($E$7:L$7,$E$7))),"")</f>
        <v/>
      </c>
      <c r="AG35" s="17" t="str">
        <f t="array" aca="1" ref="AG35" ca="1">IFERROR(INDEX(Mat,,SMALL(IF(Note_F=60,COLUMN(INDIRECT("$A$1:"&amp;Cmax))),COUNTIF($E$7:M$7,$E$7))),"")</f>
        <v/>
      </c>
      <c r="AH35" s="18" t="str">
        <f t="array" aca="1" ref="AH35" ca="1">IFERROR(INDEX(Note_F,,SMALL(IF(Note_F=60,COLUMN(INDIRECT("$A$1:"&amp;Cmax))),COUNTIF($E$7:N$7,$E$7))),"")</f>
        <v/>
      </c>
    </row>
    <row r="36" spans="1:34" x14ac:dyDescent="0.25">
      <c r="A36" s="7">
        <v>29</v>
      </c>
      <c r="B36" s="12" t="str">
        <f t="array" aca="1" ref="B36" ca="1">IFERROR(INDEX(NameC,SMALL(IF(Fail&gt;0,ROW(INDIRECT("1:"&amp;ROWS(NameC)))),$A36)),"")</f>
        <v/>
      </c>
      <c r="C36" s="12"/>
      <c r="D36" s="12" t="str">
        <f t="shared" ca="1" si="0"/>
        <v/>
      </c>
      <c r="E36" s="17" t="str">
        <f t="array" aca="1" ref="E36" ca="1">IFERROR(INDEX(Mat,,SMALL(IF(Note_F&lt;60,COLUMN(INDIRECT("$A$1:"&amp;Cmax))),COUNTIF($E$7:E$7,$E$7))),"")</f>
        <v/>
      </c>
      <c r="F36" s="18" t="str">
        <f t="array" aca="1" ref="F36" ca="1">IFERROR(INDEX(Note_F,,SMALL(IF(Note_F&lt;60,COLUMN(INDIRECT("$A$1:"&amp;Cmax))),COUNTIF($E$7:F$7,$E$7))),"")</f>
        <v/>
      </c>
      <c r="G36" s="17" t="str">
        <f t="array" aca="1" ref="G36" ca="1">IFERROR(INDEX(Mat,,SMALL(IF(Note_F&lt;60,COLUMN(INDIRECT("$A$1:"&amp;Cmax))),COUNTIF($E$7:G$7,$E$7))),"")</f>
        <v/>
      </c>
      <c r="H36" s="23" t="str">
        <f t="array" aca="1" ref="H36" ca="1">IFERROR(INDEX(Note_F,,SMALL(IF(Note_F&lt;60,COLUMN(INDIRECT("$A$1:"&amp;Cmax))),COUNTIF($E$7:H$7,$E$7))),"")</f>
        <v/>
      </c>
      <c r="I36" s="17" t="str">
        <f t="array" aca="1" ref="I36" ca="1">IFERROR(INDEX(Mat,,SMALL(IF(Note_F&lt;60,COLUMN(INDIRECT("$A$1:"&amp;Cmax))),COUNTIF($E$7:I$7,$E$7))),"")</f>
        <v/>
      </c>
      <c r="J36" s="23" t="str">
        <f t="array" aca="1" ref="J36" ca="1">IFERROR(INDEX(Note_F,,SMALL(IF(Note_F&lt;60,COLUMN(INDIRECT("$A$1:"&amp;Cmax))),COUNTIF($E$7:J$7,$E$7))),"")</f>
        <v/>
      </c>
      <c r="K36" s="17" t="str">
        <f t="array" aca="1" ref="K36" ca="1">IFERROR(INDEX(Mat,,SMALL(IF(Note_F&lt;60,COLUMN(INDIRECT("$A$1:"&amp;Cmax))),COUNTIF($E$7:K$7,$E$7))),"")</f>
        <v/>
      </c>
      <c r="L36" s="23" t="str">
        <f t="array" aca="1" ref="L36" ca="1">IFERROR(INDEX(Note_F,,SMALL(IF(Note_F&lt;60,COLUMN(INDIRECT("$A$1:"&amp;Cmax))),COUNTIF($E$7:L$7,$E$7))),"")</f>
        <v/>
      </c>
      <c r="M36" s="17" t="str">
        <f t="array" aca="1" ref="M36" ca="1">IFERROR(INDEX(Mat,,SMALL(IF(Note_F&lt;60,COLUMN(INDIRECT("$A$1:"&amp;Cmax))),COUNTIF($E$7:M$7,$E$7))),"")</f>
        <v/>
      </c>
      <c r="N36" s="37" t="str">
        <f t="array" aca="1" ref="N36" ca="1">IFERROR(INDEX(Note_F,,SMALL(IF(Note_F&lt;60,COLUMN(INDIRECT("$A$1:"&amp;Cmax))),COUNTIF($E$7:N$7,$E$7))),"")</f>
        <v/>
      </c>
      <c r="O36" s="17" t="str">
        <f t="array" aca="1" ref="O36" ca="1">IFERROR(INDEX(Mat,,SMALL(IF((Note_F&gt;60)*(Note_F&lt;70),COLUMN(INDIRECT("$A$1:"&amp;Cmax))),COUNTIF($E$7:E$7,$E$7))),"")</f>
        <v/>
      </c>
      <c r="P36" s="18" t="str">
        <f t="array" aca="1" ref="P36" ca="1">IFERROR(INDEX(Note_F,,SMALL(IF((Note_F&gt;60)*(Note_F&lt;70),COLUMN(INDIRECT("$A$1:"&amp;Cmax))),COUNTIF($E$7:F$7,$E$7))),"")</f>
        <v/>
      </c>
      <c r="Q36" s="17" t="str">
        <f t="array" aca="1" ref="Q36" ca="1">IFERROR(INDEX(Mat,,SMALL(IF((Note_F&gt;60)*(Note_F&lt;70),COLUMN(INDIRECT("$A$1:"&amp;Cmax))),COUNTIF($E$7:G$7,$E$7))),"")</f>
        <v/>
      </c>
      <c r="R36" s="18" t="str">
        <f t="array" aca="1" ref="R36" ca="1">IFERROR(INDEX(Note_F,,SMALL(IF((Note_F&gt;60)*(Note_F&lt;70),COLUMN(INDIRECT("$A$1:"&amp;Cmax))),COUNTIF($E$7:H$7,$E$7))),"")</f>
        <v/>
      </c>
      <c r="S36" s="17" t="str">
        <f t="array" aca="1" ref="S36" ca="1">IFERROR(INDEX(Mat,,SMALL(IF((Note_F&gt;60)*(Note_F&lt;70),COLUMN(INDIRECT("$A$1:"&amp;Cmax))),COUNTIF($E$7:I$7,$E$7))),"")</f>
        <v/>
      </c>
      <c r="T36" s="18" t="str">
        <f t="array" aca="1" ref="T36" ca="1">IFERROR(INDEX(Note_F,,SMALL(IF((Note_F&gt;60)*(Note_F&lt;70),COLUMN(INDIRECT("$A$1:"&amp;Cmax))),COUNTIF($E$7:J$7,$E$7))),"")</f>
        <v/>
      </c>
      <c r="U36" s="17" t="str">
        <f t="array" aca="1" ref="U36" ca="1">IFERROR(INDEX(Mat,,SMALL(IF((Note_F&gt;60)*(Note_F&lt;70),COLUMN(INDIRECT("$A$1:"&amp;Cmax))),COUNTIF($E$7:K$7,$E$7))),"")</f>
        <v/>
      </c>
      <c r="V36" s="18" t="str">
        <f t="array" aca="1" ref="V36" ca="1">IFERROR(INDEX(Note_F,,SMALL(IF((Note_F&gt;60)*(Note_F&lt;70),COLUMN(INDIRECT("$A$1:"&amp;Cmax))),COUNTIF($E$7:L$7,$E$7))),"")</f>
        <v/>
      </c>
      <c r="W36" s="17" t="str">
        <f t="array" aca="1" ref="W36" ca="1">IFERROR(INDEX(Mat,,SMALL(IF((Note_F&gt;60)*(Note_F&lt;70),COLUMN(INDIRECT("$A$1:"&amp;Cmax))),COUNTIF($E$7:M$7,$E$7))),"")</f>
        <v/>
      </c>
      <c r="X36" s="18" t="str">
        <f t="array" aca="1" ref="X36" ca="1">IFERROR(INDEX(Note_F,,SMALL(IF((Note_F&gt;60)*(Note_F&lt;70),COLUMN(INDIRECT("$A$1:"&amp;Cmax))),COUNTIF($E$7:N$7,$E$7))),"")</f>
        <v/>
      </c>
      <c r="Y36" s="17" t="str">
        <f t="array" aca="1" ref="Y36" ca="1">IFERROR(INDEX(Mat,,SMALL(IF(Note_F=60,COLUMN(INDIRECT("$A$1:"&amp;Cmax))),COUNTIF($E$7:E$7,$E$7))),"")</f>
        <v/>
      </c>
      <c r="Z36" s="18" t="str">
        <f t="array" aca="1" ref="Z36" ca="1">IFERROR(INDEX(Note_F,,SMALL(IF(Note_F=60,COLUMN(INDIRECT("$A$1:"&amp;Cmax))),COUNTIF($E$7:F$7,$E$7))),"")</f>
        <v/>
      </c>
      <c r="AA36" s="17" t="str">
        <f t="array" aca="1" ref="AA36" ca="1">IFERROR(INDEX(Mat,,SMALL(IF(Note_F=60,COLUMN(INDIRECT("$A$1:"&amp;Cmax))),COUNTIF($E$7:G$7,$E$7))),"")</f>
        <v/>
      </c>
      <c r="AB36" s="18" t="str">
        <f t="array" aca="1" ref="AB36" ca="1">IFERROR(INDEX(Note_F,,SMALL(IF(Note_F=60,COLUMN(INDIRECT("$A$1:"&amp;Cmax))),COUNTIF($E$7:H$7,$E$7))),"")</f>
        <v/>
      </c>
      <c r="AC36" s="17" t="str">
        <f t="array" aca="1" ref="AC36" ca="1">IFERROR(INDEX(Mat,,SMALL(IF(Note_F=60,COLUMN(INDIRECT("$A$1:"&amp;Cmax))),COUNTIF($E$7:I$7,$E$7))),"")</f>
        <v/>
      </c>
      <c r="AD36" s="18" t="str">
        <f t="array" aca="1" ref="AD36" ca="1">IFERROR(INDEX(Note_F,,SMALL(IF(Note_F=60,COLUMN(INDIRECT("$A$1:"&amp;Cmax))),COUNTIF($E$7:J$7,$E$7))),"")</f>
        <v/>
      </c>
      <c r="AE36" s="17" t="str">
        <f t="array" aca="1" ref="AE36" ca="1">IFERROR(INDEX(Mat,,SMALL(IF(Note_F=60,COLUMN(INDIRECT("$A$1:"&amp;Cmax))),COUNTIF($E$7:K$7,$E$7))),"")</f>
        <v/>
      </c>
      <c r="AF36" s="18" t="str">
        <f t="array" aca="1" ref="AF36" ca="1">IFERROR(INDEX(Note_F,,SMALL(IF(Note_F=60,COLUMN(INDIRECT("$A$1:"&amp;Cmax))),COUNTIF($E$7:L$7,$E$7))),"")</f>
        <v/>
      </c>
      <c r="AG36" s="17" t="str">
        <f t="array" aca="1" ref="AG36" ca="1">IFERROR(INDEX(Mat,,SMALL(IF(Note_F=60,COLUMN(INDIRECT("$A$1:"&amp;Cmax))),COUNTIF($E$7:M$7,$E$7))),"")</f>
        <v/>
      </c>
      <c r="AH36" s="18" t="str">
        <f t="array" aca="1" ref="AH36" ca="1">IFERROR(INDEX(Note_F,,SMALL(IF(Note_F=60,COLUMN(INDIRECT("$A$1:"&amp;Cmax))),COUNTIF($E$7:N$7,$E$7))),"")</f>
        <v/>
      </c>
    </row>
    <row r="37" spans="1:34" x14ac:dyDescent="0.25">
      <c r="A37" s="7">
        <v>30</v>
      </c>
      <c r="B37" s="12" t="str">
        <f t="array" aca="1" ref="B37" ca="1">IFERROR(INDEX(NameC,SMALL(IF(Fail&gt;0,ROW(INDIRECT("1:"&amp;ROWS(NameC)))),$A37)),"")</f>
        <v/>
      </c>
      <c r="C37" s="12"/>
      <c r="D37" s="12" t="str">
        <f t="shared" ca="1" si="0"/>
        <v/>
      </c>
      <c r="E37" s="17" t="str">
        <f t="array" aca="1" ref="E37" ca="1">IFERROR(INDEX(Mat,,SMALL(IF(Note_F&lt;60,COLUMN(INDIRECT("$A$1:"&amp;Cmax))),COUNTIF($E$7:E$7,$E$7))),"")</f>
        <v/>
      </c>
      <c r="F37" s="18" t="str">
        <f t="array" aca="1" ref="F37" ca="1">IFERROR(INDEX(Note_F,,SMALL(IF(Note_F&lt;60,COLUMN(INDIRECT("$A$1:"&amp;Cmax))),COUNTIF($E$7:F$7,$E$7))),"")</f>
        <v/>
      </c>
      <c r="G37" s="17" t="str">
        <f t="array" aca="1" ref="G37" ca="1">IFERROR(INDEX(Mat,,SMALL(IF(Note_F&lt;60,COLUMN(INDIRECT("$A$1:"&amp;Cmax))),COUNTIF($E$7:G$7,$E$7))),"")</f>
        <v/>
      </c>
      <c r="H37" s="23" t="str">
        <f t="array" aca="1" ref="H37" ca="1">IFERROR(INDEX(Note_F,,SMALL(IF(Note_F&lt;60,COLUMN(INDIRECT("$A$1:"&amp;Cmax))),COUNTIF($E$7:H$7,$E$7))),"")</f>
        <v/>
      </c>
      <c r="I37" s="17" t="str">
        <f t="array" aca="1" ref="I37" ca="1">IFERROR(INDEX(Mat,,SMALL(IF(Note_F&lt;60,COLUMN(INDIRECT("$A$1:"&amp;Cmax))),COUNTIF($E$7:I$7,$E$7))),"")</f>
        <v/>
      </c>
      <c r="J37" s="23" t="str">
        <f t="array" aca="1" ref="J37" ca="1">IFERROR(INDEX(Note_F,,SMALL(IF(Note_F&lt;60,COLUMN(INDIRECT("$A$1:"&amp;Cmax))),COUNTIF($E$7:J$7,$E$7))),"")</f>
        <v/>
      </c>
      <c r="K37" s="17" t="str">
        <f t="array" aca="1" ref="K37" ca="1">IFERROR(INDEX(Mat,,SMALL(IF(Note_F&lt;60,COLUMN(INDIRECT("$A$1:"&amp;Cmax))),COUNTIF($E$7:K$7,$E$7))),"")</f>
        <v/>
      </c>
      <c r="L37" s="23" t="str">
        <f t="array" aca="1" ref="L37" ca="1">IFERROR(INDEX(Note_F,,SMALL(IF(Note_F&lt;60,COLUMN(INDIRECT("$A$1:"&amp;Cmax))),COUNTIF($E$7:L$7,$E$7))),"")</f>
        <v/>
      </c>
      <c r="M37" s="17" t="str">
        <f t="array" aca="1" ref="M37" ca="1">IFERROR(INDEX(Mat,,SMALL(IF(Note_F&lt;60,COLUMN(INDIRECT("$A$1:"&amp;Cmax))),COUNTIF($E$7:M$7,$E$7))),"")</f>
        <v/>
      </c>
      <c r="N37" s="37" t="str">
        <f t="array" aca="1" ref="N37" ca="1">IFERROR(INDEX(Note_F,,SMALL(IF(Note_F&lt;60,COLUMN(INDIRECT("$A$1:"&amp;Cmax))),COUNTIF($E$7:N$7,$E$7))),"")</f>
        <v/>
      </c>
      <c r="O37" s="17" t="str">
        <f t="array" aca="1" ref="O37" ca="1">IFERROR(INDEX(Mat,,SMALL(IF((Note_F&gt;60)*(Note_F&lt;70),COLUMN(INDIRECT("$A$1:"&amp;Cmax))),COUNTIF($E$7:E$7,$E$7))),"")</f>
        <v/>
      </c>
      <c r="P37" s="18" t="str">
        <f t="array" aca="1" ref="P37" ca="1">IFERROR(INDEX(Note_F,,SMALL(IF((Note_F&gt;60)*(Note_F&lt;70),COLUMN(INDIRECT("$A$1:"&amp;Cmax))),COUNTIF($E$7:F$7,$E$7))),"")</f>
        <v/>
      </c>
      <c r="Q37" s="17" t="str">
        <f t="array" aca="1" ref="Q37" ca="1">IFERROR(INDEX(Mat,,SMALL(IF((Note_F&gt;60)*(Note_F&lt;70),COLUMN(INDIRECT("$A$1:"&amp;Cmax))),COUNTIF($E$7:G$7,$E$7))),"")</f>
        <v/>
      </c>
      <c r="R37" s="18" t="str">
        <f t="array" aca="1" ref="R37" ca="1">IFERROR(INDEX(Note_F,,SMALL(IF((Note_F&gt;60)*(Note_F&lt;70),COLUMN(INDIRECT("$A$1:"&amp;Cmax))),COUNTIF($E$7:H$7,$E$7))),"")</f>
        <v/>
      </c>
      <c r="S37" s="17" t="str">
        <f t="array" aca="1" ref="S37" ca="1">IFERROR(INDEX(Mat,,SMALL(IF((Note_F&gt;60)*(Note_F&lt;70),COLUMN(INDIRECT("$A$1:"&amp;Cmax))),COUNTIF($E$7:I$7,$E$7))),"")</f>
        <v/>
      </c>
      <c r="T37" s="18" t="str">
        <f t="array" aca="1" ref="T37" ca="1">IFERROR(INDEX(Note_F,,SMALL(IF((Note_F&gt;60)*(Note_F&lt;70),COLUMN(INDIRECT("$A$1:"&amp;Cmax))),COUNTIF($E$7:J$7,$E$7))),"")</f>
        <v/>
      </c>
      <c r="U37" s="17" t="str">
        <f t="array" aca="1" ref="U37" ca="1">IFERROR(INDEX(Mat,,SMALL(IF((Note_F&gt;60)*(Note_F&lt;70),COLUMN(INDIRECT("$A$1:"&amp;Cmax))),COUNTIF($E$7:K$7,$E$7))),"")</f>
        <v/>
      </c>
      <c r="V37" s="18" t="str">
        <f t="array" aca="1" ref="V37" ca="1">IFERROR(INDEX(Note_F,,SMALL(IF((Note_F&gt;60)*(Note_F&lt;70),COLUMN(INDIRECT("$A$1:"&amp;Cmax))),COUNTIF($E$7:L$7,$E$7))),"")</f>
        <v/>
      </c>
      <c r="W37" s="17" t="str">
        <f t="array" aca="1" ref="W37" ca="1">IFERROR(INDEX(Mat,,SMALL(IF((Note_F&gt;60)*(Note_F&lt;70),COLUMN(INDIRECT("$A$1:"&amp;Cmax))),COUNTIF($E$7:M$7,$E$7))),"")</f>
        <v/>
      </c>
      <c r="X37" s="18" t="str">
        <f t="array" aca="1" ref="X37" ca="1">IFERROR(INDEX(Note_F,,SMALL(IF((Note_F&gt;60)*(Note_F&lt;70),COLUMN(INDIRECT("$A$1:"&amp;Cmax))),COUNTIF($E$7:N$7,$E$7))),"")</f>
        <v/>
      </c>
      <c r="Y37" s="17" t="str">
        <f t="array" aca="1" ref="Y37" ca="1">IFERROR(INDEX(Mat,,SMALL(IF(Note_F=60,COLUMN(INDIRECT("$A$1:"&amp;Cmax))),COUNTIF($E$7:E$7,$E$7))),"")</f>
        <v/>
      </c>
      <c r="Z37" s="18" t="str">
        <f t="array" aca="1" ref="Z37" ca="1">IFERROR(INDEX(Note_F,,SMALL(IF(Note_F=60,COLUMN(INDIRECT("$A$1:"&amp;Cmax))),COUNTIF($E$7:F$7,$E$7))),"")</f>
        <v/>
      </c>
      <c r="AA37" s="17" t="str">
        <f t="array" aca="1" ref="AA37" ca="1">IFERROR(INDEX(Mat,,SMALL(IF(Note_F=60,COLUMN(INDIRECT("$A$1:"&amp;Cmax))),COUNTIF($E$7:G$7,$E$7))),"")</f>
        <v/>
      </c>
      <c r="AB37" s="18" t="str">
        <f t="array" aca="1" ref="AB37" ca="1">IFERROR(INDEX(Note_F,,SMALL(IF(Note_F=60,COLUMN(INDIRECT("$A$1:"&amp;Cmax))),COUNTIF($E$7:H$7,$E$7))),"")</f>
        <v/>
      </c>
      <c r="AC37" s="17" t="str">
        <f t="array" aca="1" ref="AC37" ca="1">IFERROR(INDEX(Mat,,SMALL(IF(Note_F=60,COLUMN(INDIRECT("$A$1:"&amp;Cmax))),COUNTIF($E$7:I$7,$E$7))),"")</f>
        <v/>
      </c>
      <c r="AD37" s="18" t="str">
        <f t="array" aca="1" ref="AD37" ca="1">IFERROR(INDEX(Note_F,,SMALL(IF(Note_F=60,COLUMN(INDIRECT("$A$1:"&amp;Cmax))),COUNTIF($E$7:J$7,$E$7))),"")</f>
        <v/>
      </c>
      <c r="AE37" s="17" t="str">
        <f t="array" aca="1" ref="AE37" ca="1">IFERROR(INDEX(Mat,,SMALL(IF(Note_F=60,COLUMN(INDIRECT("$A$1:"&amp;Cmax))),COUNTIF($E$7:K$7,$E$7))),"")</f>
        <v/>
      </c>
      <c r="AF37" s="18" t="str">
        <f t="array" aca="1" ref="AF37" ca="1">IFERROR(INDEX(Note_F,,SMALL(IF(Note_F=60,COLUMN(INDIRECT("$A$1:"&amp;Cmax))),COUNTIF($E$7:L$7,$E$7))),"")</f>
        <v/>
      </c>
      <c r="AG37" s="17" t="str">
        <f t="array" aca="1" ref="AG37" ca="1">IFERROR(INDEX(Mat,,SMALL(IF(Note_F=60,COLUMN(INDIRECT("$A$1:"&amp;Cmax))),COUNTIF($E$7:M$7,$E$7))),"")</f>
        <v/>
      </c>
      <c r="AH37" s="18" t="str">
        <f t="array" aca="1" ref="AH37" ca="1">IFERROR(INDEX(Note_F,,SMALL(IF(Note_F=60,COLUMN(INDIRECT("$A$1:"&amp;Cmax))),COUNTIF($E$7:N$7,$E$7))),"")</f>
        <v/>
      </c>
    </row>
    <row r="38" spans="1:34" x14ac:dyDescent="0.25">
      <c r="A38" s="7">
        <v>31</v>
      </c>
      <c r="B38" s="12" t="str">
        <f t="array" aca="1" ref="B38" ca="1">IFERROR(INDEX(NameC,SMALL(IF(Fail&gt;0,ROW(INDIRECT("1:"&amp;ROWS(NameC)))),$A38)),"")</f>
        <v/>
      </c>
      <c r="C38" s="12"/>
      <c r="D38" s="12" t="str">
        <f t="shared" ca="1" si="0"/>
        <v/>
      </c>
      <c r="E38" s="17" t="str">
        <f t="array" aca="1" ref="E38" ca="1">IFERROR(INDEX(Mat,,SMALL(IF(Note_F&lt;60,COLUMN(INDIRECT("$A$1:"&amp;Cmax))),COUNTIF($E$7:E$7,$E$7))),"")</f>
        <v/>
      </c>
      <c r="F38" s="18" t="str">
        <f t="array" aca="1" ref="F38" ca="1">IFERROR(INDEX(Note_F,,SMALL(IF(Note_F&lt;60,COLUMN(INDIRECT("$A$1:"&amp;Cmax))),COUNTIF($E$7:F$7,$E$7))),"")</f>
        <v/>
      </c>
      <c r="G38" s="17" t="str">
        <f t="array" aca="1" ref="G38" ca="1">IFERROR(INDEX(Mat,,SMALL(IF(Note_F&lt;60,COLUMN(INDIRECT("$A$1:"&amp;Cmax))),COUNTIF($E$7:G$7,$E$7))),"")</f>
        <v/>
      </c>
      <c r="H38" s="23" t="str">
        <f t="array" aca="1" ref="H38" ca="1">IFERROR(INDEX(Note_F,,SMALL(IF(Note_F&lt;60,COLUMN(INDIRECT("$A$1:"&amp;Cmax))),COUNTIF($E$7:H$7,$E$7))),"")</f>
        <v/>
      </c>
      <c r="I38" s="17" t="str">
        <f t="array" aca="1" ref="I38" ca="1">IFERROR(INDEX(Mat,,SMALL(IF(Note_F&lt;60,COLUMN(INDIRECT("$A$1:"&amp;Cmax))),COUNTIF($E$7:I$7,$E$7))),"")</f>
        <v/>
      </c>
      <c r="J38" s="23" t="str">
        <f t="array" aca="1" ref="J38" ca="1">IFERROR(INDEX(Note_F,,SMALL(IF(Note_F&lt;60,COLUMN(INDIRECT("$A$1:"&amp;Cmax))),COUNTIF($E$7:J$7,$E$7))),"")</f>
        <v/>
      </c>
      <c r="K38" s="17" t="str">
        <f t="array" aca="1" ref="K38" ca="1">IFERROR(INDEX(Mat,,SMALL(IF(Note_F&lt;60,COLUMN(INDIRECT("$A$1:"&amp;Cmax))),COUNTIF($E$7:K$7,$E$7))),"")</f>
        <v/>
      </c>
      <c r="L38" s="23" t="str">
        <f t="array" aca="1" ref="L38" ca="1">IFERROR(INDEX(Note_F,,SMALL(IF(Note_F&lt;60,COLUMN(INDIRECT("$A$1:"&amp;Cmax))),COUNTIF($E$7:L$7,$E$7))),"")</f>
        <v/>
      </c>
      <c r="M38" s="17" t="str">
        <f t="array" aca="1" ref="M38" ca="1">IFERROR(INDEX(Mat,,SMALL(IF(Note_F&lt;60,COLUMN(INDIRECT("$A$1:"&amp;Cmax))),COUNTIF($E$7:M$7,$E$7))),"")</f>
        <v/>
      </c>
      <c r="N38" s="37" t="str">
        <f t="array" aca="1" ref="N38" ca="1">IFERROR(INDEX(Note_F,,SMALL(IF(Note_F&lt;60,COLUMN(INDIRECT("$A$1:"&amp;Cmax))),COUNTIF($E$7:N$7,$E$7))),"")</f>
        <v/>
      </c>
      <c r="O38" s="17" t="str">
        <f t="array" aca="1" ref="O38" ca="1">IFERROR(INDEX(Mat,,SMALL(IF((Note_F&gt;60)*(Note_F&lt;70),COLUMN(INDIRECT("$A$1:"&amp;Cmax))),COUNTIF($E$7:E$7,$E$7))),"")</f>
        <v/>
      </c>
      <c r="P38" s="18" t="str">
        <f t="array" aca="1" ref="P38" ca="1">IFERROR(INDEX(Note_F,,SMALL(IF((Note_F&gt;60)*(Note_F&lt;70),COLUMN(INDIRECT("$A$1:"&amp;Cmax))),COUNTIF($E$7:F$7,$E$7))),"")</f>
        <v/>
      </c>
      <c r="Q38" s="17" t="str">
        <f t="array" aca="1" ref="Q38" ca="1">IFERROR(INDEX(Mat,,SMALL(IF((Note_F&gt;60)*(Note_F&lt;70),COLUMN(INDIRECT("$A$1:"&amp;Cmax))),COUNTIF($E$7:G$7,$E$7))),"")</f>
        <v/>
      </c>
      <c r="R38" s="18" t="str">
        <f t="array" aca="1" ref="R38" ca="1">IFERROR(INDEX(Note_F,,SMALL(IF((Note_F&gt;60)*(Note_F&lt;70),COLUMN(INDIRECT("$A$1:"&amp;Cmax))),COUNTIF($E$7:H$7,$E$7))),"")</f>
        <v/>
      </c>
      <c r="S38" s="17" t="str">
        <f t="array" aca="1" ref="S38" ca="1">IFERROR(INDEX(Mat,,SMALL(IF((Note_F&gt;60)*(Note_F&lt;70),COLUMN(INDIRECT("$A$1:"&amp;Cmax))),COUNTIF($E$7:I$7,$E$7))),"")</f>
        <v/>
      </c>
      <c r="T38" s="18" t="str">
        <f t="array" aca="1" ref="T38" ca="1">IFERROR(INDEX(Note_F,,SMALL(IF((Note_F&gt;60)*(Note_F&lt;70),COLUMN(INDIRECT("$A$1:"&amp;Cmax))),COUNTIF($E$7:J$7,$E$7))),"")</f>
        <v/>
      </c>
      <c r="U38" s="17" t="str">
        <f t="array" aca="1" ref="U38" ca="1">IFERROR(INDEX(Mat,,SMALL(IF((Note_F&gt;60)*(Note_F&lt;70),COLUMN(INDIRECT("$A$1:"&amp;Cmax))),COUNTIF($E$7:K$7,$E$7))),"")</f>
        <v/>
      </c>
      <c r="V38" s="18" t="str">
        <f t="array" aca="1" ref="V38" ca="1">IFERROR(INDEX(Note_F,,SMALL(IF((Note_F&gt;60)*(Note_F&lt;70),COLUMN(INDIRECT("$A$1:"&amp;Cmax))),COUNTIF($E$7:L$7,$E$7))),"")</f>
        <v/>
      </c>
      <c r="W38" s="17" t="str">
        <f t="array" aca="1" ref="W38" ca="1">IFERROR(INDEX(Mat,,SMALL(IF((Note_F&gt;60)*(Note_F&lt;70),COLUMN(INDIRECT("$A$1:"&amp;Cmax))),COUNTIF($E$7:M$7,$E$7))),"")</f>
        <v/>
      </c>
      <c r="X38" s="18" t="str">
        <f t="array" aca="1" ref="X38" ca="1">IFERROR(INDEX(Note_F,,SMALL(IF((Note_F&gt;60)*(Note_F&lt;70),COLUMN(INDIRECT("$A$1:"&amp;Cmax))),COUNTIF($E$7:N$7,$E$7))),"")</f>
        <v/>
      </c>
      <c r="Y38" s="17" t="str">
        <f t="array" aca="1" ref="Y38" ca="1">IFERROR(INDEX(Mat,,SMALL(IF(Note_F=60,COLUMN(INDIRECT("$A$1:"&amp;Cmax))),COUNTIF($E$7:E$7,$E$7))),"")</f>
        <v/>
      </c>
      <c r="Z38" s="18" t="str">
        <f t="array" aca="1" ref="Z38" ca="1">IFERROR(INDEX(Note_F,,SMALL(IF(Note_F=60,COLUMN(INDIRECT("$A$1:"&amp;Cmax))),COUNTIF($E$7:F$7,$E$7))),"")</f>
        <v/>
      </c>
      <c r="AA38" s="17" t="str">
        <f t="array" aca="1" ref="AA38" ca="1">IFERROR(INDEX(Mat,,SMALL(IF(Note_F=60,COLUMN(INDIRECT("$A$1:"&amp;Cmax))),COUNTIF($E$7:G$7,$E$7))),"")</f>
        <v/>
      </c>
      <c r="AB38" s="18" t="str">
        <f t="array" aca="1" ref="AB38" ca="1">IFERROR(INDEX(Note_F,,SMALL(IF(Note_F=60,COLUMN(INDIRECT("$A$1:"&amp;Cmax))),COUNTIF($E$7:H$7,$E$7))),"")</f>
        <v/>
      </c>
      <c r="AC38" s="17" t="str">
        <f t="array" aca="1" ref="AC38" ca="1">IFERROR(INDEX(Mat,,SMALL(IF(Note_F=60,COLUMN(INDIRECT("$A$1:"&amp;Cmax))),COUNTIF($E$7:I$7,$E$7))),"")</f>
        <v/>
      </c>
      <c r="AD38" s="18" t="str">
        <f t="array" aca="1" ref="AD38" ca="1">IFERROR(INDEX(Note_F,,SMALL(IF(Note_F=60,COLUMN(INDIRECT("$A$1:"&amp;Cmax))),COUNTIF($E$7:J$7,$E$7))),"")</f>
        <v/>
      </c>
      <c r="AE38" s="17" t="str">
        <f t="array" aca="1" ref="AE38" ca="1">IFERROR(INDEX(Mat,,SMALL(IF(Note_F=60,COLUMN(INDIRECT("$A$1:"&amp;Cmax))),COUNTIF($E$7:K$7,$E$7))),"")</f>
        <v/>
      </c>
      <c r="AF38" s="18" t="str">
        <f t="array" aca="1" ref="AF38" ca="1">IFERROR(INDEX(Note_F,,SMALL(IF(Note_F=60,COLUMN(INDIRECT("$A$1:"&amp;Cmax))),COUNTIF($E$7:L$7,$E$7))),"")</f>
        <v/>
      </c>
      <c r="AG38" s="17" t="str">
        <f t="array" aca="1" ref="AG38" ca="1">IFERROR(INDEX(Mat,,SMALL(IF(Note_F=60,COLUMN(INDIRECT("$A$1:"&amp;Cmax))),COUNTIF($E$7:M$7,$E$7))),"")</f>
        <v/>
      </c>
      <c r="AH38" s="18" t="str">
        <f t="array" aca="1" ref="AH38" ca="1">IFERROR(INDEX(Note_F,,SMALL(IF(Note_F=60,COLUMN(INDIRECT("$A$1:"&amp;Cmax))),COUNTIF($E$7:N$7,$E$7))),"")</f>
        <v/>
      </c>
    </row>
    <row r="39" spans="1:34" x14ac:dyDescent="0.25">
      <c r="A39" s="7">
        <v>32</v>
      </c>
      <c r="B39" s="12" t="str">
        <f t="array" aca="1" ref="B39" ca="1">IFERROR(INDEX(NameC,SMALL(IF(Fail&gt;0,ROW(INDIRECT("1:"&amp;ROWS(NameC)))),$A39)),"")</f>
        <v/>
      </c>
      <c r="C39" s="12"/>
      <c r="D39" s="12" t="str">
        <f t="shared" ca="1" si="0"/>
        <v/>
      </c>
      <c r="E39" s="17" t="str">
        <f t="array" aca="1" ref="E39" ca="1">IFERROR(INDEX(Mat,,SMALL(IF(Note_F&lt;60,COLUMN(INDIRECT("$A$1:"&amp;Cmax))),COUNTIF($E$7:E$7,$E$7))),"")</f>
        <v/>
      </c>
      <c r="F39" s="18" t="str">
        <f t="array" aca="1" ref="F39" ca="1">IFERROR(INDEX(Note_F,,SMALL(IF(Note_F&lt;60,COLUMN(INDIRECT("$A$1:"&amp;Cmax))),COUNTIF($E$7:F$7,$E$7))),"")</f>
        <v/>
      </c>
      <c r="G39" s="17" t="str">
        <f t="array" aca="1" ref="G39" ca="1">IFERROR(INDEX(Mat,,SMALL(IF(Note_F&lt;60,COLUMN(INDIRECT("$A$1:"&amp;Cmax))),COUNTIF($E$7:G$7,$E$7))),"")</f>
        <v/>
      </c>
      <c r="H39" s="23" t="str">
        <f t="array" aca="1" ref="H39" ca="1">IFERROR(INDEX(Note_F,,SMALL(IF(Note_F&lt;60,COLUMN(INDIRECT("$A$1:"&amp;Cmax))),COUNTIF($E$7:H$7,$E$7))),"")</f>
        <v/>
      </c>
      <c r="I39" s="17" t="str">
        <f t="array" aca="1" ref="I39" ca="1">IFERROR(INDEX(Mat,,SMALL(IF(Note_F&lt;60,COLUMN(INDIRECT("$A$1:"&amp;Cmax))),COUNTIF($E$7:I$7,$E$7))),"")</f>
        <v/>
      </c>
      <c r="J39" s="23" t="str">
        <f t="array" aca="1" ref="J39" ca="1">IFERROR(INDEX(Note_F,,SMALL(IF(Note_F&lt;60,COLUMN(INDIRECT("$A$1:"&amp;Cmax))),COUNTIF($E$7:J$7,$E$7))),"")</f>
        <v/>
      </c>
      <c r="K39" s="17" t="str">
        <f t="array" aca="1" ref="K39" ca="1">IFERROR(INDEX(Mat,,SMALL(IF(Note_F&lt;60,COLUMN(INDIRECT("$A$1:"&amp;Cmax))),COUNTIF($E$7:K$7,$E$7))),"")</f>
        <v/>
      </c>
      <c r="L39" s="23" t="str">
        <f t="array" aca="1" ref="L39" ca="1">IFERROR(INDEX(Note_F,,SMALL(IF(Note_F&lt;60,COLUMN(INDIRECT("$A$1:"&amp;Cmax))),COUNTIF($E$7:L$7,$E$7))),"")</f>
        <v/>
      </c>
      <c r="M39" s="17" t="str">
        <f t="array" aca="1" ref="M39" ca="1">IFERROR(INDEX(Mat,,SMALL(IF(Note_F&lt;60,COLUMN(INDIRECT("$A$1:"&amp;Cmax))),COUNTIF($E$7:M$7,$E$7))),"")</f>
        <v/>
      </c>
      <c r="N39" s="37" t="str">
        <f t="array" aca="1" ref="N39" ca="1">IFERROR(INDEX(Note_F,,SMALL(IF(Note_F&lt;60,COLUMN(INDIRECT("$A$1:"&amp;Cmax))),COUNTIF($E$7:N$7,$E$7))),"")</f>
        <v/>
      </c>
      <c r="O39" s="17" t="str">
        <f t="array" aca="1" ref="O39" ca="1">IFERROR(INDEX(Mat,,SMALL(IF((Note_F&gt;60)*(Note_F&lt;70),COLUMN(INDIRECT("$A$1:"&amp;Cmax))),COUNTIF($E$7:E$7,$E$7))),"")</f>
        <v/>
      </c>
      <c r="P39" s="18" t="str">
        <f t="array" aca="1" ref="P39" ca="1">IFERROR(INDEX(Note_F,,SMALL(IF((Note_F&gt;60)*(Note_F&lt;70),COLUMN(INDIRECT("$A$1:"&amp;Cmax))),COUNTIF($E$7:F$7,$E$7))),"")</f>
        <v/>
      </c>
      <c r="Q39" s="17" t="str">
        <f t="array" aca="1" ref="Q39" ca="1">IFERROR(INDEX(Mat,,SMALL(IF((Note_F&gt;60)*(Note_F&lt;70),COLUMN(INDIRECT("$A$1:"&amp;Cmax))),COUNTIF($E$7:G$7,$E$7))),"")</f>
        <v/>
      </c>
      <c r="R39" s="18" t="str">
        <f t="array" aca="1" ref="R39" ca="1">IFERROR(INDEX(Note_F,,SMALL(IF((Note_F&gt;60)*(Note_F&lt;70),COLUMN(INDIRECT("$A$1:"&amp;Cmax))),COUNTIF($E$7:H$7,$E$7))),"")</f>
        <v/>
      </c>
      <c r="S39" s="17" t="str">
        <f t="array" aca="1" ref="S39" ca="1">IFERROR(INDEX(Mat,,SMALL(IF((Note_F&gt;60)*(Note_F&lt;70),COLUMN(INDIRECT("$A$1:"&amp;Cmax))),COUNTIF($E$7:I$7,$E$7))),"")</f>
        <v/>
      </c>
      <c r="T39" s="18" t="str">
        <f t="array" aca="1" ref="T39" ca="1">IFERROR(INDEX(Note_F,,SMALL(IF((Note_F&gt;60)*(Note_F&lt;70),COLUMN(INDIRECT("$A$1:"&amp;Cmax))),COUNTIF($E$7:J$7,$E$7))),"")</f>
        <v/>
      </c>
      <c r="U39" s="17" t="str">
        <f t="array" aca="1" ref="U39" ca="1">IFERROR(INDEX(Mat,,SMALL(IF((Note_F&gt;60)*(Note_F&lt;70),COLUMN(INDIRECT("$A$1:"&amp;Cmax))),COUNTIF($E$7:K$7,$E$7))),"")</f>
        <v/>
      </c>
      <c r="V39" s="18" t="str">
        <f t="array" aca="1" ref="V39" ca="1">IFERROR(INDEX(Note_F,,SMALL(IF((Note_F&gt;60)*(Note_F&lt;70),COLUMN(INDIRECT("$A$1:"&amp;Cmax))),COUNTIF($E$7:L$7,$E$7))),"")</f>
        <v/>
      </c>
      <c r="W39" s="17" t="str">
        <f t="array" aca="1" ref="W39" ca="1">IFERROR(INDEX(Mat,,SMALL(IF((Note_F&gt;60)*(Note_F&lt;70),COLUMN(INDIRECT("$A$1:"&amp;Cmax))),COUNTIF($E$7:M$7,$E$7))),"")</f>
        <v/>
      </c>
      <c r="X39" s="18" t="str">
        <f t="array" aca="1" ref="X39" ca="1">IFERROR(INDEX(Note_F,,SMALL(IF((Note_F&gt;60)*(Note_F&lt;70),COLUMN(INDIRECT("$A$1:"&amp;Cmax))),COUNTIF($E$7:N$7,$E$7))),"")</f>
        <v/>
      </c>
      <c r="Y39" s="17" t="str">
        <f t="array" aca="1" ref="Y39" ca="1">IFERROR(INDEX(Mat,,SMALL(IF(Note_F=60,COLUMN(INDIRECT("$A$1:"&amp;Cmax))),COUNTIF($E$7:E$7,$E$7))),"")</f>
        <v/>
      </c>
      <c r="Z39" s="18" t="str">
        <f t="array" aca="1" ref="Z39" ca="1">IFERROR(INDEX(Note_F,,SMALL(IF(Note_F=60,COLUMN(INDIRECT("$A$1:"&amp;Cmax))),COUNTIF($E$7:F$7,$E$7))),"")</f>
        <v/>
      </c>
      <c r="AA39" s="17" t="str">
        <f t="array" aca="1" ref="AA39" ca="1">IFERROR(INDEX(Mat,,SMALL(IF(Note_F=60,COLUMN(INDIRECT("$A$1:"&amp;Cmax))),COUNTIF($E$7:G$7,$E$7))),"")</f>
        <v/>
      </c>
      <c r="AB39" s="18" t="str">
        <f t="array" aca="1" ref="AB39" ca="1">IFERROR(INDEX(Note_F,,SMALL(IF(Note_F=60,COLUMN(INDIRECT("$A$1:"&amp;Cmax))),COUNTIF($E$7:H$7,$E$7))),"")</f>
        <v/>
      </c>
      <c r="AC39" s="17" t="str">
        <f t="array" aca="1" ref="AC39" ca="1">IFERROR(INDEX(Mat,,SMALL(IF(Note_F=60,COLUMN(INDIRECT("$A$1:"&amp;Cmax))),COUNTIF($E$7:I$7,$E$7))),"")</f>
        <v/>
      </c>
      <c r="AD39" s="18" t="str">
        <f t="array" aca="1" ref="AD39" ca="1">IFERROR(INDEX(Note_F,,SMALL(IF(Note_F=60,COLUMN(INDIRECT("$A$1:"&amp;Cmax))),COUNTIF($E$7:J$7,$E$7))),"")</f>
        <v/>
      </c>
      <c r="AE39" s="17" t="str">
        <f t="array" aca="1" ref="AE39" ca="1">IFERROR(INDEX(Mat,,SMALL(IF(Note_F=60,COLUMN(INDIRECT("$A$1:"&amp;Cmax))),COUNTIF($E$7:K$7,$E$7))),"")</f>
        <v/>
      </c>
      <c r="AF39" s="18" t="str">
        <f t="array" aca="1" ref="AF39" ca="1">IFERROR(INDEX(Note_F,,SMALL(IF(Note_F=60,COLUMN(INDIRECT("$A$1:"&amp;Cmax))),COUNTIF($E$7:L$7,$E$7))),"")</f>
        <v/>
      </c>
      <c r="AG39" s="17" t="str">
        <f t="array" aca="1" ref="AG39" ca="1">IFERROR(INDEX(Mat,,SMALL(IF(Note_F=60,COLUMN(INDIRECT("$A$1:"&amp;Cmax))),COUNTIF($E$7:M$7,$E$7))),"")</f>
        <v/>
      </c>
      <c r="AH39" s="18" t="str">
        <f t="array" aca="1" ref="AH39" ca="1">IFERROR(INDEX(Note_F,,SMALL(IF(Note_F=60,COLUMN(INDIRECT("$A$1:"&amp;Cmax))),COUNTIF($E$7:N$7,$E$7))),"")</f>
        <v/>
      </c>
    </row>
    <row r="40" spans="1:34" ht="15.75" thickBot="1" x14ac:dyDescent="0.3">
      <c r="A40" s="8">
        <v>33</v>
      </c>
      <c r="B40" s="12" t="str">
        <f t="array" aca="1" ref="B40" ca="1">IFERROR(INDEX(NameC,SMALL(IF(Fail&gt;0,ROW(INDIRECT("1:"&amp;ROWS(NameC)))),$A40)),"")</f>
        <v/>
      </c>
      <c r="C40" s="12"/>
      <c r="D40" s="12" t="str">
        <f t="shared" ca="1" si="0"/>
        <v/>
      </c>
      <c r="E40" s="17" t="str">
        <f t="array" aca="1" ref="E40" ca="1">IFERROR(INDEX(Mat,,SMALL(IF(Note_F&lt;60,COLUMN(INDIRECT("$A$1:"&amp;Cmax))),COUNTIF($E$7:E$7,$E$7))),"")</f>
        <v/>
      </c>
      <c r="F40" s="18" t="str">
        <f t="array" aca="1" ref="F40" ca="1">IFERROR(INDEX(Note_F,,SMALL(IF(Note_F&lt;60,COLUMN(INDIRECT("$A$1:"&amp;Cmax))),COUNTIF($E$7:F$7,$E$7))),"")</f>
        <v/>
      </c>
      <c r="G40" s="17" t="str">
        <f t="array" aca="1" ref="G40" ca="1">IFERROR(INDEX(Mat,,SMALL(IF(Note_F&lt;60,COLUMN(INDIRECT("$A$1:"&amp;Cmax))),COUNTIF($E$7:G$7,$E$7))),"")</f>
        <v/>
      </c>
      <c r="H40" s="23" t="str">
        <f t="array" aca="1" ref="H40" ca="1">IFERROR(INDEX(Note_F,,SMALL(IF(Note_F&lt;60,COLUMN(INDIRECT("$A$1:"&amp;Cmax))),COUNTIF($E$7:H$7,$E$7))),"")</f>
        <v/>
      </c>
      <c r="I40" s="17" t="str">
        <f t="array" aca="1" ref="I40" ca="1">IFERROR(INDEX(Mat,,SMALL(IF(Note_F&lt;60,COLUMN(INDIRECT("$A$1:"&amp;Cmax))),COUNTIF($E$7:I$7,$E$7))),"")</f>
        <v/>
      </c>
      <c r="J40" s="23" t="str">
        <f t="array" aca="1" ref="J40" ca="1">IFERROR(INDEX(Note_F,,SMALL(IF(Note_F&lt;60,COLUMN(INDIRECT("$A$1:"&amp;Cmax))),COUNTIF($E$7:J$7,$E$7))),"")</f>
        <v/>
      </c>
      <c r="K40" s="17" t="str">
        <f t="array" aca="1" ref="K40" ca="1">IFERROR(INDEX(Mat,,SMALL(IF(Note_F&lt;60,COLUMN(INDIRECT("$A$1:"&amp;Cmax))),COUNTIF($E$7:K$7,$E$7))),"")</f>
        <v/>
      </c>
      <c r="L40" s="23" t="str">
        <f t="array" aca="1" ref="L40" ca="1">IFERROR(INDEX(Note_F,,SMALL(IF(Note_F&lt;60,COLUMN(INDIRECT("$A$1:"&amp;Cmax))),COUNTIF($E$7:L$7,$E$7))),"")</f>
        <v/>
      </c>
      <c r="M40" s="17" t="str">
        <f t="array" aca="1" ref="M40" ca="1">IFERROR(INDEX(Mat,,SMALL(IF(Note_F&lt;60,COLUMN(INDIRECT("$A$1:"&amp;Cmax))),COUNTIF($E$7:M$7,$E$7))),"")</f>
        <v/>
      </c>
      <c r="N40" s="37" t="str">
        <f t="array" aca="1" ref="N40" ca="1">IFERROR(INDEX(Note_F,,SMALL(IF(Note_F&lt;60,COLUMN(INDIRECT("$A$1:"&amp;Cmax))),COUNTIF($E$7:N$7,$E$7))),"")</f>
        <v/>
      </c>
      <c r="O40" s="17" t="str">
        <f t="array" aca="1" ref="O40" ca="1">IFERROR(INDEX(Mat,,SMALL(IF((Note_F&gt;60)*(Note_F&lt;70),COLUMN(INDIRECT("$A$1:"&amp;Cmax))),COUNTIF($E$7:E$7,$E$7))),"")</f>
        <v/>
      </c>
      <c r="P40" s="18" t="str">
        <f t="array" aca="1" ref="P40" ca="1">IFERROR(INDEX(Note_F,,SMALL(IF((Note_F&gt;60)*(Note_F&lt;70),COLUMN(INDIRECT("$A$1:"&amp;Cmax))),COUNTIF($E$7:F$7,$E$7))),"")</f>
        <v/>
      </c>
      <c r="Q40" s="17" t="str">
        <f t="array" aca="1" ref="Q40" ca="1">IFERROR(INDEX(Mat,,SMALL(IF((Note_F&gt;60)*(Note_F&lt;70),COLUMN(INDIRECT("$A$1:"&amp;Cmax))),COUNTIF($E$7:G$7,$E$7))),"")</f>
        <v/>
      </c>
      <c r="R40" s="18" t="str">
        <f t="array" aca="1" ref="R40" ca="1">IFERROR(INDEX(Note_F,,SMALL(IF((Note_F&gt;60)*(Note_F&lt;70),COLUMN(INDIRECT("$A$1:"&amp;Cmax))),COUNTIF($E$7:H$7,$E$7))),"")</f>
        <v/>
      </c>
      <c r="S40" s="17" t="str">
        <f t="array" aca="1" ref="S40" ca="1">IFERROR(INDEX(Mat,,SMALL(IF((Note_F&gt;60)*(Note_F&lt;70),COLUMN(INDIRECT("$A$1:"&amp;Cmax))),COUNTIF($E$7:I$7,$E$7))),"")</f>
        <v/>
      </c>
      <c r="T40" s="18" t="str">
        <f t="array" aca="1" ref="T40" ca="1">IFERROR(INDEX(Note_F,,SMALL(IF((Note_F&gt;60)*(Note_F&lt;70),COLUMN(INDIRECT("$A$1:"&amp;Cmax))),COUNTIF($E$7:J$7,$E$7))),"")</f>
        <v/>
      </c>
      <c r="U40" s="17" t="str">
        <f t="array" aca="1" ref="U40" ca="1">IFERROR(INDEX(Mat,,SMALL(IF((Note_F&gt;60)*(Note_F&lt;70),COLUMN(INDIRECT("$A$1:"&amp;Cmax))),COUNTIF($E$7:K$7,$E$7))),"")</f>
        <v/>
      </c>
      <c r="V40" s="18" t="str">
        <f t="array" aca="1" ref="V40" ca="1">IFERROR(INDEX(Note_F,,SMALL(IF((Note_F&gt;60)*(Note_F&lt;70),COLUMN(INDIRECT("$A$1:"&amp;Cmax))),COUNTIF($E$7:L$7,$E$7))),"")</f>
        <v/>
      </c>
      <c r="W40" s="17" t="str">
        <f t="array" aca="1" ref="W40" ca="1">IFERROR(INDEX(Mat,,SMALL(IF((Note_F&gt;60)*(Note_F&lt;70),COLUMN(INDIRECT("$A$1:"&amp;Cmax))),COUNTIF($E$7:M$7,$E$7))),"")</f>
        <v/>
      </c>
      <c r="X40" s="18" t="str">
        <f t="array" aca="1" ref="X40" ca="1">IFERROR(INDEX(Note_F,,SMALL(IF((Note_F&gt;60)*(Note_F&lt;70),COLUMN(INDIRECT("$A$1:"&amp;Cmax))),COUNTIF($E$7:N$7,$E$7))),"")</f>
        <v/>
      </c>
      <c r="Y40" s="17" t="str">
        <f t="array" aca="1" ref="Y40" ca="1">IFERROR(INDEX(Mat,,SMALL(IF(Note_F=60,COLUMN(INDIRECT("$A$1:"&amp;Cmax))),COUNTIF($E$7:E$7,$E$7))),"")</f>
        <v/>
      </c>
      <c r="Z40" s="18" t="str">
        <f t="array" aca="1" ref="Z40" ca="1">IFERROR(INDEX(Note_F,,SMALL(IF(Note_F=60,COLUMN(INDIRECT("$A$1:"&amp;Cmax))),COUNTIF($E$7:F$7,$E$7))),"")</f>
        <v/>
      </c>
      <c r="AA40" s="17" t="str">
        <f t="array" aca="1" ref="AA40" ca="1">IFERROR(INDEX(Mat,,SMALL(IF(Note_F=60,COLUMN(INDIRECT("$A$1:"&amp;Cmax))),COUNTIF($E$7:G$7,$E$7))),"")</f>
        <v/>
      </c>
      <c r="AB40" s="18" t="str">
        <f t="array" aca="1" ref="AB40" ca="1">IFERROR(INDEX(Note_F,,SMALL(IF(Note_F=60,COLUMN(INDIRECT("$A$1:"&amp;Cmax))),COUNTIF($E$7:H$7,$E$7))),"")</f>
        <v/>
      </c>
      <c r="AC40" s="17" t="str">
        <f t="array" aca="1" ref="AC40" ca="1">IFERROR(INDEX(Mat,,SMALL(IF(Note_F=60,COLUMN(INDIRECT("$A$1:"&amp;Cmax))),COUNTIF($E$7:I$7,$E$7))),"")</f>
        <v/>
      </c>
      <c r="AD40" s="18" t="str">
        <f t="array" aca="1" ref="AD40" ca="1">IFERROR(INDEX(Note_F,,SMALL(IF(Note_F=60,COLUMN(INDIRECT("$A$1:"&amp;Cmax))),COUNTIF($E$7:J$7,$E$7))),"")</f>
        <v/>
      </c>
      <c r="AE40" s="17" t="str">
        <f t="array" aca="1" ref="AE40" ca="1">IFERROR(INDEX(Mat,,SMALL(IF(Note_F=60,COLUMN(INDIRECT("$A$1:"&amp;Cmax))),COUNTIF($E$7:K$7,$E$7))),"")</f>
        <v/>
      </c>
      <c r="AF40" s="18" t="str">
        <f t="array" aca="1" ref="AF40" ca="1">IFERROR(INDEX(Note_F,,SMALL(IF(Note_F=60,COLUMN(INDIRECT("$A$1:"&amp;Cmax))),COUNTIF($E$7:L$7,$E$7))),"")</f>
        <v/>
      </c>
      <c r="AG40" s="17" t="str">
        <f t="array" aca="1" ref="AG40" ca="1">IFERROR(INDEX(Mat,,SMALL(IF(Note_F=60,COLUMN(INDIRECT("$A$1:"&amp;Cmax))),COUNTIF($E$7:M$7,$E$7))),"")</f>
        <v/>
      </c>
      <c r="AH40" s="18" t="str">
        <f t="array" aca="1" ref="AH40" ca="1">IFERROR(INDEX(Note_F,,SMALL(IF(Note_F=60,COLUMN(INDIRECT("$A$1:"&amp;Cmax))),COUNTIF($E$7:N$7,$E$7))),"")</f>
        <v/>
      </c>
    </row>
  </sheetData>
  <mergeCells count="11">
    <mergeCell ref="Y6:AH6"/>
    <mergeCell ref="C6:C7"/>
    <mergeCell ref="E5:N5"/>
    <mergeCell ref="O5:X5"/>
    <mergeCell ref="Y5:AH5"/>
    <mergeCell ref="A5:D5"/>
    <mergeCell ref="B6:B7"/>
    <mergeCell ref="A6:A7"/>
    <mergeCell ref="D6:D7"/>
    <mergeCell ref="E6:N6"/>
    <mergeCell ref="O6:X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6D714B2-6FCE-4B6E-A92E-16F423EB87D3}">
          <x14:formula1>
            <xm:f>A!$D$1:$R$1</xm:f>
          </x14:formula1>
          <xm:sqref>T4 AB4 AD4 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A1:S610"/>
  <sheetViews>
    <sheetView rightToLeft="1" zoomScale="85" zoomScaleNormal="85" workbookViewId="0">
      <pane xSplit="1" topLeftCell="B1" activePane="topRight" state="frozen"/>
      <selection pane="topRight" activeCell="I3" sqref="I3"/>
    </sheetView>
  </sheetViews>
  <sheetFormatPr baseColWidth="10" defaultColWidth="9" defaultRowHeight="14.25" customHeight="1" x14ac:dyDescent="0.25"/>
  <cols>
    <col min="1" max="1" width="14.140625" style="54" customWidth="1"/>
    <col min="2" max="2" width="27.140625" style="46" customWidth="1"/>
    <col min="3" max="3" width="14.140625" style="1" customWidth="1"/>
    <col min="4" max="18" width="13.42578125" style="1" customWidth="1"/>
    <col min="19" max="19" width="14.140625" style="1" bestFit="1" customWidth="1"/>
    <col min="20" max="16384" width="9" style="1"/>
  </cols>
  <sheetData>
    <row r="1" spans="1:19" ht="24" customHeight="1" x14ac:dyDescent="0.2">
      <c r="A1" s="47"/>
      <c r="B1" s="29" t="s">
        <v>6</v>
      </c>
      <c r="C1" s="28"/>
      <c r="D1" s="2" t="s">
        <v>10</v>
      </c>
      <c r="E1" s="2" t="s">
        <v>3</v>
      </c>
      <c r="F1" s="2" t="s">
        <v>5</v>
      </c>
      <c r="G1" s="2" t="s">
        <v>2</v>
      </c>
      <c r="H1" s="2" t="s">
        <v>9</v>
      </c>
      <c r="I1" s="2" t="s">
        <v>11</v>
      </c>
      <c r="J1" s="2" t="s">
        <v>4</v>
      </c>
      <c r="K1" s="2" t="s">
        <v>7</v>
      </c>
      <c r="L1" s="2" t="s">
        <v>12</v>
      </c>
      <c r="M1" s="2" t="s">
        <v>304</v>
      </c>
      <c r="N1" s="2" t="s">
        <v>305</v>
      </c>
      <c r="O1" s="2" t="s">
        <v>306</v>
      </c>
      <c r="P1" s="2" t="s">
        <v>307</v>
      </c>
      <c r="Q1" s="2" t="s">
        <v>308</v>
      </c>
      <c r="R1" s="2" t="s">
        <v>309</v>
      </c>
      <c r="S1" s="27" t="s">
        <v>302</v>
      </c>
    </row>
    <row r="2" spans="1:19" ht="24" customHeight="1" thickBot="1" x14ac:dyDescent="0.25">
      <c r="A2" s="29" t="s">
        <v>0</v>
      </c>
      <c r="B2" s="43"/>
      <c r="C2" s="29" t="s">
        <v>310</v>
      </c>
      <c r="D2" s="25" t="s">
        <v>8</v>
      </c>
      <c r="E2" s="25" t="s">
        <v>8</v>
      </c>
      <c r="F2" s="25" t="s">
        <v>8</v>
      </c>
      <c r="G2" s="25" t="s">
        <v>8</v>
      </c>
      <c r="H2" s="25" t="s">
        <v>8</v>
      </c>
      <c r="I2" s="25" t="s">
        <v>8</v>
      </c>
      <c r="J2" s="25" t="s">
        <v>8</v>
      </c>
      <c r="K2" s="25" t="s">
        <v>8</v>
      </c>
      <c r="L2" s="25" t="s">
        <v>8</v>
      </c>
      <c r="M2" s="25" t="s">
        <v>8</v>
      </c>
      <c r="N2" s="25" t="s">
        <v>8</v>
      </c>
      <c r="O2" s="25" t="s">
        <v>8</v>
      </c>
      <c r="P2" s="25" t="s">
        <v>8</v>
      </c>
      <c r="Q2" s="25" t="s">
        <v>8</v>
      </c>
      <c r="R2" s="25" t="s">
        <v>8</v>
      </c>
      <c r="S2" s="26"/>
    </row>
    <row r="3" spans="1:19" ht="14.25" customHeight="1" x14ac:dyDescent="0.2">
      <c r="A3" s="48" t="s">
        <v>317</v>
      </c>
      <c r="B3" s="44" t="s">
        <v>15</v>
      </c>
      <c r="C3" s="30">
        <v>2013026633</v>
      </c>
      <c r="D3" s="10">
        <v>40</v>
      </c>
      <c r="E3" s="10">
        <v>50</v>
      </c>
      <c r="F3" s="10">
        <v>50</v>
      </c>
      <c r="G3" s="10">
        <v>50</v>
      </c>
      <c r="H3" s="10">
        <v>65</v>
      </c>
      <c r="I3" s="10">
        <v>60</v>
      </c>
      <c r="J3" s="10">
        <v>79</v>
      </c>
      <c r="K3" s="10">
        <v>79</v>
      </c>
      <c r="L3" s="10">
        <v>79</v>
      </c>
      <c r="M3" s="10">
        <v>79</v>
      </c>
      <c r="N3" s="10">
        <v>79</v>
      </c>
      <c r="O3" s="10">
        <v>79</v>
      </c>
      <c r="P3" s="10">
        <v>79</v>
      </c>
      <c r="Q3" s="10">
        <v>90</v>
      </c>
      <c r="R3" s="10">
        <v>90</v>
      </c>
      <c r="S3" s="11">
        <f>IF($A3='C'!$G$4,COUNTIF($D3:$R3,"&lt;60"),"")</f>
        <v>4</v>
      </c>
    </row>
    <row r="4" spans="1:19" ht="14.25" customHeight="1" x14ac:dyDescent="0.2">
      <c r="A4" s="49" t="s">
        <v>317</v>
      </c>
      <c r="B4" s="45" t="s">
        <v>16</v>
      </c>
      <c r="C4" s="31">
        <v>2013023952</v>
      </c>
      <c r="D4" s="3">
        <v>50</v>
      </c>
      <c r="E4" s="3">
        <v>50</v>
      </c>
      <c r="F4" s="3">
        <v>50</v>
      </c>
      <c r="G4" s="3">
        <v>50</v>
      </c>
      <c r="H4" s="3">
        <v>50</v>
      </c>
      <c r="I4" s="3">
        <v>50</v>
      </c>
      <c r="J4" s="3">
        <v>50</v>
      </c>
      <c r="K4" s="3">
        <v>50</v>
      </c>
      <c r="L4" s="3">
        <v>50</v>
      </c>
      <c r="M4" s="3">
        <v>50</v>
      </c>
      <c r="N4" s="3">
        <v>50</v>
      </c>
      <c r="O4" s="3">
        <v>50</v>
      </c>
      <c r="P4" s="3">
        <v>50</v>
      </c>
      <c r="Q4" s="3">
        <v>50</v>
      </c>
      <c r="R4" s="3">
        <v>50</v>
      </c>
      <c r="S4" s="9">
        <f>IF($A4='C'!$G$4,COUNTIF($D4:$R4,"&lt;60"),"")</f>
        <v>15</v>
      </c>
    </row>
    <row r="5" spans="1:19" ht="14.25" customHeight="1" x14ac:dyDescent="0.2">
      <c r="A5" s="49" t="s">
        <v>317</v>
      </c>
      <c r="B5" s="45" t="s">
        <v>17</v>
      </c>
      <c r="C5" s="31">
        <v>2013001337</v>
      </c>
      <c r="D5" s="3">
        <v>66</v>
      </c>
      <c r="E5" s="3">
        <v>80</v>
      </c>
      <c r="F5" s="3">
        <v>81.709999999999994</v>
      </c>
      <c r="G5" s="3">
        <v>89</v>
      </c>
      <c r="H5" s="3">
        <v>65</v>
      </c>
      <c r="I5" s="3">
        <v>71.86</v>
      </c>
      <c r="J5" s="3">
        <v>79</v>
      </c>
      <c r="K5" s="3">
        <v>79</v>
      </c>
      <c r="L5" s="3">
        <v>79</v>
      </c>
      <c r="M5" s="10">
        <v>79</v>
      </c>
      <c r="N5" s="10">
        <v>79</v>
      </c>
      <c r="O5" s="10">
        <v>79</v>
      </c>
      <c r="P5" s="10">
        <v>79</v>
      </c>
      <c r="Q5" s="10">
        <v>90</v>
      </c>
      <c r="R5" s="10">
        <v>90</v>
      </c>
      <c r="S5" s="9">
        <f>IF($A5='C'!$G$4,COUNTIF($D5:$R5,"&lt;60"),"")</f>
        <v>0</v>
      </c>
    </row>
    <row r="6" spans="1:19" ht="14.25" customHeight="1" x14ac:dyDescent="0.2">
      <c r="A6" s="49" t="s">
        <v>317</v>
      </c>
      <c r="B6" s="45" t="s">
        <v>18</v>
      </c>
      <c r="C6" s="31">
        <v>2013005757</v>
      </c>
      <c r="D6" s="3">
        <v>96</v>
      </c>
      <c r="E6" s="3">
        <v>100</v>
      </c>
      <c r="F6" s="3">
        <v>98.86</v>
      </c>
      <c r="G6" s="3">
        <v>90</v>
      </c>
      <c r="H6" s="3">
        <v>80</v>
      </c>
      <c r="I6" s="3">
        <v>82.86</v>
      </c>
      <c r="J6" s="3">
        <v>82</v>
      </c>
      <c r="K6" s="3">
        <v>82</v>
      </c>
      <c r="L6" s="3">
        <v>82</v>
      </c>
      <c r="M6" s="10">
        <v>79</v>
      </c>
      <c r="N6" s="10">
        <v>79</v>
      </c>
      <c r="O6" s="10">
        <v>79</v>
      </c>
      <c r="P6" s="10">
        <v>79</v>
      </c>
      <c r="Q6" s="10">
        <v>90</v>
      </c>
      <c r="R6" s="10">
        <v>90</v>
      </c>
      <c r="S6" s="9">
        <f>IF($A6='C'!$G$4,COUNTIF($D6:$R6,"&lt;60"),"")</f>
        <v>0</v>
      </c>
    </row>
    <row r="7" spans="1:19" ht="14.25" customHeight="1" x14ac:dyDescent="0.2">
      <c r="A7" s="49" t="s">
        <v>317</v>
      </c>
      <c r="B7" s="45" t="s">
        <v>19</v>
      </c>
      <c r="C7" s="31">
        <v>2013019856</v>
      </c>
      <c r="D7" s="3">
        <v>90</v>
      </c>
      <c r="E7" s="3">
        <v>85</v>
      </c>
      <c r="F7" s="3">
        <v>86.43</v>
      </c>
      <c r="G7" s="3">
        <v>83</v>
      </c>
      <c r="H7" s="3">
        <v>55</v>
      </c>
      <c r="I7" s="3">
        <v>65.61</v>
      </c>
      <c r="J7" s="3">
        <v>62</v>
      </c>
      <c r="K7" s="3">
        <v>62</v>
      </c>
      <c r="L7" s="3">
        <v>62</v>
      </c>
      <c r="M7" s="10">
        <v>79</v>
      </c>
      <c r="N7" s="10">
        <v>79</v>
      </c>
      <c r="O7" s="10">
        <v>79</v>
      </c>
      <c r="P7" s="10">
        <v>79</v>
      </c>
      <c r="Q7" s="10">
        <v>90</v>
      </c>
      <c r="R7" s="10">
        <v>90</v>
      </c>
      <c r="S7" s="9">
        <f>IF($A7='C'!$G$4,COUNTIF($D7:$R7,"&lt;60"),"")</f>
        <v>1</v>
      </c>
    </row>
    <row r="8" spans="1:19" ht="14.25" customHeight="1" x14ac:dyDescent="0.2">
      <c r="A8" s="49" t="s">
        <v>317</v>
      </c>
      <c r="B8" s="45" t="s">
        <v>20</v>
      </c>
      <c r="C8" s="31">
        <v>2013010976</v>
      </c>
      <c r="D8" s="3">
        <v>83</v>
      </c>
      <c r="E8" s="3">
        <v>85</v>
      </c>
      <c r="F8" s="3">
        <v>84.43</v>
      </c>
      <c r="G8" s="3">
        <v>91</v>
      </c>
      <c r="H8" s="3">
        <v>70</v>
      </c>
      <c r="I8" s="3">
        <v>76</v>
      </c>
      <c r="J8" s="3">
        <v>62</v>
      </c>
      <c r="K8" s="3">
        <v>62</v>
      </c>
      <c r="L8" s="3">
        <v>62</v>
      </c>
      <c r="M8" s="10">
        <v>79</v>
      </c>
      <c r="N8" s="10">
        <v>79</v>
      </c>
      <c r="O8" s="10">
        <v>79</v>
      </c>
      <c r="P8" s="10">
        <v>79</v>
      </c>
      <c r="Q8" s="10">
        <v>90</v>
      </c>
      <c r="R8" s="10">
        <v>90</v>
      </c>
      <c r="S8" s="9">
        <f>IF($A8='C'!$G$4,COUNTIF($D8:$R8,"&lt;60"),"")</f>
        <v>0</v>
      </c>
    </row>
    <row r="9" spans="1:19" ht="14.25" customHeight="1" x14ac:dyDescent="0.2">
      <c r="A9" s="49" t="s">
        <v>317</v>
      </c>
      <c r="B9" s="45" t="s">
        <v>21</v>
      </c>
      <c r="C9" s="31">
        <v>2013005803</v>
      </c>
      <c r="D9" s="3">
        <v>82</v>
      </c>
      <c r="E9" s="3">
        <v>35</v>
      </c>
      <c r="F9" s="3">
        <v>60</v>
      </c>
      <c r="G9" s="3">
        <v>71</v>
      </c>
      <c r="H9" s="3">
        <v>75</v>
      </c>
      <c r="I9" s="3">
        <v>73.86</v>
      </c>
      <c r="J9" s="3">
        <v>73</v>
      </c>
      <c r="K9" s="3">
        <v>73</v>
      </c>
      <c r="L9" s="3">
        <v>73</v>
      </c>
      <c r="M9" s="10">
        <v>79</v>
      </c>
      <c r="N9" s="10">
        <v>79</v>
      </c>
      <c r="O9" s="10">
        <v>79</v>
      </c>
      <c r="P9" s="10">
        <v>79</v>
      </c>
      <c r="Q9" s="10">
        <v>90</v>
      </c>
      <c r="R9" s="10">
        <v>90</v>
      </c>
      <c r="S9" s="9">
        <f>IF($A9='C'!$G$4,COUNTIF($D9:$R9,"&lt;60"),"")</f>
        <v>1</v>
      </c>
    </row>
    <row r="10" spans="1:19" ht="14.25" customHeight="1" x14ac:dyDescent="0.2">
      <c r="A10" s="49" t="s">
        <v>317</v>
      </c>
      <c r="B10" s="45" t="s">
        <v>22</v>
      </c>
      <c r="C10" s="31">
        <v>2013112144</v>
      </c>
      <c r="D10" s="3">
        <v>85</v>
      </c>
      <c r="E10" s="3">
        <v>65</v>
      </c>
      <c r="F10" s="3">
        <v>70.709999999999994</v>
      </c>
      <c r="G10" s="3">
        <v>74</v>
      </c>
      <c r="H10" s="3">
        <v>50</v>
      </c>
      <c r="I10" s="3">
        <v>63.4</v>
      </c>
      <c r="J10" s="3">
        <v>57</v>
      </c>
      <c r="K10" s="3">
        <v>57</v>
      </c>
      <c r="L10" s="3">
        <v>57</v>
      </c>
      <c r="M10" s="10">
        <v>79</v>
      </c>
      <c r="N10" s="10">
        <v>79</v>
      </c>
      <c r="O10" s="10">
        <v>79</v>
      </c>
      <c r="P10" s="10">
        <v>79</v>
      </c>
      <c r="Q10" s="10">
        <v>90</v>
      </c>
      <c r="R10" s="10">
        <v>90</v>
      </c>
      <c r="S10" s="9">
        <f>IF($A10='C'!$G$4,COUNTIF($D10:$R10,"&lt;60"),"")</f>
        <v>4</v>
      </c>
    </row>
    <row r="11" spans="1:19" ht="14.25" customHeight="1" x14ac:dyDescent="0.2">
      <c r="A11" s="49" t="s">
        <v>317</v>
      </c>
      <c r="B11" s="45" t="s">
        <v>23</v>
      </c>
      <c r="C11" s="31">
        <v>2013005733</v>
      </c>
      <c r="D11" s="3">
        <v>86</v>
      </c>
      <c r="E11" s="3">
        <v>100</v>
      </c>
      <c r="F11" s="3">
        <v>96</v>
      </c>
      <c r="G11" s="3">
        <v>73</v>
      </c>
      <c r="H11" s="3">
        <v>80</v>
      </c>
      <c r="I11" s="3">
        <v>78</v>
      </c>
      <c r="J11" s="3">
        <v>57</v>
      </c>
      <c r="K11" s="3">
        <v>57</v>
      </c>
      <c r="L11" s="3">
        <v>57</v>
      </c>
      <c r="M11" s="10">
        <v>79</v>
      </c>
      <c r="N11" s="10">
        <v>79</v>
      </c>
      <c r="O11" s="10">
        <v>79</v>
      </c>
      <c r="P11" s="10">
        <v>79</v>
      </c>
      <c r="Q11" s="10">
        <v>90</v>
      </c>
      <c r="R11" s="10">
        <v>90</v>
      </c>
      <c r="S11" s="9">
        <f>IF($A11='C'!$G$4,COUNTIF($D11:$R11,"&lt;60"),"")</f>
        <v>3</v>
      </c>
    </row>
    <row r="12" spans="1:19" ht="14.25" customHeight="1" x14ac:dyDescent="0.2">
      <c r="A12" s="49" t="s">
        <v>317</v>
      </c>
      <c r="B12" s="45" t="s">
        <v>24</v>
      </c>
      <c r="C12" s="31">
        <v>2013011215</v>
      </c>
      <c r="D12" s="3">
        <v>98</v>
      </c>
      <c r="E12" s="3">
        <v>100</v>
      </c>
      <c r="F12" s="3">
        <v>99.43</v>
      </c>
      <c r="G12" s="3">
        <v>94</v>
      </c>
      <c r="H12" s="3">
        <v>90</v>
      </c>
      <c r="I12" s="3">
        <v>91.14</v>
      </c>
      <c r="J12" s="3">
        <v>74</v>
      </c>
      <c r="K12" s="3">
        <v>74</v>
      </c>
      <c r="L12" s="3">
        <v>74</v>
      </c>
      <c r="M12" s="10">
        <v>79</v>
      </c>
      <c r="N12" s="10">
        <v>79</v>
      </c>
      <c r="O12" s="10">
        <v>79</v>
      </c>
      <c r="P12" s="10">
        <v>79</v>
      </c>
      <c r="Q12" s="10">
        <v>90</v>
      </c>
      <c r="R12" s="10">
        <v>90</v>
      </c>
      <c r="S12" s="9">
        <f>IF($A12='C'!$G$4,COUNTIF($D12:$R12,"&lt;60"),"")</f>
        <v>0</v>
      </c>
    </row>
    <row r="13" spans="1:19" ht="14.25" customHeight="1" x14ac:dyDescent="0.2">
      <c r="A13" s="49" t="s">
        <v>317</v>
      </c>
      <c r="B13" s="45" t="s">
        <v>343</v>
      </c>
      <c r="C13" s="31">
        <v>2013005728</v>
      </c>
      <c r="D13" s="3">
        <v>82</v>
      </c>
      <c r="E13" s="3">
        <v>65</v>
      </c>
      <c r="F13" s="3">
        <v>69.86</v>
      </c>
      <c r="G13" s="3">
        <v>75</v>
      </c>
      <c r="H13" s="3">
        <v>95</v>
      </c>
      <c r="I13" s="3">
        <v>89.29</v>
      </c>
      <c r="J13" s="3">
        <v>62</v>
      </c>
      <c r="K13" s="3">
        <v>62</v>
      </c>
      <c r="L13" s="3">
        <v>62</v>
      </c>
      <c r="M13" s="10">
        <v>79</v>
      </c>
      <c r="N13" s="10">
        <v>79</v>
      </c>
      <c r="O13" s="10">
        <v>79</v>
      </c>
      <c r="P13" s="10">
        <v>79</v>
      </c>
      <c r="Q13" s="10">
        <v>90</v>
      </c>
      <c r="R13" s="10">
        <v>90</v>
      </c>
      <c r="S13" s="9">
        <f>IF($A13='C'!$G$4,COUNTIF($D13:$R13,"&lt;60"),"")</f>
        <v>0</v>
      </c>
    </row>
    <row r="14" spans="1:19" ht="14.25" customHeight="1" x14ac:dyDescent="0.2">
      <c r="A14" s="49" t="s">
        <v>317</v>
      </c>
      <c r="B14" s="45" t="s">
        <v>344</v>
      </c>
      <c r="C14" s="31">
        <v>2013000715</v>
      </c>
      <c r="D14" s="3">
        <v>82</v>
      </c>
      <c r="E14" s="3">
        <v>45</v>
      </c>
      <c r="F14" s="3">
        <v>62.76</v>
      </c>
      <c r="G14" s="3">
        <v>67</v>
      </c>
      <c r="H14" s="3">
        <v>35</v>
      </c>
      <c r="I14" s="3">
        <v>54.14</v>
      </c>
      <c r="J14" s="3">
        <v>57</v>
      </c>
      <c r="K14" s="3">
        <v>57</v>
      </c>
      <c r="L14" s="3">
        <v>57</v>
      </c>
      <c r="M14" s="10">
        <v>79</v>
      </c>
      <c r="N14" s="10">
        <v>79</v>
      </c>
      <c r="O14" s="10">
        <v>79</v>
      </c>
      <c r="P14" s="10">
        <v>79</v>
      </c>
      <c r="Q14" s="10">
        <v>90</v>
      </c>
      <c r="R14" s="10">
        <v>90</v>
      </c>
      <c r="S14" s="9">
        <f>IF($A14='C'!$G$4,COUNTIF($D14:$R14,"&lt;60"),"")</f>
        <v>6</v>
      </c>
    </row>
    <row r="15" spans="1:19" ht="14.25" customHeight="1" x14ac:dyDescent="0.2">
      <c r="A15" s="49" t="s">
        <v>317</v>
      </c>
      <c r="B15" s="45" t="s">
        <v>345</v>
      </c>
      <c r="C15" s="31">
        <v>2014015004</v>
      </c>
      <c r="D15" s="3">
        <v>89</v>
      </c>
      <c r="E15" s="3">
        <v>100</v>
      </c>
      <c r="F15" s="3">
        <v>96.86</v>
      </c>
      <c r="G15" s="3">
        <v>89</v>
      </c>
      <c r="H15" s="3">
        <v>60</v>
      </c>
      <c r="I15" s="3">
        <v>68.290000000000006</v>
      </c>
      <c r="J15" s="3">
        <v>68</v>
      </c>
      <c r="K15" s="3">
        <v>68</v>
      </c>
      <c r="L15" s="3">
        <v>68</v>
      </c>
      <c r="M15" s="10">
        <v>79</v>
      </c>
      <c r="N15" s="10">
        <v>79</v>
      </c>
      <c r="O15" s="10">
        <v>79</v>
      </c>
      <c r="P15" s="10">
        <v>79</v>
      </c>
      <c r="Q15" s="10">
        <v>90</v>
      </c>
      <c r="R15" s="10">
        <v>90</v>
      </c>
      <c r="S15" s="9">
        <f>IF($A15='C'!$G$4,COUNTIF($D15:$R15,"&lt;60"),"")</f>
        <v>0</v>
      </c>
    </row>
    <row r="16" spans="1:19" ht="14.25" customHeight="1" x14ac:dyDescent="0.2">
      <c r="A16" s="49" t="s">
        <v>317</v>
      </c>
      <c r="B16" s="45" t="s">
        <v>346</v>
      </c>
      <c r="C16" s="31">
        <v>2013151968</v>
      </c>
      <c r="D16" s="3">
        <v>84</v>
      </c>
      <c r="E16" s="3">
        <v>75</v>
      </c>
      <c r="F16" s="3">
        <v>77.569999999999993</v>
      </c>
      <c r="G16" s="3">
        <v>85</v>
      </c>
      <c r="H16" s="3">
        <v>35</v>
      </c>
      <c r="I16" s="3">
        <v>59.29</v>
      </c>
      <c r="J16" s="3">
        <v>62</v>
      </c>
      <c r="K16" s="3">
        <v>62</v>
      </c>
      <c r="L16" s="3">
        <v>62</v>
      </c>
      <c r="M16" s="10">
        <v>79</v>
      </c>
      <c r="N16" s="10">
        <v>79</v>
      </c>
      <c r="O16" s="10">
        <v>79</v>
      </c>
      <c r="P16" s="10">
        <v>79</v>
      </c>
      <c r="Q16" s="10">
        <v>90</v>
      </c>
      <c r="R16" s="10">
        <v>90</v>
      </c>
      <c r="S16" s="9">
        <f>IF($A16='C'!$G$4,COUNTIF($D16:$R16,"&lt;60"),"")</f>
        <v>2</v>
      </c>
    </row>
    <row r="17" spans="1:19" ht="14.25" customHeight="1" x14ac:dyDescent="0.2">
      <c r="A17" s="49" t="s">
        <v>317</v>
      </c>
      <c r="B17" s="45" t="s">
        <v>347</v>
      </c>
      <c r="C17" s="31">
        <v>2013020750</v>
      </c>
      <c r="D17" s="3">
        <v>88</v>
      </c>
      <c r="E17" s="3">
        <v>95</v>
      </c>
      <c r="F17" s="3">
        <v>93</v>
      </c>
      <c r="G17" s="3">
        <v>97</v>
      </c>
      <c r="H17" s="3">
        <v>45</v>
      </c>
      <c r="I17" s="3">
        <v>64.88</v>
      </c>
      <c r="J17" s="3">
        <v>71</v>
      </c>
      <c r="K17" s="3">
        <v>71</v>
      </c>
      <c r="L17" s="3">
        <v>71</v>
      </c>
      <c r="M17" s="10">
        <v>79</v>
      </c>
      <c r="N17" s="10">
        <v>79</v>
      </c>
      <c r="O17" s="10">
        <v>79</v>
      </c>
      <c r="P17" s="10">
        <v>79</v>
      </c>
      <c r="Q17" s="10">
        <v>90</v>
      </c>
      <c r="R17" s="10">
        <v>90</v>
      </c>
      <c r="S17" s="9">
        <f>IF($A17='C'!$G$4,COUNTIF($D17:$R17,"&lt;60"),"")</f>
        <v>1</v>
      </c>
    </row>
    <row r="18" spans="1:19" ht="14.25" customHeight="1" x14ac:dyDescent="0.2">
      <c r="A18" s="49" t="s">
        <v>317</v>
      </c>
      <c r="B18" s="45" t="s">
        <v>348</v>
      </c>
      <c r="C18" s="31">
        <v>2015017981</v>
      </c>
      <c r="D18" s="3">
        <v>93</v>
      </c>
      <c r="E18" s="3">
        <v>80</v>
      </c>
      <c r="F18" s="3">
        <v>83.71</v>
      </c>
      <c r="G18" s="3">
        <v>87</v>
      </c>
      <c r="H18" s="3">
        <v>55</v>
      </c>
      <c r="I18" s="3">
        <v>65.84</v>
      </c>
      <c r="J18" s="3">
        <v>68</v>
      </c>
      <c r="K18" s="3">
        <v>68</v>
      </c>
      <c r="L18" s="3">
        <v>68</v>
      </c>
      <c r="M18" s="10">
        <v>79</v>
      </c>
      <c r="N18" s="10">
        <v>79</v>
      </c>
      <c r="O18" s="10">
        <v>79</v>
      </c>
      <c r="P18" s="10">
        <v>79</v>
      </c>
      <c r="Q18" s="10">
        <v>90</v>
      </c>
      <c r="R18" s="10">
        <v>90</v>
      </c>
      <c r="S18" s="9">
        <f>IF($A18='C'!$G$4,COUNTIF($D18:$R18,"&lt;60"),"")</f>
        <v>1</v>
      </c>
    </row>
    <row r="19" spans="1:19" ht="14.25" customHeight="1" x14ac:dyDescent="0.2">
      <c r="A19" s="49" t="s">
        <v>317</v>
      </c>
      <c r="B19" s="45" t="s">
        <v>349</v>
      </c>
      <c r="C19" s="31">
        <v>2013005777</v>
      </c>
      <c r="D19" s="3">
        <v>88</v>
      </c>
      <c r="E19" s="3">
        <v>65</v>
      </c>
      <c r="F19" s="3">
        <v>71.569999999999993</v>
      </c>
      <c r="G19" s="3">
        <v>90</v>
      </c>
      <c r="H19" s="3">
        <v>45</v>
      </c>
      <c r="I19" s="3">
        <v>63.89</v>
      </c>
      <c r="J19" s="3">
        <v>62</v>
      </c>
      <c r="K19" s="3">
        <v>62</v>
      </c>
      <c r="L19" s="3">
        <v>62</v>
      </c>
      <c r="M19" s="10">
        <v>79</v>
      </c>
      <c r="N19" s="10">
        <v>79</v>
      </c>
      <c r="O19" s="10">
        <v>79</v>
      </c>
      <c r="P19" s="10">
        <v>79</v>
      </c>
      <c r="Q19" s="10">
        <v>90</v>
      </c>
      <c r="R19" s="10">
        <v>90</v>
      </c>
      <c r="S19" s="9">
        <f>IF($A19='C'!$G$4,COUNTIF($D19:$R19,"&lt;60"),"")</f>
        <v>1</v>
      </c>
    </row>
    <row r="20" spans="1:19" ht="14.25" customHeight="1" x14ac:dyDescent="0.2">
      <c r="A20" s="49" t="s">
        <v>317</v>
      </c>
      <c r="B20" s="45" t="s">
        <v>350</v>
      </c>
      <c r="C20" s="31">
        <v>2013005725</v>
      </c>
      <c r="D20" s="3">
        <v>90</v>
      </c>
      <c r="E20" s="3">
        <v>75</v>
      </c>
      <c r="F20" s="3">
        <v>79.290000000000006</v>
      </c>
      <c r="G20" s="3">
        <v>86</v>
      </c>
      <c r="H20" s="3">
        <v>55</v>
      </c>
      <c r="I20" s="3">
        <v>65.78</v>
      </c>
      <c r="J20" s="3">
        <v>57</v>
      </c>
      <c r="K20" s="3">
        <v>57</v>
      </c>
      <c r="L20" s="3">
        <v>57</v>
      </c>
      <c r="M20" s="10">
        <v>79</v>
      </c>
      <c r="N20" s="10">
        <v>79</v>
      </c>
      <c r="O20" s="10">
        <v>79</v>
      </c>
      <c r="P20" s="10">
        <v>79</v>
      </c>
      <c r="Q20" s="10">
        <v>90</v>
      </c>
      <c r="R20" s="10">
        <v>90</v>
      </c>
      <c r="S20" s="9">
        <f>IF($A20='C'!$G$4,COUNTIF($D20:$R20,"&lt;60"),"")</f>
        <v>4</v>
      </c>
    </row>
    <row r="21" spans="1:19" ht="14.25" customHeight="1" x14ac:dyDescent="0.2">
      <c r="A21" s="49" t="s">
        <v>317</v>
      </c>
      <c r="B21" s="45" t="s">
        <v>351</v>
      </c>
      <c r="C21" s="31">
        <v>2013003184</v>
      </c>
      <c r="D21" s="3">
        <v>87</v>
      </c>
      <c r="E21" s="3">
        <v>75</v>
      </c>
      <c r="F21" s="3">
        <v>78.430000000000007</v>
      </c>
      <c r="G21" s="3">
        <v>85</v>
      </c>
      <c r="H21" s="3">
        <v>75</v>
      </c>
      <c r="I21" s="3">
        <v>77.86</v>
      </c>
      <c r="J21" s="3">
        <v>94</v>
      </c>
      <c r="K21" s="3">
        <v>94</v>
      </c>
      <c r="L21" s="3">
        <v>94</v>
      </c>
      <c r="M21" s="10">
        <v>79</v>
      </c>
      <c r="N21" s="10">
        <v>79</v>
      </c>
      <c r="O21" s="10">
        <v>79</v>
      </c>
      <c r="P21" s="10">
        <v>79</v>
      </c>
      <c r="Q21" s="10">
        <v>90</v>
      </c>
      <c r="R21" s="10">
        <v>90</v>
      </c>
      <c r="S21" s="9">
        <f>IF($A21='C'!$G$4,COUNTIF($D21:$R21,"&lt;60"),"")</f>
        <v>0</v>
      </c>
    </row>
    <row r="22" spans="1:19" ht="14.25" customHeight="1" x14ac:dyDescent="0.2">
      <c r="A22" s="49" t="s">
        <v>317</v>
      </c>
      <c r="B22" s="45" t="s">
        <v>352</v>
      </c>
      <c r="C22" s="31">
        <v>2013054979</v>
      </c>
      <c r="D22" s="3">
        <v>87</v>
      </c>
      <c r="E22" s="3">
        <v>100</v>
      </c>
      <c r="F22" s="3">
        <v>96.29</v>
      </c>
      <c r="G22" s="3">
        <v>92</v>
      </c>
      <c r="H22" s="3">
        <v>85</v>
      </c>
      <c r="I22" s="3">
        <v>87</v>
      </c>
      <c r="J22" s="3">
        <v>72</v>
      </c>
      <c r="K22" s="3">
        <v>72</v>
      </c>
      <c r="L22" s="3">
        <v>72</v>
      </c>
      <c r="M22" s="10">
        <v>79</v>
      </c>
      <c r="N22" s="10">
        <v>79</v>
      </c>
      <c r="O22" s="10">
        <v>79</v>
      </c>
      <c r="P22" s="10">
        <v>79</v>
      </c>
      <c r="Q22" s="10">
        <v>90</v>
      </c>
      <c r="R22" s="10">
        <v>90</v>
      </c>
      <c r="S22" s="9">
        <f>IF($A22='C'!$G$4,COUNTIF($D22:$R22,"&lt;60"),"")</f>
        <v>0</v>
      </c>
    </row>
    <row r="23" spans="1:19" ht="14.25" customHeight="1" x14ac:dyDescent="0.2">
      <c r="A23" s="49" t="s">
        <v>317</v>
      </c>
      <c r="B23" s="45" t="s">
        <v>25</v>
      </c>
      <c r="C23" s="31">
        <v>2013112158</v>
      </c>
      <c r="D23" s="3">
        <v>88</v>
      </c>
      <c r="E23" s="3">
        <v>60</v>
      </c>
      <c r="F23" s="3">
        <v>68</v>
      </c>
      <c r="G23" s="3">
        <v>89</v>
      </c>
      <c r="H23" s="3">
        <v>60</v>
      </c>
      <c r="I23" s="3">
        <v>68.290000000000006</v>
      </c>
      <c r="J23" s="3">
        <v>51</v>
      </c>
      <c r="K23" s="3">
        <v>51</v>
      </c>
      <c r="L23" s="3">
        <v>51</v>
      </c>
      <c r="M23" s="10">
        <v>79</v>
      </c>
      <c r="N23" s="10">
        <v>79</v>
      </c>
      <c r="O23" s="10">
        <v>79</v>
      </c>
      <c r="P23" s="10">
        <v>79</v>
      </c>
      <c r="Q23" s="10">
        <v>90</v>
      </c>
      <c r="R23" s="10">
        <v>90</v>
      </c>
      <c r="S23" s="9">
        <f>IF($A23='C'!$G$4,COUNTIF($D23:$R23,"&lt;60"),"")</f>
        <v>3</v>
      </c>
    </row>
    <row r="24" spans="1:19" ht="14.25" customHeight="1" x14ac:dyDescent="0.2">
      <c r="A24" s="49" t="s">
        <v>317</v>
      </c>
      <c r="B24" s="45" t="s">
        <v>26</v>
      </c>
      <c r="C24" s="31">
        <v>2014019847</v>
      </c>
      <c r="D24" s="3">
        <v>95</v>
      </c>
      <c r="E24" s="3">
        <v>90</v>
      </c>
      <c r="F24" s="3">
        <v>91.43</v>
      </c>
      <c r="G24" s="3">
        <v>99</v>
      </c>
      <c r="H24" s="3">
        <v>60</v>
      </c>
      <c r="I24" s="3">
        <v>71.14</v>
      </c>
      <c r="J24" s="3">
        <v>94</v>
      </c>
      <c r="K24" s="3">
        <v>94</v>
      </c>
      <c r="L24" s="3">
        <v>94</v>
      </c>
      <c r="M24" s="10">
        <v>79</v>
      </c>
      <c r="N24" s="10">
        <v>79</v>
      </c>
      <c r="O24" s="10">
        <v>79</v>
      </c>
      <c r="P24" s="10">
        <v>79</v>
      </c>
      <c r="Q24" s="10">
        <v>90</v>
      </c>
      <c r="R24" s="10">
        <v>90</v>
      </c>
      <c r="S24" s="9">
        <f>IF($A24='C'!$G$4,COUNTIF($D24:$R24,"&lt;60"),"")</f>
        <v>0</v>
      </c>
    </row>
    <row r="25" spans="1:19" ht="14.25" customHeight="1" x14ac:dyDescent="0.2">
      <c r="A25" s="49" t="s">
        <v>317</v>
      </c>
      <c r="B25" s="45" t="s">
        <v>27</v>
      </c>
      <c r="C25" s="31">
        <v>2013026917</v>
      </c>
      <c r="D25" s="3">
        <v>82</v>
      </c>
      <c r="E25" s="3">
        <v>95</v>
      </c>
      <c r="F25" s="3">
        <v>91.29</v>
      </c>
      <c r="G25" s="3">
        <v>75</v>
      </c>
      <c r="H25" s="3">
        <v>80</v>
      </c>
      <c r="I25" s="3">
        <v>78.569999999999993</v>
      </c>
      <c r="J25" s="3">
        <v>74</v>
      </c>
      <c r="K25" s="3">
        <v>74</v>
      </c>
      <c r="L25" s="3">
        <v>74</v>
      </c>
      <c r="M25" s="10">
        <v>79</v>
      </c>
      <c r="N25" s="10">
        <v>79</v>
      </c>
      <c r="O25" s="10">
        <v>79</v>
      </c>
      <c r="P25" s="10">
        <v>79</v>
      </c>
      <c r="Q25" s="10">
        <v>90</v>
      </c>
      <c r="R25" s="10">
        <v>90</v>
      </c>
      <c r="S25" s="9">
        <f>IF($A25='C'!$G$4,COUNTIF($D25:$R25,"&lt;60"),"")</f>
        <v>0</v>
      </c>
    </row>
    <row r="26" spans="1:19" ht="14.25" customHeight="1" x14ac:dyDescent="0.2">
      <c r="A26" s="49" t="s">
        <v>317</v>
      </c>
      <c r="B26" s="45" t="s">
        <v>28</v>
      </c>
      <c r="C26" s="31">
        <v>2015046423</v>
      </c>
      <c r="D26" s="3">
        <v>86</v>
      </c>
      <c r="E26" s="3">
        <v>35</v>
      </c>
      <c r="F26" s="3">
        <v>60</v>
      </c>
      <c r="G26" s="3">
        <v>69</v>
      </c>
      <c r="H26" s="3">
        <v>40</v>
      </c>
      <c r="I26" s="3">
        <v>58.29</v>
      </c>
      <c r="J26" s="3">
        <v>88</v>
      </c>
      <c r="K26" s="3">
        <v>88</v>
      </c>
      <c r="L26" s="3">
        <v>88</v>
      </c>
      <c r="M26" s="10">
        <v>79</v>
      </c>
      <c r="N26" s="10">
        <v>79</v>
      </c>
      <c r="O26" s="10">
        <v>79</v>
      </c>
      <c r="P26" s="10">
        <v>79</v>
      </c>
      <c r="Q26" s="10">
        <v>90</v>
      </c>
      <c r="R26" s="10">
        <v>90</v>
      </c>
      <c r="S26" s="9">
        <f>IF($A26='C'!$G$4,COUNTIF($D26:$R26,"&lt;60"),"")</f>
        <v>3</v>
      </c>
    </row>
    <row r="27" spans="1:19" ht="14.25" customHeight="1" x14ac:dyDescent="0.2">
      <c r="A27" s="49" t="s">
        <v>317</v>
      </c>
      <c r="B27" s="45" t="s">
        <v>29</v>
      </c>
      <c r="C27" s="31">
        <v>2014045148</v>
      </c>
      <c r="D27" s="3">
        <v>86</v>
      </c>
      <c r="E27" s="3">
        <v>85</v>
      </c>
      <c r="F27" s="3">
        <v>85.29</v>
      </c>
      <c r="G27" s="3">
        <v>78</v>
      </c>
      <c r="H27" s="3">
        <v>45</v>
      </c>
      <c r="I27" s="3">
        <v>62.19</v>
      </c>
      <c r="J27" s="3">
        <v>58</v>
      </c>
      <c r="K27" s="3">
        <v>58</v>
      </c>
      <c r="L27" s="3">
        <v>58</v>
      </c>
      <c r="M27" s="10">
        <v>79</v>
      </c>
      <c r="N27" s="10">
        <v>79</v>
      </c>
      <c r="O27" s="10">
        <v>79</v>
      </c>
      <c r="P27" s="10">
        <v>79</v>
      </c>
      <c r="Q27" s="10">
        <v>90</v>
      </c>
      <c r="R27" s="10">
        <v>90</v>
      </c>
      <c r="S27" s="9">
        <f>IF($A27='C'!$G$4,COUNTIF($D27:$R27,"&lt;60"),"")</f>
        <v>4</v>
      </c>
    </row>
    <row r="28" spans="1:19" ht="14.25" customHeight="1" x14ac:dyDescent="0.2">
      <c r="A28" s="49" t="s">
        <v>317</v>
      </c>
      <c r="B28" s="45" t="s">
        <v>30</v>
      </c>
      <c r="C28" s="31" t="s">
        <v>311</v>
      </c>
      <c r="D28" s="3">
        <v>80</v>
      </c>
      <c r="E28" s="3">
        <v>60</v>
      </c>
      <c r="F28" s="3">
        <v>65.709999999999994</v>
      </c>
      <c r="G28" s="3">
        <v>50</v>
      </c>
      <c r="H28" s="3" t="s">
        <v>300</v>
      </c>
      <c r="I28" s="3" t="s">
        <v>300</v>
      </c>
      <c r="J28" s="3">
        <v>44</v>
      </c>
      <c r="K28" s="3">
        <v>44</v>
      </c>
      <c r="L28" s="3">
        <v>44</v>
      </c>
      <c r="M28" s="10">
        <v>79</v>
      </c>
      <c r="N28" s="10">
        <v>79</v>
      </c>
      <c r="O28" s="10">
        <v>79</v>
      </c>
      <c r="P28" s="10">
        <v>79</v>
      </c>
      <c r="Q28" s="10">
        <v>90</v>
      </c>
      <c r="R28" s="10">
        <v>90</v>
      </c>
      <c r="S28" s="9">
        <f>IF($A28='C'!$G$4,COUNTIF($D28:$R28,"&lt;60"),"")</f>
        <v>4</v>
      </c>
    </row>
    <row r="29" spans="1:19" ht="14.25" customHeight="1" x14ac:dyDescent="0.2">
      <c r="A29" s="49" t="s">
        <v>317</v>
      </c>
      <c r="B29" s="45" t="s">
        <v>31</v>
      </c>
      <c r="C29" s="31">
        <v>2014022246</v>
      </c>
      <c r="D29" s="3">
        <v>88</v>
      </c>
      <c r="E29" s="3">
        <v>70</v>
      </c>
      <c r="F29" s="3">
        <v>75.14</v>
      </c>
      <c r="G29" s="3">
        <v>82</v>
      </c>
      <c r="H29" s="3">
        <v>55</v>
      </c>
      <c r="I29" s="3">
        <v>65.55</v>
      </c>
      <c r="J29" s="3">
        <v>60</v>
      </c>
      <c r="K29" s="3">
        <v>60</v>
      </c>
      <c r="L29" s="3">
        <v>60</v>
      </c>
      <c r="M29" s="10">
        <v>79</v>
      </c>
      <c r="N29" s="10">
        <v>79</v>
      </c>
      <c r="O29" s="10">
        <v>79</v>
      </c>
      <c r="P29" s="10">
        <v>79</v>
      </c>
      <c r="Q29" s="10">
        <v>90</v>
      </c>
      <c r="R29" s="10">
        <v>90</v>
      </c>
      <c r="S29" s="9">
        <f>IF($A29='C'!$G$4,COUNTIF($D29:$R29,"&lt;60"),"")</f>
        <v>1</v>
      </c>
    </row>
    <row r="30" spans="1:19" ht="14.25" customHeight="1" x14ac:dyDescent="0.2">
      <c r="A30" s="49" t="s">
        <v>317</v>
      </c>
      <c r="B30" s="45" t="s">
        <v>32</v>
      </c>
      <c r="C30" s="31">
        <v>2013005758</v>
      </c>
      <c r="D30" s="3">
        <v>93</v>
      </c>
      <c r="E30" s="3">
        <v>65</v>
      </c>
      <c r="F30" s="3">
        <v>73</v>
      </c>
      <c r="G30" s="3">
        <v>90</v>
      </c>
      <c r="H30" s="3">
        <v>55</v>
      </c>
      <c r="I30" s="3">
        <v>65</v>
      </c>
      <c r="J30" s="3">
        <v>66</v>
      </c>
      <c r="K30" s="3">
        <v>66</v>
      </c>
      <c r="L30" s="3">
        <v>66</v>
      </c>
      <c r="M30" s="10">
        <v>79</v>
      </c>
      <c r="N30" s="10">
        <v>79</v>
      </c>
      <c r="O30" s="10">
        <v>79</v>
      </c>
      <c r="P30" s="10">
        <v>79</v>
      </c>
      <c r="Q30" s="10">
        <v>90</v>
      </c>
      <c r="R30" s="10">
        <v>90</v>
      </c>
      <c r="S30" s="9">
        <f>IF($A30='C'!$G$4,COUNTIF($D30:$R30,"&lt;60"),"")</f>
        <v>1</v>
      </c>
    </row>
    <row r="31" spans="1:19" ht="14.25" customHeight="1" x14ac:dyDescent="0.2">
      <c r="A31" s="49" t="s">
        <v>317</v>
      </c>
      <c r="B31" s="45" t="s">
        <v>33</v>
      </c>
      <c r="C31" s="31">
        <v>2013002954</v>
      </c>
      <c r="D31" s="3">
        <v>90</v>
      </c>
      <c r="E31" s="3">
        <v>100</v>
      </c>
      <c r="F31" s="3">
        <v>97.14</v>
      </c>
      <c r="G31" s="3">
        <v>79</v>
      </c>
      <c r="H31" s="3">
        <v>85</v>
      </c>
      <c r="I31" s="3">
        <v>83.29</v>
      </c>
      <c r="J31" s="3">
        <v>74</v>
      </c>
      <c r="K31" s="3">
        <v>74</v>
      </c>
      <c r="L31" s="3">
        <v>74</v>
      </c>
      <c r="M31" s="10">
        <v>79</v>
      </c>
      <c r="N31" s="10">
        <v>79</v>
      </c>
      <c r="O31" s="10">
        <v>79</v>
      </c>
      <c r="P31" s="10">
        <v>79</v>
      </c>
      <c r="Q31" s="10">
        <v>90</v>
      </c>
      <c r="R31" s="10">
        <v>90</v>
      </c>
      <c r="S31" s="9">
        <f>IF($A31='C'!$G$4,COUNTIF($D31:$R31,"&lt;60"),"")</f>
        <v>0</v>
      </c>
    </row>
    <row r="32" spans="1:19" ht="14.25" customHeight="1" x14ac:dyDescent="0.2">
      <c r="A32" s="49" t="s">
        <v>317</v>
      </c>
      <c r="B32" s="45" t="s">
        <v>34</v>
      </c>
      <c r="C32" s="31">
        <v>2013011998</v>
      </c>
      <c r="D32" s="3">
        <v>87</v>
      </c>
      <c r="E32" s="3">
        <v>95</v>
      </c>
      <c r="F32" s="3">
        <v>92.71</v>
      </c>
      <c r="G32" s="3">
        <v>88</v>
      </c>
      <c r="H32" s="3">
        <v>45</v>
      </c>
      <c r="I32" s="3">
        <v>63.61</v>
      </c>
      <c r="J32" s="3">
        <v>94</v>
      </c>
      <c r="K32" s="3">
        <v>94</v>
      </c>
      <c r="L32" s="3">
        <v>94</v>
      </c>
      <c r="M32" s="10">
        <v>79</v>
      </c>
      <c r="N32" s="10">
        <v>79</v>
      </c>
      <c r="O32" s="10">
        <v>79</v>
      </c>
      <c r="P32" s="10">
        <v>79</v>
      </c>
      <c r="Q32" s="10">
        <v>90</v>
      </c>
      <c r="R32" s="10">
        <v>90</v>
      </c>
      <c r="S32" s="9">
        <f>IF($A32='C'!$G$4,COUNTIF($D32:$R32,"&lt;60"),"")</f>
        <v>1</v>
      </c>
    </row>
    <row r="33" spans="1:19" ht="14.25" customHeight="1" x14ac:dyDescent="0.2">
      <c r="A33" s="49" t="s">
        <v>318</v>
      </c>
      <c r="B33" s="45" t="s">
        <v>35</v>
      </c>
      <c r="C33" s="31">
        <v>2014006411</v>
      </c>
      <c r="D33" s="3">
        <v>81</v>
      </c>
      <c r="E33" s="3">
        <v>75</v>
      </c>
      <c r="F33" s="3">
        <v>76.709999999999994</v>
      </c>
      <c r="G33" s="3">
        <v>77</v>
      </c>
      <c r="H33" s="3">
        <v>60</v>
      </c>
      <c r="I33" s="3">
        <v>65.989999999999995</v>
      </c>
      <c r="J33" s="3">
        <v>100</v>
      </c>
      <c r="K33" s="3">
        <v>100</v>
      </c>
      <c r="L33" s="3">
        <v>100</v>
      </c>
      <c r="M33" s="10">
        <v>79</v>
      </c>
      <c r="N33" s="10">
        <v>79</v>
      </c>
      <c r="O33" s="10">
        <v>79</v>
      </c>
      <c r="P33" s="10">
        <v>79</v>
      </c>
      <c r="Q33" s="10">
        <v>90</v>
      </c>
      <c r="R33" s="10">
        <v>90</v>
      </c>
      <c r="S33" s="9" t="str">
        <f>IF($A33='C'!$G$4,COUNTIF($D33:$R33,"&lt;60"),"")</f>
        <v/>
      </c>
    </row>
    <row r="34" spans="1:19" ht="14.25" customHeight="1" x14ac:dyDescent="0.2">
      <c r="A34" s="49" t="s">
        <v>318</v>
      </c>
      <c r="B34" s="45" t="s">
        <v>36</v>
      </c>
      <c r="C34" s="31">
        <v>2013005796</v>
      </c>
      <c r="D34" s="3">
        <v>83</v>
      </c>
      <c r="E34" s="3">
        <v>90</v>
      </c>
      <c r="F34" s="3">
        <v>88</v>
      </c>
      <c r="G34" s="3">
        <v>81</v>
      </c>
      <c r="H34" s="3">
        <v>75</v>
      </c>
      <c r="I34" s="3">
        <v>76.709999999999994</v>
      </c>
      <c r="J34" s="3">
        <v>88</v>
      </c>
      <c r="K34" s="3">
        <v>88</v>
      </c>
      <c r="L34" s="3">
        <v>88</v>
      </c>
      <c r="M34" s="10">
        <v>79</v>
      </c>
      <c r="N34" s="10">
        <v>79</v>
      </c>
      <c r="O34" s="10">
        <v>79</v>
      </c>
      <c r="P34" s="10">
        <v>79</v>
      </c>
      <c r="Q34" s="10">
        <v>90</v>
      </c>
      <c r="R34" s="10">
        <v>90</v>
      </c>
      <c r="S34" s="9" t="str">
        <f>IF($A34='C'!$G$4,COUNTIF($D34:$R34,"&lt;60"),"")</f>
        <v/>
      </c>
    </row>
    <row r="35" spans="1:19" ht="14.25" customHeight="1" x14ac:dyDescent="0.2">
      <c r="A35" s="49" t="s">
        <v>318</v>
      </c>
      <c r="B35" s="45" t="s">
        <v>37</v>
      </c>
      <c r="C35" s="31">
        <v>2013057172</v>
      </c>
      <c r="D35" s="3">
        <v>89</v>
      </c>
      <c r="E35" s="3">
        <v>90</v>
      </c>
      <c r="F35" s="3">
        <v>89.71</v>
      </c>
      <c r="G35" s="3">
        <v>87</v>
      </c>
      <c r="H35" s="3">
        <v>20</v>
      </c>
      <c r="I35" s="3">
        <v>49.71</v>
      </c>
      <c r="J35" s="3">
        <v>82</v>
      </c>
      <c r="K35" s="3">
        <v>82</v>
      </c>
      <c r="L35" s="3">
        <v>82</v>
      </c>
      <c r="M35" s="10">
        <v>79</v>
      </c>
      <c r="N35" s="10">
        <v>79</v>
      </c>
      <c r="O35" s="10">
        <v>79</v>
      </c>
      <c r="P35" s="10">
        <v>79</v>
      </c>
      <c r="Q35" s="10">
        <v>90</v>
      </c>
      <c r="R35" s="10">
        <v>90</v>
      </c>
      <c r="S35" s="9" t="str">
        <f>IF($A35='C'!$G$4,COUNTIF($D35:$R35,"&lt;60"),"")</f>
        <v/>
      </c>
    </row>
    <row r="36" spans="1:19" ht="14.25" customHeight="1" x14ac:dyDescent="0.2">
      <c r="A36" s="49" t="s">
        <v>318</v>
      </c>
      <c r="B36" s="45" t="s">
        <v>38</v>
      </c>
      <c r="C36" s="31">
        <v>2013005822</v>
      </c>
      <c r="D36" s="3">
        <v>90</v>
      </c>
      <c r="E36" s="3">
        <v>80</v>
      </c>
      <c r="F36" s="3">
        <v>82.86</v>
      </c>
      <c r="G36" s="3">
        <v>78</v>
      </c>
      <c r="H36" s="3">
        <v>55</v>
      </c>
      <c r="I36" s="3">
        <v>65.319999999999993</v>
      </c>
      <c r="J36" s="3">
        <v>86</v>
      </c>
      <c r="K36" s="3">
        <v>86</v>
      </c>
      <c r="L36" s="3">
        <v>86</v>
      </c>
      <c r="M36" s="10">
        <v>79</v>
      </c>
      <c r="N36" s="10">
        <v>79</v>
      </c>
      <c r="O36" s="10">
        <v>79</v>
      </c>
      <c r="P36" s="10">
        <v>79</v>
      </c>
      <c r="Q36" s="10">
        <v>90</v>
      </c>
      <c r="R36" s="10">
        <v>90</v>
      </c>
      <c r="S36" s="9" t="str">
        <f>IF($A36='C'!$G$4,COUNTIF($D36:$R36,"&lt;60"),"")</f>
        <v/>
      </c>
    </row>
    <row r="37" spans="1:19" ht="14.25" customHeight="1" x14ac:dyDescent="0.2">
      <c r="A37" s="49" t="s">
        <v>318</v>
      </c>
      <c r="B37" s="45" t="s">
        <v>39</v>
      </c>
      <c r="C37" s="31">
        <v>2013013643</v>
      </c>
      <c r="D37" s="3">
        <v>91</v>
      </c>
      <c r="E37" s="3">
        <v>75</v>
      </c>
      <c r="F37" s="3">
        <v>79.569999999999993</v>
      </c>
      <c r="G37" s="3">
        <v>75</v>
      </c>
      <c r="H37" s="3">
        <v>50</v>
      </c>
      <c r="I37" s="3">
        <v>63.53</v>
      </c>
      <c r="J37" s="3">
        <v>94</v>
      </c>
      <c r="K37" s="3">
        <v>94</v>
      </c>
      <c r="L37" s="3">
        <v>94</v>
      </c>
      <c r="M37" s="10">
        <v>79</v>
      </c>
      <c r="N37" s="10">
        <v>79</v>
      </c>
      <c r="O37" s="10">
        <v>79</v>
      </c>
      <c r="P37" s="10">
        <v>79</v>
      </c>
      <c r="Q37" s="10">
        <v>90</v>
      </c>
      <c r="R37" s="10">
        <v>90</v>
      </c>
      <c r="S37" s="9" t="str">
        <f>IF($A37='C'!$G$4,COUNTIF($D37:$R37,"&lt;60"),"")</f>
        <v/>
      </c>
    </row>
    <row r="38" spans="1:19" ht="14.25" customHeight="1" x14ac:dyDescent="0.2">
      <c r="A38" s="49" t="s">
        <v>318</v>
      </c>
      <c r="B38" s="45" t="s">
        <v>40</v>
      </c>
      <c r="C38" s="31">
        <v>2013056979</v>
      </c>
      <c r="D38" s="3">
        <v>89</v>
      </c>
      <c r="E38" s="3">
        <v>60</v>
      </c>
      <c r="F38" s="3">
        <v>68.290000000000006</v>
      </c>
      <c r="G38" s="3">
        <v>88</v>
      </c>
      <c r="H38" s="3">
        <v>70</v>
      </c>
      <c r="I38" s="3">
        <v>75.14</v>
      </c>
      <c r="J38" s="3">
        <v>80</v>
      </c>
      <c r="K38" s="3">
        <v>80</v>
      </c>
      <c r="L38" s="3">
        <v>80</v>
      </c>
      <c r="M38" s="10">
        <v>79</v>
      </c>
      <c r="N38" s="10">
        <v>79</v>
      </c>
      <c r="O38" s="10">
        <v>79</v>
      </c>
      <c r="P38" s="10">
        <v>79</v>
      </c>
      <c r="Q38" s="10">
        <v>90</v>
      </c>
      <c r="R38" s="10">
        <v>90</v>
      </c>
      <c r="S38" s="9" t="str">
        <f>IF($A38='C'!$G$4,COUNTIF($D38:$R38,"&lt;60"),"")</f>
        <v/>
      </c>
    </row>
    <row r="39" spans="1:19" ht="14.25" customHeight="1" x14ac:dyDescent="0.2">
      <c r="A39" s="49" t="s">
        <v>318</v>
      </c>
      <c r="B39" s="45" t="s">
        <v>41</v>
      </c>
      <c r="C39" s="31">
        <v>2013056956</v>
      </c>
      <c r="D39" s="3">
        <v>84</v>
      </c>
      <c r="E39" s="3">
        <v>50</v>
      </c>
      <c r="F39" s="3">
        <v>64.81</v>
      </c>
      <c r="G39" s="3">
        <v>86</v>
      </c>
      <c r="H39" s="3">
        <v>50</v>
      </c>
      <c r="I39" s="3">
        <v>65.05</v>
      </c>
      <c r="J39" s="3">
        <v>62</v>
      </c>
      <c r="K39" s="3">
        <v>62</v>
      </c>
      <c r="L39" s="3">
        <v>62</v>
      </c>
      <c r="M39" s="10">
        <v>79</v>
      </c>
      <c r="N39" s="10">
        <v>79</v>
      </c>
      <c r="O39" s="10">
        <v>79</v>
      </c>
      <c r="P39" s="10">
        <v>79</v>
      </c>
      <c r="Q39" s="10">
        <v>90</v>
      </c>
      <c r="R39" s="10">
        <v>90</v>
      </c>
      <c r="S39" s="9" t="str">
        <f>IF($A39='C'!$G$4,COUNTIF($D39:$R39,"&lt;60"),"")</f>
        <v/>
      </c>
    </row>
    <row r="40" spans="1:19" ht="14.25" customHeight="1" x14ac:dyDescent="0.2">
      <c r="A40" s="49" t="s">
        <v>318</v>
      </c>
      <c r="B40" s="45" t="s">
        <v>42</v>
      </c>
      <c r="C40" s="31">
        <v>2013023246</v>
      </c>
      <c r="D40" s="3">
        <v>86</v>
      </c>
      <c r="E40" s="3">
        <v>95</v>
      </c>
      <c r="F40" s="3">
        <v>92.43</v>
      </c>
      <c r="G40" s="3">
        <v>92</v>
      </c>
      <c r="H40" s="3">
        <v>65</v>
      </c>
      <c r="I40" s="3">
        <v>72.709999999999994</v>
      </c>
      <c r="J40" s="3">
        <v>60</v>
      </c>
      <c r="K40" s="3">
        <v>60</v>
      </c>
      <c r="L40" s="3">
        <v>60</v>
      </c>
      <c r="M40" s="10">
        <v>79</v>
      </c>
      <c r="N40" s="10">
        <v>79</v>
      </c>
      <c r="O40" s="10">
        <v>79</v>
      </c>
      <c r="P40" s="10">
        <v>79</v>
      </c>
      <c r="Q40" s="10">
        <v>90</v>
      </c>
      <c r="R40" s="10">
        <v>90</v>
      </c>
      <c r="S40" s="9" t="str">
        <f>IF($A40='C'!$G$4,COUNTIF($D40:$R40,"&lt;60"),"")</f>
        <v/>
      </c>
    </row>
    <row r="41" spans="1:19" ht="14.25" customHeight="1" x14ac:dyDescent="0.2">
      <c r="A41" s="49" t="s">
        <v>318</v>
      </c>
      <c r="B41" s="45" t="s">
        <v>43</v>
      </c>
      <c r="C41" s="31">
        <v>2013056853</v>
      </c>
      <c r="D41" s="3">
        <v>96</v>
      </c>
      <c r="E41" s="3">
        <v>80</v>
      </c>
      <c r="F41" s="3">
        <v>84.57</v>
      </c>
      <c r="G41" s="3">
        <v>95</v>
      </c>
      <c r="H41" s="3">
        <v>100</v>
      </c>
      <c r="I41" s="3">
        <v>98.57</v>
      </c>
      <c r="J41" s="3">
        <v>94</v>
      </c>
      <c r="K41" s="3">
        <v>94</v>
      </c>
      <c r="L41" s="3">
        <v>94</v>
      </c>
      <c r="M41" s="10">
        <v>79</v>
      </c>
      <c r="N41" s="10">
        <v>79</v>
      </c>
      <c r="O41" s="10">
        <v>79</v>
      </c>
      <c r="P41" s="10">
        <v>79</v>
      </c>
      <c r="Q41" s="10">
        <v>90</v>
      </c>
      <c r="R41" s="10">
        <v>90</v>
      </c>
      <c r="S41" s="9" t="str">
        <f>IF($A41='C'!$G$4,COUNTIF($D41:$R41,"&lt;60"),"")</f>
        <v/>
      </c>
    </row>
    <row r="42" spans="1:19" ht="14.25" customHeight="1" x14ac:dyDescent="0.2">
      <c r="A42" s="49" t="s">
        <v>318</v>
      </c>
      <c r="B42" s="45" t="s">
        <v>44</v>
      </c>
      <c r="C42" s="31">
        <v>2015074625</v>
      </c>
      <c r="D42" s="3">
        <v>81</v>
      </c>
      <c r="E42" s="3">
        <v>85</v>
      </c>
      <c r="F42" s="3">
        <v>83.86</v>
      </c>
      <c r="G42" s="3">
        <v>70</v>
      </c>
      <c r="H42" s="3">
        <v>35</v>
      </c>
      <c r="I42" s="3">
        <v>55</v>
      </c>
      <c r="J42" s="3">
        <v>68</v>
      </c>
      <c r="K42" s="3">
        <v>68</v>
      </c>
      <c r="L42" s="3">
        <v>68</v>
      </c>
      <c r="M42" s="10">
        <v>79</v>
      </c>
      <c r="N42" s="10">
        <v>79</v>
      </c>
      <c r="O42" s="10">
        <v>79</v>
      </c>
      <c r="P42" s="10">
        <v>79</v>
      </c>
      <c r="Q42" s="10">
        <v>90</v>
      </c>
      <c r="R42" s="10">
        <v>90</v>
      </c>
      <c r="S42" s="9" t="str">
        <f>IF($A42='C'!$G$4,COUNTIF($D42:$R42,"&lt;60"),"")</f>
        <v/>
      </c>
    </row>
    <row r="43" spans="1:19" ht="14.25" customHeight="1" x14ac:dyDescent="0.2">
      <c r="A43" s="49" t="s">
        <v>318</v>
      </c>
      <c r="B43" s="45" t="s">
        <v>353</v>
      </c>
      <c r="C43" s="31">
        <v>2013011298</v>
      </c>
      <c r="D43" s="3">
        <v>87</v>
      </c>
      <c r="E43" s="3">
        <v>60</v>
      </c>
      <c r="F43" s="3">
        <v>67.709999999999994</v>
      </c>
      <c r="G43" s="3">
        <v>75</v>
      </c>
      <c r="H43" s="3">
        <v>55</v>
      </c>
      <c r="I43" s="3">
        <v>65.14</v>
      </c>
      <c r="J43" s="3">
        <v>79</v>
      </c>
      <c r="K43" s="3">
        <v>79</v>
      </c>
      <c r="L43" s="3">
        <v>79</v>
      </c>
      <c r="M43" s="10">
        <v>79</v>
      </c>
      <c r="N43" s="10">
        <v>79</v>
      </c>
      <c r="O43" s="10">
        <v>79</v>
      </c>
      <c r="P43" s="10">
        <v>79</v>
      </c>
      <c r="Q43" s="10">
        <v>90</v>
      </c>
      <c r="R43" s="10">
        <v>90</v>
      </c>
      <c r="S43" s="9" t="str">
        <f>IF($A43='C'!$G$4,COUNTIF($D43:$R43,"&lt;60"),"")</f>
        <v/>
      </c>
    </row>
    <row r="44" spans="1:19" ht="14.25" customHeight="1" x14ac:dyDescent="0.2">
      <c r="A44" s="49" t="s">
        <v>318</v>
      </c>
      <c r="B44" s="45" t="s">
        <v>354</v>
      </c>
      <c r="C44" s="31">
        <v>2012005465</v>
      </c>
      <c r="D44" s="3">
        <v>89</v>
      </c>
      <c r="E44" s="3">
        <v>80</v>
      </c>
      <c r="F44" s="3">
        <v>82.57</v>
      </c>
      <c r="G44" s="3">
        <v>79</v>
      </c>
      <c r="H44" s="3">
        <v>75</v>
      </c>
      <c r="I44" s="3">
        <v>76.14</v>
      </c>
      <c r="J44" s="3">
        <v>68</v>
      </c>
      <c r="K44" s="3">
        <v>68</v>
      </c>
      <c r="L44" s="3">
        <v>68</v>
      </c>
      <c r="M44" s="10">
        <v>79</v>
      </c>
      <c r="N44" s="10">
        <v>79</v>
      </c>
      <c r="O44" s="10">
        <v>79</v>
      </c>
      <c r="P44" s="10">
        <v>79</v>
      </c>
      <c r="Q44" s="10">
        <v>90</v>
      </c>
      <c r="R44" s="10">
        <v>90</v>
      </c>
      <c r="S44" s="9" t="str">
        <f>IF($A44='C'!$G$4,COUNTIF($D44:$R44,"&lt;60"),"")</f>
        <v/>
      </c>
    </row>
    <row r="45" spans="1:19" ht="14.25" customHeight="1" x14ac:dyDescent="0.2">
      <c r="A45" s="49" t="s">
        <v>318</v>
      </c>
      <c r="B45" s="45" t="s">
        <v>355</v>
      </c>
      <c r="C45" s="31">
        <v>2013056651</v>
      </c>
      <c r="D45" s="3">
        <v>80</v>
      </c>
      <c r="E45" s="3">
        <v>50</v>
      </c>
      <c r="F45" s="3">
        <v>64.239999999999995</v>
      </c>
      <c r="G45" s="3">
        <v>74</v>
      </c>
      <c r="H45" s="3">
        <v>15</v>
      </c>
      <c r="I45" s="3">
        <v>47.91</v>
      </c>
      <c r="J45" s="3">
        <v>53</v>
      </c>
      <c r="K45" s="3">
        <v>53</v>
      </c>
      <c r="L45" s="3">
        <v>53</v>
      </c>
      <c r="M45" s="10">
        <v>79</v>
      </c>
      <c r="N45" s="10">
        <v>79</v>
      </c>
      <c r="O45" s="10">
        <v>79</v>
      </c>
      <c r="P45" s="10">
        <v>79</v>
      </c>
      <c r="Q45" s="10">
        <v>90</v>
      </c>
      <c r="R45" s="10">
        <v>90</v>
      </c>
      <c r="S45" s="9" t="str">
        <f>IF($A45='C'!$G$4,COUNTIF($D45:$R45,"&lt;60"),"")</f>
        <v/>
      </c>
    </row>
    <row r="46" spans="1:19" ht="14.25" customHeight="1" x14ac:dyDescent="0.2">
      <c r="A46" s="49" t="s">
        <v>318</v>
      </c>
      <c r="B46" s="45" t="s">
        <v>356</v>
      </c>
      <c r="C46" s="31">
        <v>2013035887</v>
      </c>
      <c r="D46" s="3">
        <v>85</v>
      </c>
      <c r="E46" s="3">
        <v>20</v>
      </c>
      <c r="F46" s="3">
        <v>60</v>
      </c>
      <c r="G46" s="3">
        <v>78</v>
      </c>
      <c r="H46" s="3">
        <v>25</v>
      </c>
      <c r="I46" s="3">
        <v>50.14</v>
      </c>
      <c r="J46" s="3">
        <v>63</v>
      </c>
      <c r="K46" s="3">
        <v>63</v>
      </c>
      <c r="L46" s="3">
        <v>63</v>
      </c>
      <c r="M46" s="10">
        <v>79</v>
      </c>
      <c r="N46" s="10">
        <v>79</v>
      </c>
      <c r="O46" s="10">
        <v>79</v>
      </c>
      <c r="P46" s="10">
        <v>79</v>
      </c>
      <c r="Q46" s="10">
        <v>90</v>
      </c>
      <c r="R46" s="10">
        <v>90</v>
      </c>
      <c r="S46" s="9" t="str">
        <f>IF($A46='C'!$G$4,COUNTIF($D46:$R46,"&lt;60"),"")</f>
        <v/>
      </c>
    </row>
    <row r="47" spans="1:19" ht="14.25" customHeight="1" x14ac:dyDescent="0.2">
      <c r="A47" s="49" t="s">
        <v>318</v>
      </c>
      <c r="B47" s="45" t="s">
        <v>357</v>
      </c>
      <c r="C47" s="31">
        <v>2013012051</v>
      </c>
      <c r="D47" s="3">
        <v>88</v>
      </c>
      <c r="E47" s="3">
        <v>90</v>
      </c>
      <c r="F47" s="3">
        <v>89.43</v>
      </c>
      <c r="G47" s="3">
        <v>84</v>
      </c>
      <c r="H47" s="3">
        <v>25</v>
      </c>
      <c r="I47" s="3">
        <v>51.86</v>
      </c>
      <c r="J47" s="3">
        <v>78</v>
      </c>
      <c r="K47" s="3">
        <v>78</v>
      </c>
      <c r="L47" s="3">
        <v>78</v>
      </c>
      <c r="M47" s="10">
        <v>79</v>
      </c>
      <c r="N47" s="10">
        <v>79</v>
      </c>
      <c r="O47" s="10">
        <v>79</v>
      </c>
      <c r="P47" s="10">
        <v>79</v>
      </c>
      <c r="Q47" s="10">
        <v>90</v>
      </c>
      <c r="R47" s="10">
        <v>90</v>
      </c>
      <c r="S47" s="9" t="str">
        <f>IF($A47='C'!$G$4,COUNTIF($D47:$R47,"&lt;60"),"")</f>
        <v/>
      </c>
    </row>
    <row r="48" spans="1:19" ht="14.25" customHeight="1" x14ac:dyDescent="0.2">
      <c r="A48" s="49" t="s">
        <v>318</v>
      </c>
      <c r="B48" s="45" t="s">
        <v>358</v>
      </c>
      <c r="C48" s="31">
        <v>2015044809</v>
      </c>
      <c r="D48" s="3">
        <v>91</v>
      </c>
      <c r="E48" s="3">
        <v>80</v>
      </c>
      <c r="F48" s="3">
        <v>83.14</v>
      </c>
      <c r="G48" s="3">
        <v>99</v>
      </c>
      <c r="H48" s="3">
        <v>60</v>
      </c>
      <c r="I48" s="3">
        <v>71.14</v>
      </c>
      <c r="J48" s="3">
        <v>78</v>
      </c>
      <c r="K48" s="3">
        <v>78</v>
      </c>
      <c r="L48" s="3">
        <v>78</v>
      </c>
      <c r="M48" s="10">
        <v>79</v>
      </c>
      <c r="N48" s="10">
        <v>79</v>
      </c>
      <c r="O48" s="10">
        <v>79</v>
      </c>
      <c r="P48" s="10">
        <v>79</v>
      </c>
      <c r="Q48" s="10">
        <v>90</v>
      </c>
      <c r="R48" s="10">
        <v>90</v>
      </c>
      <c r="S48" s="9" t="str">
        <f>IF($A48='C'!$G$4,COUNTIF($D48:$R48,"&lt;60"),"")</f>
        <v/>
      </c>
    </row>
    <row r="49" spans="1:19" ht="14.25" customHeight="1" x14ac:dyDescent="0.2">
      <c r="A49" s="49" t="s">
        <v>318</v>
      </c>
      <c r="B49" s="45" t="s">
        <v>359</v>
      </c>
      <c r="C49" s="31">
        <v>2014016138</v>
      </c>
      <c r="D49" s="3">
        <v>88</v>
      </c>
      <c r="E49" s="3">
        <v>95</v>
      </c>
      <c r="F49" s="3">
        <v>93</v>
      </c>
      <c r="G49" s="3">
        <v>92</v>
      </c>
      <c r="H49" s="3">
        <v>85</v>
      </c>
      <c r="I49" s="3">
        <v>87</v>
      </c>
      <c r="J49" s="3">
        <v>94</v>
      </c>
      <c r="K49" s="3">
        <v>94</v>
      </c>
      <c r="L49" s="3">
        <v>94</v>
      </c>
      <c r="M49" s="10">
        <v>79</v>
      </c>
      <c r="N49" s="10">
        <v>79</v>
      </c>
      <c r="O49" s="10">
        <v>79</v>
      </c>
      <c r="P49" s="10">
        <v>79</v>
      </c>
      <c r="Q49" s="10">
        <v>90</v>
      </c>
      <c r="R49" s="10">
        <v>90</v>
      </c>
      <c r="S49" s="9" t="str">
        <f>IF($A49='C'!$G$4,COUNTIF($D49:$R49,"&lt;60"),"")</f>
        <v/>
      </c>
    </row>
    <row r="50" spans="1:19" ht="14.25" customHeight="1" x14ac:dyDescent="0.2">
      <c r="A50" s="49" t="s">
        <v>318</v>
      </c>
      <c r="B50" s="45" t="s">
        <v>360</v>
      </c>
      <c r="C50" s="31">
        <v>2013005791</v>
      </c>
      <c r="D50" s="3">
        <v>94</v>
      </c>
      <c r="E50" s="3">
        <v>100</v>
      </c>
      <c r="F50" s="3">
        <v>98.29</v>
      </c>
      <c r="G50" s="3">
        <v>95</v>
      </c>
      <c r="H50" s="3">
        <v>80</v>
      </c>
      <c r="I50" s="3">
        <v>84.29</v>
      </c>
      <c r="J50" s="3">
        <v>87</v>
      </c>
      <c r="K50" s="3">
        <v>87</v>
      </c>
      <c r="L50" s="3">
        <v>87</v>
      </c>
      <c r="M50" s="10">
        <v>79</v>
      </c>
      <c r="N50" s="10">
        <v>79</v>
      </c>
      <c r="O50" s="10">
        <v>79</v>
      </c>
      <c r="P50" s="10">
        <v>79</v>
      </c>
      <c r="Q50" s="10">
        <v>90</v>
      </c>
      <c r="R50" s="10">
        <v>90</v>
      </c>
      <c r="S50" s="9" t="str">
        <f>IF($A50='C'!$G$4,COUNTIF($D50:$R50,"&lt;60"),"")</f>
        <v/>
      </c>
    </row>
    <row r="51" spans="1:19" ht="14.25" customHeight="1" x14ac:dyDescent="0.2">
      <c r="A51" s="49" t="s">
        <v>318</v>
      </c>
      <c r="B51" s="45" t="s">
        <v>361</v>
      </c>
      <c r="C51" s="31">
        <v>2013005851</v>
      </c>
      <c r="D51" s="3">
        <v>81</v>
      </c>
      <c r="E51" s="3">
        <v>70</v>
      </c>
      <c r="F51" s="3">
        <v>73.14</v>
      </c>
      <c r="G51" s="3">
        <v>76</v>
      </c>
      <c r="H51" s="3">
        <v>30</v>
      </c>
      <c r="I51" s="3">
        <v>53.14</v>
      </c>
      <c r="J51" s="3">
        <v>59</v>
      </c>
      <c r="K51" s="3">
        <v>59</v>
      </c>
      <c r="L51" s="3">
        <v>59</v>
      </c>
      <c r="M51" s="10">
        <v>79</v>
      </c>
      <c r="N51" s="10">
        <v>79</v>
      </c>
      <c r="O51" s="10">
        <v>79</v>
      </c>
      <c r="P51" s="10">
        <v>79</v>
      </c>
      <c r="Q51" s="10">
        <v>90</v>
      </c>
      <c r="R51" s="10">
        <v>90</v>
      </c>
      <c r="S51" s="9" t="str">
        <f>IF($A51='C'!$G$4,COUNTIF($D51:$R51,"&lt;60"),"")</f>
        <v/>
      </c>
    </row>
    <row r="52" spans="1:19" ht="14.25" customHeight="1" x14ac:dyDescent="0.2">
      <c r="A52" s="49" t="s">
        <v>318</v>
      </c>
      <c r="B52" s="45" t="s">
        <v>45</v>
      </c>
      <c r="C52" s="31">
        <v>2013005808</v>
      </c>
      <c r="D52" s="3">
        <v>90</v>
      </c>
      <c r="E52" s="3">
        <v>100</v>
      </c>
      <c r="F52" s="3">
        <v>97.14</v>
      </c>
      <c r="G52" s="3">
        <v>81</v>
      </c>
      <c r="H52" s="3">
        <v>90</v>
      </c>
      <c r="I52" s="3">
        <v>87.43</v>
      </c>
      <c r="J52" s="3">
        <v>94</v>
      </c>
      <c r="K52" s="3">
        <v>94</v>
      </c>
      <c r="L52" s="3">
        <v>94</v>
      </c>
      <c r="M52" s="10">
        <v>79</v>
      </c>
      <c r="N52" s="10">
        <v>79</v>
      </c>
      <c r="O52" s="10">
        <v>79</v>
      </c>
      <c r="P52" s="10">
        <v>79</v>
      </c>
      <c r="Q52" s="10">
        <v>90</v>
      </c>
      <c r="R52" s="10">
        <v>90</v>
      </c>
      <c r="S52" s="9" t="str">
        <f>IF($A52='C'!$G$4,COUNTIF($D52:$R52,"&lt;60"),"")</f>
        <v/>
      </c>
    </row>
    <row r="53" spans="1:19" ht="14.25" customHeight="1" x14ac:dyDescent="0.2">
      <c r="A53" s="49" t="s">
        <v>318</v>
      </c>
      <c r="B53" s="45" t="s">
        <v>46</v>
      </c>
      <c r="C53" s="31">
        <v>2015059078</v>
      </c>
      <c r="D53" s="3">
        <v>80</v>
      </c>
      <c r="E53" s="3">
        <v>35</v>
      </c>
      <c r="F53" s="3">
        <v>60</v>
      </c>
      <c r="G53" s="3">
        <v>69</v>
      </c>
      <c r="H53" s="3">
        <v>55</v>
      </c>
      <c r="I53" s="3">
        <v>64.459999999999994</v>
      </c>
      <c r="J53" s="3">
        <v>59</v>
      </c>
      <c r="K53" s="3">
        <v>59</v>
      </c>
      <c r="L53" s="3">
        <v>59</v>
      </c>
      <c r="M53" s="10">
        <v>79</v>
      </c>
      <c r="N53" s="10">
        <v>79</v>
      </c>
      <c r="O53" s="10">
        <v>79</v>
      </c>
      <c r="P53" s="10">
        <v>79</v>
      </c>
      <c r="Q53" s="10">
        <v>90</v>
      </c>
      <c r="R53" s="10">
        <v>90</v>
      </c>
      <c r="S53" s="9" t="str">
        <f>IF($A53='C'!$G$4,COUNTIF($D53:$R53,"&lt;60"),"")</f>
        <v/>
      </c>
    </row>
    <row r="54" spans="1:19" ht="14.25" customHeight="1" x14ac:dyDescent="0.2">
      <c r="A54" s="49" t="s">
        <v>318</v>
      </c>
      <c r="B54" s="45" t="s">
        <v>47</v>
      </c>
      <c r="C54" s="31">
        <v>2013016028</v>
      </c>
      <c r="D54" s="3">
        <v>82</v>
      </c>
      <c r="E54" s="3">
        <v>80</v>
      </c>
      <c r="F54" s="3">
        <v>80.569999999999993</v>
      </c>
      <c r="G54" s="3">
        <v>71</v>
      </c>
      <c r="H54" s="3">
        <v>25</v>
      </c>
      <c r="I54" s="3">
        <v>49.46</v>
      </c>
      <c r="J54" s="3">
        <v>62</v>
      </c>
      <c r="K54" s="3">
        <v>62</v>
      </c>
      <c r="L54" s="3">
        <v>62</v>
      </c>
      <c r="M54" s="10">
        <v>79</v>
      </c>
      <c r="N54" s="10">
        <v>79</v>
      </c>
      <c r="O54" s="10">
        <v>79</v>
      </c>
      <c r="P54" s="10">
        <v>79</v>
      </c>
      <c r="Q54" s="10">
        <v>90</v>
      </c>
      <c r="R54" s="10">
        <v>90</v>
      </c>
      <c r="S54" s="9" t="str">
        <f>IF($A54='C'!$G$4,COUNTIF($D54:$R54,"&lt;60"),"")</f>
        <v/>
      </c>
    </row>
    <row r="55" spans="1:19" ht="14.25" customHeight="1" x14ac:dyDescent="0.2">
      <c r="A55" s="49" t="s">
        <v>318</v>
      </c>
      <c r="B55" s="45" t="s">
        <v>48</v>
      </c>
      <c r="C55" s="31">
        <v>2013175436</v>
      </c>
      <c r="D55" s="3">
        <v>92</v>
      </c>
      <c r="E55" s="3">
        <v>100</v>
      </c>
      <c r="F55" s="3">
        <v>97.71</v>
      </c>
      <c r="G55" s="3">
        <v>88</v>
      </c>
      <c r="H55" s="3">
        <v>45</v>
      </c>
      <c r="I55" s="3">
        <v>63.61</v>
      </c>
      <c r="J55" s="3">
        <v>71</v>
      </c>
      <c r="K55" s="3">
        <v>71</v>
      </c>
      <c r="L55" s="3">
        <v>71</v>
      </c>
      <c r="M55" s="10">
        <v>79</v>
      </c>
      <c r="N55" s="10">
        <v>79</v>
      </c>
      <c r="O55" s="10">
        <v>79</v>
      </c>
      <c r="P55" s="10">
        <v>79</v>
      </c>
      <c r="Q55" s="10">
        <v>90</v>
      </c>
      <c r="R55" s="10">
        <v>90</v>
      </c>
      <c r="S55" s="9" t="str">
        <f>IF($A55='C'!$G$4,COUNTIF($D55:$R55,"&lt;60"),"")</f>
        <v/>
      </c>
    </row>
    <row r="56" spans="1:19" ht="14.25" customHeight="1" x14ac:dyDescent="0.2">
      <c r="A56" s="49" t="s">
        <v>318</v>
      </c>
      <c r="B56" s="45" t="s">
        <v>49</v>
      </c>
      <c r="C56" s="31">
        <v>2013016883</v>
      </c>
      <c r="D56" s="3">
        <v>88</v>
      </c>
      <c r="E56" s="3">
        <v>40</v>
      </c>
      <c r="F56" s="3">
        <v>61.84</v>
      </c>
      <c r="G56" s="3">
        <v>90</v>
      </c>
      <c r="H56" s="3">
        <v>35</v>
      </c>
      <c r="I56" s="3">
        <v>60.35</v>
      </c>
      <c r="J56" s="3">
        <v>66</v>
      </c>
      <c r="K56" s="3">
        <v>66</v>
      </c>
      <c r="L56" s="3">
        <v>66</v>
      </c>
      <c r="M56" s="10">
        <v>79</v>
      </c>
      <c r="N56" s="10">
        <v>79</v>
      </c>
      <c r="O56" s="10">
        <v>79</v>
      </c>
      <c r="P56" s="10">
        <v>79</v>
      </c>
      <c r="Q56" s="10">
        <v>90</v>
      </c>
      <c r="R56" s="10">
        <v>90</v>
      </c>
      <c r="S56" s="9" t="str">
        <f>IF($A56='C'!$G$4,COUNTIF($D56:$R56,"&lt;60"),"")</f>
        <v/>
      </c>
    </row>
    <row r="57" spans="1:19" ht="14.25" customHeight="1" x14ac:dyDescent="0.2">
      <c r="A57" s="49" t="s">
        <v>318</v>
      </c>
      <c r="B57" s="45" t="s">
        <v>50</v>
      </c>
      <c r="C57" s="31">
        <v>2014011201</v>
      </c>
      <c r="D57" s="3">
        <v>84</v>
      </c>
      <c r="E57" s="3">
        <v>30</v>
      </c>
      <c r="F57" s="3">
        <v>60</v>
      </c>
      <c r="G57" s="3">
        <v>85</v>
      </c>
      <c r="H57" s="3">
        <v>30</v>
      </c>
      <c r="I57" s="3">
        <v>55.71</v>
      </c>
      <c r="J57" s="3">
        <v>57</v>
      </c>
      <c r="K57" s="3">
        <v>57</v>
      </c>
      <c r="L57" s="3">
        <v>57</v>
      </c>
      <c r="M57" s="10">
        <v>79</v>
      </c>
      <c r="N57" s="10">
        <v>79</v>
      </c>
      <c r="O57" s="10">
        <v>79</v>
      </c>
      <c r="P57" s="10">
        <v>79</v>
      </c>
      <c r="Q57" s="10">
        <v>90</v>
      </c>
      <c r="R57" s="10">
        <v>90</v>
      </c>
      <c r="S57" s="9" t="str">
        <f>IF($A57='C'!$G$4,COUNTIF($D57:$R57,"&lt;60"),"")</f>
        <v/>
      </c>
    </row>
    <row r="58" spans="1:19" ht="14.25" customHeight="1" x14ac:dyDescent="0.2">
      <c r="A58" s="49" t="s">
        <v>318</v>
      </c>
      <c r="B58" s="45" t="s">
        <v>51</v>
      </c>
      <c r="C58" s="31">
        <v>2014020355</v>
      </c>
      <c r="D58" s="3">
        <v>90</v>
      </c>
      <c r="E58" s="3">
        <v>60</v>
      </c>
      <c r="F58" s="3">
        <v>68.569999999999993</v>
      </c>
      <c r="G58" s="3">
        <v>87</v>
      </c>
      <c r="H58" s="3">
        <v>45</v>
      </c>
      <c r="I58" s="3">
        <v>63.47</v>
      </c>
      <c r="J58" s="3">
        <v>97</v>
      </c>
      <c r="K58" s="3">
        <v>97</v>
      </c>
      <c r="L58" s="3">
        <v>97</v>
      </c>
      <c r="M58" s="10">
        <v>79</v>
      </c>
      <c r="N58" s="10">
        <v>79</v>
      </c>
      <c r="O58" s="10">
        <v>79</v>
      </c>
      <c r="P58" s="10">
        <v>79</v>
      </c>
      <c r="Q58" s="10">
        <v>90</v>
      </c>
      <c r="R58" s="10">
        <v>90</v>
      </c>
      <c r="S58" s="9" t="str">
        <f>IF($A58='C'!$G$4,COUNTIF($D58:$R58,"&lt;60"),"")</f>
        <v/>
      </c>
    </row>
    <row r="59" spans="1:19" ht="14.25" customHeight="1" x14ac:dyDescent="0.2">
      <c r="A59" s="49" t="s">
        <v>318</v>
      </c>
      <c r="B59" s="45" t="s">
        <v>52</v>
      </c>
      <c r="C59" s="31">
        <v>2013021126</v>
      </c>
      <c r="D59" s="3">
        <v>91</v>
      </c>
      <c r="E59" s="3">
        <v>95</v>
      </c>
      <c r="F59" s="3">
        <v>93.86</v>
      </c>
      <c r="G59" s="3">
        <v>100</v>
      </c>
      <c r="H59" s="3">
        <v>50</v>
      </c>
      <c r="I59" s="3">
        <v>65.87</v>
      </c>
      <c r="J59" s="3">
        <v>86</v>
      </c>
      <c r="K59" s="3">
        <v>86</v>
      </c>
      <c r="L59" s="3">
        <v>86</v>
      </c>
      <c r="M59" s="10">
        <v>79</v>
      </c>
      <c r="N59" s="10">
        <v>79</v>
      </c>
      <c r="O59" s="10">
        <v>79</v>
      </c>
      <c r="P59" s="10">
        <v>79</v>
      </c>
      <c r="Q59" s="10">
        <v>90</v>
      </c>
      <c r="R59" s="10">
        <v>90</v>
      </c>
      <c r="S59" s="9" t="str">
        <f>IF($A59='C'!$G$4,COUNTIF($D59:$R59,"&lt;60"),"")</f>
        <v/>
      </c>
    </row>
    <row r="60" spans="1:19" ht="14.25" customHeight="1" x14ac:dyDescent="0.2">
      <c r="A60" s="49" t="s">
        <v>318</v>
      </c>
      <c r="B60" s="45" t="s">
        <v>53</v>
      </c>
      <c r="C60" s="31">
        <v>2013002604</v>
      </c>
      <c r="D60" s="3">
        <v>80</v>
      </c>
      <c r="E60" s="3">
        <v>20</v>
      </c>
      <c r="F60" s="3">
        <v>60</v>
      </c>
      <c r="G60" s="3">
        <v>70</v>
      </c>
      <c r="H60" s="3">
        <v>35</v>
      </c>
      <c r="I60" s="3">
        <v>55</v>
      </c>
      <c r="J60" s="3">
        <v>78</v>
      </c>
      <c r="K60" s="3">
        <v>78</v>
      </c>
      <c r="L60" s="3">
        <v>78</v>
      </c>
      <c r="M60" s="10">
        <v>79</v>
      </c>
      <c r="N60" s="10">
        <v>79</v>
      </c>
      <c r="O60" s="10">
        <v>79</v>
      </c>
      <c r="P60" s="10">
        <v>79</v>
      </c>
      <c r="Q60" s="10">
        <v>90</v>
      </c>
      <c r="R60" s="10">
        <v>90</v>
      </c>
      <c r="S60" s="9" t="str">
        <f>IF($A60='C'!$G$4,COUNTIF($D60:$R60,"&lt;60"),"")</f>
        <v/>
      </c>
    </row>
    <row r="61" spans="1:19" ht="14.25" customHeight="1" x14ac:dyDescent="0.2">
      <c r="A61" s="49" t="s">
        <v>318</v>
      </c>
      <c r="B61" s="45" t="s">
        <v>54</v>
      </c>
      <c r="C61" s="31">
        <v>2013019894</v>
      </c>
      <c r="D61" s="3">
        <v>87</v>
      </c>
      <c r="E61" s="3">
        <v>85</v>
      </c>
      <c r="F61" s="3">
        <v>85.57</v>
      </c>
      <c r="G61" s="3">
        <v>96</v>
      </c>
      <c r="H61" s="3">
        <v>50</v>
      </c>
      <c r="I61" s="3">
        <v>65.64</v>
      </c>
      <c r="J61" s="3">
        <v>91</v>
      </c>
      <c r="K61" s="3">
        <v>91</v>
      </c>
      <c r="L61" s="3">
        <v>91</v>
      </c>
      <c r="M61" s="10">
        <v>79</v>
      </c>
      <c r="N61" s="10">
        <v>79</v>
      </c>
      <c r="O61" s="10">
        <v>79</v>
      </c>
      <c r="P61" s="10">
        <v>79</v>
      </c>
      <c r="Q61" s="10">
        <v>90</v>
      </c>
      <c r="R61" s="10">
        <v>90</v>
      </c>
      <c r="S61" s="9" t="str">
        <f>IF($A61='C'!$G$4,COUNTIF($D61:$R61,"&lt;60"),"")</f>
        <v/>
      </c>
    </row>
    <row r="62" spans="1:19" ht="14.25" customHeight="1" x14ac:dyDescent="0.2">
      <c r="A62" s="49" t="s">
        <v>318</v>
      </c>
      <c r="B62" s="45" t="s">
        <v>55</v>
      </c>
      <c r="C62" s="31">
        <v>2013022497</v>
      </c>
      <c r="D62" s="3">
        <v>84</v>
      </c>
      <c r="E62" s="3">
        <v>100</v>
      </c>
      <c r="F62" s="3">
        <v>95.43</v>
      </c>
      <c r="G62" s="3">
        <v>90</v>
      </c>
      <c r="H62" s="3">
        <v>85</v>
      </c>
      <c r="I62" s="3">
        <v>86.43</v>
      </c>
      <c r="J62" s="3">
        <v>94</v>
      </c>
      <c r="K62" s="3">
        <v>94</v>
      </c>
      <c r="L62" s="3">
        <v>94</v>
      </c>
      <c r="M62" s="10">
        <v>79</v>
      </c>
      <c r="N62" s="10">
        <v>79</v>
      </c>
      <c r="O62" s="10">
        <v>79</v>
      </c>
      <c r="P62" s="10">
        <v>79</v>
      </c>
      <c r="Q62" s="10">
        <v>90</v>
      </c>
      <c r="R62" s="10">
        <v>90</v>
      </c>
      <c r="S62" s="9" t="str">
        <f>IF($A62='C'!$G$4,COUNTIF($D62:$R62,"&lt;60"),"")</f>
        <v/>
      </c>
    </row>
    <row r="63" spans="1:19" ht="14.25" customHeight="1" x14ac:dyDescent="0.2">
      <c r="A63" s="49" t="s">
        <v>318</v>
      </c>
      <c r="B63" s="45" t="s">
        <v>56</v>
      </c>
      <c r="C63" s="31">
        <v>2013005861</v>
      </c>
      <c r="D63" s="3">
        <v>91</v>
      </c>
      <c r="E63" s="3">
        <v>90</v>
      </c>
      <c r="F63" s="3">
        <v>90.29</v>
      </c>
      <c r="G63" s="3">
        <v>98</v>
      </c>
      <c r="H63" s="3">
        <v>40</v>
      </c>
      <c r="I63" s="3">
        <v>63.25</v>
      </c>
      <c r="J63" s="3">
        <v>63</v>
      </c>
      <c r="K63" s="3">
        <v>63</v>
      </c>
      <c r="L63" s="3">
        <v>63</v>
      </c>
      <c r="M63" s="10">
        <v>79</v>
      </c>
      <c r="N63" s="10">
        <v>79</v>
      </c>
      <c r="O63" s="10">
        <v>79</v>
      </c>
      <c r="P63" s="10">
        <v>79</v>
      </c>
      <c r="Q63" s="10">
        <v>90</v>
      </c>
      <c r="R63" s="10">
        <v>90</v>
      </c>
      <c r="S63" s="9" t="str">
        <f>IF($A63='C'!$G$4,COUNTIF($D63:$R63,"&lt;60"),"")</f>
        <v/>
      </c>
    </row>
    <row r="64" spans="1:19" ht="14.25" customHeight="1" x14ac:dyDescent="0.2">
      <c r="A64" s="49" t="s">
        <v>319</v>
      </c>
      <c r="B64" s="45" t="s">
        <v>57</v>
      </c>
      <c r="C64" s="31">
        <v>2013005843</v>
      </c>
      <c r="D64" s="3">
        <v>88</v>
      </c>
      <c r="E64" s="3">
        <v>85</v>
      </c>
      <c r="F64" s="3">
        <v>85.86</v>
      </c>
      <c r="G64" s="3">
        <v>76</v>
      </c>
      <c r="H64" s="3">
        <v>45</v>
      </c>
      <c r="I64" s="3">
        <v>61.91</v>
      </c>
      <c r="J64" s="3">
        <v>76</v>
      </c>
      <c r="K64" s="3">
        <v>76</v>
      </c>
      <c r="L64" s="3">
        <v>76</v>
      </c>
      <c r="M64" s="10">
        <v>79</v>
      </c>
      <c r="N64" s="10">
        <v>79</v>
      </c>
      <c r="O64" s="10">
        <v>79</v>
      </c>
      <c r="P64" s="10">
        <v>79</v>
      </c>
      <c r="Q64" s="10">
        <v>90</v>
      </c>
      <c r="R64" s="10">
        <v>90</v>
      </c>
      <c r="S64" s="9" t="str">
        <f>IF($A64='C'!$G$4,COUNTIF($D64:$R64,"&lt;60"),"")</f>
        <v/>
      </c>
    </row>
    <row r="65" spans="1:19" ht="14.25" customHeight="1" x14ac:dyDescent="0.2">
      <c r="A65" s="49" t="s">
        <v>319</v>
      </c>
      <c r="B65" s="45" t="s">
        <v>58</v>
      </c>
      <c r="C65" s="31">
        <v>2013122449</v>
      </c>
      <c r="D65" s="3">
        <v>91</v>
      </c>
      <c r="E65" s="3">
        <v>85</v>
      </c>
      <c r="F65" s="3">
        <v>86.71</v>
      </c>
      <c r="G65" s="3">
        <v>97</v>
      </c>
      <c r="H65" s="3">
        <v>80</v>
      </c>
      <c r="I65" s="3">
        <v>84.86</v>
      </c>
      <c r="J65" s="3">
        <v>69</v>
      </c>
      <c r="K65" s="3">
        <v>69</v>
      </c>
      <c r="L65" s="3">
        <v>69</v>
      </c>
      <c r="M65" s="10">
        <v>79</v>
      </c>
      <c r="N65" s="10">
        <v>79</v>
      </c>
      <c r="O65" s="10">
        <v>79</v>
      </c>
      <c r="P65" s="10">
        <v>79</v>
      </c>
      <c r="Q65" s="10">
        <v>90</v>
      </c>
      <c r="R65" s="10">
        <v>90</v>
      </c>
      <c r="S65" s="9" t="str">
        <f>IF($A65='C'!$G$4,COUNTIF($D65:$R65,"&lt;60"),"")</f>
        <v/>
      </c>
    </row>
    <row r="66" spans="1:19" ht="14.25" customHeight="1" x14ac:dyDescent="0.2">
      <c r="A66" s="49" t="s">
        <v>319</v>
      </c>
      <c r="B66" s="45" t="s">
        <v>59</v>
      </c>
      <c r="C66" s="31">
        <v>2013005760</v>
      </c>
      <c r="D66" s="3">
        <v>88</v>
      </c>
      <c r="E66" s="3">
        <v>100</v>
      </c>
      <c r="F66" s="3">
        <v>96.57</v>
      </c>
      <c r="G66" s="3">
        <v>98</v>
      </c>
      <c r="H66" s="3">
        <v>75</v>
      </c>
      <c r="I66" s="3">
        <v>81.569999999999993</v>
      </c>
      <c r="J66" s="3">
        <v>62</v>
      </c>
      <c r="K66" s="3">
        <v>62</v>
      </c>
      <c r="L66" s="3">
        <v>62</v>
      </c>
      <c r="M66" s="10">
        <v>79</v>
      </c>
      <c r="N66" s="10">
        <v>79</v>
      </c>
      <c r="O66" s="10">
        <v>79</v>
      </c>
      <c r="P66" s="10">
        <v>79</v>
      </c>
      <c r="Q66" s="10">
        <v>90</v>
      </c>
      <c r="R66" s="10">
        <v>90</v>
      </c>
      <c r="S66" s="9" t="str">
        <f>IF($A66='C'!$G$4,COUNTIF($D66:$R66,"&lt;60"),"")</f>
        <v/>
      </c>
    </row>
    <row r="67" spans="1:19" ht="14.25" customHeight="1" x14ac:dyDescent="0.2">
      <c r="A67" s="49" t="s">
        <v>319</v>
      </c>
      <c r="B67" s="45" t="s">
        <v>60</v>
      </c>
      <c r="C67" s="31">
        <v>2013004539</v>
      </c>
      <c r="D67" s="3">
        <v>85</v>
      </c>
      <c r="E67" s="3">
        <v>70</v>
      </c>
      <c r="F67" s="3">
        <v>74.290000000000006</v>
      </c>
      <c r="G67" s="3">
        <v>83</v>
      </c>
      <c r="H67" s="3">
        <v>80</v>
      </c>
      <c r="I67" s="3">
        <v>80.86</v>
      </c>
      <c r="J67" s="3">
        <v>97</v>
      </c>
      <c r="K67" s="3">
        <v>97</v>
      </c>
      <c r="L67" s="3">
        <v>97</v>
      </c>
      <c r="M67" s="10">
        <v>79</v>
      </c>
      <c r="N67" s="10">
        <v>79</v>
      </c>
      <c r="O67" s="10">
        <v>79</v>
      </c>
      <c r="P67" s="10">
        <v>79</v>
      </c>
      <c r="Q67" s="10">
        <v>90</v>
      </c>
      <c r="R67" s="10">
        <v>90</v>
      </c>
      <c r="S67" s="9" t="str">
        <f>IF($A67='C'!$G$4,COUNTIF($D67:$R67,"&lt;60"),"")</f>
        <v/>
      </c>
    </row>
    <row r="68" spans="1:19" ht="14.25" customHeight="1" x14ac:dyDescent="0.2">
      <c r="A68" s="49" t="s">
        <v>319</v>
      </c>
      <c r="B68" s="45" t="s">
        <v>61</v>
      </c>
      <c r="C68" s="31">
        <v>2013017632</v>
      </c>
      <c r="D68" s="3">
        <v>84</v>
      </c>
      <c r="E68" s="3">
        <v>80</v>
      </c>
      <c r="F68" s="3">
        <v>81.14</v>
      </c>
      <c r="G68" s="3">
        <v>79</v>
      </c>
      <c r="H68" s="3">
        <v>75</v>
      </c>
      <c r="I68" s="3">
        <v>76.14</v>
      </c>
      <c r="J68" s="3">
        <v>62</v>
      </c>
      <c r="K68" s="3">
        <v>62</v>
      </c>
      <c r="L68" s="3">
        <v>62</v>
      </c>
      <c r="M68" s="10">
        <v>79</v>
      </c>
      <c r="N68" s="10">
        <v>79</v>
      </c>
      <c r="O68" s="10">
        <v>79</v>
      </c>
      <c r="P68" s="10">
        <v>79</v>
      </c>
      <c r="Q68" s="10">
        <v>90</v>
      </c>
      <c r="R68" s="10">
        <v>90</v>
      </c>
      <c r="S68" s="9" t="str">
        <f>IF($A68='C'!$G$4,COUNTIF($D68:$R68,"&lt;60"),"")</f>
        <v/>
      </c>
    </row>
    <row r="69" spans="1:19" ht="14.25" customHeight="1" x14ac:dyDescent="0.2">
      <c r="A69" s="49" t="s">
        <v>319</v>
      </c>
      <c r="B69" s="45" t="s">
        <v>62</v>
      </c>
      <c r="C69" s="31">
        <v>2013099945</v>
      </c>
      <c r="D69" s="3">
        <v>85</v>
      </c>
      <c r="E69" s="3">
        <v>30</v>
      </c>
      <c r="F69" s="3">
        <v>60</v>
      </c>
      <c r="G69" s="3">
        <v>83</v>
      </c>
      <c r="H69" s="3">
        <v>45</v>
      </c>
      <c r="I69" s="3">
        <v>62.9</v>
      </c>
      <c r="J69" s="3">
        <v>88</v>
      </c>
      <c r="K69" s="3">
        <v>88</v>
      </c>
      <c r="L69" s="3">
        <v>88</v>
      </c>
      <c r="M69" s="10">
        <v>79</v>
      </c>
      <c r="N69" s="10">
        <v>79</v>
      </c>
      <c r="O69" s="10">
        <v>79</v>
      </c>
      <c r="P69" s="10">
        <v>79</v>
      </c>
      <c r="Q69" s="10">
        <v>90</v>
      </c>
      <c r="R69" s="10">
        <v>90</v>
      </c>
      <c r="S69" s="9" t="str">
        <f>IF($A69='C'!$G$4,COUNTIF($D69:$R69,"&lt;60"),"")</f>
        <v/>
      </c>
    </row>
    <row r="70" spans="1:19" ht="14.25" customHeight="1" x14ac:dyDescent="0.2">
      <c r="A70" s="49" t="s">
        <v>319</v>
      </c>
      <c r="B70" s="45" t="s">
        <v>362</v>
      </c>
      <c r="C70" s="31">
        <v>2013111500</v>
      </c>
      <c r="D70" s="3">
        <v>80</v>
      </c>
      <c r="E70" s="3">
        <v>80</v>
      </c>
      <c r="F70" s="3">
        <v>80</v>
      </c>
      <c r="G70" s="3">
        <v>74</v>
      </c>
      <c r="H70" s="3">
        <v>75</v>
      </c>
      <c r="I70" s="3">
        <v>74.709999999999994</v>
      </c>
      <c r="J70" s="3">
        <v>66</v>
      </c>
      <c r="K70" s="3">
        <v>66</v>
      </c>
      <c r="L70" s="3">
        <v>66</v>
      </c>
      <c r="M70" s="10">
        <v>79</v>
      </c>
      <c r="N70" s="10">
        <v>79</v>
      </c>
      <c r="O70" s="10">
        <v>79</v>
      </c>
      <c r="P70" s="10">
        <v>79</v>
      </c>
      <c r="Q70" s="10">
        <v>90</v>
      </c>
      <c r="R70" s="10">
        <v>90</v>
      </c>
      <c r="S70" s="9" t="str">
        <f>IF($A70='C'!$G$4,COUNTIF($D70:$R70,"&lt;60"),"")</f>
        <v/>
      </c>
    </row>
    <row r="71" spans="1:19" ht="14.25" customHeight="1" x14ac:dyDescent="0.2">
      <c r="A71" s="49" t="s">
        <v>319</v>
      </c>
      <c r="B71" s="45" t="s">
        <v>363</v>
      </c>
      <c r="C71" s="31">
        <v>2013005824</v>
      </c>
      <c r="D71" s="3">
        <v>85</v>
      </c>
      <c r="E71" s="3">
        <v>40</v>
      </c>
      <c r="F71" s="3">
        <v>61.42</v>
      </c>
      <c r="G71" s="3">
        <v>76</v>
      </c>
      <c r="H71" s="3">
        <v>50</v>
      </c>
      <c r="I71" s="3">
        <v>63.68</v>
      </c>
      <c r="J71" s="3">
        <v>68</v>
      </c>
      <c r="K71" s="3">
        <v>68</v>
      </c>
      <c r="L71" s="3">
        <v>68</v>
      </c>
      <c r="M71" s="10">
        <v>79</v>
      </c>
      <c r="N71" s="10">
        <v>79</v>
      </c>
      <c r="O71" s="10">
        <v>79</v>
      </c>
      <c r="P71" s="10">
        <v>79</v>
      </c>
      <c r="Q71" s="10">
        <v>90</v>
      </c>
      <c r="R71" s="10">
        <v>90</v>
      </c>
      <c r="S71" s="9" t="str">
        <f>IF($A71='C'!$G$4,COUNTIF($D71:$R71,"&lt;60"),"")</f>
        <v/>
      </c>
    </row>
    <row r="72" spans="1:19" ht="14.25" customHeight="1" x14ac:dyDescent="0.2">
      <c r="A72" s="49" t="s">
        <v>319</v>
      </c>
      <c r="B72" s="45" t="s">
        <v>364</v>
      </c>
      <c r="C72" s="31">
        <v>2013019882</v>
      </c>
      <c r="D72" s="3">
        <v>80</v>
      </c>
      <c r="E72" s="3">
        <v>55</v>
      </c>
      <c r="F72" s="3">
        <v>65.430000000000007</v>
      </c>
      <c r="G72" s="3">
        <v>80</v>
      </c>
      <c r="H72" s="3">
        <v>40</v>
      </c>
      <c r="I72" s="3">
        <v>60.71</v>
      </c>
      <c r="J72" s="3">
        <v>89</v>
      </c>
      <c r="K72" s="3">
        <v>89</v>
      </c>
      <c r="L72" s="3">
        <v>89</v>
      </c>
      <c r="M72" s="10">
        <v>79</v>
      </c>
      <c r="N72" s="10">
        <v>79</v>
      </c>
      <c r="O72" s="10">
        <v>79</v>
      </c>
      <c r="P72" s="10">
        <v>79</v>
      </c>
      <c r="Q72" s="10">
        <v>90</v>
      </c>
      <c r="R72" s="10">
        <v>90</v>
      </c>
      <c r="S72" s="9" t="str">
        <f>IF($A72='C'!$G$4,COUNTIF($D72:$R72,"&lt;60"),"")</f>
        <v/>
      </c>
    </row>
    <row r="73" spans="1:19" ht="14.25" customHeight="1" x14ac:dyDescent="0.2">
      <c r="A73" s="49" t="s">
        <v>319</v>
      </c>
      <c r="B73" s="45" t="s">
        <v>365</v>
      </c>
      <c r="C73" s="31">
        <v>2013005754</v>
      </c>
      <c r="D73" s="3">
        <v>87</v>
      </c>
      <c r="E73" s="3">
        <v>100</v>
      </c>
      <c r="F73" s="3">
        <v>96.29</v>
      </c>
      <c r="G73" s="3">
        <v>90</v>
      </c>
      <c r="H73" s="3">
        <v>90</v>
      </c>
      <c r="I73" s="3">
        <v>90</v>
      </c>
      <c r="J73" s="3">
        <v>97</v>
      </c>
      <c r="K73" s="3">
        <v>97</v>
      </c>
      <c r="L73" s="3">
        <v>97</v>
      </c>
      <c r="M73" s="10">
        <v>79</v>
      </c>
      <c r="N73" s="10">
        <v>79</v>
      </c>
      <c r="O73" s="10">
        <v>79</v>
      </c>
      <c r="P73" s="10">
        <v>79</v>
      </c>
      <c r="Q73" s="10">
        <v>90</v>
      </c>
      <c r="R73" s="10">
        <v>90</v>
      </c>
      <c r="S73" s="9" t="str">
        <f>IF($A73='C'!$G$4,COUNTIF($D73:$R73,"&lt;60"),"")</f>
        <v/>
      </c>
    </row>
    <row r="74" spans="1:19" ht="14.25" customHeight="1" x14ac:dyDescent="0.2">
      <c r="A74" s="49" t="s">
        <v>319</v>
      </c>
      <c r="B74" s="45" t="s">
        <v>366</v>
      </c>
      <c r="C74" s="31">
        <v>2013111004</v>
      </c>
      <c r="D74" s="3">
        <v>85</v>
      </c>
      <c r="E74" s="3">
        <v>70</v>
      </c>
      <c r="F74" s="3">
        <v>74.290000000000006</v>
      </c>
      <c r="G74" s="3">
        <v>79</v>
      </c>
      <c r="H74" s="3">
        <v>40</v>
      </c>
      <c r="I74" s="3">
        <v>60.56</v>
      </c>
      <c r="J74" s="3">
        <v>51</v>
      </c>
      <c r="K74" s="3">
        <v>51</v>
      </c>
      <c r="L74" s="3">
        <v>51</v>
      </c>
      <c r="M74" s="10">
        <v>79</v>
      </c>
      <c r="N74" s="10">
        <v>79</v>
      </c>
      <c r="O74" s="10">
        <v>79</v>
      </c>
      <c r="P74" s="10">
        <v>79</v>
      </c>
      <c r="Q74" s="10">
        <v>90</v>
      </c>
      <c r="R74" s="10">
        <v>90</v>
      </c>
      <c r="S74" s="9" t="str">
        <f>IF($A74='C'!$G$4,COUNTIF($D74:$R74,"&lt;60"),"")</f>
        <v/>
      </c>
    </row>
    <row r="75" spans="1:19" ht="14.25" customHeight="1" x14ac:dyDescent="0.2">
      <c r="A75" s="49" t="s">
        <v>319</v>
      </c>
      <c r="B75" s="45" t="s">
        <v>367</v>
      </c>
      <c r="C75" s="31">
        <v>2014064114</v>
      </c>
      <c r="D75" s="3">
        <v>97</v>
      </c>
      <c r="E75" s="3">
        <v>100</v>
      </c>
      <c r="F75" s="3">
        <v>99.14</v>
      </c>
      <c r="G75" s="3">
        <v>89</v>
      </c>
      <c r="H75" s="3">
        <v>85</v>
      </c>
      <c r="I75" s="3">
        <v>86.14</v>
      </c>
      <c r="J75" s="3">
        <v>74</v>
      </c>
      <c r="K75" s="3">
        <v>74</v>
      </c>
      <c r="L75" s="3">
        <v>74</v>
      </c>
      <c r="M75" s="10">
        <v>79</v>
      </c>
      <c r="N75" s="10">
        <v>79</v>
      </c>
      <c r="O75" s="10">
        <v>79</v>
      </c>
      <c r="P75" s="10">
        <v>79</v>
      </c>
      <c r="Q75" s="10">
        <v>90</v>
      </c>
      <c r="R75" s="10">
        <v>90</v>
      </c>
      <c r="S75" s="9" t="str">
        <f>IF($A75='C'!$G$4,COUNTIF($D75:$R75,"&lt;60"),"")</f>
        <v/>
      </c>
    </row>
    <row r="76" spans="1:19" ht="14.25" customHeight="1" x14ac:dyDescent="0.2">
      <c r="A76" s="49" t="s">
        <v>319</v>
      </c>
      <c r="B76" s="45" t="s">
        <v>368</v>
      </c>
      <c r="C76" s="31">
        <v>2013004261</v>
      </c>
      <c r="D76" s="3">
        <v>92</v>
      </c>
      <c r="E76" s="3">
        <v>100</v>
      </c>
      <c r="F76" s="3">
        <v>97.71</v>
      </c>
      <c r="G76" s="3">
        <v>88</v>
      </c>
      <c r="H76" s="3">
        <v>95</v>
      </c>
      <c r="I76" s="3">
        <v>93</v>
      </c>
      <c r="J76" s="3">
        <v>91</v>
      </c>
      <c r="K76" s="3">
        <v>91</v>
      </c>
      <c r="L76" s="3">
        <v>91</v>
      </c>
      <c r="M76" s="10">
        <v>79</v>
      </c>
      <c r="N76" s="10">
        <v>79</v>
      </c>
      <c r="O76" s="10">
        <v>79</v>
      </c>
      <c r="P76" s="10">
        <v>79</v>
      </c>
      <c r="Q76" s="10">
        <v>90</v>
      </c>
      <c r="R76" s="10">
        <v>90</v>
      </c>
      <c r="S76" s="9" t="str">
        <f>IF($A76='C'!$G$4,COUNTIF($D76:$R76,"&lt;60"),"")</f>
        <v/>
      </c>
    </row>
    <row r="77" spans="1:19" ht="14.25" customHeight="1" x14ac:dyDescent="0.2">
      <c r="A77" s="49" t="s">
        <v>319</v>
      </c>
      <c r="B77" s="45" t="s">
        <v>369</v>
      </c>
      <c r="C77" s="31">
        <v>2014049239</v>
      </c>
      <c r="D77" s="3">
        <v>90</v>
      </c>
      <c r="E77" s="3">
        <v>100</v>
      </c>
      <c r="F77" s="3">
        <v>97.14</v>
      </c>
      <c r="G77" s="3">
        <v>97</v>
      </c>
      <c r="H77" s="3">
        <v>70</v>
      </c>
      <c r="I77" s="3">
        <v>77.709999999999994</v>
      </c>
      <c r="J77" s="3">
        <v>94</v>
      </c>
      <c r="K77" s="3">
        <v>94</v>
      </c>
      <c r="L77" s="3">
        <v>94</v>
      </c>
      <c r="M77" s="10">
        <v>79</v>
      </c>
      <c r="N77" s="10">
        <v>79</v>
      </c>
      <c r="O77" s="10">
        <v>79</v>
      </c>
      <c r="P77" s="10">
        <v>79</v>
      </c>
      <c r="Q77" s="10">
        <v>90</v>
      </c>
      <c r="R77" s="10">
        <v>90</v>
      </c>
      <c r="S77" s="9" t="str">
        <f>IF($A77='C'!$G$4,COUNTIF($D77:$R77,"&lt;60"),"")</f>
        <v/>
      </c>
    </row>
    <row r="78" spans="1:19" ht="14.25" customHeight="1" x14ac:dyDescent="0.2">
      <c r="A78" s="49" t="s">
        <v>319</v>
      </c>
      <c r="B78" s="45" t="s">
        <v>370</v>
      </c>
      <c r="C78" s="31">
        <v>2013017647</v>
      </c>
      <c r="D78" s="3">
        <v>89</v>
      </c>
      <c r="E78" s="3">
        <v>100</v>
      </c>
      <c r="F78" s="3">
        <v>96.86</v>
      </c>
      <c r="G78" s="3">
        <v>76</v>
      </c>
      <c r="H78" s="3">
        <v>55</v>
      </c>
      <c r="I78" s="3">
        <v>65.2</v>
      </c>
      <c r="J78" s="3">
        <v>80</v>
      </c>
      <c r="K78" s="3">
        <v>80</v>
      </c>
      <c r="L78" s="3">
        <v>80</v>
      </c>
      <c r="M78" s="10">
        <v>79</v>
      </c>
      <c r="N78" s="10">
        <v>79</v>
      </c>
      <c r="O78" s="10">
        <v>79</v>
      </c>
      <c r="P78" s="10">
        <v>79</v>
      </c>
      <c r="Q78" s="10">
        <v>90</v>
      </c>
      <c r="R78" s="10">
        <v>90</v>
      </c>
      <c r="S78" s="9" t="str">
        <f>IF($A78='C'!$G$4,COUNTIF($D78:$R78,"&lt;60"),"")</f>
        <v/>
      </c>
    </row>
    <row r="79" spans="1:19" ht="14.25" customHeight="1" x14ac:dyDescent="0.2">
      <c r="A79" s="49" t="s">
        <v>319</v>
      </c>
      <c r="B79" s="45" t="s">
        <v>371</v>
      </c>
      <c r="C79" s="31">
        <v>2013056185</v>
      </c>
      <c r="D79" s="3">
        <v>85</v>
      </c>
      <c r="E79" s="3">
        <v>100</v>
      </c>
      <c r="F79" s="3">
        <v>95.71</v>
      </c>
      <c r="G79" s="3">
        <v>81</v>
      </c>
      <c r="H79" s="3">
        <v>95</v>
      </c>
      <c r="I79" s="3">
        <v>91</v>
      </c>
      <c r="J79" s="3">
        <v>68</v>
      </c>
      <c r="K79" s="3">
        <v>68</v>
      </c>
      <c r="L79" s="3">
        <v>68</v>
      </c>
      <c r="M79" s="10">
        <v>79</v>
      </c>
      <c r="N79" s="10">
        <v>79</v>
      </c>
      <c r="O79" s="10">
        <v>79</v>
      </c>
      <c r="P79" s="10">
        <v>79</v>
      </c>
      <c r="Q79" s="10">
        <v>90</v>
      </c>
      <c r="R79" s="10">
        <v>90</v>
      </c>
      <c r="S79" s="9" t="str">
        <f>IF($A79='C'!$G$4,COUNTIF($D79:$R79,"&lt;60"),"")</f>
        <v/>
      </c>
    </row>
    <row r="80" spans="1:19" ht="14.25" customHeight="1" x14ac:dyDescent="0.2">
      <c r="A80" s="49" t="s">
        <v>319</v>
      </c>
      <c r="B80" s="45" t="s">
        <v>372</v>
      </c>
      <c r="C80" s="31">
        <v>2012003751</v>
      </c>
      <c r="D80" s="3">
        <v>88</v>
      </c>
      <c r="E80" s="3">
        <v>100</v>
      </c>
      <c r="F80" s="3">
        <v>96.57</v>
      </c>
      <c r="G80" s="3">
        <v>91</v>
      </c>
      <c r="H80" s="3">
        <v>100</v>
      </c>
      <c r="I80" s="3">
        <v>97.43</v>
      </c>
      <c r="J80" s="3">
        <v>100</v>
      </c>
      <c r="K80" s="3">
        <v>100</v>
      </c>
      <c r="L80" s="3">
        <v>100</v>
      </c>
      <c r="M80" s="10">
        <v>79</v>
      </c>
      <c r="N80" s="10">
        <v>79</v>
      </c>
      <c r="O80" s="10">
        <v>79</v>
      </c>
      <c r="P80" s="10">
        <v>79</v>
      </c>
      <c r="Q80" s="10">
        <v>90</v>
      </c>
      <c r="R80" s="10">
        <v>90</v>
      </c>
      <c r="S80" s="9" t="str">
        <f>IF($A80='C'!$G$4,COUNTIF($D80:$R80,"&lt;60"),"")</f>
        <v/>
      </c>
    </row>
    <row r="81" spans="1:19" ht="14.25" customHeight="1" x14ac:dyDescent="0.2">
      <c r="A81" s="49" t="s">
        <v>319</v>
      </c>
      <c r="B81" s="45" t="s">
        <v>373</v>
      </c>
      <c r="C81" s="31">
        <v>2012028167</v>
      </c>
      <c r="D81" s="3">
        <v>95</v>
      </c>
      <c r="E81" s="3">
        <v>100</v>
      </c>
      <c r="F81" s="3">
        <v>98.57</v>
      </c>
      <c r="G81" s="3">
        <v>93</v>
      </c>
      <c r="H81" s="3">
        <v>100</v>
      </c>
      <c r="I81" s="3">
        <v>98</v>
      </c>
      <c r="J81" s="3">
        <v>100</v>
      </c>
      <c r="K81" s="3">
        <v>100</v>
      </c>
      <c r="L81" s="3">
        <v>100</v>
      </c>
      <c r="M81" s="10">
        <v>79</v>
      </c>
      <c r="N81" s="10">
        <v>79</v>
      </c>
      <c r="O81" s="10">
        <v>79</v>
      </c>
      <c r="P81" s="10">
        <v>79</v>
      </c>
      <c r="Q81" s="10">
        <v>90</v>
      </c>
      <c r="R81" s="10">
        <v>90</v>
      </c>
      <c r="S81" s="9" t="str">
        <f>IF($A81='C'!$G$4,COUNTIF($D81:$R81,"&lt;60"),"")</f>
        <v/>
      </c>
    </row>
    <row r="82" spans="1:19" ht="14.25" customHeight="1" x14ac:dyDescent="0.2">
      <c r="A82" s="49" t="s">
        <v>319</v>
      </c>
      <c r="B82" s="45" t="s">
        <v>374</v>
      </c>
      <c r="C82" s="31">
        <v>2014018505</v>
      </c>
      <c r="D82" s="3">
        <v>96</v>
      </c>
      <c r="E82" s="3">
        <v>100</v>
      </c>
      <c r="F82" s="3">
        <v>98.86</v>
      </c>
      <c r="G82" s="3">
        <v>99</v>
      </c>
      <c r="H82" s="3">
        <v>45</v>
      </c>
      <c r="I82" s="3">
        <v>65.08</v>
      </c>
      <c r="J82" s="3">
        <v>80</v>
      </c>
      <c r="K82" s="3">
        <v>80</v>
      </c>
      <c r="L82" s="3">
        <v>80</v>
      </c>
      <c r="M82" s="10">
        <v>79</v>
      </c>
      <c r="N82" s="10">
        <v>79</v>
      </c>
      <c r="O82" s="10">
        <v>79</v>
      </c>
      <c r="P82" s="10">
        <v>79</v>
      </c>
      <c r="Q82" s="10">
        <v>90</v>
      </c>
      <c r="R82" s="10">
        <v>90</v>
      </c>
      <c r="S82" s="9" t="str">
        <f>IF($A82='C'!$G$4,COUNTIF($D82:$R82,"&lt;60"),"")</f>
        <v/>
      </c>
    </row>
    <row r="83" spans="1:19" ht="14.25" customHeight="1" x14ac:dyDescent="0.2">
      <c r="A83" s="49" t="s">
        <v>319</v>
      </c>
      <c r="B83" s="45" t="s">
        <v>63</v>
      </c>
      <c r="C83" s="31">
        <v>2014019966</v>
      </c>
      <c r="D83" s="3">
        <v>92</v>
      </c>
      <c r="E83" s="3">
        <v>50</v>
      </c>
      <c r="F83" s="3">
        <v>65.400000000000006</v>
      </c>
      <c r="G83" s="3">
        <v>90</v>
      </c>
      <c r="H83" s="3">
        <v>50</v>
      </c>
      <c r="I83" s="3">
        <v>65.290000000000006</v>
      </c>
      <c r="J83" s="3">
        <v>88</v>
      </c>
      <c r="K83" s="3">
        <v>88</v>
      </c>
      <c r="L83" s="3">
        <v>88</v>
      </c>
      <c r="M83" s="10">
        <v>79</v>
      </c>
      <c r="N83" s="10">
        <v>79</v>
      </c>
      <c r="O83" s="10">
        <v>79</v>
      </c>
      <c r="P83" s="10">
        <v>79</v>
      </c>
      <c r="Q83" s="10">
        <v>90</v>
      </c>
      <c r="R83" s="10">
        <v>90</v>
      </c>
      <c r="S83" s="9" t="str">
        <f>IF($A83='C'!$G$4,COUNTIF($D83:$R83,"&lt;60"),"")</f>
        <v/>
      </c>
    </row>
    <row r="84" spans="1:19" ht="14.25" customHeight="1" x14ac:dyDescent="0.2">
      <c r="A84" s="49" t="s">
        <v>319</v>
      </c>
      <c r="B84" s="45" t="s">
        <v>64</v>
      </c>
      <c r="C84" s="31">
        <v>2013111556</v>
      </c>
      <c r="D84" s="3">
        <v>80</v>
      </c>
      <c r="E84" s="3">
        <v>75</v>
      </c>
      <c r="F84" s="3">
        <v>76.430000000000007</v>
      </c>
      <c r="G84" s="3">
        <v>88</v>
      </c>
      <c r="H84" s="3">
        <v>75</v>
      </c>
      <c r="I84" s="3">
        <v>78.709999999999994</v>
      </c>
      <c r="J84" s="3">
        <v>40</v>
      </c>
      <c r="K84" s="3">
        <v>40</v>
      </c>
      <c r="L84" s="3">
        <v>40</v>
      </c>
      <c r="M84" s="10">
        <v>79</v>
      </c>
      <c r="N84" s="10">
        <v>79</v>
      </c>
      <c r="O84" s="10">
        <v>79</v>
      </c>
      <c r="P84" s="10">
        <v>79</v>
      </c>
      <c r="Q84" s="10">
        <v>90</v>
      </c>
      <c r="R84" s="10">
        <v>90</v>
      </c>
      <c r="S84" s="9" t="str">
        <f>IF($A84='C'!$G$4,COUNTIF($D84:$R84,"&lt;60"),"")</f>
        <v/>
      </c>
    </row>
    <row r="85" spans="1:19" ht="14.25" customHeight="1" x14ac:dyDescent="0.2">
      <c r="A85" s="49" t="s">
        <v>319</v>
      </c>
      <c r="B85" s="45" t="s">
        <v>65</v>
      </c>
      <c r="C85" s="31">
        <v>2013012043</v>
      </c>
      <c r="D85" s="3">
        <v>85</v>
      </c>
      <c r="E85" s="3">
        <v>100</v>
      </c>
      <c r="F85" s="3">
        <v>95.71</v>
      </c>
      <c r="G85" s="3">
        <v>80</v>
      </c>
      <c r="H85" s="3">
        <v>70</v>
      </c>
      <c r="I85" s="3">
        <v>72.86</v>
      </c>
      <c r="J85" s="3">
        <v>65</v>
      </c>
      <c r="K85" s="3">
        <v>65</v>
      </c>
      <c r="L85" s="3">
        <v>65</v>
      </c>
      <c r="M85" s="10">
        <v>79</v>
      </c>
      <c r="N85" s="10">
        <v>79</v>
      </c>
      <c r="O85" s="10">
        <v>79</v>
      </c>
      <c r="P85" s="10">
        <v>79</v>
      </c>
      <c r="Q85" s="10">
        <v>90</v>
      </c>
      <c r="R85" s="10">
        <v>90</v>
      </c>
      <c r="S85" s="9" t="str">
        <f>IF($A85='C'!$G$4,COUNTIF($D85:$R85,"&lt;60"),"")</f>
        <v/>
      </c>
    </row>
    <row r="86" spans="1:19" ht="14.25" customHeight="1" x14ac:dyDescent="0.2">
      <c r="A86" s="49" t="s">
        <v>319</v>
      </c>
      <c r="B86" s="45" t="s">
        <v>66</v>
      </c>
      <c r="C86" s="31">
        <v>2013005726</v>
      </c>
      <c r="D86" s="3">
        <v>87</v>
      </c>
      <c r="E86" s="3">
        <v>100</v>
      </c>
      <c r="F86" s="3">
        <v>96.29</v>
      </c>
      <c r="G86" s="3">
        <v>90</v>
      </c>
      <c r="H86" s="3">
        <v>45</v>
      </c>
      <c r="I86" s="3">
        <v>63.89</v>
      </c>
      <c r="J86" s="3">
        <v>84</v>
      </c>
      <c r="K86" s="3">
        <v>84</v>
      </c>
      <c r="L86" s="3">
        <v>84</v>
      </c>
      <c r="M86" s="10">
        <v>79</v>
      </c>
      <c r="N86" s="10">
        <v>79</v>
      </c>
      <c r="O86" s="10">
        <v>79</v>
      </c>
      <c r="P86" s="10">
        <v>79</v>
      </c>
      <c r="Q86" s="10">
        <v>90</v>
      </c>
      <c r="R86" s="10">
        <v>90</v>
      </c>
      <c r="S86" s="9" t="str">
        <f>IF($A86='C'!$G$4,COUNTIF($D86:$R86,"&lt;60"),"")</f>
        <v/>
      </c>
    </row>
    <row r="87" spans="1:19" ht="14.25" customHeight="1" x14ac:dyDescent="0.2">
      <c r="A87" s="49" t="s">
        <v>319</v>
      </c>
      <c r="B87" s="45" t="s">
        <v>67</v>
      </c>
      <c r="C87" s="31">
        <v>2013057355</v>
      </c>
      <c r="D87" s="3">
        <v>89</v>
      </c>
      <c r="E87" s="3">
        <v>100</v>
      </c>
      <c r="F87" s="3">
        <v>96.86</v>
      </c>
      <c r="G87" s="3">
        <v>90</v>
      </c>
      <c r="H87" s="3">
        <v>70</v>
      </c>
      <c r="I87" s="3">
        <v>75.709999999999994</v>
      </c>
      <c r="J87" s="3">
        <v>94</v>
      </c>
      <c r="K87" s="3">
        <v>94</v>
      </c>
      <c r="L87" s="3">
        <v>94</v>
      </c>
      <c r="M87" s="10">
        <v>79</v>
      </c>
      <c r="N87" s="10">
        <v>79</v>
      </c>
      <c r="O87" s="10">
        <v>79</v>
      </c>
      <c r="P87" s="10">
        <v>79</v>
      </c>
      <c r="Q87" s="10">
        <v>90</v>
      </c>
      <c r="R87" s="10">
        <v>90</v>
      </c>
      <c r="S87" s="9" t="str">
        <f>IF($A87='C'!$G$4,COUNTIF($D87:$R87,"&lt;60"),"")</f>
        <v/>
      </c>
    </row>
    <row r="88" spans="1:19" ht="14.25" customHeight="1" x14ac:dyDescent="0.2">
      <c r="A88" s="49" t="s">
        <v>319</v>
      </c>
      <c r="B88" s="45" t="s">
        <v>68</v>
      </c>
      <c r="C88" s="31">
        <v>2013013640</v>
      </c>
      <c r="D88" s="3">
        <v>83</v>
      </c>
      <c r="E88" s="3">
        <v>100</v>
      </c>
      <c r="F88" s="3">
        <v>95.14</v>
      </c>
      <c r="G88" s="3">
        <v>90</v>
      </c>
      <c r="H88" s="3">
        <v>35</v>
      </c>
      <c r="I88" s="3">
        <v>60.35</v>
      </c>
      <c r="J88" s="3">
        <v>94</v>
      </c>
      <c r="K88" s="3">
        <v>94</v>
      </c>
      <c r="L88" s="3">
        <v>94</v>
      </c>
      <c r="M88" s="10">
        <v>79</v>
      </c>
      <c r="N88" s="10">
        <v>79</v>
      </c>
      <c r="O88" s="10">
        <v>79</v>
      </c>
      <c r="P88" s="10">
        <v>79</v>
      </c>
      <c r="Q88" s="10">
        <v>90</v>
      </c>
      <c r="R88" s="10">
        <v>90</v>
      </c>
      <c r="S88" s="9" t="str">
        <f>IF($A88='C'!$G$4,COUNTIF($D88:$R88,"&lt;60"),"")</f>
        <v/>
      </c>
    </row>
    <row r="89" spans="1:19" ht="14.25" customHeight="1" x14ac:dyDescent="0.2">
      <c r="A89" s="49" t="s">
        <v>319</v>
      </c>
      <c r="B89" s="45" t="s">
        <v>69</v>
      </c>
      <c r="C89" s="31">
        <v>2014011190</v>
      </c>
      <c r="D89" s="3">
        <v>82</v>
      </c>
      <c r="E89" s="3">
        <v>100</v>
      </c>
      <c r="F89" s="3">
        <v>94.86</v>
      </c>
      <c r="G89" s="3">
        <v>87</v>
      </c>
      <c r="H89" s="3">
        <v>40</v>
      </c>
      <c r="I89" s="3">
        <v>61.7</v>
      </c>
      <c r="J89" s="3">
        <v>76</v>
      </c>
      <c r="K89" s="3">
        <v>76</v>
      </c>
      <c r="L89" s="3">
        <v>76</v>
      </c>
      <c r="M89" s="10">
        <v>79</v>
      </c>
      <c r="N89" s="10">
        <v>79</v>
      </c>
      <c r="O89" s="10">
        <v>79</v>
      </c>
      <c r="P89" s="10">
        <v>79</v>
      </c>
      <c r="Q89" s="10">
        <v>90</v>
      </c>
      <c r="R89" s="10">
        <v>90</v>
      </c>
      <c r="S89" s="9" t="str">
        <f>IF($A89='C'!$G$4,COUNTIF($D89:$R89,"&lt;60"),"")</f>
        <v/>
      </c>
    </row>
    <row r="90" spans="1:19" ht="14.25" customHeight="1" x14ac:dyDescent="0.2">
      <c r="A90" s="49" t="s">
        <v>319</v>
      </c>
      <c r="B90" s="45" t="s">
        <v>70</v>
      </c>
      <c r="C90" s="31">
        <v>2014025168</v>
      </c>
      <c r="D90" s="3">
        <v>90</v>
      </c>
      <c r="E90" s="3">
        <v>65</v>
      </c>
      <c r="F90" s="3">
        <v>72.14</v>
      </c>
      <c r="G90" s="3">
        <v>90</v>
      </c>
      <c r="H90" s="3">
        <v>85</v>
      </c>
      <c r="I90" s="3">
        <v>86.43</v>
      </c>
      <c r="J90" s="3">
        <v>94</v>
      </c>
      <c r="K90" s="3">
        <v>94</v>
      </c>
      <c r="L90" s="3">
        <v>94</v>
      </c>
      <c r="M90" s="10">
        <v>79</v>
      </c>
      <c r="N90" s="10">
        <v>79</v>
      </c>
      <c r="O90" s="10">
        <v>79</v>
      </c>
      <c r="P90" s="10">
        <v>79</v>
      </c>
      <c r="Q90" s="10">
        <v>90</v>
      </c>
      <c r="R90" s="10">
        <v>90</v>
      </c>
      <c r="S90" s="9" t="str">
        <f>IF($A90='C'!$G$4,COUNTIF($D90:$R90,"&lt;60"),"")</f>
        <v/>
      </c>
    </row>
    <row r="91" spans="1:19" ht="14.25" customHeight="1" x14ac:dyDescent="0.2">
      <c r="A91" s="49" t="s">
        <v>319</v>
      </c>
      <c r="B91" s="45" t="s">
        <v>71</v>
      </c>
      <c r="C91" s="31">
        <v>2014044961</v>
      </c>
      <c r="D91" s="3">
        <v>84</v>
      </c>
      <c r="E91" s="3">
        <v>40</v>
      </c>
      <c r="F91" s="3">
        <v>61.27</v>
      </c>
      <c r="G91" s="3">
        <v>84</v>
      </c>
      <c r="H91" s="3">
        <v>20</v>
      </c>
      <c r="I91" s="3">
        <v>49.5</v>
      </c>
      <c r="J91" s="3">
        <v>71</v>
      </c>
      <c r="K91" s="3">
        <v>71</v>
      </c>
      <c r="L91" s="3">
        <v>71</v>
      </c>
      <c r="M91" s="10">
        <v>79</v>
      </c>
      <c r="N91" s="10">
        <v>79</v>
      </c>
      <c r="O91" s="10">
        <v>79</v>
      </c>
      <c r="P91" s="10">
        <v>79</v>
      </c>
      <c r="Q91" s="10">
        <v>90</v>
      </c>
      <c r="R91" s="10">
        <v>90</v>
      </c>
      <c r="S91" s="9" t="str">
        <f>IF($A91='C'!$G$4,COUNTIF($D91:$R91,"&lt;60"),"")</f>
        <v/>
      </c>
    </row>
    <row r="92" spans="1:19" ht="14.25" customHeight="1" x14ac:dyDescent="0.2">
      <c r="A92" s="49" t="s">
        <v>319</v>
      </c>
      <c r="B92" s="45" t="s">
        <v>72</v>
      </c>
      <c r="C92" s="31">
        <v>2014060070</v>
      </c>
      <c r="D92" s="3">
        <v>85</v>
      </c>
      <c r="E92" s="3">
        <v>95</v>
      </c>
      <c r="F92" s="3">
        <v>92.14</v>
      </c>
      <c r="G92" s="3">
        <v>90</v>
      </c>
      <c r="H92" s="3">
        <v>80</v>
      </c>
      <c r="I92" s="3">
        <v>82.86</v>
      </c>
      <c r="J92" s="3">
        <v>83</v>
      </c>
      <c r="K92" s="3">
        <v>83</v>
      </c>
      <c r="L92" s="3">
        <v>83</v>
      </c>
      <c r="M92" s="10">
        <v>79</v>
      </c>
      <c r="N92" s="10">
        <v>79</v>
      </c>
      <c r="O92" s="10">
        <v>79</v>
      </c>
      <c r="P92" s="10">
        <v>79</v>
      </c>
      <c r="Q92" s="10">
        <v>90</v>
      </c>
      <c r="R92" s="10">
        <v>90</v>
      </c>
      <c r="S92" s="9" t="str">
        <f>IF($A92='C'!$G$4,COUNTIF($D92:$R92,"&lt;60"),"")</f>
        <v/>
      </c>
    </row>
    <row r="93" spans="1:19" ht="14.25" customHeight="1" x14ac:dyDescent="0.2">
      <c r="A93" s="49" t="s">
        <v>319</v>
      </c>
      <c r="B93" s="45" t="s">
        <v>73</v>
      </c>
      <c r="C93" s="31">
        <v>2013002303</v>
      </c>
      <c r="D93" s="3">
        <v>84</v>
      </c>
      <c r="E93" s="3">
        <v>100</v>
      </c>
      <c r="F93" s="3">
        <v>95.43</v>
      </c>
      <c r="G93" s="3">
        <v>90</v>
      </c>
      <c r="H93" s="3">
        <v>100</v>
      </c>
      <c r="I93" s="3">
        <v>97.14</v>
      </c>
      <c r="J93" s="3">
        <v>68</v>
      </c>
      <c r="K93" s="3">
        <v>68</v>
      </c>
      <c r="L93" s="3">
        <v>68</v>
      </c>
      <c r="M93" s="10">
        <v>79</v>
      </c>
      <c r="N93" s="10">
        <v>79</v>
      </c>
      <c r="O93" s="10">
        <v>79</v>
      </c>
      <c r="P93" s="10">
        <v>79</v>
      </c>
      <c r="Q93" s="10">
        <v>90</v>
      </c>
      <c r="R93" s="10">
        <v>90</v>
      </c>
      <c r="S93" s="9" t="str">
        <f>IF($A93='C'!$G$4,COUNTIF($D93:$R93,"&lt;60"),"")</f>
        <v/>
      </c>
    </row>
    <row r="94" spans="1:19" ht="14.25" customHeight="1" x14ac:dyDescent="0.2">
      <c r="A94" s="49" t="s">
        <v>319</v>
      </c>
      <c r="B94" s="45" t="s">
        <v>375</v>
      </c>
      <c r="C94" s="31">
        <v>2013019900</v>
      </c>
      <c r="D94" s="3">
        <v>86</v>
      </c>
      <c r="E94" s="3">
        <v>100</v>
      </c>
      <c r="F94" s="3">
        <v>96</v>
      </c>
      <c r="G94" s="3">
        <v>88</v>
      </c>
      <c r="H94" s="3">
        <v>100</v>
      </c>
      <c r="I94" s="3">
        <v>96.57</v>
      </c>
      <c r="J94" s="3">
        <v>88</v>
      </c>
      <c r="K94" s="3">
        <v>88</v>
      </c>
      <c r="L94" s="3">
        <v>88</v>
      </c>
      <c r="M94" s="10">
        <v>79</v>
      </c>
      <c r="N94" s="10">
        <v>79</v>
      </c>
      <c r="O94" s="10">
        <v>79</v>
      </c>
      <c r="P94" s="10">
        <v>79</v>
      </c>
      <c r="Q94" s="10">
        <v>90</v>
      </c>
      <c r="R94" s="10">
        <v>90</v>
      </c>
      <c r="S94" s="9" t="str">
        <f>IF($A94='C'!$G$4,COUNTIF($D94:$R94,"&lt;60"),"")</f>
        <v/>
      </c>
    </row>
    <row r="95" spans="1:19" ht="14.25" customHeight="1" x14ac:dyDescent="0.2">
      <c r="A95" s="49" t="s">
        <v>320</v>
      </c>
      <c r="B95" s="45" t="s">
        <v>376</v>
      </c>
      <c r="C95" s="31">
        <v>2013111816</v>
      </c>
      <c r="D95" s="3">
        <v>85</v>
      </c>
      <c r="E95" s="3">
        <v>100</v>
      </c>
      <c r="F95" s="3">
        <v>95.71</v>
      </c>
      <c r="G95" s="3">
        <v>90</v>
      </c>
      <c r="H95" s="3">
        <v>50</v>
      </c>
      <c r="I95" s="3">
        <v>65.290000000000006</v>
      </c>
      <c r="J95" s="3">
        <v>84</v>
      </c>
      <c r="K95" s="3">
        <v>84</v>
      </c>
      <c r="L95" s="3">
        <v>84</v>
      </c>
      <c r="M95" s="10">
        <v>79</v>
      </c>
      <c r="N95" s="10">
        <v>79</v>
      </c>
      <c r="O95" s="10">
        <v>79</v>
      </c>
      <c r="P95" s="10">
        <v>79</v>
      </c>
      <c r="Q95" s="10">
        <v>90</v>
      </c>
      <c r="R95" s="10">
        <v>90</v>
      </c>
      <c r="S95" s="9" t="str">
        <f>IF($A95='C'!$G$4,COUNTIF($D95:$R95,"&lt;60"),"")</f>
        <v/>
      </c>
    </row>
    <row r="96" spans="1:19" ht="14.25" customHeight="1" x14ac:dyDescent="0.2">
      <c r="A96" s="49" t="s">
        <v>320</v>
      </c>
      <c r="B96" s="45" t="s">
        <v>377</v>
      </c>
      <c r="C96" s="31">
        <v>2012021316</v>
      </c>
      <c r="D96" s="3">
        <v>90</v>
      </c>
      <c r="E96" s="3">
        <v>100</v>
      </c>
      <c r="F96" s="3">
        <v>97.14</v>
      </c>
      <c r="G96" s="3">
        <v>89</v>
      </c>
      <c r="H96" s="3">
        <v>60</v>
      </c>
      <c r="I96" s="3">
        <v>68.290000000000006</v>
      </c>
      <c r="J96" s="3">
        <v>81</v>
      </c>
      <c r="K96" s="3">
        <v>81</v>
      </c>
      <c r="L96" s="3">
        <v>81</v>
      </c>
      <c r="M96" s="10">
        <v>79</v>
      </c>
      <c r="N96" s="10">
        <v>79</v>
      </c>
      <c r="O96" s="10">
        <v>79</v>
      </c>
      <c r="P96" s="10">
        <v>79</v>
      </c>
      <c r="Q96" s="10">
        <v>90</v>
      </c>
      <c r="R96" s="10">
        <v>90</v>
      </c>
      <c r="S96" s="9" t="str">
        <f>IF($A96='C'!$G$4,COUNTIF($D96:$R96,"&lt;60"),"")</f>
        <v/>
      </c>
    </row>
    <row r="97" spans="1:19" ht="14.25" customHeight="1" x14ac:dyDescent="0.2">
      <c r="A97" s="49" t="s">
        <v>320</v>
      </c>
      <c r="B97" s="45" t="s">
        <v>378</v>
      </c>
      <c r="C97" s="31">
        <v>2013080994</v>
      </c>
      <c r="D97" s="3">
        <v>83</v>
      </c>
      <c r="E97" s="3">
        <v>65</v>
      </c>
      <c r="F97" s="3">
        <v>70.14</v>
      </c>
      <c r="G97" s="3">
        <v>88</v>
      </c>
      <c r="H97" s="3">
        <v>95</v>
      </c>
      <c r="I97" s="3">
        <v>93</v>
      </c>
      <c r="J97" s="3">
        <v>61</v>
      </c>
      <c r="K97" s="3">
        <v>61</v>
      </c>
      <c r="L97" s="3">
        <v>61</v>
      </c>
      <c r="M97" s="10">
        <v>79</v>
      </c>
      <c r="N97" s="10">
        <v>79</v>
      </c>
      <c r="O97" s="10">
        <v>79</v>
      </c>
      <c r="P97" s="10">
        <v>79</v>
      </c>
      <c r="Q97" s="10">
        <v>90</v>
      </c>
      <c r="R97" s="10">
        <v>90</v>
      </c>
      <c r="S97" s="9" t="str">
        <f>IF($A97='C'!$G$4,COUNTIF($D97:$R97,"&lt;60"),"")</f>
        <v/>
      </c>
    </row>
    <row r="98" spans="1:19" ht="14.25" customHeight="1" x14ac:dyDescent="0.2">
      <c r="A98" s="49" t="s">
        <v>320</v>
      </c>
      <c r="B98" s="45" t="s">
        <v>379</v>
      </c>
      <c r="C98" s="31">
        <v>2013039714</v>
      </c>
      <c r="D98" s="3">
        <v>84</v>
      </c>
      <c r="E98" s="3">
        <v>40</v>
      </c>
      <c r="F98" s="3">
        <v>61.27</v>
      </c>
      <c r="G98" s="3">
        <v>80</v>
      </c>
      <c r="H98" s="3">
        <v>45</v>
      </c>
      <c r="I98" s="3">
        <v>62.48</v>
      </c>
      <c r="J98" s="3">
        <v>60</v>
      </c>
      <c r="K98" s="3">
        <v>60</v>
      </c>
      <c r="L98" s="3">
        <v>60</v>
      </c>
      <c r="M98" s="10">
        <v>79</v>
      </c>
      <c r="N98" s="10">
        <v>79</v>
      </c>
      <c r="O98" s="10">
        <v>79</v>
      </c>
      <c r="P98" s="10">
        <v>79</v>
      </c>
      <c r="Q98" s="10">
        <v>90</v>
      </c>
      <c r="R98" s="10">
        <v>90</v>
      </c>
      <c r="S98" s="9" t="str">
        <f>IF($A98='C'!$G$4,COUNTIF($D98:$R98,"&lt;60"),"")</f>
        <v/>
      </c>
    </row>
    <row r="99" spans="1:19" ht="14.25" customHeight="1" x14ac:dyDescent="0.2">
      <c r="A99" s="49" t="s">
        <v>320</v>
      </c>
      <c r="B99" s="45" t="s">
        <v>380</v>
      </c>
      <c r="C99" s="31">
        <v>2013000279</v>
      </c>
      <c r="D99" s="3">
        <v>84</v>
      </c>
      <c r="E99" s="3">
        <v>75</v>
      </c>
      <c r="F99" s="3">
        <v>77.569999999999993</v>
      </c>
      <c r="G99" s="3">
        <v>80</v>
      </c>
      <c r="H99" s="3">
        <v>25</v>
      </c>
      <c r="I99" s="3">
        <v>50.71</v>
      </c>
      <c r="J99" s="3">
        <v>40</v>
      </c>
      <c r="K99" s="3">
        <v>40</v>
      </c>
      <c r="L99" s="3">
        <v>40</v>
      </c>
      <c r="M99" s="10">
        <v>79</v>
      </c>
      <c r="N99" s="10">
        <v>79</v>
      </c>
      <c r="O99" s="10">
        <v>79</v>
      </c>
      <c r="P99" s="10">
        <v>79</v>
      </c>
      <c r="Q99" s="10">
        <v>90</v>
      </c>
      <c r="R99" s="10">
        <v>90</v>
      </c>
      <c r="S99" s="9" t="str">
        <f>IF($A99='C'!$G$4,COUNTIF($D99:$R99,"&lt;60"),"")</f>
        <v/>
      </c>
    </row>
    <row r="100" spans="1:19" ht="14.25" customHeight="1" x14ac:dyDescent="0.2">
      <c r="A100" s="49" t="s">
        <v>320</v>
      </c>
      <c r="B100" s="45" t="s">
        <v>381</v>
      </c>
      <c r="C100" s="31">
        <v>2014003022</v>
      </c>
      <c r="D100" s="3">
        <v>98</v>
      </c>
      <c r="E100" s="3">
        <v>100</v>
      </c>
      <c r="F100" s="3">
        <v>99.43</v>
      </c>
      <c r="G100" s="3">
        <v>90</v>
      </c>
      <c r="H100" s="3">
        <v>100</v>
      </c>
      <c r="I100" s="3">
        <v>97.14</v>
      </c>
      <c r="J100" s="3">
        <v>82</v>
      </c>
      <c r="K100" s="3">
        <v>82</v>
      </c>
      <c r="L100" s="3">
        <v>82</v>
      </c>
      <c r="M100" s="10">
        <v>79</v>
      </c>
      <c r="N100" s="10">
        <v>79</v>
      </c>
      <c r="O100" s="10">
        <v>79</v>
      </c>
      <c r="P100" s="10">
        <v>79</v>
      </c>
      <c r="Q100" s="10">
        <v>90</v>
      </c>
      <c r="R100" s="10">
        <v>90</v>
      </c>
      <c r="S100" s="9" t="str">
        <f>IF($A100='C'!$G$4,COUNTIF($D100:$R100,"&lt;60"),"")</f>
        <v/>
      </c>
    </row>
    <row r="101" spans="1:19" ht="14.25" customHeight="1" x14ac:dyDescent="0.2">
      <c r="A101" s="49" t="s">
        <v>320</v>
      </c>
      <c r="B101" s="45" t="s">
        <v>382</v>
      </c>
      <c r="C101" s="31">
        <v>2013023164</v>
      </c>
      <c r="D101" s="3">
        <v>79</v>
      </c>
      <c r="E101" s="3">
        <v>100</v>
      </c>
      <c r="F101" s="3">
        <v>94</v>
      </c>
      <c r="G101" s="3">
        <v>87</v>
      </c>
      <c r="H101" s="3">
        <v>40</v>
      </c>
      <c r="I101" s="3">
        <v>61.7</v>
      </c>
      <c r="J101" s="3">
        <v>85</v>
      </c>
      <c r="K101" s="3">
        <v>85</v>
      </c>
      <c r="L101" s="3">
        <v>85</v>
      </c>
      <c r="M101" s="10">
        <v>79</v>
      </c>
      <c r="N101" s="10">
        <v>79</v>
      </c>
      <c r="O101" s="10">
        <v>79</v>
      </c>
      <c r="P101" s="10">
        <v>79</v>
      </c>
      <c r="Q101" s="10">
        <v>90</v>
      </c>
      <c r="R101" s="10">
        <v>90</v>
      </c>
      <c r="S101" s="9" t="str">
        <f>IF($A101='C'!$G$4,COUNTIF($D101:$R101,"&lt;60"),"")</f>
        <v/>
      </c>
    </row>
    <row r="102" spans="1:19" ht="14.25" customHeight="1" x14ac:dyDescent="0.2">
      <c r="A102" s="49" t="s">
        <v>320</v>
      </c>
      <c r="B102" s="45" t="s">
        <v>383</v>
      </c>
      <c r="C102" s="31">
        <v>2013055826</v>
      </c>
      <c r="D102" s="3">
        <v>87</v>
      </c>
      <c r="E102" s="3">
        <v>80</v>
      </c>
      <c r="F102" s="3">
        <v>82</v>
      </c>
      <c r="G102" s="3">
        <v>85</v>
      </c>
      <c r="H102" s="3">
        <v>25</v>
      </c>
      <c r="I102" s="3">
        <v>52.14</v>
      </c>
      <c r="J102" s="3">
        <v>80</v>
      </c>
      <c r="K102" s="3">
        <v>80</v>
      </c>
      <c r="L102" s="3">
        <v>80</v>
      </c>
      <c r="M102" s="10">
        <v>79</v>
      </c>
      <c r="N102" s="10">
        <v>79</v>
      </c>
      <c r="O102" s="10">
        <v>79</v>
      </c>
      <c r="P102" s="10">
        <v>79</v>
      </c>
      <c r="Q102" s="10">
        <v>90</v>
      </c>
      <c r="R102" s="10">
        <v>90</v>
      </c>
      <c r="S102" s="9" t="str">
        <f>IF($A102='C'!$G$4,COUNTIF($D102:$R102,"&lt;60"),"")</f>
        <v/>
      </c>
    </row>
    <row r="103" spans="1:19" ht="14.25" customHeight="1" x14ac:dyDescent="0.2">
      <c r="A103" s="49" t="s">
        <v>320</v>
      </c>
      <c r="B103" s="45" t="s">
        <v>384</v>
      </c>
      <c r="C103" s="31">
        <v>2013005779</v>
      </c>
      <c r="D103" s="3">
        <v>86</v>
      </c>
      <c r="E103" s="3">
        <v>100</v>
      </c>
      <c r="F103" s="3">
        <v>96</v>
      </c>
      <c r="G103" s="3">
        <v>88</v>
      </c>
      <c r="H103" s="3">
        <v>75</v>
      </c>
      <c r="I103" s="3">
        <v>78.709999999999994</v>
      </c>
      <c r="J103" s="3">
        <v>67</v>
      </c>
      <c r="K103" s="3">
        <v>67</v>
      </c>
      <c r="L103" s="3">
        <v>67</v>
      </c>
      <c r="M103" s="10">
        <v>79</v>
      </c>
      <c r="N103" s="10">
        <v>79</v>
      </c>
      <c r="O103" s="10">
        <v>79</v>
      </c>
      <c r="P103" s="10">
        <v>79</v>
      </c>
      <c r="Q103" s="10">
        <v>90</v>
      </c>
      <c r="R103" s="10">
        <v>90</v>
      </c>
      <c r="S103" s="9" t="str">
        <f>IF($A103='C'!$G$4,COUNTIF($D103:$R103,"&lt;60"),"")</f>
        <v/>
      </c>
    </row>
    <row r="104" spans="1:19" ht="14.25" customHeight="1" x14ac:dyDescent="0.2">
      <c r="A104" s="49" t="s">
        <v>320</v>
      </c>
      <c r="B104" s="45" t="s">
        <v>385</v>
      </c>
      <c r="C104" s="31">
        <v>2015059077</v>
      </c>
      <c r="D104" s="3">
        <v>87</v>
      </c>
      <c r="E104" s="3">
        <v>100</v>
      </c>
      <c r="F104" s="3">
        <v>96.29</v>
      </c>
      <c r="G104" s="3">
        <v>89</v>
      </c>
      <c r="H104" s="3">
        <v>75</v>
      </c>
      <c r="I104" s="3">
        <v>79</v>
      </c>
      <c r="J104" s="3">
        <v>77</v>
      </c>
      <c r="K104" s="3">
        <v>77</v>
      </c>
      <c r="L104" s="3">
        <v>77</v>
      </c>
      <c r="M104" s="10">
        <v>79</v>
      </c>
      <c r="N104" s="10">
        <v>79</v>
      </c>
      <c r="O104" s="10">
        <v>79</v>
      </c>
      <c r="P104" s="10">
        <v>79</v>
      </c>
      <c r="Q104" s="10">
        <v>90</v>
      </c>
      <c r="R104" s="10">
        <v>90</v>
      </c>
      <c r="S104" s="9" t="str">
        <f>IF($A104='C'!$G$4,COUNTIF($D104:$R104,"&lt;60"),"")</f>
        <v/>
      </c>
    </row>
    <row r="105" spans="1:19" ht="14.25" customHeight="1" x14ac:dyDescent="0.2">
      <c r="A105" s="49" t="s">
        <v>320</v>
      </c>
      <c r="B105" s="45" t="s">
        <v>386</v>
      </c>
      <c r="C105" s="31">
        <v>2013020769</v>
      </c>
      <c r="D105" s="3">
        <v>77</v>
      </c>
      <c r="E105" s="3">
        <v>85</v>
      </c>
      <c r="F105" s="3">
        <v>82.71</v>
      </c>
      <c r="G105" s="3">
        <v>84</v>
      </c>
      <c r="H105" s="3">
        <v>70</v>
      </c>
      <c r="I105" s="3">
        <v>74</v>
      </c>
      <c r="J105" s="3">
        <v>61</v>
      </c>
      <c r="K105" s="3">
        <v>61</v>
      </c>
      <c r="L105" s="3">
        <v>61</v>
      </c>
      <c r="M105" s="10">
        <v>79</v>
      </c>
      <c r="N105" s="10">
        <v>79</v>
      </c>
      <c r="O105" s="10">
        <v>79</v>
      </c>
      <c r="P105" s="10">
        <v>79</v>
      </c>
      <c r="Q105" s="10">
        <v>90</v>
      </c>
      <c r="R105" s="10">
        <v>90</v>
      </c>
      <c r="S105" s="9" t="str">
        <f>IF($A105='C'!$G$4,COUNTIF($D105:$R105,"&lt;60"),"")</f>
        <v/>
      </c>
    </row>
    <row r="106" spans="1:19" ht="14.25" customHeight="1" x14ac:dyDescent="0.2">
      <c r="A106" s="49" t="s">
        <v>320</v>
      </c>
      <c r="B106" s="45" t="s">
        <v>387</v>
      </c>
      <c r="C106" s="31">
        <v>2013020854</v>
      </c>
      <c r="D106" s="3">
        <v>85</v>
      </c>
      <c r="E106" s="3">
        <v>100</v>
      </c>
      <c r="F106" s="3">
        <v>95.71</v>
      </c>
      <c r="G106" s="3">
        <v>85</v>
      </c>
      <c r="H106" s="3">
        <v>75</v>
      </c>
      <c r="I106" s="3">
        <v>77.86</v>
      </c>
      <c r="J106" s="3">
        <v>60</v>
      </c>
      <c r="K106" s="3">
        <v>60</v>
      </c>
      <c r="L106" s="3">
        <v>60</v>
      </c>
      <c r="M106" s="10">
        <v>79</v>
      </c>
      <c r="N106" s="10">
        <v>79</v>
      </c>
      <c r="O106" s="10">
        <v>79</v>
      </c>
      <c r="P106" s="10">
        <v>79</v>
      </c>
      <c r="Q106" s="10">
        <v>90</v>
      </c>
      <c r="R106" s="10">
        <v>90</v>
      </c>
      <c r="S106" s="9" t="str">
        <f>IF($A106='C'!$G$4,COUNTIF($D106:$R106,"&lt;60"),"")</f>
        <v/>
      </c>
    </row>
    <row r="107" spans="1:19" ht="14.25" customHeight="1" x14ac:dyDescent="0.2">
      <c r="A107" s="49" t="s">
        <v>320</v>
      </c>
      <c r="B107" s="45" t="s">
        <v>388</v>
      </c>
      <c r="C107" s="31">
        <v>2013005827</v>
      </c>
      <c r="D107" s="3">
        <v>88</v>
      </c>
      <c r="E107" s="3">
        <v>80</v>
      </c>
      <c r="F107" s="3">
        <v>82.29</v>
      </c>
      <c r="G107" s="3">
        <v>85</v>
      </c>
      <c r="H107" s="3">
        <v>45</v>
      </c>
      <c r="I107" s="3">
        <v>63.18</v>
      </c>
      <c r="J107" s="3">
        <v>70</v>
      </c>
      <c r="K107" s="3">
        <v>70</v>
      </c>
      <c r="L107" s="3">
        <v>70</v>
      </c>
      <c r="M107" s="10">
        <v>79</v>
      </c>
      <c r="N107" s="10">
        <v>79</v>
      </c>
      <c r="O107" s="10">
        <v>79</v>
      </c>
      <c r="P107" s="10">
        <v>79</v>
      </c>
      <c r="Q107" s="10">
        <v>90</v>
      </c>
      <c r="R107" s="10">
        <v>90</v>
      </c>
      <c r="S107" s="9" t="str">
        <f>IF($A107='C'!$G$4,COUNTIF($D107:$R107,"&lt;60"),"")</f>
        <v/>
      </c>
    </row>
    <row r="108" spans="1:19" ht="14.25" customHeight="1" x14ac:dyDescent="0.2">
      <c r="A108" s="49" t="s">
        <v>320</v>
      </c>
      <c r="B108" s="45" t="s">
        <v>389</v>
      </c>
      <c r="C108" s="31">
        <v>2013080280</v>
      </c>
      <c r="D108" s="3">
        <v>88</v>
      </c>
      <c r="E108" s="3">
        <v>100</v>
      </c>
      <c r="F108" s="3">
        <v>96.57</v>
      </c>
      <c r="G108" s="3">
        <v>89</v>
      </c>
      <c r="H108" s="3">
        <v>60</v>
      </c>
      <c r="I108" s="3">
        <v>68.290000000000006</v>
      </c>
      <c r="J108" s="3">
        <v>71</v>
      </c>
      <c r="K108" s="3">
        <v>71</v>
      </c>
      <c r="L108" s="3">
        <v>71</v>
      </c>
      <c r="M108" s="10">
        <v>79</v>
      </c>
      <c r="N108" s="10">
        <v>79</v>
      </c>
      <c r="O108" s="10">
        <v>79</v>
      </c>
      <c r="P108" s="10">
        <v>79</v>
      </c>
      <c r="Q108" s="10">
        <v>90</v>
      </c>
      <c r="R108" s="10">
        <v>90</v>
      </c>
      <c r="S108" s="9" t="str">
        <f>IF($A108='C'!$G$4,COUNTIF($D108:$R108,"&lt;60"),"")</f>
        <v/>
      </c>
    </row>
    <row r="109" spans="1:19" ht="14.25" customHeight="1" x14ac:dyDescent="0.2">
      <c r="A109" s="49" t="s">
        <v>320</v>
      </c>
      <c r="B109" s="45" t="s">
        <v>390</v>
      </c>
      <c r="C109" s="31">
        <v>2011039294</v>
      </c>
      <c r="D109" s="3">
        <v>91</v>
      </c>
      <c r="E109" s="3">
        <v>100</v>
      </c>
      <c r="F109" s="3">
        <v>97.43</v>
      </c>
      <c r="G109" s="3">
        <v>87</v>
      </c>
      <c r="H109" s="3">
        <v>45</v>
      </c>
      <c r="I109" s="3">
        <v>63.47</v>
      </c>
      <c r="J109" s="3">
        <v>70</v>
      </c>
      <c r="K109" s="3">
        <v>70</v>
      </c>
      <c r="L109" s="3">
        <v>70</v>
      </c>
      <c r="M109" s="10">
        <v>79</v>
      </c>
      <c r="N109" s="10">
        <v>79</v>
      </c>
      <c r="O109" s="10">
        <v>79</v>
      </c>
      <c r="P109" s="10">
        <v>79</v>
      </c>
      <c r="Q109" s="10">
        <v>90</v>
      </c>
      <c r="R109" s="10">
        <v>90</v>
      </c>
      <c r="S109" s="9" t="str">
        <f>IF($A109='C'!$G$4,COUNTIF($D109:$R109,"&lt;60"),"")</f>
        <v/>
      </c>
    </row>
    <row r="110" spans="1:19" ht="14.25" customHeight="1" x14ac:dyDescent="0.2">
      <c r="A110" s="49" t="s">
        <v>320</v>
      </c>
      <c r="B110" s="45" t="s">
        <v>391</v>
      </c>
      <c r="C110" s="31">
        <v>2013005850</v>
      </c>
      <c r="D110" s="3">
        <v>84</v>
      </c>
      <c r="E110" s="3">
        <v>85</v>
      </c>
      <c r="F110" s="3">
        <v>84.71</v>
      </c>
      <c r="G110" s="3">
        <v>80</v>
      </c>
      <c r="H110" s="3">
        <v>65</v>
      </c>
      <c r="I110" s="3">
        <v>69.290000000000006</v>
      </c>
      <c r="J110" s="3">
        <v>61</v>
      </c>
      <c r="K110" s="3">
        <v>61</v>
      </c>
      <c r="L110" s="3">
        <v>61</v>
      </c>
      <c r="M110" s="10">
        <v>79</v>
      </c>
      <c r="N110" s="10">
        <v>79</v>
      </c>
      <c r="O110" s="10">
        <v>79</v>
      </c>
      <c r="P110" s="10">
        <v>79</v>
      </c>
      <c r="Q110" s="10">
        <v>90</v>
      </c>
      <c r="R110" s="10">
        <v>90</v>
      </c>
      <c r="S110" s="9" t="str">
        <f>IF($A110='C'!$G$4,COUNTIF($D110:$R110,"&lt;60"),"")</f>
        <v/>
      </c>
    </row>
    <row r="111" spans="1:19" ht="14.25" customHeight="1" x14ac:dyDescent="0.2">
      <c r="A111" s="49" t="s">
        <v>320</v>
      </c>
      <c r="B111" s="45" t="s">
        <v>392</v>
      </c>
      <c r="C111" s="31">
        <v>2015059159</v>
      </c>
      <c r="D111" s="3">
        <v>98</v>
      </c>
      <c r="E111" s="3">
        <v>100</v>
      </c>
      <c r="F111" s="3">
        <v>99.43</v>
      </c>
      <c r="G111" s="3">
        <v>90</v>
      </c>
      <c r="H111" s="3">
        <v>90</v>
      </c>
      <c r="I111" s="3">
        <v>90</v>
      </c>
      <c r="J111" s="3">
        <v>67</v>
      </c>
      <c r="K111" s="3">
        <v>67</v>
      </c>
      <c r="L111" s="3">
        <v>67</v>
      </c>
      <c r="M111" s="10">
        <v>79</v>
      </c>
      <c r="N111" s="10">
        <v>79</v>
      </c>
      <c r="O111" s="10">
        <v>79</v>
      </c>
      <c r="P111" s="10">
        <v>79</v>
      </c>
      <c r="Q111" s="10">
        <v>90</v>
      </c>
      <c r="R111" s="10">
        <v>90</v>
      </c>
      <c r="S111" s="9" t="str">
        <f>IF($A111='C'!$G$4,COUNTIF($D111:$R111,"&lt;60"),"")</f>
        <v/>
      </c>
    </row>
    <row r="112" spans="1:19" ht="14.25" customHeight="1" x14ac:dyDescent="0.2">
      <c r="A112" s="49" t="s">
        <v>320</v>
      </c>
      <c r="B112" s="45" t="s">
        <v>393</v>
      </c>
      <c r="C112" s="31">
        <v>2013019987</v>
      </c>
      <c r="D112" s="3">
        <v>88</v>
      </c>
      <c r="E112" s="3">
        <v>90</v>
      </c>
      <c r="F112" s="3">
        <v>89.43</v>
      </c>
      <c r="G112" s="3">
        <v>89</v>
      </c>
      <c r="H112" s="3">
        <v>40</v>
      </c>
      <c r="I112" s="3">
        <v>61.98</v>
      </c>
      <c r="J112" s="3">
        <v>100</v>
      </c>
      <c r="K112" s="3">
        <v>100</v>
      </c>
      <c r="L112" s="3">
        <v>100</v>
      </c>
      <c r="M112" s="10">
        <v>79</v>
      </c>
      <c r="N112" s="10">
        <v>79</v>
      </c>
      <c r="O112" s="10">
        <v>79</v>
      </c>
      <c r="P112" s="10">
        <v>79</v>
      </c>
      <c r="Q112" s="10">
        <v>90</v>
      </c>
      <c r="R112" s="10">
        <v>90</v>
      </c>
      <c r="S112" s="9" t="str">
        <f>IF($A112='C'!$G$4,COUNTIF($D112:$R112,"&lt;60"),"")</f>
        <v/>
      </c>
    </row>
    <row r="113" spans="1:19" ht="14.25" customHeight="1" x14ac:dyDescent="0.2">
      <c r="A113" s="49" t="s">
        <v>320</v>
      </c>
      <c r="B113" s="45" t="s">
        <v>394</v>
      </c>
      <c r="C113" s="31">
        <v>2013027199</v>
      </c>
      <c r="D113" s="3">
        <v>85</v>
      </c>
      <c r="E113" s="3">
        <v>100</v>
      </c>
      <c r="F113" s="3">
        <v>95.71</v>
      </c>
      <c r="G113" s="3">
        <v>85</v>
      </c>
      <c r="H113" s="3">
        <v>100</v>
      </c>
      <c r="I113" s="3">
        <v>95.71</v>
      </c>
      <c r="J113" s="3">
        <v>72</v>
      </c>
      <c r="K113" s="3">
        <v>72</v>
      </c>
      <c r="L113" s="3">
        <v>72</v>
      </c>
      <c r="M113" s="10">
        <v>79</v>
      </c>
      <c r="N113" s="10">
        <v>79</v>
      </c>
      <c r="O113" s="10">
        <v>79</v>
      </c>
      <c r="P113" s="10">
        <v>79</v>
      </c>
      <c r="Q113" s="10">
        <v>90</v>
      </c>
      <c r="R113" s="10">
        <v>90</v>
      </c>
      <c r="S113" s="9" t="str">
        <f>IF($A113='C'!$G$4,COUNTIF($D113:$R113,"&lt;60"),"")</f>
        <v/>
      </c>
    </row>
    <row r="114" spans="1:19" ht="14.25" customHeight="1" x14ac:dyDescent="0.2">
      <c r="A114" s="49" t="s">
        <v>320</v>
      </c>
      <c r="B114" s="45" t="s">
        <v>395</v>
      </c>
      <c r="C114" s="31">
        <v>2014013743</v>
      </c>
      <c r="D114" s="3">
        <v>84</v>
      </c>
      <c r="E114" s="3">
        <v>90</v>
      </c>
      <c r="F114" s="3">
        <v>88.29</v>
      </c>
      <c r="G114" s="3">
        <v>89</v>
      </c>
      <c r="H114" s="3">
        <v>80</v>
      </c>
      <c r="I114" s="3">
        <v>82.57</v>
      </c>
      <c r="J114" s="3">
        <v>78</v>
      </c>
      <c r="K114" s="3">
        <v>78</v>
      </c>
      <c r="L114" s="3">
        <v>78</v>
      </c>
      <c r="M114" s="10">
        <v>79</v>
      </c>
      <c r="N114" s="10">
        <v>79</v>
      </c>
      <c r="O114" s="10">
        <v>79</v>
      </c>
      <c r="P114" s="10">
        <v>79</v>
      </c>
      <c r="Q114" s="10">
        <v>90</v>
      </c>
      <c r="R114" s="10">
        <v>90</v>
      </c>
      <c r="S114" s="9" t="str">
        <f>IF($A114='C'!$G$4,COUNTIF($D114:$R114,"&lt;60"),"")</f>
        <v/>
      </c>
    </row>
    <row r="115" spans="1:19" ht="14.25" customHeight="1" x14ac:dyDescent="0.2">
      <c r="A115" s="49" t="s">
        <v>320</v>
      </c>
      <c r="B115" s="45" t="s">
        <v>396</v>
      </c>
      <c r="C115" s="31">
        <v>2013005836</v>
      </c>
      <c r="D115" s="3">
        <v>85</v>
      </c>
      <c r="E115" s="3">
        <v>65</v>
      </c>
      <c r="F115" s="3">
        <v>70.709999999999994</v>
      </c>
      <c r="G115" s="3">
        <v>88</v>
      </c>
      <c r="H115" s="3">
        <v>80</v>
      </c>
      <c r="I115" s="3">
        <v>82.29</v>
      </c>
      <c r="J115" s="3">
        <v>57</v>
      </c>
      <c r="K115" s="3">
        <v>57</v>
      </c>
      <c r="L115" s="3">
        <v>57</v>
      </c>
      <c r="M115" s="10">
        <v>79</v>
      </c>
      <c r="N115" s="10">
        <v>79</v>
      </c>
      <c r="O115" s="10">
        <v>79</v>
      </c>
      <c r="P115" s="10">
        <v>79</v>
      </c>
      <c r="Q115" s="10">
        <v>90</v>
      </c>
      <c r="R115" s="10">
        <v>90</v>
      </c>
      <c r="S115" s="9" t="str">
        <f>IF($A115='C'!$G$4,COUNTIF($D115:$R115,"&lt;60"),"")</f>
        <v/>
      </c>
    </row>
    <row r="116" spans="1:19" ht="14.25" customHeight="1" x14ac:dyDescent="0.2">
      <c r="A116" s="49" t="s">
        <v>320</v>
      </c>
      <c r="B116" s="45" t="s">
        <v>397</v>
      </c>
      <c r="C116" s="31">
        <v>2016055997</v>
      </c>
      <c r="D116" s="3">
        <v>79</v>
      </c>
      <c r="E116" s="3">
        <v>100</v>
      </c>
      <c r="F116" s="3">
        <v>94</v>
      </c>
      <c r="G116" s="3">
        <v>77</v>
      </c>
      <c r="H116" s="3">
        <v>75</v>
      </c>
      <c r="I116" s="3">
        <v>75.569999999999993</v>
      </c>
      <c r="J116" s="3">
        <v>50</v>
      </c>
      <c r="K116" s="3">
        <v>50</v>
      </c>
      <c r="L116" s="3">
        <v>50</v>
      </c>
      <c r="M116" s="10">
        <v>79</v>
      </c>
      <c r="N116" s="10">
        <v>79</v>
      </c>
      <c r="O116" s="10">
        <v>79</v>
      </c>
      <c r="P116" s="10">
        <v>79</v>
      </c>
      <c r="Q116" s="10">
        <v>90</v>
      </c>
      <c r="R116" s="10">
        <v>90</v>
      </c>
      <c r="S116" s="9" t="str">
        <f>IF($A116='C'!$G$4,COUNTIF($D116:$R116,"&lt;60"),"")</f>
        <v/>
      </c>
    </row>
    <row r="117" spans="1:19" ht="14.25" customHeight="1" x14ac:dyDescent="0.2">
      <c r="A117" s="49" t="s">
        <v>320</v>
      </c>
      <c r="B117" s="45" t="s">
        <v>398</v>
      </c>
      <c r="C117" s="31">
        <v>2014028075</v>
      </c>
      <c r="D117" s="3">
        <v>86</v>
      </c>
      <c r="E117" s="3">
        <v>100</v>
      </c>
      <c r="F117" s="3">
        <v>96</v>
      </c>
      <c r="G117" s="3">
        <v>88</v>
      </c>
      <c r="H117" s="3">
        <v>100</v>
      </c>
      <c r="I117" s="3">
        <v>96.57</v>
      </c>
      <c r="J117" s="3">
        <v>61</v>
      </c>
      <c r="K117" s="3">
        <v>61</v>
      </c>
      <c r="L117" s="3">
        <v>61</v>
      </c>
      <c r="M117" s="10">
        <v>79</v>
      </c>
      <c r="N117" s="10">
        <v>79</v>
      </c>
      <c r="O117" s="10">
        <v>79</v>
      </c>
      <c r="P117" s="10">
        <v>79</v>
      </c>
      <c r="Q117" s="10">
        <v>90</v>
      </c>
      <c r="R117" s="10">
        <v>90</v>
      </c>
      <c r="S117" s="9" t="str">
        <f>IF($A117='C'!$G$4,COUNTIF($D117:$R117,"&lt;60"),"")</f>
        <v/>
      </c>
    </row>
    <row r="118" spans="1:19" ht="14.25" customHeight="1" x14ac:dyDescent="0.2">
      <c r="A118" s="49" t="s">
        <v>320</v>
      </c>
      <c r="B118" s="45" t="s">
        <v>399</v>
      </c>
      <c r="C118" s="31">
        <v>2013025847</v>
      </c>
      <c r="D118" s="3">
        <v>85</v>
      </c>
      <c r="E118" s="3">
        <v>100</v>
      </c>
      <c r="F118" s="3">
        <v>95.71</v>
      </c>
      <c r="G118" s="3">
        <v>89</v>
      </c>
      <c r="H118" s="3">
        <v>80</v>
      </c>
      <c r="I118" s="3">
        <v>82.57</v>
      </c>
      <c r="J118" s="3">
        <v>60</v>
      </c>
      <c r="K118" s="3">
        <v>60</v>
      </c>
      <c r="L118" s="3">
        <v>60</v>
      </c>
      <c r="M118" s="10">
        <v>79</v>
      </c>
      <c r="N118" s="10">
        <v>79</v>
      </c>
      <c r="O118" s="10">
        <v>79</v>
      </c>
      <c r="P118" s="10">
        <v>79</v>
      </c>
      <c r="Q118" s="10">
        <v>90</v>
      </c>
      <c r="R118" s="10">
        <v>90</v>
      </c>
      <c r="S118" s="9" t="str">
        <f>IF($A118='C'!$G$4,COUNTIF($D118:$R118,"&lt;60"),"")</f>
        <v/>
      </c>
    </row>
    <row r="119" spans="1:19" ht="14.25" customHeight="1" x14ac:dyDescent="0.2">
      <c r="A119" s="49" t="s">
        <v>320</v>
      </c>
      <c r="B119" s="45" t="s">
        <v>400</v>
      </c>
      <c r="C119" s="31">
        <v>2013018863</v>
      </c>
      <c r="D119" s="3">
        <v>100</v>
      </c>
      <c r="E119" s="3">
        <v>100</v>
      </c>
      <c r="F119" s="3">
        <v>100</v>
      </c>
      <c r="G119" s="3">
        <v>92</v>
      </c>
      <c r="H119" s="3">
        <v>80</v>
      </c>
      <c r="I119" s="3">
        <v>83.43</v>
      </c>
      <c r="J119" s="3">
        <v>93</v>
      </c>
      <c r="K119" s="3">
        <v>93</v>
      </c>
      <c r="L119" s="3">
        <v>93</v>
      </c>
      <c r="M119" s="10">
        <v>79</v>
      </c>
      <c r="N119" s="10">
        <v>79</v>
      </c>
      <c r="O119" s="10">
        <v>79</v>
      </c>
      <c r="P119" s="10">
        <v>79</v>
      </c>
      <c r="Q119" s="10">
        <v>90</v>
      </c>
      <c r="R119" s="10">
        <v>90</v>
      </c>
      <c r="S119" s="9" t="str">
        <f>IF($A119='C'!$G$4,COUNTIF($D119:$R119,"&lt;60"),"")</f>
        <v/>
      </c>
    </row>
    <row r="120" spans="1:19" ht="14.25" customHeight="1" x14ac:dyDescent="0.2">
      <c r="A120" s="49" t="s">
        <v>320</v>
      </c>
      <c r="B120" s="45" t="s">
        <v>401</v>
      </c>
      <c r="C120" s="31">
        <v>2013005778</v>
      </c>
      <c r="D120" s="3">
        <v>85</v>
      </c>
      <c r="E120" s="3">
        <v>100</v>
      </c>
      <c r="F120" s="3">
        <v>95.71</v>
      </c>
      <c r="G120" s="3">
        <v>85</v>
      </c>
      <c r="H120" s="3">
        <v>75</v>
      </c>
      <c r="I120" s="3">
        <v>77.86</v>
      </c>
      <c r="J120" s="3">
        <v>40</v>
      </c>
      <c r="K120" s="3">
        <v>40</v>
      </c>
      <c r="L120" s="3">
        <v>40</v>
      </c>
      <c r="M120" s="10">
        <v>79</v>
      </c>
      <c r="N120" s="10">
        <v>79</v>
      </c>
      <c r="O120" s="10">
        <v>79</v>
      </c>
      <c r="P120" s="10">
        <v>79</v>
      </c>
      <c r="Q120" s="10">
        <v>90</v>
      </c>
      <c r="R120" s="10">
        <v>90</v>
      </c>
      <c r="S120" s="9" t="str">
        <f>IF($A120='C'!$G$4,COUNTIF($D120:$R120,"&lt;60"),"")</f>
        <v/>
      </c>
    </row>
    <row r="121" spans="1:19" ht="14.25" customHeight="1" x14ac:dyDescent="0.2">
      <c r="A121" s="49" t="s">
        <v>320</v>
      </c>
      <c r="B121" s="45" t="s">
        <v>402</v>
      </c>
      <c r="C121" s="31">
        <v>2013005734</v>
      </c>
      <c r="D121" s="3">
        <v>88</v>
      </c>
      <c r="E121" s="3">
        <v>100</v>
      </c>
      <c r="F121" s="3">
        <v>96.57</v>
      </c>
      <c r="G121" s="3">
        <v>90</v>
      </c>
      <c r="H121" s="3">
        <v>80</v>
      </c>
      <c r="I121" s="3">
        <v>82.86</v>
      </c>
      <c r="J121" s="3">
        <v>90</v>
      </c>
      <c r="K121" s="3">
        <v>90</v>
      </c>
      <c r="L121" s="3">
        <v>90</v>
      </c>
      <c r="M121" s="10">
        <v>79</v>
      </c>
      <c r="N121" s="10">
        <v>79</v>
      </c>
      <c r="O121" s="10">
        <v>79</v>
      </c>
      <c r="P121" s="10">
        <v>79</v>
      </c>
      <c r="Q121" s="10">
        <v>90</v>
      </c>
      <c r="R121" s="10">
        <v>90</v>
      </c>
      <c r="S121" s="9" t="str">
        <f>IF($A121='C'!$G$4,COUNTIF($D121:$R121,"&lt;60"),"")</f>
        <v/>
      </c>
    </row>
    <row r="122" spans="1:19" ht="14.25" customHeight="1" x14ac:dyDescent="0.2">
      <c r="A122" s="49" t="s">
        <v>320</v>
      </c>
      <c r="B122" s="45" t="s">
        <v>403</v>
      </c>
      <c r="C122" s="31">
        <v>2015059080</v>
      </c>
      <c r="D122" s="3">
        <v>87</v>
      </c>
      <c r="E122" s="3">
        <v>100</v>
      </c>
      <c r="F122" s="3">
        <v>96.29</v>
      </c>
      <c r="G122" s="3">
        <v>88</v>
      </c>
      <c r="H122" s="3">
        <v>80</v>
      </c>
      <c r="I122" s="3">
        <v>82.29</v>
      </c>
      <c r="J122" s="3">
        <v>40</v>
      </c>
      <c r="K122" s="3">
        <v>40</v>
      </c>
      <c r="L122" s="3">
        <v>40</v>
      </c>
      <c r="M122" s="10">
        <v>79</v>
      </c>
      <c r="N122" s="10">
        <v>79</v>
      </c>
      <c r="O122" s="10">
        <v>79</v>
      </c>
      <c r="P122" s="10">
        <v>79</v>
      </c>
      <c r="Q122" s="10">
        <v>90</v>
      </c>
      <c r="R122" s="10">
        <v>90</v>
      </c>
      <c r="S122" s="9" t="str">
        <f>IF($A122='C'!$G$4,COUNTIF($D122:$R122,"&lt;60"),"")</f>
        <v/>
      </c>
    </row>
    <row r="123" spans="1:19" ht="14.25" customHeight="1" x14ac:dyDescent="0.2">
      <c r="A123" s="49" t="s">
        <v>320</v>
      </c>
      <c r="B123" s="45" t="s">
        <v>404</v>
      </c>
      <c r="C123" s="31">
        <v>2014017148</v>
      </c>
      <c r="D123" s="3">
        <v>85</v>
      </c>
      <c r="E123" s="3">
        <v>90</v>
      </c>
      <c r="F123" s="3">
        <v>88.57</v>
      </c>
      <c r="G123" s="3">
        <v>84</v>
      </c>
      <c r="H123" s="3">
        <v>75</v>
      </c>
      <c r="I123" s="3">
        <v>77.569999999999993</v>
      </c>
      <c r="J123" s="3">
        <v>61</v>
      </c>
      <c r="K123" s="3">
        <v>61</v>
      </c>
      <c r="L123" s="3">
        <v>61</v>
      </c>
      <c r="M123" s="10">
        <v>79</v>
      </c>
      <c r="N123" s="10">
        <v>79</v>
      </c>
      <c r="O123" s="10">
        <v>79</v>
      </c>
      <c r="P123" s="10">
        <v>79</v>
      </c>
      <c r="Q123" s="10">
        <v>90</v>
      </c>
      <c r="R123" s="10">
        <v>90</v>
      </c>
      <c r="S123" s="9" t="str">
        <f>IF($A123='C'!$G$4,COUNTIF($D123:$R123,"&lt;60"),"")</f>
        <v/>
      </c>
    </row>
    <row r="124" spans="1:19" ht="14.25" customHeight="1" thickBot="1" x14ac:dyDescent="0.25">
      <c r="A124" s="50" t="s">
        <v>320</v>
      </c>
      <c r="B124" s="45" t="s">
        <v>405</v>
      </c>
      <c r="C124" s="31">
        <v>2013081003</v>
      </c>
      <c r="D124" s="3">
        <v>87</v>
      </c>
      <c r="E124" s="3">
        <v>95</v>
      </c>
      <c r="F124" s="3">
        <v>92.71</v>
      </c>
      <c r="G124" s="3">
        <v>85</v>
      </c>
      <c r="H124" s="3">
        <v>85</v>
      </c>
      <c r="I124" s="3">
        <v>85</v>
      </c>
      <c r="J124" s="3">
        <v>71</v>
      </c>
      <c r="K124" s="3">
        <v>71</v>
      </c>
      <c r="L124" s="3">
        <v>71</v>
      </c>
      <c r="M124" s="10">
        <v>79</v>
      </c>
      <c r="N124" s="10">
        <v>79</v>
      </c>
      <c r="O124" s="10">
        <v>79</v>
      </c>
      <c r="P124" s="10">
        <v>79</v>
      </c>
      <c r="Q124" s="10">
        <v>90</v>
      </c>
      <c r="R124" s="10">
        <v>90</v>
      </c>
      <c r="S124" s="9" t="str">
        <f>IF($A124='C'!$G$4,COUNTIF($D124:$R124,"&lt;60"),"")</f>
        <v/>
      </c>
    </row>
    <row r="125" spans="1:19" ht="14.25" customHeight="1" x14ac:dyDescent="0.2">
      <c r="A125" s="51" t="s">
        <v>321</v>
      </c>
      <c r="B125" s="45" t="s">
        <v>74</v>
      </c>
      <c r="C125" s="31">
        <v>2012008434</v>
      </c>
      <c r="D125" s="3">
        <v>85</v>
      </c>
      <c r="E125" s="3">
        <v>100</v>
      </c>
      <c r="F125" s="3">
        <v>95.71</v>
      </c>
      <c r="G125" s="3">
        <v>80</v>
      </c>
      <c r="H125" s="3">
        <v>80</v>
      </c>
      <c r="I125" s="3">
        <v>80</v>
      </c>
      <c r="J125" s="3">
        <v>68</v>
      </c>
      <c r="K125" s="3">
        <v>68</v>
      </c>
      <c r="L125" s="3">
        <v>68</v>
      </c>
      <c r="M125" s="10">
        <v>79</v>
      </c>
      <c r="N125" s="10">
        <v>79</v>
      </c>
      <c r="O125" s="10">
        <v>79</v>
      </c>
      <c r="P125" s="10">
        <v>79</v>
      </c>
      <c r="Q125" s="10">
        <v>90</v>
      </c>
      <c r="R125" s="10">
        <v>90</v>
      </c>
      <c r="S125" s="9" t="str">
        <f>IF($A125='C'!$G$4,COUNTIF($D125:$R125,"&lt;60"),"")</f>
        <v/>
      </c>
    </row>
    <row r="126" spans="1:19" ht="14.25" customHeight="1" x14ac:dyDescent="0.2">
      <c r="A126" s="49" t="s">
        <v>321</v>
      </c>
      <c r="B126" s="45" t="s">
        <v>75</v>
      </c>
      <c r="C126" s="31">
        <v>2012002948</v>
      </c>
      <c r="D126" s="3">
        <v>84</v>
      </c>
      <c r="E126" s="3">
        <v>90</v>
      </c>
      <c r="F126" s="3">
        <v>88.29</v>
      </c>
      <c r="G126" s="3">
        <v>65</v>
      </c>
      <c r="H126" s="3">
        <v>80</v>
      </c>
      <c r="I126" s="3">
        <v>75.709999999999994</v>
      </c>
      <c r="J126" s="3">
        <v>50</v>
      </c>
      <c r="K126" s="3">
        <v>50</v>
      </c>
      <c r="L126" s="3">
        <v>50</v>
      </c>
      <c r="M126" s="10">
        <v>79</v>
      </c>
      <c r="N126" s="10">
        <v>79</v>
      </c>
      <c r="O126" s="10">
        <v>79</v>
      </c>
      <c r="P126" s="10">
        <v>79</v>
      </c>
      <c r="Q126" s="10">
        <v>90</v>
      </c>
      <c r="R126" s="10">
        <v>90</v>
      </c>
      <c r="S126" s="9" t="str">
        <f>IF($A126='C'!$G$4,COUNTIF($D126:$R126,"&lt;60"),"")</f>
        <v/>
      </c>
    </row>
    <row r="127" spans="1:19" ht="14.25" customHeight="1" x14ac:dyDescent="0.2">
      <c r="A127" s="49" t="s">
        <v>321</v>
      </c>
      <c r="B127" s="45" t="s">
        <v>76</v>
      </c>
      <c r="C127" s="31">
        <v>2014027944</v>
      </c>
      <c r="D127" s="3">
        <v>88</v>
      </c>
      <c r="E127" s="3">
        <v>100</v>
      </c>
      <c r="F127" s="3">
        <v>96.57</v>
      </c>
      <c r="G127" s="3">
        <v>86</v>
      </c>
      <c r="H127" s="3">
        <v>60</v>
      </c>
      <c r="I127" s="3">
        <v>67.430000000000007</v>
      </c>
      <c r="J127" s="3">
        <v>86</v>
      </c>
      <c r="K127" s="3">
        <v>86</v>
      </c>
      <c r="L127" s="3">
        <v>86</v>
      </c>
      <c r="M127" s="10">
        <v>79</v>
      </c>
      <c r="N127" s="10">
        <v>79</v>
      </c>
      <c r="O127" s="10">
        <v>79</v>
      </c>
      <c r="P127" s="10">
        <v>79</v>
      </c>
      <c r="Q127" s="10">
        <v>90</v>
      </c>
      <c r="R127" s="10">
        <v>90</v>
      </c>
      <c r="S127" s="9" t="str">
        <f>IF($A127='C'!$G$4,COUNTIF($D127:$R127,"&lt;60"),"")</f>
        <v/>
      </c>
    </row>
    <row r="128" spans="1:19" ht="14.25" customHeight="1" x14ac:dyDescent="0.2">
      <c r="A128" s="49" t="s">
        <v>321</v>
      </c>
      <c r="B128" s="45" t="s">
        <v>77</v>
      </c>
      <c r="C128" s="31">
        <v>2014020295</v>
      </c>
      <c r="D128" s="3">
        <v>86</v>
      </c>
      <c r="E128" s="3">
        <v>75</v>
      </c>
      <c r="F128" s="3">
        <v>78.14</v>
      </c>
      <c r="G128" s="3">
        <v>88</v>
      </c>
      <c r="H128" s="3">
        <v>40</v>
      </c>
      <c r="I128" s="3">
        <v>61.84</v>
      </c>
      <c r="J128" s="3">
        <v>87</v>
      </c>
      <c r="K128" s="3">
        <v>87</v>
      </c>
      <c r="L128" s="3">
        <v>87</v>
      </c>
      <c r="M128" s="10">
        <v>79</v>
      </c>
      <c r="N128" s="10">
        <v>79</v>
      </c>
      <c r="O128" s="10">
        <v>79</v>
      </c>
      <c r="P128" s="10">
        <v>79</v>
      </c>
      <c r="Q128" s="10">
        <v>90</v>
      </c>
      <c r="R128" s="10">
        <v>90</v>
      </c>
      <c r="S128" s="9" t="str">
        <f>IF($A128='C'!$G$4,COUNTIF($D128:$R128,"&lt;60"),"")</f>
        <v/>
      </c>
    </row>
    <row r="129" spans="1:19" ht="14.25" customHeight="1" x14ac:dyDescent="0.2">
      <c r="A129" s="49" t="s">
        <v>321</v>
      </c>
      <c r="B129" s="45" t="s">
        <v>78</v>
      </c>
      <c r="C129" s="31">
        <v>2012011891</v>
      </c>
      <c r="D129" s="3">
        <v>100</v>
      </c>
      <c r="E129" s="3">
        <v>100</v>
      </c>
      <c r="F129" s="3">
        <v>100</v>
      </c>
      <c r="G129" s="3">
        <v>90</v>
      </c>
      <c r="H129" s="3">
        <v>40</v>
      </c>
      <c r="I129" s="3">
        <v>62.12</v>
      </c>
      <c r="J129" s="3">
        <v>82</v>
      </c>
      <c r="K129" s="3">
        <v>82</v>
      </c>
      <c r="L129" s="3">
        <v>82</v>
      </c>
      <c r="M129" s="10">
        <v>79</v>
      </c>
      <c r="N129" s="10">
        <v>79</v>
      </c>
      <c r="O129" s="10">
        <v>79</v>
      </c>
      <c r="P129" s="10">
        <v>79</v>
      </c>
      <c r="Q129" s="10">
        <v>90</v>
      </c>
      <c r="R129" s="10">
        <v>90</v>
      </c>
      <c r="S129" s="9" t="str">
        <f>IF($A129='C'!$G$4,COUNTIF($D129:$R129,"&lt;60"),"")</f>
        <v/>
      </c>
    </row>
    <row r="130" spans="1:19" ht="14.25" customHeight="1" x14ac:dyDescent="0.2">
      <c r="A130" s="49" t="s">
        <v>321</v>
      </c>
      <c r="B130" s="45" t="s">
        <v>79</v>
      </c>
      <c r="C130" s="31">
        <v>2013207839</v>
      </c>
      <c r="D130" s="3">
        <v>88</v>
      </c>
      <c r="E130" s="3">
        <v>75</v>
      </c>
      <c r="F130" s="3">
        <v>78.709999999999994</v>
      </c>
      <c r="G130" s="3">
        <v>89</v>
      </c>
      <c r="H130" s="3">
        <v>70</v>
      </c>
      <c r="I130" s="3">
        <v>75.430000000000007</v>
      </c>
      <c r="J130" s="3">
        <v>84</v>
      </c>
      <c r="K130" s="3">
        <v>84</v>
      </c>
      <c r="L130" s="3">
        <v>84</v>
      </c>
      <c r="M130" s="10">
        <v>79</v>
      </c>
      <c r="N130" s="10">
        <v>79</v>
      </c>
      <c r="O130" s="10">
        <v>79</v>
      </c>
      <c r="P130" s="10">
        <v>79</v>
      </c>
      <c r="Q130" s="10">
        <v>90</v>
      </c>
      <c r="R130" s="10">
        <v>90</v>
      </c>
      <c r="S130" s="9" t="str">
        <f>IF($A130='C'!$G$4,COUNTIF($D130:$R130,"&lt;60"),"")</f>
        <v/>
      </c>
    </row>
    <row r="131" spans="1:19" ht="14.25" customHeight="1" x14ac:dyDescent="0.2">
      <c r="A131" s="49" t="s">
        <v>321</v>
      </c>
      <c r="B131" s="45" t="s">
        <v>80</v>
      </c>
      <c r="C131" s="31">
        <v>2012010655</v>
      </c>
      <c r="D131" s="3">
        <v>85</v>
      </c>
      <c r="E131" s="3">
        <v>95</v>
      </c>
      <c r="F131" s="3">
        <v>92.14</v>
      </c>
      <c r="G131" s="3">
        <v>90</v>
      </c>
      <c r="H131" s="3">
        <v>100</v>
      </c>
      <c r="I131" s="3">
        <v>97.14</v>
      </c>
      <c r="J131" s="3">
        <v>80</v>
      </c>
      <c r="K131" s="3">
        <v>80</v>
      </c>
      <c r="L131" s="3">
        <v>80</v>
      </c>
      <c r="M131" s="10">
        <v>79</v>
      </c>
      <c r="N131" s="10">
        <v>79</v>
      </c>
      <c r="O131" s="10">
        <v>79</v>
      </c>
      <c r="P131" s="10">
        <v>79</v>
      </c>
      <c r="Q131" s="10">
        <v>90</v>
      </c>
      <c r="R131" s="10">
        <v>90</v>
      </c>
      <c r="S131" s="9" t="str">
        <f>IF($A131='C'!$G$4,COUNTIF($D131:$R131,"&lt;60"),"")</f>
        <v/>
      </c>
    </row>
    <row r="132" spans="1:19" ht="14.25" customHeight="1" x14ac:dyDescent="0.2">
      <c r="A132" s="49" t="s">
        <v>321</v>
      </c>
      <c r="B132" s="45" t="s">
        <v>81</v>
      </c>
      <c r="C132" s="31">
        <v>2014027286</v>
      </c>
      <c r="D132" s="3">
        <v>84</v>
      </c>
      <c r="E132" s="3">
        <v>40</v>
      </c>
      <c r="F132" s="3">
        <v>61.27</v>
      </c>
      <c r="G132" s="3">
        <v>88</v>
      </c>
      <c r="H132" s="3">
        <v>35</v>
      </c>
      <c r="I132" s="3">
        <v>60.07</v>
      </c>
      <c r="J132" s="3">
        <v>61</v>
      </c>
      <c r="K132" s="3">
        <v>61</v>
      </c>
      <c r="L132" s="3">
        <v>61</v>
      </c>
      <c r="M132" s="10">
        <v>79</v>
      </c>
      <c r="N132" s="10">
        <v>79</v>
      </c>
      <c r="O132" s="10">
        <v>79</v>
      </c>
      <c r="P132" s="10">
        <v>79</v>
      </c>
      <c r="Q132" s="10">
        <v>90</v>
      </c>
      <c r="R132" s="10">
        <v>90</v>
      </c>
      <c r="S132" s="9" t="str">
        <f>IF($A132='C'!$G$4,COUNTIF($D132:$R132,"&lt;60"),"")</f>
        <v/>
      </c>
    </row>
    <row r="133" spans="1:19" ht="14.25" customHeight="1" x14ac:dyDescent="0.2">
      <c r="A133" s="49" t="s">
        <v>321</v>
      </c>
      <c r="B133" s="45" t="s">
        <v>82</v>
      </c>
      <c r="C133" s="31">
        <v>2013016544</v>
      </c>
      <c r="D133" s="3">
        <v>95</v>
      </c>
      <c r="E133" s="3">
        <v>85</v>
      </c>
      <c r="F133" s="3">
        <v>87.86</v>
      </c>
      <c r="G133" s="3">
        <v>90</v>
      </c>
      <c r="H133" s="3">
        <v>40</v>
      </c>
      <c r="I133" s="3">
        <v>62.12</v>
      </c>
      <c r="J133" s="3">
        <v>80</v>
      </c>
      <c r="K133" s="3">
        <v>80</v>
      </c>
      <c r="L133" s="3">
        <v>80</v>
      </c>
      <c r="M133" s="10">
        <v>79</v>
      </c>
      <c r="N133" s="10">
        <v>79</v>
      </c>
      <c r="O133" s="10">
        <v>79</v>
      </c>
      <c r="P133" s="10">
        <v>79</v>
      </c>
      <c r="Q133" s="10">
        <v>90</v>
      </c>
      <c r="R133" s="10">
        <v>90</v>
      </c>
      <c r="S133" s="9" t="str">
        <f>IF($A133='C'!$G$4,COUNTIF($D133:$R133,"&lt;60"),"")</f>
        <v/>
      </c>
    </row>
    <row r="134" spans="1:19" ht="14.25" customHeight="1" x14ac:dyDescent="0.2">
      <c r="A134" s="49" t="s">
        <v>321</v>
      </c>
      <c r="B134" s="45" t="s">
        <v>83</v>
      </c>
      <c r="C134" s="31">
        <v>2012020901</v>
      </c>
      <c r="D134" s="3">
        <v>81</v>
      </c>
      <c r="E134" s="3">
        <v>100</v>
      </c>
      <c r="F134" s="3">
        <v>94.57</v>
      </c>
      <c r="G134" s="3">
        <v>84</v>
      </c>
      <c r="H134" s="3">
        <v>35</v>
      </c>
      <c r="I134" s="3">
        <v>59</v>
      </c>
      <c r="J134" s="3">
        <v>67</v>
      </c>
      <c r="K134" s="3">
        <v>67</v>
      </c>
      <c r="L134" s="3">
        <v>67</v>
      </c>
      <c r="M134" s="10">
        <v>79</v>
      </c>
      <c r="N134" s="10">
        <v>79</v>
      </c>
      <c r="O134" s="10">
        <v>79</v>
      </c>
      <c r="P134" s="10">
        <v>79</v>
      </c>
      <c r="Q134" s="10">
        <v>90</v>
      </c>
      <c r="R134" s="10">
        <v>90</v>
      </c>
      <c r="S134" s="9" t="str">
        <f>IF($A134='C'!$G$4,COUNTIF($D134:$R134,"&lt;60"),"")</f>
        <v/>
      </c>
    </row>
    <row r="135" spans="1:19" ht="14.25" customHeight="1" x14ac:dyDescent="0.2">
      <c r="A135" s="49" t="s">
        <v>321</v>
      </c>
      <c r="B135" s="45" t="s">
        <v>84</v>
      </c>
      <c r="C135" s="31">
        <v>2012006656</v>
      </c>
      <c r="D135" s="3">
        <v>80</v>
      </c>
      <c r="E135" s="3">
        <v>80</v>
      </c>
      <c r="F135" s="3">
        <v>80</v>
      </c>
      <c r="G135" s="3">
        <v>90</v>
      </c>
      <c r="H135" s="3">
        <v>80</v>
      </c>
      <c r="I135" s="3">
        <v>82.86</v>
      </c>
      <c r="J135" s="3">
        <v>66</v>
      </c>
      <c r="K135" s="3">
        <v>66</v>
      </c>
      <c r="L135" s="3">
        <v>66</v>
      </c>
      <c r="M135" s="10">
        <v>79</v>
      </c>
      <c r="N135" s="10">
        <v>79</v>
      </c>
      <c r="O135" s="10">
        <v>79</v>
      </c>
      <c r="P135" s="10">
        <v>79</v>
      </c>
      <c r="Q135" s="10">
        <v>90</v>
      </c>
      <c r="R135" s="10">
        <v>90</v>
      </c>
      <c r="S135" s="9" t="str">
        <f>IF($A135='C'!$G$4,COUNTIF($D135:$R135,"&lt;60"),"")</f>
        <v/>
      </c>
    </row>
    <row r="136" spans="1:19" ht="14.25" customHeight="1" x14ac:dyDescent="0.2">
      <c r="A136" s="49" t="s">
        <v>321</v>
      </c>
      <c r="B136" s="45" t="s">
        <v>85</v>
      </c>
      <c r="C136" s="31">
        <v>527034</v>
      </c>
      <c r="D136" s="3">
        <v>91</v>
      </c>
      <c r="E136" s="3">
        <v>100</v>
      </c>
      <c r="F136" s="3">
        <v>97.43</v>
      </c>
      <c r="G136" s="3">
        <v>89</v>
      </c>
      <c r="H136" s="3">
        <v>30</v>
      </c>
      <c r="I136" s="3">
        <v>56.86</v>
      </c>
      <c r="J136" s="3">
        <v>80</v>
      </c>
      <c r="K136" s="3">
        <v>80</v>
      </c>
      <c r="L136" s="3">
        <v>80</v>
      </c>
      <c r="M136" s="10">
        <v>79</v>
      </c>
      <c r="N136" s="10">
        <v>79</v>
      </c>
      <c r="O136" s="10">
        <v>79</v>
      </c>
      <c r="P136" s="10">
        <v>79</v>
      </c>
      <c r="Q136" s="10">
        <v>90</v>
      </c>
      <c r="R136" s="10">
        <v>90</v>
      </c>
      <c r="S136" s="9" t="str">
        <f>IF($A136='C'!$G$4,COUNTIF($D136:$R136,"&lt;60"),"")</f>
        <v/>
      </c>
    </row>
    <row r="137" spans="1:19" ht="14.25" customHeight="1" x14ac:dyDescent="0.2">
      <c r="A137" s="49" t="s">
        <v>321</v>
      </c>
      <c r="B137" s="45" t="s">
        <v>86</v>
      </c>
      <c r="C137" s="31">
        <v>2012020887</v>
      </c>
      <c r="D137" s="3">
        <v>86</v>
      </c>
      <c r="E137" s="3">
        <v>75</v>
      </c>
      <c r="F137" s="3">
        <v>78.14</v>
      </c>
      <c r="G137" s="3">
        <v>83</v>
      </c>
      <c r="H137" s="3">
        <v>75</v>
      </c>
      <c r="I137" s="3">
        <v>77.290000000000006</v>
      </c>
      <c r="J137" s="3">
        <v>72</v>
      </c>
      <c r="K137" s="3">
        <v>72</v>
      </c>
      <c r="L137" s="3">
        <v>72</v>
      </c>
      <c r="M137" s="10">
        <v>79</v>
      </c>
      <c r="N137" s="10">
        <v>79</v>
      </c>
      <c r="O137" s="10">
        <v>79</v>
      </c>
      <c r="P137" s="10">
        <v>79</v>
      </c>
      <c r="Q137" s="10">
        <v>90</v>
      </c>
      <c r="R137" s="10">
        <v>90</v>
      </c>
      <c r="S137" s="9" t="str">
        <f>IF($A137='C'!$G$4,COUNTIF($D137:$R137,"&lt;60"),"")</f>
        <v/>
      </c>
    </row>
    <row r="138" spans="1:19" ht="14.25" customHeight="1" x14ac:dyDescent="0.2">
      <c r="A138" s="49" t="s">
        <v>321</v>
      </c>
      <c r="B138" s="45" t="s">
        <v>87</v>
      </c>
      <c r="C138" s="31">
        <v>2012020605</v>
      </c>
      <c r="D138" s="3">
        <v>85</v>
      </c>
      <c r="E138" s="3">
        <v>90</v>
      </c>
      <c r="F138" s="3">
        <v>88.57</v>
      </c>
      <c r="G138" s="3">
        <v>70</v>
      </c>
      <c r="H138" s="3">
        <v>35</v>
      </c>
      <c r="I138" s="3">
        <v>55</v>
      </c>
      <c r="J138" s="3">
        <v>71</v>
      </c>
      <c r="K138" s="3">
        <v>71</v>
      </c>
      <c r="L138" s="3">
        <v>71</v>
      </c>
      <c r="M138" s="10">
        <v>79</v>
      </c>
      <c r="N138" s="10">
        <v>79</v>
      </c>
      <c r="O138" s="10">
        <v>79</v>
      </c>
      <c r="P138" s="10">
        <v>79</v>
      </c>
      <c r="Q138" s="10">
        <v>90</v>
      </c>
      <c r="R138" s="10">
        <v>90</v>
      </c>
      <c r="S138" s="9" t="str">
        <f>IF($A138='C'!$G$4,COUNTIF($D138:$R138,"&lt;60"),"")</f>
        <v/>
      </c>
    </row>
    <row r="139" spans="1:19" ht="14.25" customHeight="1" x14ac:dyDescent="0.2">
      <c r="A139" s="49" t="s">
        <v>321</v>
      </c>
      <c r="B139" s="45" t="s">
        <v>88</v>
      </c>
      <c r="C139" s="31">
        <v>2013001442</v>
      </c>
      <c r="D139" s="3">
        <v>84</v>
      </c>
      <c r="E139" s="3">
        <v>80</v>
      </c>
      <c r="F139" s="3">
        <v>81.14</v>
      </c>
      <c r="G139" s="3">
        <v>90</v>
      </c>
      <c r="H139" s="3">
        <v>50</v>
      </c>
      <c r="I139" s="3">
        <v>65.290000000000006</v>
      </c>
      <c r="J139" s="3">
        <v>80</v>
      </c>
      <c r="K139" s="3">
        <v>80</v>
      </c>
      <c r="L139" s="3">
        <v>80</v>
      </c>
      <c r="M139" s="10">
        <v>79</v>
      </c>
      <c r="N139" s="10">
        <v>79</v>
      </c>
      <c r="O139" s="10">
        <v>79</v>
      </c>
      <c r="P139" s="10">
        <v>79</v>
      </c>
      <c r="Q139" s="10">
        <v>90</v>
      </c>
      <c r="R139" s="10">
        <v>90</v>
      </c>
      <c r="S139" s="9" t="str">
        <f>IF($A139='C'!$G$4,COUNTIF($D139:$R139,"&lt;60"),"")</f>
        <v/>
      </c>
    </row>
    <row r="140" spans="1:19" ht="14.25" customHeight="1" x14ac:dyDescent="0.2">
      <c r="A140" s="49" t="s">
        <v>321</v>
      </c>
      <c r="B140" s="45" t="s">
        <v>89</v>
      </c>
      <c r="C140" s="31">
        <v>2013013939</v>
      </c>
      <c r="D140" s="3">
        <v>85</v>
      </c>
      <c r="E140" s="3">
        <v>45</v>
      </c>
      <c r="F140" s="3">
        <v>63.18</v>
      </c>
      <c r="G140" s="3">
        <v>88</v>
      </c>
      <c r="H140" s="3">
        <v>40</v>
      </c>
      <c r="I140" s="3">
        <v>61.84</v>
      </c>
      <c r="J140" s="3">
        <v>40</v>
      </c>
      <c r="K140" s="3">
        <v>40</v>
      </c>
      <c r="L140" s="3">
        <v>40</v>
      </c>
      <c r="M140" s="10">
        <v>79</v>
      </c>
      <c r="N140" s="10">
        <v>79</v>
      </c>
      <c r="O140" s="10">
        <v>79</v>
      </c>
      <c r="P140" s="10">
        <v>79</v>
      </c>
      <c r="Q140" s="10">
        <v>90</v>
      </c>
      <c r="R140" s="10">
        <v>90</v>
      </c>
      <c r="S140" s="9" t="str">
        <f>IF($A140='C'!$G$4,COUNTIF($D140:$R140,"&lt;60"),"")</f>
        <v/>
      </c>
    </row>
    <row r="141" spans="1:19" ht="14.25" customHeight="1" x14ac:dyDescent="0.2">
      <c r="A141" s="49" t="s">
        <v>321</v>
      </c>
      <c r="B141" s="45" t="s">
        <v>90</v>
      </c>
      <c r="C141" s="31">
        <v>2013106110</v>
      </c>
      <c r="D141" s="3">
        <v>83</v>
      </c>
      <c r="E141" s="3">
        <v>65</v>
      </c>
      <c r="F141" s="3">
        <v>70.14</v>
      </c>
      <c r="G141" s="3">
        <v>80</v>
      </c>
      <c r="H141" s="3">
        <v>40</v>
      </c>
      <c r="I141" s="3">
        <v>60.71</v>
      </c>
      <c r="J141" s="3">
        <v>66</v>
      </c>
      <c r="K141" s="3">
        <v>66</v>
      </c>
      <c r="L141" s="3">
        <v>66</v>
      </c>
      <c r="M141" s="10">
        <v>79</v>
      </c>
      <c r="N141" s="10">
        <v>79</v>
      </c>
      <c r="O141" s="10">
        <v>79</v>
      </c>
      <c r="P141" s="10">
        <v>79</v>
      </c>
      <c r="Q141" s="10">
        <v>90</v>
      </c>
      <c r="R141" s="10">
        <v>90</v>
      </c>
      <c r="S141" s="9" t="str">
        <f>IF($A141='C'!$G$4,COUNTIF($D141:$R141,"&lt;60"),"")</f>
        <v/>
      </c>
    </row>
    <row r="142" spans="1:19" ht="14.25" customHeight="1" x14ac:dyDescent="0.2">
      <c r="A142" s="49" t="s">
        <v>321</v>
      </c>
      <c r="B142" s="45" t="s">
        <v>91</v>
      </c>
      <c r="C142" s="31">
        <v>2013113351</v>
      </c>
      <c r="D142" s="3">
        <v>84</v>
      </c>
      <c r="E142" s="3">
        <v>80</v>
      </c>
      <c r="F142" s="3">
        <v>81.14</v>
      </c>
      <c r="G142" s="3">
        <v>83</v>
      </c>
      <c r="H142" s="3">
        <v>40</v>
      </c>
      <c r="I142" s="3">
        <v>61.13</v>
      </c>
      <c r="J142" s="3">
        <v>60</v>
      </c>
      <c r="K142" s="3">
        <v>60</v>
      </c>
      <c r="L142" s="3">
        <v>60</v>
      </c>
      <c r="M142" s="10">
        <v>79</v>
      </c>
      <c r="N142" s="10">
        <v>79</v>
      </c>
      <c r="O142" s="10">
        <v>79</v>
      </c>
      <c r="P142" s="10">
        <v>79</v>
      </c>
      <c r="Q142" s="10">
        <v>90</v>
      </c>
      <c r="R142" s="10">
        <v>90</v>
      </c>
      <c r="S142" s="9" t="str">
        <f>IF($A142='C'!$G$4,COUNTIF($D142:$R142,"&lt;60"),"")</f>
        <v/>
      </c>
    </row>
    <row r="143" spans="1:19" ht="14.25" customHeight="1" x14ac:dyDescent="0.2">
      <c r="A143" s="49" t="s">
        <v>321</v>
      </c>
      <c r="B143" s="45" t="s">
        <v>92</v>
      </c>
      <c r="C143" s="31">
        <v>2013011221</v>
      </c>
      <c r="D143" s="3">
        <v>85</v>
      </c>
      <c r="E143" s="3">
        <v>35</v>
      </c>
      <c r="F143" s="3">
        <v>60</v>
      </c>
      <c r="G143" s="3">
        <v>84</v>
      </c>
      <c r="H143" s="3">
        <v>45</v>
      </c>
      <c r="I143" s="3">
        <v>63.04</v>
      </c>
      <c r="J143" s="3">
        <v>71</v>
      </c>
      <c r="K143" s="3">
        <v>71</v>
      </c>
      <c r="L143" s="3">
        <v>71</v>
      </c>
      <c r="M143" s="10">
        <v>79</v>
      </c>
      <c r="N143" s="10">
        <v>79</v>
      </c>
      <c r="O143" s="10">
        <v>79</v>
      </c>
      <c r="P143" s="10">
        <v>79</v>
      </c>
      <c r="Q143" s="10">
        <v>90</v>
      </c>
      <c r="R143" s="10">
        <v>90</v>
      </c>
      <c r="S143" s="9" t="str">
        <f>IF($A143='C'!$G$4,COUNTIF($D143:$R143,"&lt;60"),"")</f>
        <v/>
      </c>
    </row>
    <row r="144" spans="1:19" ht="14.25" customHeight="1" x14ac:dyDescent="0.2">
      <c r="A144" s="49" t="s">
        <v>321</v>
      </c>
      <c r="B144" s="45" t="s">
        <v>93</v>
      </c>
      <c r="C144" s="31">
        <v>2012020916</v>
      </c>
      <c r="D144" s="3">
        <v>85</v>
      </c>
      <c r="E144" s="3">
        <v>55</v>
      </c>
      <c r="F144" s="3">
        <v>65.72</v>
      </c>
      <c r="G144" s="3">
        <v>89</v>
      </c>
      <c r="H144" s="3">
        <v>45</v>
      </c>
      <c r="I144" s="3">
        <v>63.75</v>
      </c>
      <c r="J144" s="3">
        <v>86</v>
      </c>
      <c r="K144" s="3">
        <v>86</v>
      </c>
      <c r="L144" s="3">
        <v>86</v>
      </c>
      <c r="M144" s="10">
        <v>79</v>
      </c>
      <c r="N144" s="10">
        <v>79</v>
      </c>
      <c r="O144" s="10">
        <v>79</v>
      </c>
      <c r="P144" s="10">
        <v>79</v>
      </c>
      <c r="Q144" s="10">
        <v>90</v>
      </c>
      <c r="R144" s="10">
        <v>90</v>
      </c>
      <c r="S144" s="9" t="str">
        <f>IF($A144='C'!$G$4,COUNTIF($D144:$R144,"&lt;60"),"")</f>
        <v/>
      </c>
    </row>
    <row r="145" spans="1:19" ht="14.25" customHeight="1" x14ac:dyDescent="0.2">
      <c r="A145" s="49" t="s">
        <v>321</v>
      </c>
      <c r="B145" s="45" t="s">
        <v>94</v>
      </c>
      <c r="C145" s="31">
        <v>2013002596</v>
      </c>
      <c r="D145" s="3">
        <v>84</v>
      </c>
      <c r="E145" s="3">
        <v>55</v>
      </c>
      <c r="F145" s="3">
        <v>65.67</v>
      </c>
      <c r="G145" s="3">
        <v>88</v>
      </c>
      <c r="H145" s="3">
        <v>80</v>
      </c>
      <c r="I145" s="3">
        <v>82.29</v>
      </c>
      <c r="J145" s="3">
        <v>44</v>
      </c>
      <c r="K145" s="3">
        <v>44</v>
      </c>
      <c r="L145" s="3">
        <v>44</v>
      </c>
      <c r="M145" s="10">
        <v>79</v>
      </c>
      <c r="N145" s="10">
        <v>79</v>
      </c>
      <c r="O145" s="10">
        <v>79</v>
      </c>
      <c r="P145" s="10">
        <v>79</v>
      </c>
      <c r="Q145" s="10">
        <v>90</v>
      </c>
      <c r="R145" s="10">
        <v>90</v>
      </c>
      <c r="S145" s="9" t="str">
        <f>IF($A145='C'!$G$4,COUNTIF($D145:$R145,"&lt;60"),"")</f>
        <v/>
      </c>
    </row>
    <row r="146" spans="1:19" ht="14.25" customHeight="1" x14ac:dyDescent="0.2">
      <c r="A146" s="49" t="s">
        <v>321</v>
      </c>
      <c r="B146" s="45" t="s">
        <v>406</v>
      </c>
      <c r="C146" s="31">
        <v>2012010322</v>
      </c>
      <c r="D146" s="3">
        <v>89</v>
      </c>
      <c r="E146" s="3">
        <v>100</v>
      </c>
      <c r="F146" s="3">
        <v>96.86</v>
      </c>
      <c r="G146" s="3">
        <v>87</v>
      </c>
      <c r="H146" s="3">
        <v>85</v>
      </c>
      <c r="I146" s="3">
        <v>85.57</v>
      </c>
      <c r="J146" s="3">
        <v>70</v>
      </c>
      <c r="K146" s="3">
        <v>70</v>
      </c>
      <c r="L146" s="3">
        <v>70</v>
      </c>
      <c r="M146" s="10">
        <v>79</v>
      </c>
      <c r="N146" s="10">
        <v>79</v>
      </c>
      <c r="O146" s="10">
        <v>79</v>
      </c>
      <c r="P146" s="10">
        <v>79</v>
      </c>
      <c r="Q146" s="10">
        <v>90</v>
      </c>
      <c r="R146" s="10">
        <v>90</v>
      </c>
      <c r="S146" s="9" t="str">
        <f>IF($A146='C'!$G$4,COUNTIF($D146:$R146,"&lt;60"),"")</f>
        <v/>
      </c>
    </row>
    <row r="147" spans="1:19" ht="14.25" customHeight="1" x14ac:dyDescent="0.2">
      <c r="A147" s="49" t="s">
        <v>321</v>
      </c>
      <c r="B147" s="45" t="s">
        <v>407</v>
      </c>
      <c r="C147" s="31">
        <v>2012013931</v>
      </c>
      <c r="D147" s="3">
        <v>88</v>
      </c>
      <c r="E147" s="3">
        <v>100</v>
      </c>
      <c r="F147" s="3">
        <v>96.57</v>
      </c>
      <c r="G147" s="3">
        <v>86</v>
      </c>
      <c r="H147" s="3">
        <v>90</v>
      </c>
      <c r="I147" s="3">
        <v>88.86</v>
      </c>
      <c r="J147" s="3">
        <v>70</v>
      </c>
      <c r="K147" s="3">
        <v>70</v>
      </c>
      <c r="L147" s="3">
        <v>70</v>
      </c>
      <c r="M147" s="10">
        <v>79</v>
      </c>
      <c r="N147" s="10">
        <v>79</v>
      </c>
      <c r="O147" s="10">
        <v>79</v>
      </c>
      <c r="P147" s="10">
        <v>79</v>
      </c>
      <c r="Q147" s="10">
        <v>90</v>
      </c>
      <c r="R147" s="10">
        <v>90</v>
      </c>
      <c r="S147" s="9" t="str">
        <f>IF($A147='C'!$G$4,COUNTIF($D147:$R147,"&lt;60"),"")</f>
        <v/>
      </c>
    </row>
    <row r="148" spans="1:19" ht="14.25" customHeight="1" x14ac:dyDescent="0.2">
      <c r="A148" s="49" t="s">
        <v>321</v>
      </c>
      <c r="B148" s="45" t="s">
        <v>408</v>
      </c>
      <c r="C148" s="31">
        <v>2012020055</v>
      </c>
      <c r="D148" s="3">
        <v>86</v>
      </c>
      <c r="E148" s="3">
        <v>75</v>
      </c>
      <c r="F148" s="3">
        <v>78.14</v>
      </c>
      <c r="G148" s="3">
        <v>88</v>
      </c>
      <c r="H148" s="3">
        <v>70</v>
      </c>
      <c r="I148" s="3">
        <v>75.14</v>
      </c>
      <c r="J148" s="3">
        <v>74</v>
      </c>
      <c r="K148" s="3">
        <v>74</v>
      </c>
      <c r="L148" s="3">
        <v>74</v>
      </c>
      <c r="M148" s="10">
        <v>79</v>
      </c>
      <c r="N148" s="10">
        <v>79</v>
      </c>
      <c r="O148" s="10">
        <v>79</v>
      </c>
      <c r="P148" s="10">
        <v>79</v>
      </c>
      <c r="Q148" s="10">
        <v>90</v>
      </c>
      <c r="R148" s="10">
        <v>90</v>
      </c>
      <c r="S148" s="9" t="str">
        <f>IF($A148='C'!$G$4,COUNTIF($D148:$R148,"&lt;60"),"")</f>
        <v/>
      </c>
    </row>
    <row r="149" spans="1:19" ht="14.25" customHeight="1" x14ac:dyDescent="0.2">
      <c r="A149" s="49" t="s">
        <v>321</v>
      </c>
      <c r="B149" s="45" t="s">
        <v>409</v>
      </c>
      <c r="C149" s="31">
        <v>2013010614</v>
      </c>
      <c r="D149" s="3">
        <v>85</v>
      </c>
      <c r="E149" s="3">
        <v>95</v>
      </c>
      <c r="F149" s="3">
        <v>92.14</v>
      </c>
      <c r="G149" s="3">
        <v>88</v>
      </c>
      <c r="H149" s="3">
        <v>70</v>
      </c>
      <c r="I149" s="3">
        <v>75.14</v>
      </c>
      <c r="J149" s="3">
        <v>66</v>
      </c>
      <c r="K149" s="3">
        <v>66</v>
      </c>
      <c r="L149" s="3">
        <v>66</v>
      </c>
      <c r="M149" s="10">
        <v>79</v>
      </c>
      <c r="N149" s="10">
        <v>79</v>
      </c>
      <c r="O149" s="10">
        <v>79</v>
      </c>
      <c r="P149" s="10">
        <v>79</v>
      </c>
      <c r="Q149" s="10">
        <v>90</v>
      </c>
      <c r="R149" s="10">
        <v>90</v>
      </c>
      <c r="S149" s="9" t="str">
        <f>IF($A149='C'!$G$4,COUNTIF($D149:$R149,"&lt;60"),"")</f>
        <v/>
      </c>
    </row>
    <row r="150" spans="1:19" ht="14.25" customHeight="1" x14ac:dyDescent="0.2">
      <c r="A150" s="49" t="s">
        <v>321</v>
      </c>
      <c r="B150" s="45" t="s">
        <v>410</v>
      </c>
      <c r="C150" s="31">
        <v>2013039573</v>
      </c>
      <c r="D150" s="3">
        <v>86</v>
      </c>
      <c r="E150" s="3">
        <v>75</v>
      </c>
      <c r="F150" s="3">
        <v>78.14</v>
      </c>
      <c r="G150" s="3">
        <v>89</v>
      </c>
      <c r="H150" s="3">
        <v>75</v>
      </c>
      <c r="I150" s="3">
        <v>79</v>
      </c>
      <c r="J150" s="3">
        <v>80</v>
      </c>
      <c r="K150" s="3">
        <v>80</v>
      </c>
      <c r="L150" s="3">
        <v>80</v>
      </c>
      <c r="M150" s="10">
        <v>79</v>
      </c>
      <c r="N150" s="10">
        <v>79</v>
      </c>
      <c r="O150" s="10">
        <v>79</v>
      </c>
      <c r="P150" s="10">
        <v>79</v>
      </c>
      <c r="Q150" s="10">
        <v>90</v>
      </c>
      <c r="R150" s="10">
        <v>90</v>
      </c>
      <c r="S150" s="9" t="str">
        <f>IF($A150='C'!$G$4,COUNTIF($D150:$R150,"&lt;60"),"")</f>
        <v/>
      </c>
    </row>
    <row r="151" spans="1:19" ht="14.25" customHeight="1" x14ac:dyDescent="0.2">
      <c r="A151" s="49" t="s">
        <v>321</v>
      </c>
      <c r="B151" s="45" t="s">
        <v>411</v>
      </c>
      <c r="C151" s="31">
        <v>2013065467</v>
      </c>
      <c r="D151" s="3">
        <v>91</v>
      </c>
      <c r="E151" s="3">
        <v>100</v>
      </c>
      <c r="F151" s="3">
        <v>97.43</v>
      </c>
      <c r="G151" s="3">
        <v>90</v>
      </c>
      <c r="H151" s="3">
        <v>95</v>
      </c>
      <c r="I151" s="3">
        <v>93.57</v>
      </c>
      <c r="J151" s="3">
        <v>88</v>
      </c>
      <c r="K151" s="3">
        <v>88</v>
      </c>
      <c r="L151" s="3">
        <v>88</v>
      </c>
      <c r="M151" s="10">
        <v>79</v>
      </c>
      <c r="N151" s="10">
        <v>79</v>
      </c>
      <c r="O151" s="10">
        <v>79</v>
      </c>
      <c r="P151" s="10">
        <v>79</v>
      </c>
      <c r="Q151" s="10">
        <v>90</v>
      </c>
      <c r="R151" s="10">
        <v>90</v>
      </c>
      <c r="S151" s="9" t="str">
        <f>IF($A151='C'!$G$4,COUNTIF($D151:$R151,"&lt;60"),"")</f>
        <v/>
      </c>
    </row>
    <row r="152" spans="1:19" ht="14.25" customHeight="1" x14ac:dyDescent="0.2">
      <c r="A152" s="49" t="s">
        <v>321</v>
      </c>
      <c r="B152" s="45" t="s">
        <v>412</v>
      </c>
      <c r="C152" s="31">
        <v>2012023966</v>
      </c>
      <c r="D152" s="3">
        <v>89</v>
      </c>
      <c r="E152" s="3">
        <v>100</v>
      </c>
      <c r="F152" s="3">
        <v>96.86</v>
      </c>
      <c r="G152" s="3">
        <v>88</v>
      </c>
      <c r="H152" s="3">
        <v>70</v>
      </c>
      <c r="I152" s="3">
        <v>75.14</v>
      </c>
      <c r="J152" s="3">
        <v>98</v>
      </c>
      <c r="K152" s="3">
        <v>98</v>
      </c>
      <c r="L152" s="3">
        <v>98</v>
      </c>
      <c r="M152" s="10">
        <v>79</v>
      </c>
      <c r="N152" s="10">
        <v>79</v>
      </c>
      <c r="O152" s="10">
        <v>79</v>
      </c>
      <c r="P152" s="10">
        <v>79</v>
      </c>
      <c r="Q152" s="10">
        <v>90</v>
      </c>
      <c r="R152" s="10">
        <v>90</v>
      </c>
      <c r="S152" s="9" t="str">
        <f>IF($A152='C'!$G$4,COUNTIF($D152:$R152,"&lt;60"),"")</f>
        <v/>
      </c>
    </row>
    <row r="153" spans="1:19" ht="14.25" customHeight="1" x14ac:dyDescent="0.2">
      <c r="A153" s="49" t="s">
        <v>321</v>
      </c>
      <c r="B153" s="45" t="s">
        <v>413</v>
      </c>
      <c r="C153" s="31">
        <v>2015051059</v>
      </c>
      <c r="D153" s="3">
        <v>96</v>
      </c>
      <c r="E153" s="3">
        <v>95</v>
      </c>
      <c r="F153" s="3">
        <v>95.29</v>
      </c>
      <c r="G153" s="3">
        <v>87</v>
      </c>
      <c r="H153" s="3">
        <v>75</v>
      </c>
      <c r="I153" s="3">
        <v>78.430000000000007</v>
      </c>
      <c r="J153" s="3">
        <v>88</v>
      </c>
      <c r="K153" s="3">
        <v>88</v>
      </c>
      <c r="L153" s="3">
        <v>88</v>
      </c>
      <c r="M153" s="10">
        <v>79</v>
      </c>
      <c r="N153" s="10">
        <v>79</v>
      </c>
      <c r="O153" s="10">
        <v>79</v>
      </c>
      <c r="P153" s="10">
        <v>79</v>
      </c>
      <c r="Q153" s="10">
        <v>90</v>
      </c>
      <c r="R153" s="10">
        <v>90</v>
      </c>
      <c r="S153" s="9" t="str">
        <f>IF($A153='C'!$G$4,COUNTIF($D153:$R153,"&lt;60"),"")</f>
        <v/>
      </c>
    </row>
    <row r="154" spans="1:19" ht="14.25" customHeight="1" x14ac:dyDescent="0.2">
      <c r="A154" s="49" t="s">
        <v>321</v>
      </c>
      <c r="B154" s="45" t="s">
        <v>414</v>
      </c>
      <c r="C154" s="31">
        <v>2012005447</v>
      </c>
      <c r="D154" s="3">
        <v>82</v>
      </c>
      <c r="E154" s="3">
        <v>45</v>
      </c>
      <c r="F154" s="3">
        <v>62.76</v>
      </c>
      <c r="G154" s="3">
        <v>78</v>
      </c>
      <c r="H154" s="3">
        <v>25</v>
      </c>
      <c r="I154" s="3">
        <v>50.14</v>
      </c>
      <c r="J154" s="3">
        <v>57</v>
      </c>
      <c r="K154" s="3">
        <v>57</v>
      </c>
      <c r="L154" s="3">
        <v>57</v>
      </c>
      <c r="M154" s="10">
        <v>79</v>
      </c>
      <c r="N154" s="10">
        <v>79</v>
      </c>
      <c r="O154" s="10">
        <v>79</v>
      </c>
      <c r="P154" s="10">
        <v>79</v>
      </c>
      <c r="Q154" s="10">
        <v>90</v>
      </c>
      <c r="R154" s="10">
        <v>90</v>
      </c>
      <c r="S154" s="9" t="str">
        <f>IF($A154='C'!$G$4,COUNTIF($D154:$R154,"&lt;60"),"")</f>
        <v/>
      </c>
    </row>
    <row r="155" spans="1:19" ht="14.25" customHeight="1" x14ac:dyDescent="0.2">
      <c r="A155" s="49" t="s">
        <v>321</v>
      </c>
      <c r="B155" s="45" t="s">
        <v>415</v>
      </c>
      <c r="C155" s="31">
        <v>2013004422</v>
      </c>
      <c r="D155" s="3">
        <v>80</v>
      </c>
      <c r="E155" s="3">
        <v>60</v>
      </c>
      <c r="F155" s="3">
        <v>65.709999999999994</v>
      </c>
      <c r="G155" s="3">
        <v>85</v>
      </c>
      <c r="H155" s="3">
        <v>30</v>
      </c>
      <c r="I155" s="3">
        <v>55.71</v>
      </c>
      <c r="J155" s="3">
        <v>57</v>
      </c>
      <c r="K155" s="3">
        <v>57</v>
      </c>
      <c r="L155" s="3">
        <v>57</v>
      </c>
      <c r="M155" s="10">
        <v>79</v>
      </c>
      <c r="N155" s="10">
        <v>79</v>
      </c>
      <c r="O155" s="10">
        <v>79</v>
      </c>
      <c r="P155" s="10">
        <v>79</v>
      </c>
      <c r="Q155" s="10">
        <v>90</v>
      </c>
      <c r="R155" s="10">
        <v>90</v>
      </c>
      <c r="S155" s="9" t="str">
        <f>IF($A155='C'!$G$4,COUNTIF($D155:$R155,"&lt;60"),"")</f>
        <v/>
      </c>
    </row>
    <row r="156" spans="1:19" ht="14.25" customHeight="1" x14ac:dyDescent="0.2">
      <c r="A156" s="49" t="s">
        <v>321</v>
      </c>
      <c r="B156" s="45" t="s">
        <v>416</v>
      </c>
      <c r="C156" s="31">
        <v>2012013020</v>
      </c>
      <c r="D156" s="3">
        <v>85</v>
      </c>
      <c r="E156" s="3">
        <v>100</v>
      </c>
      <c r="F156" s="3">
        <v>95.71</v>
      </c>
      <c r="G156" s="3">
        <v>96</v>
      </c>
      <c r="H156" s="3">
        <v>70</v>
      </c>
      <c r="I156" s="3">
        <v>77.430000000000007</v>
      </c>
      <c r="J156" s="3">
        <v>57</v>
      </c>
      <c r="K156" s="3">
        <v>57</v>
      </c>
      <c r="L156" s="3">
        <v>57</v>
      </c>
      <c r="M156" s="10">
        <v>79</v>
      </c>
      <c r="N156" s="10">
        <v>79</v>
      </c>
      <c r="O156" s="10">
        <v>79</v>
      </c>
      <c r="P156" s="10">
        <v>79</v>
      </c>
      <c r="Q156" s="10">
        <v>90</v>
      </c>
      <c r="R156" s="10">
        <v>90</v>
      </c>
      <c r="S156" s="9" t="str">
        <f>IF($A156='C'!$G$4,COUNTIF($D156:$R156,"&lt;60"),"")</f>
        <v/>
      </c>
    </row>
    <row r="157" spans="1:19" ht="14.25" customHeight="1" x14ac:dyDescent="0.2">
      <c r="A157" s="49" t="s">
        <v>322</v>
      </c>
      <c r="B157" s="45" t="s">
        <v>417</v>
      </c>
      <c r="C157" s="31">
        <v>2013056079</v>
      </c>
      <c r="D157" s="3">
        <v>86</v>
      </c>
      <c r="E157" s="3">
        <v>100</v>
      </c>
      <c r="F157" s="3">
        <v>96</v>
      </c>
      <c r="G157" s="3">
        <v>98</v>
      </c>
      <c r="H157" s="3">
        <v>30</v>
      </c>
      <c r="I157" s="3">
        <v>59.43</v>
      </c>
      <c r="J157" s="3">
        <v>57</v>
      </c>
      <c r="K157" s="3">
        <v>57</v>
      </c>
      <c r="L157" s="3">
        <v>57</v>
      </c>
      <c r="M157" s="10">
        <v>79</v>
      </c>
      <c r="N157" s="10">
        <v>79</v>
      </c>
      <c r="O157" s="10">
        <v>79</v>
      </c>
      <c r="P157" s="10">
        <v>79</v>
      </c>
      <c r="Q157" s="10">
        <v>90</v>
      </c>
      <c r="R157" s="10">
        <v>90</v>
      </c>
      <c r="S157" s="9" t="str">
        <f>IF($A157='C'!$G$4,COUNTIF($D157:$R157,"&lt;60"),"")</f>
        <v/>
      </c>
    </row>
    <row r="158" spans="1:19" ht="14.25" customHeight="1" x14ac:dyDescent="0.2">
      <c r="A158" s="49" t="s">
        <v>322</v>
      </c>
      <c r="B158" s="45" t="s">
        <v>418</v>
      </c>
      <c r="C158" s="31">
        <v>2012008633</v>
      </c>
      <c r="D158" s="3">
        <v>84</v>
      </c>
      <c r="E158" s="3">
        <v>75</v>
      </c>
      <c r="F158" s="3">
        <v>77.569999999999993</v>
      </c>
      <c r="G158" s="3">
        <v>80</v>
      </c>
      <c r="H158" s="3">
        <v>35</v>
      </c>
      <c r="I158" s="3">
        <v>57.86</v>
      </c>
      <c r="J158" s="3">
        <v>57</v>
      </c>
      <c r="K158" s="3">
        <v>57</v>
      </c>
      <c r="L158" s="3">
        <v>57</v>
      </c>
      <c r="M158" s="10">
        <v>79</v>
      </c>
      <c r="N158" s="10">
        <v>79</v>
      </c>
      <c r="O158" s="10">
        <v>79</v>
      </c>
      <c r="P158" s="10">
        <v>79</v>
      </c>
      <c r="Q158" s="10">
        <v>90</v>
      </c>
      <c r="R158" s="10">
        <v>90</v>
      </c>
      <c r="S158" s="9" t="str">
        <f>IF($A158='C'!$G$4,COUNTIF($D158:$R158,"&lt;60"),"")</f>
        <v/>
      </c>
    </row>
    <row r="159" spans="1:19" ht="14.25" customHeight="1" x14ac:dyDescent="0.2">
      <c r="A159" s="49" t="s">
        <v>322</v>
      </c>
      <c r="B159" s="45" t="s">
        <v>419</v>
      </c>
      <c r="C159" s="31">
        <v>306329</v>
      </c>
      <c r="D159" s="3">
        <v>84</v>
      </c>
      <c r="E159" s="3">
        <v>70</v>
      </c>
      <c r="F159" s="3">
        <v>74</v>
      </c>
      <c r="G159" s="3">
        <v>86</v>
      </c>
      <c r="H159" s="3">
        <v>55</v>
      </c>
      <c r="I159" s="3">
        <v>65.78</v>
      </c>
      <c r="J159" s="3">
        <v>57</v>
      </c>
      <c r="K159" s="3">
        <v>57</v>
      </c>
      <c r="L159" s="3">
        <v>57</v>
      </c>
      <c r="M159" s="10">
        <v>79</v>
      </c>
      <c r="N159" s="10">
        <v>79</v>
      </c>
      <c r="O159" s="10">
        <v>79</v>
      </c>
      <c r="P159" s="10">
        <v>79</v>
      </c>
      <c r="Q159" s="10">
        <v>90</v>
      </c>
      <c r="R159" s="10">
        <v>90</v>
      </c>
      <c r="S159" s="9" t="str">
        <f>IF($A159='C'!$G$4,COUNTIF($D159:$R159,"&lt;60"),"")</f>
        <v/>
      </c>
    </row>
    <row r="160" spans="1:19" ht="14.25" customHeight="1" x14ac:dyDescent="0.2">
      <c r="A160" s="49" t="s">
        <v>322</v>
      </c>
      <c r="B160" s="45" t="s">
        <v>420</v>
      </c>
      <c r="C160" s="31">
        <v>2013192999</v>
      </c>
      <c r="D160" s="3">
        <v>96</v>
      </c>
      <c r="E160" s="3">
        <v>90</v>
      </c>
      <c r="F160" s="3">
        <v>91.71</v>
      </c>
      <c r="G160" s="3">
        <v>95</v>
      </c>
      <c r="H160" s="3">
        <v>75</v>
      </c>
      <c r="I160" s="3">
        <v>80.709999999999994</v>
      </c>
      <c r="J160" s="3">
        <v>80</v>
      </c>
      <c r="K160" s="3">
        <v>80</v>
      </c>
      <c r="L160" s="3">
        <v>80</v>
      </c>
      <c r="M160" s="10">
        <v>79</v>
      </c>
      <c r="N160" s="10">
        <v>79</v>
      </c>
      <c r="O160" s="10">
        <v>79</v>
      </c>
      <c r="P160" s="10">
        <v>79</v>
      </c>
      <c r="Q160" s="10">
        <v>90</v>
      </c>
      <c r="R160" s="10">
        <v>90</v>
      </c>
      <c r="S160" s="9" t="str">
        <f>IF($A160='C'!$G$4,COUNTIF($D160:$R160,"&lt;60"),"")</f>
        <v/>
      </c>
    </row>
    <row r="161" spans="1:19" ht="14.25" customHeight="1" x14ac:dyDescent="0.2">
      <c r="A161" s="49" t="s">
        <v>322</v>
      </c>
      <c r="B161" s="45" t="s">
        <v>95</v>
      </c>
      <c r="C161" s="31">
        <v>2013086949</v>
      </c>
      <c r="D161" s="3">
        <v>91</v>
      </c>
      <c r="E161" s="3">
        <v>30</v>
      </c>
      <c r="F161" s="3">
        <v>60</v>
      </c>
      <c r="G161" s="3">
        <v>90</v>
      </c>
      <c r="H161" s="3">
        <v>50</v>
      </c>
      <c r="I161" s="3">
        <v>65.290000000000006</v>
      </c>
      <c r="J161" s="3">
        <v>81</v>
      </c>
      <c r="K161" s="3">
        <v>81</v>
      </c>
      <c r="L161" s="3">
        <v>81</v>
      </c>
      <c r="M161" s="10">
        <v>79</v>
      </c>
      <c r="N161" s="10">
        <v>79</v>
      </c>
      <c r="O161" s="10">
        <v>79</v>
      </c>
      <c r="P161" s="10">
        <v>79</v>
      </c>
      <c r="Q161" s="10">
        <v>90</v>
      </c>
      <c r="R161" s="10">
        <v>90</v>
      </c>
      <c r="S161" s="9" t="str">
        <f>IF($A161='C'!$G$4,COUNTIF($D161:$R161,"&lt;60"),"")</f>
        <v/>
      </c>
    </row>
    <row r="162" spans="1:19" ht="14.25" customHeight="1" x14ac:dyDescent="0.2">
      <c r="A162" s="49" t="s">
        <v>322</v>
      </c>
      <c r="B162" s="45" t="s">
        <v>96</v>
      </c>
      <c r="C162" s="31">
        <v>2013080341</v>
      </c>
      <c r="D162" s="3">
        <v>89</v>
      </c>
      <c r="E162" s="3">
        <v>50</v>
      </c>
      <c r="F162" s="3">
        <v>65.23</v>
      </c>
      <c r="G162" s="3">
        <v>90</v>
      </c>
      <c r="H162" s="3">
        <v>60</v>
      </c>
      <c r="I162" s="3">
        <v>68.569999999999993</v>
      </c>
      <c r="J162" s="3">
        <v>50</v>
      </c>
      <c r="K162" s="3">
        <v>50</v>
      </c>
      <c r="L162" s="3">
        <v>50</v>
      </c>
      <c r="M162" s="10">
        <v>79</v>
      </c>
      <c r="N162" s="10">
        <v>79</v>
      </c>
      <c r="O162" s="10">
        <v>79</v>
      </c>
      <c r="P162" s="10">
        <v>79</v>
      </c>
      <c r="Q162" s="10">
        <v>90</v>
      </c>
      <c r="R162" s="10">
        <v>90</v>
      </c>
      <c r="S162" s="9" t="str">
        <f>IF($A162='C'!$G$4,COUNTIF($D162:$R162,"&lt;60"),"")</f>
        <v/>
      </c>
    </row>
    <row r="163" spans="1:19" ht="14.25" customHeight="1" x14ac:dyDescent="0.2">
      <c r="A163" s="49" t="s">
        <v>322</v>
      </c>
      <c r="B163" s="45" t="s">
        <v>97</v>
      </c>
      <c r="C163" s="31">
        <v>2013002607</v>
      </c>
      <c r="D163" s="3">
        <v>92</v>
      </c>
      <c r="E163" s="3">
        <v>100</v>
      </c>
      <c r="F163" s="3">
        <v>97.71</v>
      </c>
      <c r="G163" s="3">
        <v>91</v>
      </c>
      <c r="H163" s="3">
        <v>95</v>
      </c>
      <c r="I163" s="3">
        <v>93.86</v>
      </c>
      <c r="J163" s="3">
        <v>92</v>
      </c>
      <c r="K163" s="3">
        <v>92</v>
      </c>
      <c r="L163" s="3">
        <v>92</v>
      </c>
      <c r="M163" s="10">
        <v>79</v>
      </c>
      <c r="N163" s="10">
        <v>79</v>
      </c>
      <c r="O163" s="10">
        <v>79</v>
      </c>
      <c r="P163" s="10">
        <v>79</v>
      </c>
      <c r="Q163" s="10">
        <v>90</v>
      </c>
      <c r="R163" s="10">
        <v>90</v>
      </c>
      <c r="S163" s="9" t="str">
        <f>IF($A163='C'!$G$4,COUNTIF($D163:$R163,"&lt;60"),"")</f>
        <v/>
      </c>
    </row>
    <row r="164" spans="1:19" ht="14.25" customHeight="1" x14ac:dyDescent="0.2">
      <c r="A164" s="49" t="s">
        <v>322</v>
      </c>
      <c r="B164" s="45" t="s">
        <v>98</v>
      </c>
      <c r="C164" s="31">
        <v>2012020582</v>
      </c>
      <c r="D164" s="3"/>
      <c r="E164" s="3">
        <v>100</v>
      </c>
      <c r="F164" s="3"/>
      <c r="G164" s="3">
        <v>93</v>
      </c>
      <c r="H164" s="3">
        <v>90</v>
      </c>
      <c r="I164" s="3">
        <v>90.86</v>
      </c>
      <c r="J164" s="3">
        <v>90</v>
      </c>
      <c r="K164" s="3">
        <v>90</v>
      </c>
      <c r="L164" s="3">
        <v>90</v>
      </c>
      <c r="M164" s="10">
        <v>79</v>
      </c>
      <c r="N164" s="10">
        <v>79</v>
      </c>
      <c r="O164" s="10">
        <v>79</v>
      </c>
      <c r="P164" s="10">
        <v>79</v>
      </c>
      <c r="Q164" s="10">
        <v>90</v>
      </c>
      <c r="R164" s="10">
        <v>90</v>
      </c>
      <c r="S164" s="9" t="str">
        <f>IF($A164='C'!$G$4,COUNTIF($D164:$R164,"&lt;60"),"")</f>
        <v/>
      </c>
    </row>
    <row r="165" spans="1:19" ht="14.25" customHeight="1" x14ac:dyDescent="0.2">
      <c r="A165" s="49" t="s">
        <v>322</v>
      </c>
      <c r="B165" s="45" t="s">
        <v>99</v>
      </c>
      <c r="C165" s="31">
        <v>2013055818</v>
      </c>
      <c r="D165" s="3">
        <v>91</v>
      </c>
      <c r="E165" s="3">
        <v>95</v>
      </c>
      <c r="F165" s="3">
        <v>93.86</v>
      </c>
      <c r="G165" s="3">
        <v>92</v>
      </c>
      <c r="H165" s="3">
        <v>85</v>
      </c>
      <c r="I165" s="3">
        <v>87</v>
      </c>
      <c r="J165" s="3">
        <v>87</v>
      </c>
      <c r="K165" s="3">
        <v>87</v>
      </c>
      <c r="L165" s="3">
        <v>87</v>
      </c>
      <c r="M165" s="10">
        <v>79</v>
      </c>
      <c r="N165" s="10">
        <v>79</v>
      </c>
      <c r="O165" s="10">
        <v>79</v>
      </c>
      <c r="P165" s="10">
        <v>79</v>
      </c>
      <c r="Q165" s="10">
        <v>90</v>
      </c>
      <c r="R165" s="10">
        <v>90</v>
      </c>
      <c r="S165" s="9" t="str">
        <f>IF($A165='C'!$G$4,COUNTIF($D165:$R165,"&lt;60"),"")</f>
        <v/>
      </c>
    </row>
    <row r="166" spans="1:19" ht="14.25" customHeight="1" x14ac:dyDescent="0.2">
      <c r="A166" s="49" t="s">
        <v>322</v>
      </c>
      <c r="B166" s="45" t="s">
        <v>100</v>
      </c>
      <c r="C166" s="31">
        <v>2012018735</v>
      </c>
      <c r="D166" s="3">
        <v>89</v>
      </c>
      <c r="E166" s="3">
        <v>100</v>
      </c>
      <c r="F166" s="3">
        <v>96.86</v>
      </c>
      <c r="G166" s="3">
        <v>89</v>
      </c>
      <c r="H166" s="3">
        <v>95</v>
      </c>
      <c r="I166" s="3">
        <v>93.29</v>
      </c>
      <c r="J166" s="3">
        <v>88</v>
      </c>
      <c r="K166" s="3">
        <v>88</v>
      </c>
      <c r="L166" s="3">
        <v>88</v>
      </c>
      <c r="M166" s="10">
        <v>79</v>
      </c>
      <c r="N166" s="10">
        <v>79</v>
      </c>
      <c r="O166" s="10">
        <v>79</v>
      </c>
      <c r="P166" s="10">
        <v>79</v>
      </c>
      <c r="Q166" s="10">
        <v>90</v>
      </c>
      <c r="R166" s="10">
        <v>90</v>
      </c>
      <c r="S166" s="9" t="str">
        <f>IF($A166='C'!$G$4,COUNTIF($D166:$R166,"&lt;60"),"")</f>
        <v/>
      </c>
    </row>
    <row r="167" spans="1:19" ht="14.25" customHeight="1" x14ac:dyDescent="0.2">
      <c r="A167" s="49" t="s">
        <v>322</v>
      </c>
      <c r="B167" s="45" t="s">
        <v>101</v>
      </c>
      <c r="C167" s="31">
        <v>2012016631</v>
      </c>
      <c r="D167" s="3">
        <v>90</v>
      </c>
      <c r="E167" s="3">
        <v>95</v>
      </c>
      <c r="F167" s="3">
        <v>93.57</v>
      </c>
      <c r="G167" s="3">
        <v>92</v>
      </c>
      <c r="H167" s="3">
        <v>100</v>
      </c>
      <c r="I167" s="3">
        <v>97.71</v>
      </c>
      <c r="J167" s="3">
        <v>82</v>
      </c>
      <c r="K167" s="3">
        <v>82</v>
      </c>
      <c r="L167" s="3">
        <v>82</v>
      </c>
      <c r="M167" s="10">
        <v>79</v>
      </c>
      <c r="N167" s="10">
        <v>79</v>
      </c>
      <c r="O167" s="10">
        <v>79</v>
      </c>
      <c r="P167" s="10">
        <v>79</v>
      </c>
      <c r="Q167" s="10">
        <v>90</v>
      </c>
      <c r="R167" s="10">
        <v>90</v>
      </c>
      <c r="S167" s="9" t="str">
        <f>IF($A167='C'!$G$4,COUNTIF($D167:$R167,"&lt;60"),"")</f>
        <v/>
      </c>
    </row>
    <row r="168" spans="1:19" ht="14.25" customHeight="1" x14ac:dyDescent="0.2">
      <c r="A168" s="49" t="s">
        <v>322</v>
      </c>
      <c r="B168" s="45" t="s">
        <v>102</v>
      </c>
      <c r="C168" s="31">
        <v>2013187028</v>
      </c>
      <c r="D168" s="3">
        <v>98</v>
      </c>
      <c r="E168" s="3">
        <v>100</v>
      </c>
      <c r="F168" s="3">
        <v>99.43</v>
      </c>
      <c r="G168" s="3">
        <v>90</v>
      </c>
      <c r="H168" s="3">
        <v>100</v>
      </c>
      <c r="I168" s="3">
        <v>97.14</v>
      </c>
      <c r="J168" s="3">
        <v>96</v>
      </c>
      <c r="K168" s="3">
        <v>96</v>
      </c>
      <c r="L168" s="3">
        <v>96</v>
      </c>
      <c r="M168" s="10">
        <v>79</v>
      </c>
      <c r="N168" s="10">
        <v>79</v>
      </c>
      <c r="O168" s="10">
        <v>79</v>
      </c>
      <c r="P168" s="10">
        <v>79</v>
      </c>
      <c r="Q168" s="10">
        <v>90</v>
      </c>
      <c r="R168" s="10">
        <v>90</v>
      </c>
      <c r="S168" s="9" t="str">
        <f>IF($A168='C'!$G$4,COUNTIF($D168:$R168,"&lt;60"),"")</f>
        <v/>
      </c>
    </row>
    <row r="169" spans="1:19" ht="14.25" customHeight="1" x14ac:dyDescent="0.2">
      <c r="A169" s="49" t="s">
        <v>322</v>
      </c>
      <c r="B169" s="45" t="s">
        <v>103</v>
      </c>
      <c r="C169" s="31">
        <v>2012008981</v>
      </c>
      <c r="D169" s="3">
        <v>96</v>
      </c>
      <c r="E169" s="3">
        <v>100</v>
      </c>
      <c r="F169" s="3">
        <v>98.86</v>
      </c>
      <c r="G169" s="3">
        <v>93</v>
      </c>
      <c r="H169" s="3">
        <v>90</v>
      </c>
      <c r="I169" s="3">
        <v>90.86</v>
      </c>
      <c r="J169" s="3">
        <v>100</v>
      </c>
      <c r="K169" s="3">
        <v>100</v>
      </c>
      <c r="L169" s="3">
        <v>100</v>
      </c>
      <c r="M169" s="10">
        <v>79</v>
      </c>
      <c r="N169" s="10">
        <v>79</v>
      </c>
      <c r="O169" s="10">
        <v>79</v>
      </c>
      <c r="P169" s="10">
        <v>79</v>
      </c>
      <c r="Q169" s="10">
        <v>90</v>
      </c>
      <c r="R169" s="10">
        <v>90</v>
      </c>
      <c r="S169" s="9" t="str">
        <f>IF($A169='C'!$G$4,COUNTIF($D169:$R169,"&lt;60"),"")</f>
        <v/>
      </c>
    </row>
    <row r="170" spans="1:19" ht="14.25" customHeight="1" x14ac:dyDescent="0.2">
      <c r="A170" s="49" t="s">
        <v>322</v>
      </c>
      <c r="B170" s="45" t="s">
        <v>104</v>
      </c>
      <c r="C170" s="31">
        <v>2012013467</v>
      </c>
      <c r="D170" s="3">
        <v>100</v>
      </c>
      <c r="E170" s="3">
        <v>100</v>
      </c>
      <c r="F170" s="3">
        <v>100</v>
      </c>
      <c r="G170" s="3">
        <v>95</v>
      </c>
      <c r="H170" s="3">
        <v>100</v>
      </c>
      <c r="I170" s="3">
        <v>98.57</v>
      </c>
      <c r="J170" s="3">
        <v>90</v>
      </c>
      <c r="K170" s="3">
        <v>90</v>
      </c>
      <c r="L170" s="3">
        <v>90</v>
      </c>
      <c r="M170" s="10">
        <v>79</v>
      </c>
      <c r="N170" s="10">
        <v>79</v>
      </c>
      <c r="O170" s="10">
        <v>79</v>
      </c>
      <c r="P170" s="10">
        <v>79</v>
      </c>
      <c r="Q170" s="10">
        <v>90</v>
      </c>
      <c r="R170" s="10">
        <v>90</v>
      </c>
      <c r="S170" s="9" t="str">
        <f>IF($A170='C'!$G$4,COUNTIF($D170:$R170,"&lt;60"),"")</f>
        <v/>
      </c>
    </row>
    <row r="171" spans="1:19" ht="14.25" customHeight="1" x14ac:dyDescent="0.2">
      <c r="A171" s="49" t="s">
        <v>322</v>
      </c>
      <c r="B171" s="45" t="s">
        <v>105</v>
      </c>
      <c r="C171" s="31">
        <v>2013016512</v>
      </c>
      <c r="D171" s="3">
        <v>95</v>
      </c>
      <c r="E171" s="3">
        <v>85</v>
      </c>
      <c r="F171" s="3">
        <v>87.86</v>
      </c>
      <c r="G171" s="3">
        <v>87</v>
      </c>
      <c r="H171" s="3">
        <v>80</v>
      </c>
      <c r="I171" s="3">
        <v>82</v>
      </c>
      <c r="J171" s="3">
        <v>75</v>
      </c>
      <c r="K171" s="3">
        <v>75</v>
      </c>
      <c r="L171" s="3">
        <v>75</v>
      </c>
      <c r="M171" s="10">
        <v>79</v>
      </c>
      <c r="N171" s="10">
        <v>79</v>
      </c>
      <c r="O171" s="10">
        <v>79</v>
      </c>
      <c r="P171" s="10">
        <v>79</v>
      </c>
      <c r="Q171" s="10">
        <v>90</v>
      </c>
      <c r="R171" s="10">
        <v>90</v>
      </c>
      <c r="S171" s="9" t="str">
        <f>IF($A171='C'!$G$4,COUNTIF($D171:$R171,"&lt;60"),"")</f>
        <v/>
      </c>
    </row>
    <row r="172" spans="1:19" ht="14.25" customHeight="1" x14ac:dyDescent="0.2">
      <c r="A172" s="49" t="s">
        <v>322</v>
      </c>
      <c r="B172" s="45" t="s">
        <v>106</v>
      </c>
      <c r="C172" s="31">
        <v>2012011658</v>
      </c>
      <c r="D172" s="3">
        <v>91</v>
      </c>
      <c r="E172" s="3">
        <v>100</v>
      </c>
      <c r="F172" s="3">
        <v>97.43</v>
      </c>
      <c r="G172" s="3">
        <v>95</v>
      </c>
      <c r="H172" s="3">
        <v>95</v>
      </c>
      <c r="I172" s="3">
        <v>95</v>
      </c>
      <c r="J172" s="3">
        <v>84</v>
      </c>
      <c r="K172" s="3">
        <v>84</v>
      </c>
      <c r="L172" s="3">
        <v>84</v>
      </c>
      <c r="M172" s="10">
        <v>79</v>
      </c>
      <c r="N172" s="10">
        <v>79</v>
      </c>
      <c r="O172" s="10">
        <v>79</v>
      </c>
      <c r="P172" s="10">
        <v>79</v>
      </c>
      <c r="Q172" s="10">
        <v>90</v>
      </c>
      <c r="R172" s="10">
        <v>90</v>
      </c>
      <c r="S172" s="9" t="str">
        <f>IF($A172='C'!$G$4,COUNTIF($D172:$R172,"&lt;60"),"")</f>
        <v/>
      </c>
    </row>
    <row r="173" spans="1:19" ht="14.25" customHeight="1" x14ac:dyDescent="0.2">
      <c r="A173" s="49" t="s">
        <v>322</v>
      </c>
      <c r="B173" s="45" t="s">
        <v>107</v>
      </c>
      <c r="C173" s="31">
        <v>20210044480</v>
      </c>
      <c r="D173" s="3">
        <v>99</v>
      </c>
      <c r="E173" s="3">
        <v>100</v>
      </c>
      <c r="F173" s="3">
        <v>99.71</v>
      </c>
      <c r="G173" s="3">
        <v>92</v>
      </c>
      <c r="H173" s="3">
        <v>100</v>
      </c>
      <c r="I173" s="3">
        <v>97.71</v>
      </c>
      <c r="J173" s="3">
        <v>97</v>
      </c>
      <c r="K173" s="3">
        <v>97</v>
      </c>
      <c r="L173" s="3">
        <v>97</v>
      </c>
      <c r="M173" s="10">
        <v>79</v>
      </c>
      <c r="N173" s="10">
        <v>79</v>
      </c>
      <c r="O173" s="10">
        <v>79</v>
      </c>
      <c r="P173" s="10">
        <v>79</v>
      </c>
      <c r="Q173" s="10">
        <v>90</v>
      </c>
      <c r="R173" s="10">
        <v>90</v>
      </c>
      <c r="S173" s="9" t="str">
        <f>IF($A173='C'!$G$4,COUNTIF($D173:$R173,"&lt;60"),"")</f>
        <v/>
      </c>
    </row>
    <row r="174" spans="1:19" ht="14.25" customHeight="1" x14ac:dyDescent="0.2">
      <c r="A174" s="49" t="s">
        <v>322</v>
      </c>
      <c r="B174" s="45" t="s">
        <v>108</v>
      </c>
      <c r="C174" s="31">
        <v>2013088005</v>
      </c>
      <c r="D174" s="3">
        <v>89</v>
      </c>
      <c r="E174" s="3">
        <v>35</v>
      </c>
      <c r="F174" s="3">
        <v>60.21</v>
      </c>
      <c r="G174" s="3">
        <v>80</v>
      </c>
      <c r="H174" s="3">
        <v>100</v>
      </c>
      <c r="I174" s="3">
        <v>94.29</v>
      </c>
      <c r="J174" s="3">
        <v>78</v>
      </c>
      <c r="K174" s="3">
        <v>78</v>
      </c>
      <c r="L174" s="3">
        <v>78</v>
      </c>
      <c r="M174" s="10">
        <v>79</v>
      </c>
      <c r="N174" s="10">
        <v>79</v>
      </c>
      <c r="O174" s="10">
        <v>79</v>
      </c>
      <c r="P174" s="10">
        <v>79</v>
      </c>
      <c r="Q174" s="10">
        <v>90</v>
      </c>
      <c r="R174" s="10">
        <v>90</v>
      </c>
      <c r="S174" s="9" t="str">
        <f>IF($A174='C'!$G$4,COUNTIF($D174:$R174,"&lt;60"),"")</f>
        <v/>
      </c>
    </row>
    <row r="175" spans="1:19" ht="14.25" customHeight="1" x14ac:dyDescent="0.2">
      <c r="A175" s="49" t="s">
        <v>322</v>
      </c>
      <c r="B175" s="45" t="s">
        <v>109</v>
      </c>
      <c r="C175" s="31">
        <v>2012036098</v>
      </c>
      <c r="D175" s="3">
        <v>88</v>
      </c>
      <c r="E175" s="3">
        <v>60</v>
      </c>
      <c r="F175" s="3">
        <v>68</v>
      </c>
      <c r="G175" s="3">
        <v>80</v>
      </c>
      <c r="H175" s="3">
        <v>80</v>
      </c>
      <c r="I175" s="3">
        <v>80</v>
      </c>
      <c r="J175" s="3">
        <v>76</v>
      </c>
      <c r="K175" s="3">
        <v>76</v>
      </c>
      <c r="L175" s="3">
        <v>76</v>
      </c>
      <c r="M175" s="10">
        <v>79</v>
      </c>
      <c r="N175" s="10">
        <v>79</v>
      </c>
      <c r="O175" s="10">
        <v>79</v>
      </c>
      <c r="P175" s="10">
        <v>79</v>
      </c>
      <c r="Q175" s="10">
        <v>90</v>
      </c>
      <c r="R175" s="10">
        <v>90</v>
      </c>
      <c r="S175" s="9" t="str">
        <f>IF($A175='C'!$G$4,COUNTIF($D175:$R175,"&lt;60"),"")</f>
        <v/>
      </c>
    </row>
    <row r="176" spans="1:19" ht="14.25" customHeight="1" x14ac:dyDescent="0.2">
      <c r="A176" s="49" t="s">
        <v>322</v>
      </c>
      <c r="B176" s="45" t="s">
        <v>110</v>
      </c>
      <c r="C176" s="31">
        <v>2012011212</v>
      </c>
      <c r="D176" s="3">
        <v>78</v>
      </c>
      <c r="E176" s="3">
        <v>45</v>
      </c>
      <c r="F176" s="3">
        <v>62.19</v>
      </c>
      <c r="G176" s="3">
        <v>81</v>
      </c>
      <c r="H176" s="3">
        <v>90</v>
      </c>
      <c r="I176" s="3">
        <v>87.43</v>
      </c>
      <c r="J176" s="3">
        <v>76</v>
      </c>
      <c r="K176" s="3">
        <v>76</v>
      </c>
      <c r="L176" s="3">
        <v>76</v>
      </c>
      <c r="M176" s="10">
        <v>79</v>
      </c>
      <c r="N176" s="10">
        <v>79</v>
      </c>
      <c r="O176" s="10">
        <v>79</v>
      </c>
      <c r="P176" s="10">
        <v>79</v>
      </c>
      <c r="Q176" s="10">
        <v>90</v>
      </c>
      <c r="R176" s="10">
        <v>90</v>
      </c>
      <c r="S176" s="9" t="str">
        <f>IF($A176='C'!$G$4,COUNTIF($D176:$R176,"&lt;60"),"")</f>
        <v/>
      </c>
    </row>
    <row r="177" spans="1:19" ht="14.25" customHeight="1" x14ac:dyDescent="0.2">
      <c r="A177" s="49" t="s">
        <v>322</v>
      </c>
      <c r="B177" s="45" t="s">
        <v>111</v>
      </c>
      <c r="C177" s="31">
        <v>2012026907</v>
      </c>
      <c r="D177" s="3">
        <v>86</v>
      </c>
      <c r="E177" s="3">
        <v>65</v>
      </c>
      <c r="F177" s="3">
        <v>71</v>
      </c>
      <c r="G177" s="3">
        <v>88</v>
      </c>
      <c r="H177" s="3">
        <v>85</v>
      </c>
      <c r="I177" s="3">
        <v>85.86</v>
      </c>
      <c r="J177" s="3">
        <v>78</v>
      </c>
      <c r="K177" s="3">
        <v>78</v>
      </c>
      <c r="L177" s="3">
        <v>78</v>
      </c>
      <c r="M177" s="10">
        <v>79</v>
      </c>
      <c r="N177" s="10">
        <v>79</v>
      </c>
      <c r="O177" s="10">
        <v>79</v>
      </c>
      <c r="P177" s="10">
        <v>79</v>
      </c>
      <c r="Q177" s="10">
        <v>90</v>
      </c>
      <c r="R177" s="10">
        <v>90</v>
      </c>
      <c r="S177" s="9" t="str">
        <f>IF($A177='C'!$G$4,COUNTIF($D177:$R177,"&lt;60"),"")</f>
        <v/>
      </c>
    </row>
    <row r="178" spans="1:19" ht="14.25" customHeight="1" x14ac:dyDescent="0.2">
      <c r="A178" s="49" t="s">
        <v>322</v>
      </c>
      <c r="B178" s="45" t="s">
        <v>112</v>
      </c>
      <c r="C178" s="31">
        <v>2013039110</v>
      </c>
      <c r="D178" s="3">
        <v>90</v>
      </c>
      <c r="E178" s="3">
        <v>60</v>
      </c>
      <c r="F178" s="3">
        <v>68.569999999999993</v>
      </c>
      <c r="G178" s="3">
        <v>88</v>
      </c>
      <c r="H178" s="3">
        <v>80</v>
      </c>
      <c r="I178" s="3">
        <v>82.29</v>
      </c>
      <c r="J178" s="3">
        <v>73</v>
      </c>
      <c r="K178" s="3">
        <v>73</v>
      </c>
      <c r="L178" s="3">
        <v>73</v>
      </c>
      <c r="M178" s="10">
        <v>79</v>
      </c>
      <c r="N178" s="10">
        <v>79</v>
      </c>
      <c r="O178" s="10">
        <v>79</v>
      </c>
      <c r="P178" s="10">
        <v>79</v>
      </c>
      <c r="Q178" s="10">
        <v>90</v>
      </c>
      <c r="R178" s="10">
        <v>90</v>
      </c>
      <c r="S178" s="9" t="str">
        <f>IF($A178='C'!$G$4,COUNTIF($D178:$R178,"&lt;60"),"")</f>
        <v/>
      </c>
    </row>
    <row r="179" spans="1:19" ht="14.25" customHeight="1" x14ac:dyDescent="0.2">
      <c r="A179" s="49" t="s">
        <v>322</v>
      </c>
      <c r="B179" s="45" t="s">
        <v>113</v>
      </c>
      <c r="C179" s="31">
        <v>2012017457</v>
      </c>
      <c r="D179" s="3">
        <v>91</v>
      </c>
      <c r="E179" s="3">
        <v>80</v>
      </c>
      <c r="F179" s="3">
        <v>83.14</v>
      </c>
      <c r="G179" s="3">
        <v>85</v>
      </c>
      <c r="H179" s="3">
        <v>100</v>
      </c>
      <c r="I179" s="3">
        <v>95.71</v>
      </c>
      <c r="J179" s="3">
        <v>84</v>
      </c>
      <c r="K179" s="3">
        <v>84</v>
      </c>
      <c r="L179" s="3">
        <v>84</v>
      </c>
      <c r="M179" s="10">
        <v>79</v>
      </c>
      <c r="N179" s="10">
        <v>79</v>
      </c>
      <c r="O179" s="10">
        <v>79</v>
      </c>
      <c r="P179" s="10">
        <v>79</v>
      </c>
      <c r="Q179" s="10">
        <v>90</v>
      </c>
      <c r="R179" s="10">
        <v>90</v>
      </c>
      <c r="S179" s="9" t="str">
        <f>IF($A179='C'!$G$4,COUNTIF($D179:$R179,"&lt;60"),"")</f>
        <v/>
      </c>
    </row>
    <row r="180" spans="1:19" ht="14.25" customHeight="1" x14ac:dyDescent="0.2">
      <c r="A180" s="49" t="s">
        <v>322</v>
      </c>
      <c r="B180" s="45" t="s">
        <v>421</v>
      </c>
      <c r="C180" s="31">
        <v>2013174845</v>
      </c>
      <c r="D180" s="3">
        <v>70</v>
      </c>
      <c r="E180" s="3">
        <v>35</v>
      </c>
      <c r="F180" s="3">
        <v>60</v>
      </c>
      <c r="G180" s="3">
        <v>77</v>
      </c>
      <c r="H180" s="3">
        <v>80</v>
      </c>
      <c r="I180" s="3">
        <v>79.14</v>
      </c>
      <c r="J180" s="3">
        <v>70</v>
      </c>
      <c r="K180" s="3">
        <v>70</v>
      </c>
      <c r="L180" s="3">
        <v>70</v>
      </c>
      <c r="M180" s="10">
        <v>79</v>
      </c>
      <c r="N180" s="10">
        <v>79</v>
      </c>
      <c r="O180" s="10">
        <v>79</v>
      </c>
      <c r="P180" s="10">
        <v>79</v>
      </c>
      <c r="Q180" s="10">
        <v>90</v>
      </c>
      <c r="R180" s="10">
        <v>90</v>
      </c>
      <c r="S180" s="9" t="str">
        <f>IF($A180='C'!$G$4,COUNTIF($D180:$R180,"&lt;60"),"")</f>
        <v/>
      </c>
    </row>
    <row r="181" spans="1:19" ht="14.25" customHeight="1" x14ac:dyDescent="0.2">
      <c r="A181" s="49" t="s">
        <v>322</v>
      </c>
      <c r="B181" s="45" t="s">
        <v>422</v>
      </c>
      <c r="C181" s="31">
        <v>2012013942</v>
      </c>
      <c r="D181" s="3">
        <v>84</v>
      </c>
      <c r="E181" s="3">
        <v>80</v>
      </c>
      <c r="F181" s="3">
        <v>81.14</v>
      </c>
      <c r="G181" s="3">
        <v>76</v>
      </c>
      <c r="H181" s="3">
        <v>100</v>
      </c>
      <c r="I181" s="3">
        <v>93.14</v>
      </c>
      <c r="J181" s="3">
        <v>76</v>
      </c>
      <c r="K181" s="3">
        <v>76</v>
      </c>
      <c r="L181" s="3">
        <v>76</v>
      </c>
      <c r="M181" s="10">
        <v>79</v>
      </c>
      <c r="N181" s="10">
        <v>79</v>
      </c>
      <c r="O181" s="10">
        <v>79</v>
      </c>
      <c r="P181" s="10">
        <v>79</v>
      </c>
      <c r="Q181" s="10">
        <v>90</v>
      </c>
      <c r="R181" s="10">
        <v>90</v>
      </c>
      <c r="S181" s="9" t="str">
        <f>IF($A181='C'!$G$4,COUNTIF($D181:$R181,"&lt;60"),"")</f>
        <v/>
      </c>
    </row>
    <row r="182" spans="1:19" ht="14.25" customHeight="1" x14ac:dyDescent="0.2">
      <c r="A182" s="49" t="s">
        <v>322</v>
      </c>
      <c r="B182" s="45" t="s">
        <v>423</v>
      </c>
      <c r="C182" s="31">
        <v>527046</v>
      </c>
      <c r="D182" s="3">
        <v>90</v>
      </c>
      <c r="E182" s="3">
        <v>95</v>
      </c>
      <c r="F182" s="3">
        <v>93.57</v>
      </c>
      <c r="G182" s="3">
        <v>81</v>
      </c>
      <c r="H182" s="3">
        <v>100</v>
      </c>
      <c r="I182" s="3">
        <v>94.57</v>
      </c>
      <c r="J182" s="3">
        <v>73</v>
      </c>
      <c r="K182" s="3">
        <v>73</v>
      </c>
      <c r="L182" s="3">
        <v>73</v>
      </c>
      <c r="M182" s="10">
        <v>79</v>
      </c>
      <c r="N182" s="10">
        <v>79</v>
      </c>
      <c r="O182" s="10">
        <v>79</v>
      </c>
      <c r="P182" s="10">
        <v>79</v>
      </c>
      <c r="Q182" s="10">
        <v>90</v>
      </c>
      <c r="R182" s="10">
        <v>90</v>
      </c>
      <c r="S182" s="9" t="str">
        <f>IF($A182='C'!$G$4,COUNTIF($D182:$R182,"&lt;60"),"")</f>
        <v/>
      </c>
    </row>
    <row r="183" spans="1:19" ht="14.25" customHeight="1" x14ac:dyDescent="0.2">
      <c r="A183" s="49" t="s">
        <v>322</v>
      </c>
      <c r="B183" s="45" t="s">
        <v>424</v>
      </c>
      <c r="C183" s="31">
        <v>2012009259</v>
      </c>
      <c r="D183" s="3">
        <v>75</v>
      </c>
      <c r="E183" s="3">
        <v>25</v>
      </c>
      <c r="F183" s="3">
        <v>60</v>
      </c>
      <c r="G183" s="3">
        <v>80</v>
      </c>
      <c r="H183" s="3">
        <v>45</v>
      </c>
      <c r="I183" s="3">
        <v>62.48</v>
      </c>
      <c r="J183" s="3">
        <v>84</v>
      </c>
      <c r="K183" s="3">
        <v>84</v>
      </c>
      <c r="L183" s="3">
        <v>84</v>
      </c>
      <c r="M183" s="10">
        <v>79</v>
      </c>
      <c r="N183" s="10">
        <v>79</v>
      </c>
      <c r="O183" s="10">
        <v>79</v>
      </c>
      <c r="P183" s="10">
        <v>79</v>
      </c>
      <c r="Q183" s="10">
        <v>90</v>
      </c>
      <c r="R183" s="10">
        <v>90</v>
      </c>
      <c r="S183" s="9" t="str">
        <f>IF($A183='C'!$G$4,COUNTIF($D183:$R183,"&lt;60"),"")</f>
        <v/>
      </c>
    </row>
    <row r="184" spans="1:19" ht="14.25" customHeight="1" x14ac:dyDescent="0.2">
      <c r="A184" s="49" t="s">
        <v>322</v>
      </c>
      <c r="B184" s="45" t="s">
        <v>425</v>
      </c>
      <c r="C184" s="31">
        <v>2013200900</v>
      </c>
      <c r="D184" s="3">
        <v>85</v>
      </c>
      <c r="E184" s="3">
        <v>80</v>
      </c>
      <c r="F184" s="3">
        <v>81.430000000000007</v>
      </c>
      <c r="G184" s="3">
        <v>86</v>
      </c>
      <c r="H184" s="3">
        <v>100</v>
      </c>
      <c r="I184" s="3">
        <v>96</v>
      </c>
      <c r="J184" s="3">
        <v>70</v>
      </c>
      <c r="K184" s="3">
        <v>70</v>
      </c>
      <c r="L184" s="3">
        <v>70</v>
      </c>
      <c r="M184" s="10">
        <v>79</v>
      </c>
      <c r="N184" s="10">
        <v>79</v>
      </c>
      <c r="O184" s="10">
        <v>79</v>
      </c>
      <c r="P184" s="10">
        <v>79</v>
      </c>
      <c r="Q184" s="10">
        <v>90</v>
      </c>
      <c r="R184" s="10">
        <v>90</v>
      </c>
      <c r="S184" s="9" t="str">
        <f>IF($A184='C'!$G$4,COUNTIF($D184:$R184,"&lt;60"),"")</f>
        <v/>
      </c>
    </row>
    <row r="185" spans="1:19" ht="14.25" customHeight="1" x14ac:dyDescent="0.2">
      <c r="A185" s="49" t="s">
        <v>322</v>
      </c>
      <c r="B185" s="45" t="s">
        <v>426</v>
      </c>
      <c r="C185" s="31">
        <v>2013080380</v>
      </c>
      <c r="D185" s="3">
        <v>86</v>
      </c>
      <c r="E185" s="3">
        <v>30</v>
      </c>
      <c r="F185" s="3">
        <v>60</v>
      </c>
      <c r="G185" s="3">
        <v>80</v>
      </c>
      <c r="H185" s="3">
        <v>100</v>
      </c>
      <c r="I185" s="3">
        <v>94.29</v>
      </c>
      <c r="J185" s="3">
        <v>51</v>
      </c>
      <c r="K185" s="3">
        <v>51</v>
      </c>
      <c r="L185" s="3">
        <v>51</v>
      </c>
      <c r="M185" s="10">
        <v>79</v>
      </c>
      <c r="N185" s="10">
        <v>79</v>
      </c>
      <c r="O185" s="10">
        <v>79</v>
      </c>
      <c r="P185" s="10">
        <v>79</v>
      </c>
      <c r="Q185" s="10">
        <v>90</v>
      </c>
      <c r="R185" s="10">
        <v>90</v>
      </c>
      <c r="S185" s="9" t="str">
        <f>IF($A185='C'!$G$4,COUNTIF($D185:$R185,"&lt;60"),"")</f>
        <v/>
      </c>
    </row>
    <row r="186" spans="1:19" ht="14.25" customHeight="1" x14ac:dyDescent="0.2">
      <c r="A186" s="49" t="s">
        <v>322</v>
      </c>
      <c r="B186" s="45" t="s">
        <v>427</v>
      </c>
      <c r="C186" s="31">
        <v>2013030421</v>
      </c>
      <c r="D186" s="3">
        <v>82</v>
      </c>
      <c r="E186" s="3">
        <v>50</v>
      </c>
      <c r="F186" s="3">
        <v>64.52</v>
      </c>
      <c r="G186" s="3">
        <v>80</v>
      </c>
      <c r="H186" s="3">
        <v>75</v>
      </c>
      <c r="I186" s="3">
        <v>76.430000000000007</v>
      </c>
      <c r="J186" s="3">
        <v>69</v>
      </c>
      <c r="K186" s="3">
        <v>69</v>
      </c>
      <c r="L186" s="3">
        <v>69</v>
      </c>
      <c r="M186" s="10">
        <v>79</v>
      </c>
      <c r="N186" s="10">
        <v>79</v>
      </c>
      <c r="O186" s="10">
        <v>79</v>
      </c>
      <c r="P186" s="10">
        <v>79</v>
      </c>
      <c r="Q186" s="10">
        <v>90</v>
      </c>
      <c r="R186" s="10">
        <v>90</v>
      </c>
      <c r="S186" s="9" t="str">
        <f>IF($A186='C'!$G$4,COUNTIF($D186:$R186,"&lt;60"),"")</f>
        <v/>
      </c>
    </row>
    <row r="187" spans="1:19" ht="14.25" customHeight="1" x14ac:dyDescent="0.2">
      <c r="A187" s="49" t="s">
        <v>322</v>
      </c>
      <c r="B187" s="45" t="s">
        <v>428</v>
      </c>
      <c r="C187" s="31">
        <v>2013027277</v>
      </c>
      <c r="D187" s="3">
        <v>92</v>
      </c>
      <c r="E187" s="3">
        <v>40</v>
      </c>
      <c r="F187" s="3">
        <v>62.41</v>
      </c>
      <c r="G187" s="3">
        <v>84</v>
      </c>
      <c r="H187" s="3">
        <v>90</v>
      </c>
      <c r="I187" s="3">
        <v>88.29</v>
      </c>
      <c r="J187" s="3">
        <v>73</v>
      </c>
      <c r="K187" s="3">
        <v>73</v>
      </c>
      <c r="L187" s="3">
        <v>73</v>
      </c>
      <c r="M187" s="10">
        <v>79</v>
      </c>
      <c r="N187" s="10">
        <v>79</v>
      </c>
      <c r="O187" s="10">
        <v>79</v>
      </c>
      <c r="P187" s="10">
        <v>79</v>
      </c>
      <c r="Q187" s="10">
        <v>90</v>
      </c>
      <c r="R187" s="10">
        <v>90</v>
      </c>
      <c r="S187" s="9" t="str">
        <f>IF($A187='C'!$G$4,COUNTIF($D187:$R187,"&lt;60"),"")</f>
        <v/>
      </c>
    </row>
    <row r="188" spans="1:19" ht="14.25" customHeight="1" x14ac:dyDescent="0.2">
      <c r="A188" s="49" t="s">
        <v>322</v>
      </c>
      <c r="B188" s="45" t="s">
        <v>429</v>
      </c>
      <c r="C188" s="31">
        <v>2013033060</v>
      </c>
      <c r="D188" s="3">
        <v>80</v>
      </c>
      <c r="E188" s="3">
        <v>50</v>
      </c>
      <c r="F188" s="3">
        <v>64.239999999999995</v>
      </c>
      <c r="G188" s="3">
        <v>78</v>
      </c>
      <c r="H188" s="3">
        <v>65</v>
      </c>
      <c r="I188" s="3">
        <v>68.709999999999994</v>
      </c>
      <c r="J188" s="3">
        <v>66</v>
      </c>
      <c r="K188" s="3">
        <v>66</v>
      </c>
      <c r="L188" s="3">
        <v>66</v>
      </c>
      <c r="M188" s="10">
        <v>79</v>
      </c>
      <c r="N188" s="10">
        <v>79</v>
      </c>
      <c r="O188" s="10">
        <v>79</v>
      </c>
      <c r="P188" s="10">
        <v>79</v>
      </c>
      <c r="Q188" s="10">
        <v>90</v>
      </c>
      <c r="R188" s="10">
        <v>90</v>
      </c>
      <c r="S188" s="9" t="str">
        <f>IF($A188='C'!$G$4,COUNTIF($D188:$R188,"&lt;60"),"")</f>
        <v/>
      </c>
    </row>
    <row r="189" spans="1:19" ht="14.25" customHeight="1" x14ac:dyDescent="0.2">
      <c r="A189" s="49" t="s">
        <v>323</v>
      </c>
      <c r="B189" s="45" t="s">
        <v>430</v>
      </c>
      <c r="C189" s="31">
        <v>2012020896</v>
      </c>
      <c r="D189" s="3">
        <v>88</v>
      </c>
      <c r="E189" s="3">
        <v>70</v>
      </c>
      <c r="F189" s="3">
        <v>75.14</v>
      </c>
      <c r="G189" s="3">
        <v>81</v>
      </c>
      <c r="H189" s="3">
        <v>80</v>
      </c>
      <c r="I189" s="3">
        <v>80.290000000000006</v>
      </c>
      <c r="J189" s="3">
        <v>71</v>
      </c>
      <c r="K189" s="3">
        <v>71</v>
      </c>
      <c r="L189" s="3">
        <v>71</v>
      </c>
      <c r="M189" s="10">
        <v>79</v>
      </c>
      <c r="N189" s="10">
        <v>79</v>
      </c>
      <c r="O189" s="10">
        <v>79</v>
      </c>
      <c r="P189" s="10">
        <v>79</v>
      </c>
      <c r="Q189" s="10">
        <v>90</v>
      </c>
      <c r="R189" s="10">
        <v>90</v>
      </c>
      <c r="S189" s="9" t="str">
        <f>IF($A189='C'!$G$4,COUNTIF($D189:$R189,"&lt;60"),"")</f>
        <v/>
      </c>
    </row>
    <row r="190" spans="1:19" ht="14.25" customHeight="1" x14ac:dyDescent="0.2">
      <c r="A190" s="49" t="s">
        <v>323</v>
      </c>
      <c r="B190" s="45" t="s">
        <v>431</v>
      </c>
      <c r="C190" s="31">
        <v>2012017399</v>
      </c>
      <c r="D190" s="3">
        <v>86</v>
      </c>
      <c r="E190" s="3">
        <v>55</v>
      </c>
      <c r="F190" s="3">
        <v>65.78</v>
      </c>
      <c r="G190" s="3">
        <v>80</v>
      </c>
      <c r="H190" s="3">
        <v>95</v>
      </c>
      <c r="I190" s="3">
        <v>90.71</v>
      </c>
      <c r="J190" s="3">
        <v>68</v>
      </c>
      <c r="K190" s="3">
        <v>68</v>
      </c>
      <c r="L190" s="3">
        <v>68</v>
      </c>
      <c r="M190" s="10">
        <v>79</v>
      </c>
      <c r="N190" s="10">
        <v>79</v>
      </c>
      <c r="O190" s="10">
        <v>79</v>
      </c>
      <c r="P190" s="10">
        <v>79</v>
      </c>
      <c r="Q190" s="10">
        <v>90</v>
      </c>
      <c r="R190" s="10">
        <v>90</v>
      </c>
      <c r="S190" s="9" t="str">
        <f>IF($A190='C'!$G$4,COUNTIF($D190:$R190,"&lt;60"),"")</f>
        <v/>
      </c>
    </row>
    <row r="191" spans="1:19" ht="14.25" customHeight="1" x14ac:dyDescent="0.2">
      <c r="A191" s="49" t="s">
        <v>323</v>
      </c>
      <c r="B191" s="45" t="s">
        <v>432</v>
      </c>
      <c r="C191" s="31">
        <v>2013008894</v>
      </c>
      <c r="D191" s="3">
        <v>90</v>
      </c>
      <c r="E191" s="3">
        <v>65</v>
      </c>
      <c r="F191" s="3">
        <v>72.14</v>
      </c>
      <c r="G191" s="3">
        <v>90</v>
      </c>
      <c r="H191" s="3">
        <v>95</v>
      </c>
      <c r="I191" s="3">
        <v>93.57</v>
      </c>
      <c r="J191" s="3">
        <v>94</v>
      </c>
      <c r="K191" s="3">
        <v>94</v>
      </c>
      <c r="L191" s="3">
        <v>94</v>
      </c>
      <c r="M191" s="10">
        <v>79</v>
      </c>
      <c r="N191" s="10">
        <v>79</v>
      </c>
      <c r="O191" s="10">
        <v>79</v>
      </c>
      <c r="P191" s="10">
        <v>79</v>
      </c>
      <c r="Q191" s="10">
        <v>90</v>
      </c>
      <c r="R191" s="10">
        <v>90</v>
      </c>
      <c r="S191" s="9" t="str">
        <f>IF($A191='C'!$G$4,COUNTIF($D191:$R191,"&lt;60"),"")</f>
        <v/>
      </c>
    </row>
    <row r="192" spans="1:19" ht="14.25" customHeight="1" x14ac:dyDescent="0.2">
      <c r="A192" s="49" t="s">
        <v>323</v>
      </c>
      <c r="B192" s="45" t="s">
        <v>433</v>
      </c>
      <c r="C192" s="31">
        <v>2013031323</v>
      </c>
      <c r="D192" s="3">
        <v>80</v>
      </c>
      <c r="E192" s="3">
        <v>40</v>
      </c>
      <c r="F192" s="3">
        <v>60.71</v>
      </c>
      <c r="G192" s="3">
        <v>70</v>
      </c>
      <c r="H192" s="3">
        <v>60</v>
      </c>
      <c r="I192" s="3">
        <v>65.58</v>
      </c>
      <c r="J192" s="3">
        <v>77</v>
      </c>
      <c r="K192" s="3">
        <v>77</v>
      </c>
      <c r="L192" s="3">
        <v>77</v>
      </c>
      <c r="M192" s="10">
        <v>79</v>
      </c>
      <c r="N192" s="10">
        <v>79</v>
      </c>
      <c r="O192" s="10">
        <v>79</v>
      </c>
      <c r="P192" s="10">
        <v>79</v>
      </c>
      <c r="Q192" s="10">
        <v>90</v>
      </c>
      <c r="R192" s="10">
        <v>90</v>
      </c>
      <c r="S192" s="9" t="str">
        <f>IF($A192='C'!$G$4,COUNTIF($D192:$R192,"&lt;60"),"")</f>
        <v/>
      </c>
    </row>
    <row r="193" spans="1:19" ht="14.25" customHeight="1" x14ac:dyDescent="0.2">
      <c r="A193" s="49" t="s">
        <v>323</v>
      </c>
      <c r="B193" s="45" t="s">
        <v>434</v>
      </c>
      <c r="C193" s="31">
        <v>2013184331</v>
      </c>
      <c r="D193" s="3">
        <v>71</v>
      </c>
      <c r="E193" s="3">
        <v>25</v>
      </c>
      <c r="F193" s="3">
        <v>60</v>
      </c>
      <c r="G193" s="3">
        <v>66</v>
      </c>
      <c r="H193" s="3">
        <v>65</v>
      </c>
      <c r="I193" s="3">
        <v>65.290000000000006</v>
      </c>
      <c r="J193" s="3">
        <v>74</v>
      </c>
      <c r="K193" s="3">
        <v>74</v>
      </c>
      <c r="L193" s="3">
        <v>74</v>
      </c>
      <c r="M193" s="10">
        <v>79</v>
      </c>
      <c r="N193" s="10">
        <v>79</v>
      </c>
      <c r="O193" s="10">
        <v>79</v>
      </c>
      <c r="P193" s="10">
        <v>79</v>
      </c>
      <c r="Q193" s="10">
        <v>90</v>
      </c>
      <c r="R193" s="10">
        <v>90</v>
      </c>
      <c r="S193" s="9" t="str">
        <f>IF($A193='C'!$G$4,COUNTIF($D193:$R193,"&lt;60"),"")</f>
        <v/>
      </c>
    </row>
    <row r="194" spans="1:19" ht="14.25" customHeight="1" x14ac:dyDescent="0.2">
      <c r="A194" s="49" t="s">
        <v>323</v>
      </c>
      <c r="B194" s="45" t="s">
        <v>435</v>
      </c>
      <c r="C194" s="31">
        <v>2013010963</v>
      </c>
      <c r="D194" s="3">
        <v>77</v>
      </c>
      <c r="E194" s="3">
        <v>20</v>
      </c>
      <c r="F194" s="3">
        <v>60</v>
      </c>
      <c r="G194" s="3">
        <v>70</v>
      </c>
      <c r="H194" s="3">
        <v>65</v>
      </c>
      <c r="I194" s="3">
        <v>66.430000000000007</v>
      </c>
      <c r="J194" s="3">
        <v>81</v>
      </c>
      <c r="K194" s="3">
        <v>81</v>
      </c>
      <c r="L194" s="3">
        <v>81</v>
      </c>
      <c r="M194" s="10">
        <v>79</v>
      </c>
      <c r="N194" s="10">
        <v>79</v>
      </c>
      <c r="O194" s="10">
        <v>79</v>
      </c>
      <c r="P194" s="10">
        <v>79</v>
      </c>
      <c r="Q194" s="10">
        <v>90</v>
      </c>
      <c r="R194" s="10">
        <v>90</v>
      </c>
      <c r="S194" s="9" t="str">
        <f>IF($A194='C'!$G$4,COUNTIF($D194:$R194,"&lt;60"),"")</f>
        <v/>
      </c>
    </row>
    <row r="195" spans="1:19" ht="14.25" customHeight="1" x14ac:dyDescent="0.2">
      <c r="A195" s="49" t="s">
        <v>323</v>
      </c>
      <c r="B195" s="45" t="s">
        <v>114</v>
      </c>
      <c r="C195" s="31">
        <v>2012013900</v>
      </c>
      <c r="D195" s="3">
        <v>70</v>
      </c>
      <c r="E195" s="3">
        <v>55</v>
      </c>
      <c r="F195" s="3">
        <v>64.599999999999994</v>
      </c>
      <c r="G195" s="3">
        <v>62</v>
      </c>
      <c r="H195" s="3">
        <v>65</v>
      </c>
      <c r="I195" s="3">
        <v>65.84</v>
      </c>
      <c r="J195" s="3">
        <v>76</v>
      </c>
      <c r="K195" s="3">
        <v>76</v>
      </c>
      <c r="L195" s="3">
        <v>76</v>
      </c>
      <c r="M195" s="10">
        <v>79</v>
      </c>
      <c r="N195" s="10">
        <v>79</v>
      </c>
      <c r="O195" s="10">
        <v>79</v>
      </c>
      <c r="P195" s="10">
        <v>79</v>
      </c>
      <c r="Q195" s="10">
        <v>90</v>
      </c>
      <c r="R195" s="10">
        <v>90</v>
      </c>
      <c r="S195" s="9" t="str">
        <f>IF($A195='C'!$G$4,COUNTIF($D195:$R195,"&lt;60"),"")</f>
        <v/>
      </c>
    </row>
    <row r="196" spans="1:19" ht="14.25" customHeight="1" x14ac:dyDescent="0.2">
      <c r="A196" s="49" t="s">
        <v>323</v>
      </c>
      <c r="B196" s="45" t="s">
        <v>115</v>
      </c>
      <c r="C196" s="31">
        <v>2013004352</v>
      </c>
      <c r="D196" s="3">
        <v>65</v>
      </c>
      <c r="E196" s="3">
        <v>35</v>
      </c>
      <c r="F196" s="3">
        <v>60</v>
      </c>
      <c r="G196" s="3">
        <v>66</v>
      </c>
      <c r="H196" s="3">
        <v>35</v>
      </c>
      <c r="I196" s="3">
        <v>53.86</v>
      </c>
      <c r="J196" s="3">
        <v>67</v>
      </c>
      <c r="K196" s="3">
        <v>67</v>
      </c>
      <c r="L196" s="3">
        <v>67</v>
      </c>
      <c r="M196" s="10">
        <v>79</v>
      </c>
      <c r="N196" s="10">
        <v>79</v>
      </c>
      <c r="O196" s="10">
        <v>79</v>
      </c>
      <c r="P196" s="10">
        <v>79</v>
      </c>
      <c r="Q196" s="10">
        <v>90</v>
      </c>
      <c r="R196" s="10">
        <v>90</v>
      </c>
      <c r="S196" s="9" t="str">
        <f>IF($A196='C'!$G$4,COUNTIF($D196:$R196,"&lt;60"),"")</f>
        <v/>
      </c>
    </row>
    <row r="197" spans="1:19" ht="14.25" customHeight="1" x14ac:dyDescent="0.2">
      <c r="A197" s="49" t="s">
        <v>323</v>
      </c>
      <c r="B197" s="45" t="s">
        <v>116</v>
      </c>
      <c r="C197" s="31">
        <v>2014019432</v>
      </c>
      <c r="D197" s="3">
        <v>70</v>
      </c>
      <c r="E197" s="3">
        <v>65</v>
      </c>
      <c r="F197" s="3">
        <v>66.430000000000007</v>
      </c>
      <c r="G197" s="3">
        <v>80</v>
      </c>
      <c r="H197" s="3">
        <v>30</v>
      </c>
      <c r="I197" s="3">
        <v>54.29</v>
      </c>
      <c r="J197" s="3">
        <v>67</v>
      </c>
      <c r="K197" s="3">
        <v>67</v>
      </c>
      <c r="L197" s="3">
        <v>67</v>
      </c>
      <c r="M197" s="10">
        <v>79</v>
      </c>
      <c r="N197" s="10">
        <v>79</v>
      </c>
      <c r="O197" s="10">
        <v>79</v>
      </c>
      <c r="P197" s="10">
        <v>79</v>
      </c>
      <c r="Q197" s="10">
        <v>90</v>
      </c>
      <c r="R197" s="10">
        <v>90</v>
      </c>
      <c r="S197" s="9" t="str">
        <f>IF($A197='C'!$G$4,COUNTIF($D197:$R197,"&lt;60"),"")</f>
        <v/>
      </c>
    </row>
    <row r="198" spans="1:19" ht="14.25" customHeight="1" x14ac:dyDescent="0.2">
      <c r="A198" s="49" t="s">
        <v>323</v>
      </c>
      <c r="B198" s="45" t="s">
        <v>117</v>
      </c>
      <c r="C198" s="31">
        <v>2012020100</v>
      </c>
      <c r="D198" s="3">
        <v>83</v>
      </c>
      <c r="E198" s="3">
        <v>40</v>
      </c>
      <c r="F198" s="3">
        <v>61.13</v>
      </c>
      <c r="G198" s="3">
        <v>78</v>
      </c>
      <c r="H198" s="3">
        <v>55</v>
      </c>
      <c r="I198" s="3">
        <v>65.319999999999993</v>
      </c>
      <c r="J198" s="3">
        <v>70</v>
      </c>
      <c r="K198" s="3">
        <v>70</v>
      </c>
      <c r="L198" s="3">
        <v>70</v>
      </c>
      <c r="M198" s="10">
        <v>79</v>
      </c>
      <c r="N198" s="10">
        <v>79</v>
      </c>
      <c r="O198" s="10">
        <v>79</v>
      </c>
      <c r="P198" s="10">
        <v>79</v>
      </c>
      <c r="Q198" s="10">
        <v>90</v>
      </c>
      <c r="R198" s="10">
        <v>90</v>
      </c>
      <c r="S198" s="9" t="str">
        <f>IF($A198='C'!$G$4,COUNTIF($D198:$R198,"&lt;60"),"")</f>
        <v/>
      </c>
    </row>
    <row r="199" spans="1:19" ht="14.25" customHeight="1" x14ac:dyDescent="0.2">
      <c r="A199" s="49" t="s">
        <v>323</v>
      </c>
      <c r="B199" s="45" t="s">
        <v>118</v>
      </c>
      <c r="C199" s="31">
        <v>2013115210</v>
      </c>
      <c r="D199" s="3">
        <v>89</v>
      </c>
      <c r="E199" s="3">
        <v>55</v>
      </c>
      <c r="F199" s="3">
        <v>65.959999999999994</v>
      </c>
      <c r="G199" s="3">
        <v>86</v>
      </c>
      <c r="H199" s="3">
        <v>95</v>
      </c>
      <c r="I199" s="3">
        <v>92.43</v>
      </c>
      <c r="J199" s="3">
        <v>94</v>
      </c>
      <c r="K199" s="3">
        <v>94</v>
      </c>
      <c r="L199" s="3">
        <v>94</v>
      </c>
      <c r="M199" s="10">
        <v>79</v>
      </c>
      <c r="N199" s="10">
        <v>79</v>
      </c>
      <c r="O199" s="10">
        <v>79</v>
      </c>
      <c r="P199" s="10">
        <v>79</v>
      </c>
      <c r="Q199" s="10">
        <v>90</v>
      </c>
      <c r="R199" s="10">
        <v>90</v>
      </c>
      <c r="S199" s="9" t="str">
        <f>IF($A199='C'!$G$4,COUNTIF($D199:$R199,"&lt;60"),"")</f>
        <v/>
      </c>
    </row>
    <row r="200" spans="1:19" ht="14.25" customHeight="1" x14ac:dyDescent="0.2">
      <c r="A200" s="49" t="s">
        <v>323</v>
      </c>
      <c r="B200" s="45" t="s">
        <v>119</v>
      </c>
      <c r="C200" s="31">
        <v>2012008988</v>
      </c>
      <c r="D200" s="3">
        <v>83</v>
      </c>
      <c r="E200" s="3">
        <v>50</v>
      </c>
      <c r="F200" s="3">
        <v>64.67</v>
      </c>
      <c r="G200" s="3">
        <v>79</v>
      </c>
      <c r="H200" s="3">
        <v>80</v>
      </c>
      <c r="I200" s="3">
        <v>79.709999999999994</v>
      </c>
      <c r="J200" s="3">
        <v>86</v>
      </c>
      <c r="K200" s="3">
        <v>86</v>
      </c>
      <c r="L200" s="3">
        <v>86</v>
      </c>
      <c r="M200" s="10">
        <v>79</v>
      </c>
      <c r="N200" s="10">
        <v>79</v>
      </c>
      <c r="O200" s="10">
        <v>79</v>
      </c>
      <c r="P200" s="10">
        <v>79</v>
      </c>
      <c r="Q200" s="10">
        <v>90</v>
      </c>
      <c r="R200" s="10">
        <v>90</v>
      </c>
      <c r="S200" s="9" t="str">
        <f>IF($A200='C'!$G$4,COUNTIF($D200:$R200,"&lt;60"),"")</f>
        <v/>
      </c>
    </row>
    <row r="201" spans="1:19" ht="14.25" customHeight="1" x14ac:dyDescent="0.2">
      <c r="A201" s="49" t="s">
        <v>323</v>
      </c>
      <c r="B201" s="45" t="s">
        <v>120</v>
      </c>
      <c r="C201" s="31">
        <v>2014006417</v>
      </c>
      <c r="D201" s="3">
        <v>85</v>
      </c>
      <c r="E201" s="3">
        <v>75</v>
      </c>
      <c r="F201" s="3">
        <v>77.86</v>
      </c>
      <c r="G201" s="3">
        <v>80</v>
      </c>
      <c r="H201" s="3">
        <v>70</v>
      </c>
      <c r="I201" s="3">
        <v>72.86</v>
      </c>
      <c r="J201" s="3">
        <v>94</v>
      </c>
      <c r="K201" s="3">
        <v>94</v>
      </c>
      <c r="L201" s="3">
        <v>94</v>
      </c>
      <c r="M201" s="10">
        <v>79</v>
      </c>
      <c r="N201" s="10">
        <v>79</v>
      </c>
      <c r="O201" s="10">
        <v>79</v>
      </c>
      <c r="P201" s="10">
        <v>79</v>
      </c>
      <c r="Q201" s="10">
        <v>90</v>
      </c>
      <c r="R201" s="10">
        <v>90</v>
      </c>
      <c r="S201" s="9" t="str">
        <f>IF($A201='C'!$G$4,COUNTIF($D201:$R201,"&lt;60"),"")</f>
        <v/>
      </c>
    </row>
    <row r="202" spans="1:19" ht="14.25" customHeight="1" x14ac:dyDescent="0.2">
      <c r="A202" s="49" t="s">
        <v>323</v>
      </c>
      <c r="B202" s="45" t="s">
        <v>121</v>
      </c>
      <c r="C202" s="31">
        <v>2013086939</v>
      </c>
      <c r="D202" s="3">
        <v>88</v>
      </c>
      <c r="E202" s="3">
        <v>35</v>
      </c>
      <c r="F202" s="3">
        <v>60.07</v>
      </c>
      <c r="G202" s="3">
        <v>77</v>
      </c>
      <c r="H202" s="3">
        <v>55</v>
      </c>
      <c r="I202" s="3">
        <v>65.260000000000005</v>
      </c>
      <c r="J202" s="3">
        <v>5</v>
      </c>
      <c r="K202" s="3">
        <v>5</v>
      </c>
      <c r="L202" s="3">
        <v>5</v>
      </c>
      <c r="M202" s="10">
        <v>79</v>
      </c>
      <c r="N202" s="10">
        <v>79</v>
      </c>
      <c r="O202" s="10">
        <v>79</v>
      </c>
      <c r="P202" s="10">
        <v>79</v>
      </c>
      <c r="Q202" s="10">
        <v>90</v>
      </c>
      <c r="R202" s="10">
        <v>90</v>
      </c>
      <c r="S202" s="9" t="str">
        <f>IF($A202='C'!$G$4,COUNTIF($D202:$R202,"&lt;60"),"")</f>
        <v/>
      </c>
    </row>
    <row r="203" spans="1:19" ht="14.25" customHeight="1" x14ac:dyDescent="0.2">
      <c r="A203" s="49" t="s">
        <v>323</v>
      </c>
      <c r="B203" s="45" t="s">
        <v>122</v>
      </c>
      <c r="C203" s="31">
        <v>2013172941</v>
      </c>
      <c r="D203" s="3">
        <v>88</v>
      </c>
      <c r="E203" s="3">
        <v>50</v>
      </c>
      <c r="F203" s="3">
        <v>65.17</v>
      </c>
      <c r="G203" s="3">
        <v>72</v>
      </c>
      <c r="H203" s="3">
        <v>25</v>
      </c>
      <c r="I203" s="3">
        <v>49.54</v>
      </c>
      <c r="J203" s="3">
        <v>60</v>
      </c>
      <c r="K203" s="3">
        <v>60</v>
      </c>
      <c r="L203" s="3">
        <v>60</v>
      </c>
      <c r="M203" s="10">
        <v>79</v>
      </c>
      <c r="N203" s="10">
        <v>79</v>
      </c>
      <c r="O203" s="10">
        <v>79</v>
      </c>
      <c r="P203" s="10">
        <v>79</v>
      </c>
      <c r="Q203" s="10">
        <v>90</v>
      </c>
      <c r="R203" s="10">
        <v>90</v>
      </c>
      <c r="S203" s="9" t="str">
        <f>IF($A203='C'!$G$4,COUNTIF($D203:$R203,"&lt;60"),"")</f>
        <v/>
      </c>
    </row>
    <row r="204" spans="1:19" ht="14.25" customHeight="1" x14ac:dyDescent="0.2">
      <c r="A204" s="49" t="s">
        <v>323</v>
      </c>
      <c r="B204" s="45" t="s">
        <v>123</v>
      </c>
      <c r="C204" s="31">
        <v>2012028892</v>
      </c>
      <c r="D204" s="3">
        <v>85</v>
      </c>
      <c r="E204" s="3">
        <v>65</v>
      </c>
      <c r="F204" s="3">
        <v>70.709999999999994</v>
      </c>
      <c r="G204" s="3">
        <v>76</v>
      </c>
      <c r="H204" s="3">
        <v>40</v>
      </c>
      <c r="I204" s="3">
        <v>60.14</v>
      </c>
      <c r="J204" s="3">
        <v>5</v>
      </c>
      <c r="K204" s="3">
        <v>5</v>
      </c>
      <c r="L204" s="3">
        <v>5</v>
      </c>
      <c r="M204" s="10">
        <v>79</v>
      </c>
      <c r="N204" s="10">
        <v>79</v>
      </c>
      <c r="O204" s="10">
        <v>79</v>
      </c>
      <c r="P204" s="10">
        <v>79</v>
      </c>
      <c r="Q204" s="10">
        <v>90</v>
      </c>
      <c r="R204" s="10">
        <v>90</v>
      </c>
      <c r="S204" s="9" t="str">
        <f>IF($A204='C'!$G$4,COUNTIF($D204:$R204,"&lt;60"),"")</f>
        <v/>
      </c>
    </row>
    <row r="205" spans="1:19" ht="14.25" customHeight="1" x14ac:dyDescent="0.2">
      <c r="A205" s="49" t="s">
        <v>323</v>
      </c>
      <c r="B205" s="45" t="s">
        <v>124</v>
      </c>
      <c r="C205" s="31">
        <v>567333</v>
      </c>
      <c r="D205" s="3">
        <v>70</v>
      </c>
      <c r="E205" s="3">
        <v>35</v>
      </c>
      <c r="F205" s="3">
        <v>60</v>
      </c>
      <c r="G205" s="3">
        <v>70</v>
      </c>
      <c r="H205" s="3">
        <v>95</v>
      </c>
      <c r="I205" s="3">
        <v>87.86</v>
      </c>
      <c r="J205" s="3">
        <v>91</v>
      </c>
      <c r="K205" s="3">
        <v>91</v>
      </c>
      <c r="L205" s="3">
        <v>91</v>
      </c>
      <c r="M205" s="10">
        <v>79</v>
      </c>
      <c r="N205" s="10">
        <v>79</v>
      </c>
      <c r="O205" s="10">
        <v>79</v>
      </c>
      <c r="P205" s="10">
        <v>79</v>
      </c>
      <c r="Q205" s="10">
        <v>90</v>
      </c>
      <c r="R205" s="10">
        <v>90</v>
      </c>
      <c r="S205" s="9" t="str">
        <f>IF($A205='C'!$G$4,COUNTIF($D205:$R205,"&lt;60"),"")</f>
        <v/>
      </c>
    </row>
    <row r="206" spans="1:19" ht="14.25" customHeight="1" x14ac:dyDescent="0.2">
      <c r="A206" s="49" t="s">
        <v>323</v>
      </c>
      <c r="B206" s="45" t="s">
        <v>125</v>
      </c>
      <c r="C206" s="31">
        <v>2011039335</v>
      </c>
      <c r="D206" s="3">
        <v>70</v>
      </c>
      <c r="E206" s="3">
        <v>20</v>
      </c>
      <c r="F206" s="3">
        <v>60</v>
      </c>
      <c r="G206" s="3">
        <v>74</v>
      </c>
      <c r="H206" s="3">
        <v>95</v>
      </c>
      <c r="I206" s="3">
        <v>89</v>
      </c>
      <c r="J206" s="3">
        <v>40</v>
      </c>
      <c r="K206" s="3">
        <v>40</v>
      </c>
      <c r="L206" s="3">
        <v>40</v>
      </c>
      <c r="M206" s="10">
        <v>79</v>
      </c>
      <c r="N206" s="10">
        <v>79</v>
      </c>
      <c r="O206" s="10">
        <v>79</v>
      </c>
      <c r="P206" s="10">
        <v>79</v>
      </c>
      <c r="Q206" s="10">
        <v>90</v>
      </c>
      <c r="R206" s="10">
        <v>90</v>
      </c>
      <c r="S206" s="9" t="str">
        <f>IF($A206='C'!$G$4,COUNTIF($D206:$R206,"&lt;60"),"")</f>
        <v/>
      </c>
    </row>
    <row r="207" spans="1:19" ht="14.25" customHeight="1" x14ac:dyDescent="0.2">
      <c r="A207" s="49" t="s">
        <v>323</v>
      </c>
      <c r="B207" s="45" t="s">
        <v>126</v>
      </c>
      <c r="C207" s="31">
        <v>2013122624</v>
      </c>
      <c r="D207" s="3">
        <v>81</v>
      </c>
      <c r="E207" s="3">
        <v>60</v>
      </c>
      <c r="F207" s="3">
        <v>66</v>
      </c>
      <c r="G207" s="3">
        <v>80</v>
      </c>
      <c r="H207" s="3">
        <v>100</v>
      </c>
      <c r="I207" s="3">
        <v>94.29</v>
      </c>
      <c r="J207" s="3">
        <v>86</v>
      </c>
      <c r="K207" s="3">
        <v>86</v>
      </c>
      <c r="L207" s="3">
        <v>86</v>
      </c>
      <c r="M207" s="10">
        <v>79</v>
      </c>
      <c r="N207" s="10">
        <v>79</v>
      </c>
      <c r="O207" s="10">
        <v>79</v>
      </c>
      <c r="P207" s="10">
        <v>79</v>
      </c>
      <c r="Q207" s="10">
        <v>90</v>
      </c>
      <c r="R207" s="10">
        <v>90</v>
      </c>
      <c r="S207" s="9" t="str">
        <f>IF($A207='C'!$G$4,COUNTIF($D207:$R207,"&lt;60"),"")</f>
        <v/>
      </c>
    </row>
    <row r="208" spans="1:19" ht="14.25" customHeight="1" x14ac:dyDescent="0.2">
      <c r="A208" s="49" t="s">
        <v>323</v>
      </c>
      <c r="B208" s="45" t="s">
        <v>127</v>
      </c>
      <c r="C208" s="31">
        <v>2014023798</v>
      </c>
      <c r="D208" s="3">
        <v>89</v>
      </c>
      <c r="E208" s="3">
        <v>75</v>
      </c>
      <c r="F208" s="3">
        <v>79</v>
      </c>
      <c r="G208" s="3">
        <v>87</v>
      </c>
      <c r="H208" s="3">
        <v>90</v>
      </c>
      <c r="I208" s="3">
        <v>89.14</v>
      </c>
      <c r="J208" s="3">
        <v>94</v>
      </c>
      <c r="K208" s="3">
        <v>94</v>
      </c>
      <c r="L208" s="3">
        <v>94</v>
      </c>
      <c r="M208" s="10">
        <v>79</v>
      </c>
      <c r="N208" s="10">
        <v>79</v>
      </c>
      <c r="O208" s="10">
        <v>79</v>
      </c>
      <c r="P208" s="10">
        <v>79</v>
      </c>
      <c r="Q208" s="10">
        <v>90</v>
      </c>
      <c r="R208" s="10">
        <v>90</v>
      </c>
      <c r="S208" s="9" t="str">
        <f>IF($A208='C'!$G$4,COUNTIF($D208:$R208,"&lt;60"),"")</f>
        <v/>
      </c>
    </row>
    <row r="209" spans="1:19" ht="14.25" customHeight="1" x14ac:dyDescent="0.2">
      <c r="A209" s="49" t="s">
        <v>323</v>
      </c>
      <c r="B209" s="45" t="s">
        <v>128</v>
      </c>
      <c r="C209" s="31">
        <v>2013038144</v>
      </c>
      <c r="D209" s="3">
        <v>78</v>
      </c>
      <c r="E209" s="3">
        <v>25</v>
      </c>
      <c r="F209" s="3">
        <v>60</v>
      </c>
      <c r="G209" s="3">
        <v>76</v>
      </c>
      <c r="H209" s="3">
        <v>55</v>
      </c>
      <c r="I209" s="3">
        <v>65.2</v>
      </c>
      <c r="J209" s="3">
        <v>56</v>
      </c>
      <c r="K209" s="3">
        <v>56</v>
      </c>
      <c r="L209" s="3">
        <v>56</v>
      </c>
      <c r="M209" s="10">
        <v>79</v>
      </c>
      <c r="N209" s="10">
        <v>79</v>
      </c>
      <c r="O209" s="10">
        <v>79</v>
      </c>
      <c r="P209" s="10">
        <v>79</v>
      </c>
      <c r="Q209" s="10">
        <v>90</v>
      </c>
      <c r="R209" s="10">
        <v>90</v>
      </c>
      <c r="S209" s="9" t="str">
        <f>IF($A209='C'!$G$4,COUNTIF($D209:$R209,"&lt;60"),"")</f>
        <v/>
      </c>
    </row>
    <row r="210" spans="1:19" ht="14.25" customHeight="1" x14ac:dyDescent="0.2">
      <c r="A210" s="49" t="s">
        <v>323</v>
      </c>
      <c r="B210" s="45" t="s">
        <v>129</v>
      </c>
      <c r="C210" s="31">
        <v>2013011072</v>
      </c>
      <c r="D210" s="3">
        <v>84</v>
      </c>
      <c r="E210" s="3">
        <v>50</v>
      </c>
      <c r="F210" s="3">
        <v>64.81</v>
      </c>
      <c r="G210" s="3">
        <v>86</v>
      </c>
      <c r="H210" s="3">
        <v>100</v>
      </c>
      <c r="I210" s="3">
        <v>96</v>
      </c>
      <c r="J210" s="3">
        <v>91</v>
      </c>
      <c r="K210" s="3">
        <v>91</v>
      </c>
      <c r="L210" s="3">
        <v>91</v>
      </c>
      <c r="M210" s="10">
        <v>79</v>
      </c>
      <c r="N210" s="10">
        <v>79</v>
      </c>
      <c r="O210" s="10">
        <v>79</v>
      </c>
      <c r="P210" s="10">
        <v>79</v>
      </c>
      <c r="Q210" s="10">
        <v>90</v>
      </c>
      <c r="R210" s="10">
        <v>90</v>
      </c>
      <c r="S210" s="9" t="str">
        <f>IF($A210='C'!$G$4,COUNTIF($D210:$R210,"&lt;60"),"")</f>
        <v/>
      </c>
    </row>
    <row r="211" spans="1:19" ht="14.25" customHeight="1" x14ac:dyDescent="0.2">
      <c r="A211" s="49" t="s">
        <v>323</v>
      </c>
      <c r="B211" s="45" t="s">
        <v>130</v>
      </c>
      <c r="C211" s="31">
        <v>2013004538</v>
      </c>
      <c r="D211" s="3">
        <v>83</v>
      </c>
      <c r="E211" s="3">
        <v>65</v>
      </c>
      <c r="F211" s="3">
        <v>70.14</v>
      </c>
      <c r="G211" s="3">
        <v>85</v>
      </c>
      <c r="H211" s="3">
        <v>85</v>
      </c>
      <c r="I211" s="3">
        <v>85</v>
      </c>
      <c r="J211" s="3">
        <v>100</v>
      </c>
      <c r="K211" s="3">
        <v>100</v>
      </c>
      <c r="L211" s="3">
        <v>100</v>
      </c>
      <c r="M211" s="10">
        <v>79</v>
      </c>
      <c r="N211" s="10">
        <v>79</v>
      </c>
      <c r="O211" s="10">
        <v>79</v>
      </c>
      <c r="P211" s="10">
        <v>79</v>
      </c>
      <c r="Q211" s="10">
        <v>90</v>
      </c>
      <c r="R211" s="10">
        <v>90</v>
      </c>
      <c r="S211" s="9" t="str">
        <f>IF($A211='C'!$G$4,COUNTIF($D211:$R211,"&lt;60"),"")</f>
        <v/>
      </c>
    </row>
    <row r="212" spans="1:19" ht="14.25" customHeight="1" x14ac:dyDescent="0.2">
      <c r="A212" s="49" t="s">
        <v>323</v>
      </c>
      <c r="B212" s="45" t="s">
        <v>131</v>
      </c>
      <c r="C212" s="31">
        <v>2012026926</v>
      </c>
      <c r="D212" s="3">
        <v>80</v>
      </c>
      <c r="E212" s="3">
        <v>35</v>
      </c>
      <c r="F212" s="3">
        <v>60</v>
      </c>
      <c r="G212" s="3">
        <v>78</v>
      </c>
      <c r="H212" s="3">
        <v>85</v>
      </c>
      <c r="I212" s="3">
        <v>83</v>
      </c>
      <c r="J212" s="3">
        <v>60</v>
      </c>
      <c r="K212" s="3">
        <v>60</v>
      </c>
      <c r="L212" s="3">
        <v>60</v>
      </c>
      <c r="M212" s="10">
        <v>79</v>
      </c>
      <c r="N212" s="10">
        <v>79</v>
      </c>
      <c r="O212" s="10">
        <v>79</v>
      </c>
      <c r="P212" s="10">
        <v>79</v>
      </c>
      <c r="Q212" s="10">
        <v>90</v>
      </c>
      <c r="R212" s="10">
        <v>90</v>
      </c>
      <c r="S212" s="9" t="str">
        <f>IF($A212='C'!$G$4,COUNTIF($D212:$R212,"&lt;60"),"")</f>
        <v/>
      </c>
    </row>
    <row r="213" spans="1:19" ht="14.25" customHeight="1" x14ac:dyDescent="0.2">
      <c r="A213" s="49" t="s">
        <v>323</v>
      </c>
      <c r="B213" s="45" t="s">
        <v>132</v>
      </c>
      <c r="C213" s="31">
        <v>2012002188</v>
      </c>
      <c r="D213" s="3">
        <v>89</v>
      </c>
      <c r="E213" s="3">
        <v>70</v>
      </c>
      <c r="F213" s="3">
        <v>75.430000000000007</v>
      </c>
      <c r="G213" s="3">
        <v>81</v>
      </c>
      <c r="H213" s="3">
        <v>90</v>
      </c>
      <c r="I213" s="3">
        <v>87.43</v>
      </c>
      <c r="J213" s="3">
        <v>68</v>
      </c>
      <c r="K213" s="3">
        <v>68</v>
      </c>
      <c r="L213" s="3">
        <v>68</v>
      </c>
      <c r="M213" s="10">
        <v>79</v>
      </c>
      <c r="N213" s="10">
        <v>79</v>
      </c>
      <c r="O213" s="10">
        <v>79</v>
      </c>
      <c r="P213" s="10">
        <v>79</v>
      </c>
      <c r="Q213" s="10">
        <v>90</v>
      </c>
      <c r="R213" s="10">
        <v>90</v>
      </c>
      <c r="S213" s="9" t="str">
        <f>IF($A213='C'!$G$4,COUNTIF($D213:$R213,"&lt;60"),"")</f>
        <v/>
      </c>
    </row>
    <row r="214" spans="1:19" ht="14.25" customHeight="1" x14ac:dyDescent="0.2">
      <c r="A214" s="49" t="s">
        <v>323</v>
      </c>
      <c r="B214" s="45" t="s">
        <v>133</v>
      </c>
      <c r="C214" s="31">
        <v>2012023973</v>
      </c>
      <c r="D214" s="3">
        <v>84</v>
      </c>
      <c r="E214" s="3">
        <v>80</v>
      </c>
      <c r="F214" s="3">
        <v>81.14</v>
      </c>
      <c r="G214" s="3">
        <v>78</v>
      </c>
      <c r="H214" s="3">
        <v>65</v>
      </c>
      <c r="I214" s="3">
        <v>68.709999999999994</v>
      </c>
      <c r="J214" s="3">
        <v>70</v>
      </c>
      <c r="K214" s="3">
        <v>70</v>
      </c>
      <c r="L214" s="3">
        <v>70</v>
      </c>
      <c r="M214" s="10">
        <v>79</v>
      </c>
      <c r="N214" s="10">
        <v>79</v>
      </c>
      <c r="O214" s="10">
        <v>79</v>
      </c>
      <c r="P214" s="10">
        <v>79</v>
      </c>
      <c r="Q214" s="10">
        <v>90</v>
      </c>
      <c r="R214" s="10">
        <v>90</v>
      </c>
      <c r="S214" s="9" t="str">
        <f>IF($A214='C'!$G$4,COUNTIF($D214:$R214,"&lt;60"),"")</f>
        <v/>
      </c>
    </row>
    <row r="215" spans="1:19" ht="14.25" customHeight="1" x14ac:dyDescent="0.2">
      <c r="A215" s="49" t="s">
        <v>323</v>
      </c>
      <c r="B215" s="45" t="s">
        <v>134</v>
      </c>
      <c r="C215" s="31">
        <v>2013175869</v>
      </c>
      <c r="D215" s="3">
        <v>88</v>
      </c>
      <c r="E215" s="3">
        <v>95</v>
      </c>
      <c r="F215" s="3">
        <v>93</v>
      </c>
      <c r="G215" s="3">
        <v>84</v>
      </c>
      <c r="H215" s="3">
        <v>95</v>
      </c>
      <c r="I215" s="3">
        <v>91.86</v>
      </c>
      <c r="J215" s="3">
        <v>80</v>
      </c>
      <c r="K215" s="3">
        <v>80</v>
      </c>
      <c r="L215" s="3">
        <v>80</v>
      </c>
      <c r="M215" s="10">
        <v>79</v>
      </c>
      <c r="N215" s="10">
        <v>79</v>
      </c>
      <c r="O215" s="10">
        <v>79</v>
      </c>
      <c r="P215" s="10">
        <v>79</v>
      </c>
      <c r="Q215" s="10">
        <v>90</v>
      </c>
      <c r="R215" s="10">
        <v>90</v>
      </c>
      <c r="S215" s="9" t="str">
        <f>IF($A215='C'!$G$4,COUNTIF($D215:$R215,"&lt;60"),"")</f>
        <v/>
      </c>
    </row>
    <row r="216" spans="1:19" ht="14.25" customHeight="1" x14ac:dyDescent="0.2">
      <c r="A216" s="49" t="s">
        <v>323</v>
      </c>
      <c r="B216" s="45" t="s">
        <v>436</v>
      </c>
      <c r="C216" s="31">
        <v>2013084216</v>
      </c>
      <c r="D216" s="3">
        <v>72</v>
      </c>
      <c r="E216" s="3">
        <v>50</v>
      </c>
      <c r="F216" s="3">
        <v>63.11</v>
      </c>
      <c r="G216" s="3">
        <v>77</v>
      </c>
      <c r="H216" s="3">
        <v>65</v>
      </c>
      <c r="I216" s="3">
        <v>68.430000000000007</v>
      </c>
      <c r="J216" s="3">
        <v>73</v>
      </c>
      <c r="K216" s="3">
        <v>73</v>
      </c>
      <c r="L216" s="3">
        <v>73</v>
      </c>
      <c r="M216" s="10">
        <v>79</v>
      </c>
      <c r="N216" s="10">
        <v>79</v>
      </c>
      <c r="O216" s="10">
        <v>79</v>
      </c>
      <c r="P216" s="10">
        <v>79</v>
      </c>
      <c r="Q216" s="10">
        <v>90</v>
      </c>
      <c r="R216" s="10">
        <v>90</v>
      </c>
      <c r="S216" s="9" t="str">
        <f>IF($A216='C'!$G$4,COUNTIF($D216:$R216,"&lt;60"),"")</f>
        <v/>
      </c>
    </row>
    <row r="217" spans="1:19" ht="14.25" customHeight="1" x14ac:dyDescent="0.2">
      <c r="A217" s="49" t="s">
        <v>323</v>
      </c>
      <c r="B217" s="45" t="s">
        <v>437</v>
      </c>
      <c r="C217" s="31">
        <v>2012029715</v>
      </c>
      <c r="D217" s="3">
        <v>89</v>
      </c>
      <c r="E217" s="3">
        <v>100</v>
      </c>
      <c r="F217" s="3">
        <v>96.86</v>
      </c>
      <c r="G217" s="3">
        <v>79</v>
      </c>
      <c r="H217" s="3">
        <v>70</v>
      </c>
      <c r="I217" s="3">
        <v>72.569999999999993</v>
      </c>
      <c r="J217" s="3">
        <v>79</v>
      </c>
      <c r="K217" s="3">
        <v>79</v>
      </c>
      <c r="L217" s="3">
        <v>79</v>
      </c>
      <c r="M217" s="10">
        <v>79</v>
      </c>
      <c r="N217" s="10">
        <v>79</v>
      </c>
      <c r="O217" s="10">
        <v>79</v>
      </c>
      <c r="P217" s="10">
        <v>79</v>
      </c>
      <c r="Q217" s="10">
        <v>90</v>
      </c>
      <c r="R217" s="10">
        <v>90</v>
      </c>
      <c r="S217" s="9" t="str">
        <f>IF($A217='C'!$G$4,COUNTIF($D217:$R217,"&lt;60"),"")</f>
        <v/>
      </c>
    </row>
    <row r="218" spans="1:19" ht="14.25" customHeight="1" x14ac:dyDescent="0.2">
      <c r="A218" s="49" t="s">
        <v>323</v>
      </c>
      <c r="B218" s="45" t="s">
        <v>438</v>
      </c>
      <c r="C218" s="31">
        <v>2012004898</v>
      </c>
      <c r="D218" s="3">
        <v>70</v>
      </c>
      <c r="E218" s="3">
        <v>100</v>
      </c>
      <c r="F218" s="3">
        <v>91.43</v>
      </c>
      <c r="G218" s="3">
        <v>78</v>
      </c>
      <c r="H218" s="3">
        <v>80</v>
      </c>
      <c r="I218" s="3">
        <v>79.430000000000007</v>
      </c>
      <c r="J218" s="3">
        <v>62</v>
      </c>
      <c r="K218" s="3">
        <v>62</v>
      </c>
      <c r="L218" s="3">
        <v>62</v>
      </c>
      <c r="M218" s="10">
        <v>79</v>
      </c>
      <c r="N218" s="10">
        <v>79</v>
      </c>
      <c r="O218" s="10">
        <v>79</v>
      </c>
      <c r="P218" s="10">
        <v>79</v>
      </c>
      <c r="Q218" s="10">
        <v>90</v>
      </c>
      <c r="R218" s="10">
        <v>90</v>
      </c>
      <c r="S218" s="9" t="str">
        <f>IF($A218='C'!$G$4,COUNTIF($D218:$R218,"&lt;60"),"")</f>
        <v/>
      </c>
    </row>
    <row r="219" spans="1:19" ht="14.25" customHeight="1" x14ac:dyDescent="0.2">
      <c r="A219" s="49" t="s">
        <v>323</v>
      </c>
      <c r="B219" s="45" t="s">
        <v>439</v>
      </c>
      <c r="C219" s="31">
        <v>2012025540</v>
      </c>
      <c r="D219" s="3">
        <v>77</v>
      </c>
      <c r="E219" s="3">
        <v>100</v>
      </c>
      <c r="F219" s="3">
        <v>93.43</v>
      </c>
      <c r="G219" s="3">
        <v>80</v>
      </c>
      <c r="H219" s="3">
        <v>70</v>
      </c>
      <c r="I219" s="3">
        <v>72.86</v>
      </c>
      <c r="J219" s="3">
        <v>77</v>
      </c>
      <c r="K219" s="3">
        <v>77</v>
      </c>
      <c r="L219" s="3">
        <v>77</v>
      </c>
      <c r="M219" s="10">
        <v>79</v>
      </c>
      <c r="N219" s="10">
        <v>79</v>
      </c>
      <c r="O219" s="10">
        <v>79</v>
      </c>
      <c r="P219" s="10">
        <v>79</v>
      </c>
      <c r="Q219" s="10">
        <v>90</v>
      </c>
      <c r="R219" s="10">
        <v>90</v>
      </c>
      <c r="S219" s="9" t="str">
        <f>IF($A219='C'!$G$4,COUNTIF($D219:$R219,"&lt;60"),"")</f>
        <v/>
      </c>
    </row>
    <row r="220" spans="1:19" ht="14.25" customHeight="1" x14ac:dyDescent="0.2">
      <c r="A220" s="49" t="s">
        <v>323</v>
      </c>
      <c r="B220" s="45" t="s">
        <v>440</v>
      </c>
      <c r="C220" s="31">
        <v>2012002179</v>
      </c>
      <c r="D220" s="3">
        <v>70</v>
      </c>
      <c r="E220" s="3">
        <v>85</v>
      </c>
      <c r="F220" s="3">
        <v>80.709999999999994</v>
      </c>
      <c r="G220" s="3">
        <v>75</v>
      </c>
      <c r="H220" s="3">
        <v>60</v>
      </c>
      <c r="I220" s="3">
        <v>65.87</v>
      </c>
      <c r="J220" s="3">
        <v>67</v>
      </c>
      <c r="K220" s="3">
        <v>67</v>
      </c>
      <c r="L220" s="3">
        <v>67</v>
      </c>
      <c r="M220" s="10">
        <v>79</v>
      </c>
      <c r="N220" s="10">
        <v>79</v>
      </c>
      <c r="O220" s="10">
        <v>79</v>
      </c>
      <c r="P220" s="10">
        <v>79</v>
      </c>
      <c r="Q220" s="10">
        <v>90</v>
      </c>
      <c r="R220" s="10">
        <v>90</v>
      </c>
      <c r="S220" s="9" t="str">
        <f>IF($A220='C'!$G$4,COUNTIF($D220:$R220,"&lt;60"),"")</f>
        <v/>
      </c>
    </row>
    <row r="221" spans="1:19" ht="14.25" customHeight="1" x14ac:dyDescent="0.2">
      <c r="A221" s="49" t="s">
        <v>324</v>
      </c>
      <c r="B221" s="45" t="s">
        <v>441</v>
      </c>
      <c r="C221" s="31">
        <v>2013149377</v>
      </c>
      <c r="D221" s="3">
        <v>74</v>
      </c>
      <c r="E221" s="3">
        <v>85</v>
      </c>
      <c r="F221" s="3">
        <v>81.86</v>
      </c>
      <c r="G221" s="3">
        <v>75</v>
      </c>
      <c r="H221" s="3">
        <v>70</v>
      </c>
      <c r="I221" s="3">
        <v>71.430000000000007</v>
      </c>
      <c r="J221" s="3">
        <v>56</v>
      </c>
      <c r="K221" s="3">
        <v>56</v>
      </c>
      <c r="L221" s="3">
        <v>56</v>
      </c>
      <c r="M221" s="10">
        <v>79</v>
      </c>
      <c r="N221" s="10">
        <v>79</v>
      </c>
      <c r="O221" s="10">
        <v>79</v>
      </c>
      <c r="P221" s="10">
        <v>79</v>
      </c>
      <c r="Q221" s="10">
        <v>90</v>
      </c>
      <c r="R221" s="10">
        <v>90</v>
      </c>
      <c r="S221" s="9" t="str">
        <f>IF($A221='C'!$G$4,COUNTIF($D221:$R221,"&lt;60"),"")</f>
        <v/>
      </c>
    </row>
    <row r="222" spans="1:19" ht="14.25" customHeight="1" x14ac:dyDescent="0.2">
      <c r="A222" s="49" t="s">
        <v>324</v>
      </c>
      <c r="B222" s="45" t="s">
        <v>442</v>
      </c>
      <c r="C222" s="31">
        <v>2012020903</v>
      </c>
      <c r="D222" s="3">
        <v>83</v>
      </c>
      <c r="E222" s="3">
        <v>100</v>
      </c>
      <c r="F222" s="3">
        <v>95.14</v>
      </c>
      <c r="G222" s="3">
        <v>86</v>
      </c>
      <c r="H222" s="3">
        <v>80</v>
      </c>
      <c r="I222" s="3">
        <v>81.709999999999994</v>
      </c>
      <c r="J222" s="3">
        <v>86</v>
      </c>
      <c r="K222" s="3">
        <v>86</v>
      </c>
      <c r="L222" s="3">
        <v>86</v>
      </c>
      <c r="M222" s="10">
        <v>79</v>
      </c>
      <c r="N222" s="10">
        <v>79</v>
      </c>
      <c r="O222" s="10">
        <v>79</v>
      </c>
      <c r="P222" s="10">
        <v>79</v>
      </c>
      <c r="Q222" s="10">
        <v>90</v>
      </c>
      <c r="R222" s="10">
        <v>90</v>
      </c>
      <c r="S222" s="9" t="str">
        <f>IF($A222='C'!$G$4,COUNTIF($D222:$R222,"&lt;60"),"")</f>
        <v/>
      </c>
    </row>
    <row r="223" spans="1:19" ht="14.25" customHeight="1" x14ac:dyDescent="0.2">
      <c r="A223" s="49" t="s">
        <v>324</v>
      </c>
      <c r="B223" s="45" t="s">
        <v>443</v>
      </c>
      <c r="C223" s="31">
        <v>2012026912</v>
      </c>
      <c r="D223" s="3">
        <v>89</v>
      </c>
      <c r="E223" s="3">
        <v>100</v>
      </c>
      <c r="F223" s="3">
        <v>96.86</v>
      </c>
      <c r="G223" s="3">
        <v>78</v>
      </c>
      <c r="H223" s="3">
        <v>55</v>
      </c>
      <c r="I223" s="3">
        <v>65.319999999999993</v>
      </c>
      <c r="J223" s="3">
        <v>81</v>
      </c>
      <c r="K223" s="3">
        <v>81</v>
      </c>
      <c r="L223" s="3">
        <v>81</v>
      </c>
      <c r="M223" s="10">
        <v>79</v>
      </c>
      <c r="N223" s="10">
        <v>79</v>
      </c>
      <c r="O223" s="10">
        <v>79</v>
      </c>
      <c r="P223" s="10">
        <v>79</v>
      </c>
      <c r="Q223" s="10">
        <v>90</v>
      </c>
      <c r="R223" s="10">
        <v>90</v>
      </c>
      <c r="S223" s="9" t="str">
        <f>IF($A223='C'!$G$4,COUNTIF($D223:$R223,"&lt;60"),"")</f>
        <v/>
      </c>
    </row>
    <row r="224" spans="1:19" ht="14.25" customHeight="1" x14ac:dyDescent="0.2">
      <c r="A224" s="49" t="s">
        <v>324</v>
      </c>
      <c r="B224" s="45" t="s">
        <v>444</v>
      </c>
      <c r="C224" s="31">
        <v>2014023898</v>
      </c>
      <c r="D224" s="3">
        <v>91</v>
      </c>
      <c r="E224" s="3">
        <v>100</v>
      </c>
      <c r="F224" s="3">
        <v>97.43</v>
      </c>
      <c r="G224" s="3">
        <v>84</v>
      </c>
      <c r="H224" s="3">
        <v>45</v>
      </c>
      <c r="I224" s="3">
        <v>63.04</v>
      </c>
      <c r="J224" s="3">
        <v>72</v>
      </c>
      <c r="K224" s="3">
        <v>72</v>
      </c>
      <c r="L224" s="3">
        <v>72</v>
      </c>
      <c r="M224" s="10">
        <v>79</v>
      </c>
      <c r="N224" s="10">
        <v>79</v>
      </c>
      <c r="O224" s="10">
        <v>79</v>
      </c>
      <c r="P224" s="10">
        <v>79</v>
      </c>
      <c r="Q224" s="10">
        <v>90</v>
      </c>
      <c r="R224" s="10">
        <v>90</v>
      </c>
      <c r="S224" s="9" t="str">
        <f>IF($A224='C'!$G$4,COUNTIF($D224:$R224,"&lt;60"),"")</f>
        <v/>
      </c>
    </row>
    <row r="225" spans="1:19" ht="14.25" customHeight="1" x14ac:dyDescent="0.2">
      <c r="A225" s="49" t="s">
        <v>324</v>
      </c>
      <c r="B225" s="45" t="s">
        <v>445</v>
      </c>
      <c r="C225" s="31">
        <v>2012003728</v>
      </c>
      <c r="D225" s="3">
        <v>92</v>
      </c>
      <c r="E225" s="3">
        <v>100</v>
      </c>
      <c r="F225" s="3">
        <v>97.71</v>
      </c>
      <c r="G225" s="3">
        <v>88</v>
      </c>
      <c r="H225" s="3">
        <v>100</v>
      </c>
      <c r="I225" s="3">
        <v>96.57</v>
      </c>
      <c r="J225" s="3">
        <v>91</v>
      </c>
      <c r="K225" s="3">
        <v>91</v>
      </c>
      <c r="L225" s="3">
        <v>91</v>
      </c>
      <c r="M225" s="10">
        <v>79</v>
      </c>
      <c r="N225" s="10">
        <v>79</v>
      </c>
      <c r="O225" s="10">
        <v>79</v>
      </c>
      <c r="P225" s="10">
        <v>79</v>
      </c>
      <c r="Q225" s="10">
        <v>90</v>
      </c>
      <c r="R225" s="10">
        <v>90</v>
      </c>
      <c r="S225" s="9" t="str">
        <f>IF($A225='C'!$G$4,COUNTIF($D225:$R225,"&lt;60"),"")</f>
        <v/>
      </c>
    </row>
    <row r="226" spans="1:19" ht="14.25" customHeight="1" x14ac:dyDescent="0.2">
      <c r="A226" s="49" t="s">
        <v>324</v>
      </c>
      <c r="B226" s="45" t="s">
        <v>446</v>
      </c>
      <c r="C226" s="31">
        <v>2012032123</v>
      </c>
      <c r="D226" s="3">
        <v>89</v>
      </c>
      <c r="E226" s="3">
        <v>100</v>
      </c>
      <c r="F226" s="3">
        <v>96.86</v>
      </c>
      <c r="G226" s="3">
        <v>79</v>
      </c>
      <c r="H226" s="3">
        <v>35</v>
      </c>
      <c r="I226" s="3">
        <v>57.57</v>
      </c>
      <c r="J226" s="3">
        <v>68</v>
      </c>
      <c r="K226" s="3">
        <v>68</v>
      </c>
      <c r="L226" s="3">
        <v>68</v>
      </c>
      <c r="M226" s="10">
        <v>79</v>
      </c>
      <c r="N226" s="10">
        <v>79</v>
      </c>
      <c r="O226" s="10">
        <v>79</v>
      </c>
      <c r="P226" s="10">
        <v>79</v>
      </c>
      <c r="Q226" s="10">
        <v>90</v>
      </c>
      <c r="R226" s="10">
        <v>90</v>
      </c>
      <c r="S226" s="9" t="str">
        <f>IF($A226='C'!$G$4,COUNTIF($D226:$R226,"&lt;60"),"")</f>
        <v/>
      </c>
    </row>
    <row r="227" spans="1:19" ht="14.25" customHeight="1" x14ac:dyDescent="0.2">
      <c r="A227" s="49" t="s">
        <v>324</v>
      </c>
      <c r="B227" s="45" t="s">
        <v>447</v>
      </c>
      <c r="C227" s="31">
        <v>2012015409</v>
      </c>
      <c r="D227" s="3">
        <v>93</v>
      </c>
      <c r="E227" s="3">
        <v>100</v>
      </c>
      <c r="F227" s="3">
        <v>98</v>
      </c>
      <c r="G227" s="3">
        <v>76</v>
      </c>
      <c r="H227" s="3">
        <v>70</v>
      </c>
      <c r="I227" s="3">
        <v>71.709999999999994</v>
      </c>
      <c r="J227" s="3">
        <v>84</v>
      </c>
      <c r="K227" s="3">
        <v>84</v>
      </c>
      <c r="L227" s="3">
        <v>84</v>
      </c>
      <c r="M227" s="10">
        <v>79</v>
      </c>
      <c r="N227" s="10">
        <v>79</v>
      </c>
      <c r="O227" s="10">
        <v>79</v>
      </c>
      <c r="P227" s="10">
        <v>79</v>
      </c>
      <c r="Q227" s="10">
        <v>90</v>
      </c>
      <c r="R227" s="10">
        <v>90</v>
      </c>
      <c r="S227" s="9" t="str">
        <f>IF($A227='C'!$G$4,COUNTIF($D227:$R227,"&lt;60"),"")</f>
        <v/>
      </c>
    </row>
    <row r="228" spans="1:19" ht="14.25" customHeight="1" x14ac:dyDescent="0.2">
      <c r="A228" s="49" t="s">
        <v>324</v>
      </c>
      <c r="B228" s="45" t="s">
        <v>135</v>
      </c>
      <c r="C228" s="31">
        <v>2016085400</v>
      </c>
      <c r="D228" s="3">
        <v>90</v>
      </c>
      <c r="E228" s="3">
        <v>100</v>
      </c>
      <c r="F228" s="3">
        <v>97.14</v>
      </c>
      <c r="G228" s="3">
        <v>96</v>
      </c>
      <c r="H228" s="3">
        <v>85</v>
      </c>
      <c r="I228" s="3">
        <v>88.14</v>
      </c>
      <c r="J228" s="3">
        <v>91</v>
      </c>
      <c r="K228" s="3">
        <v>91</v>
      </c>
      <c r="L228" s="3">
        <v>91</v>
      </c>
      <c r="M228" s="10">
        <v>79</v>
      </c>
      <c r="N228" s="10">
        <v>79</v>
      </c>
      <c r="O228" s="10">
        <v>79</v>
      </c>
      <c r="P228" s="10">
        <v>79</v>
      </c>
      <c r="Q228" s="10">
        <v>90</v>
      </c>
      <c r="R228" s="10">
        <v>90</v>
      </c>
      <c r="S228" s="9" t="str">
        <f>IF($A228='C'!$G$4,COUNTIF($D228:$R228,"&lt;60"),"")</f>
        <v/>
      </c>
    </row>
    <row r="229" spans="1:19" ht="14.25" customHeight="1" x14ac:dyDescent="0.2">
      <c r="A229" s="49" t="s">
        <v>324</v>
      </c>
      <c r="B229" s="45" t="s">
        <v>136</v>
      </c>
      <c r="C229" s="31">
        <v>2013187121</v>
      </c>
      <c r="D229" s="3">
        <v>94</v>
      </c>
      <c r="E229" s="3">
        <v>100</v>
      </c>
      <c r="F229" s="3">
        <v>98.29</v>
      </c>
      <c r="G229" s="3">
        <v>79</v>
      </c>
      <c r="H229" s="3">
        <v>75</v>
      </c>
      <c r="I229" s="3">
        <v>76.14</v>
      </c>
      <c r="J229" s="3">
        <v>78</v>
      </c>
      <c r="K229" s="3">
        <v>78</v>
      </c>
      <c r="L229" s="3">
        <v>78</v>
      </c>
      <c r="M229" s="10">
        <v>79</v>
      </c>
      <c r="N229" s="10">
        <v>79</v>
      </c>
      <c r="O229" s="10">
        <v>79</v>
      </c>
      <c r="P229" s="10">
        <v>79</v>
      </c>
      <c r="Q229" s="10">
        <v>90</v>
      </c>
      <c r="R229" s="10">
        <v>90</v>
      </c>
      <c r="S229" s="9" t="str">
        <f>IF($A229='C'!$G$4,COUNTIF($D229:$R229,"&lt;60"),"")</f>
        <v/>
      </c>
    </row>
    <row r="230" spans="1:19" ht="14.25" customHeight="1" x14ac:dyDescent="0.2">
      <c r="A230" s="49" t="s">
        <v>324</v>
      </c>
      <c r="B230" s="45" t="s">
        <v>137</v>
      </c>
      <c r="C230" s="31">
        <v>20200012733</v>
      </c>
      <c r="D230" s="3">
        <v>79</v>
      </c>
      <c r="E230" s="3">
        <v>100</v>
      </c>
      <c r="F230" s="3">
        <v>94</v>
      </c>
      <c r="G230" s="3">
        <v>75</v>
      </c>
      <c r="H230" s="3">
        <v>65</v>
      </c>
      <c r="I230" s="3">
        <v>67.86</v>
      </c>
      <c r="J230" s="3">
        <v>72</v>
      </c>
      <c r="K230" s="3">
        <v>72</v>
      </c>
      <c r="L230" s="3">
        <v>72</v>
      </c>
      <c r="M230" s="10">
        <v>79</v>
      </c>
      <c r="N230" s="10">
        <v>79</v>
      </c>
      <c r="O230" s="10">
        <v>79</v>
      </c>
      <c r="P230" s="10">
        <v>79</v>
      </c>
      <c r="Q230" s="10">
        <v>90</v>
      </c>
      <c r="R230" s="10">
        <v>90</v>
      </c>
      <c r="S230" s="9" t="str">
        <f>IF($A230='C'!$G$4,COUNTIF($D230:$R230,"&lt;60"),"")</f>
        <v/>
      </c>
    </row>
    <row r="231" spans="1:19" ht="14.25" customHeight="1" x14ac:dyDescent="0.2">
      <c r="A231" s="49" t="s">
        <v>324</v>
      </c>
      <c r="B231" s="45" t="s">
        <v>138</v>
      </c>
      <c r="C231" s="31">
        <v>2013005828</v>
      </c>
      <c r="D231" s="3">
        <v>71</v>
      </c>
      <c r="E231" s="3">
        <v>90</v>
      </c>
      <c r="F231" s="3">
        <v>84.57</v>
      </c>
      <c r="G231" s="3">
        <v>73</v>
      </c>
      <c r="H231" s="3">
        <v>50</v>
      </c>
      <c r="I231" s="3">
        <v>63.25</v>
      </c>
      <c r="J231" s="3">
        <v>54</v>
      </c>
      <c r="K231" s="3">
        <v>54</v>
      </c>
      <c r="L231" s="3">
        <v>54</v>
      </c>
      <c r="M231" s="10">
        <v>79</v>
      </c>
      <c r="N231" s="10">
        <v>79</v>
      </c>
      <c r="O231" s="10">
        <v>79</v>
      </c>
      <c r="P231" s="10">
        <v>79</v>
      </c>
      <c r="Q231" s="10">
        <v>90</v>
      </c>
      <c r="R231" s="10">
        <v>90</v>
      </c>
      <c r="S231" s="9" t="str">
        <f>IF($A231='C'!$G$4,COUNTIF($D231:$R231,"&lt;60"),"")</f>
        <v/>
      </c>
    </row>
    <row r="232" spans="1:19" ht="14.25" customHeight="1" x14ac:dyDescent="0.2">
      <c r="A232" s="49" t="s">
        <v>324</v>
      </c>
      <c r="B232" s="45" t="s">
        <v>139</v>
      </c>
      <c r="C232" s="31">
        <v>2013209958</v>
      </c>
      <c r="D232" s="3">
        <v>80</v>
      </c>
      <c r="E232" s="3">
        <v>100</v>
      </c>
      <c r="F232" s="3">
        <v>94.29</v>
      </c>
      <c r="G232" s="3">
        <v>70</v>
      </c>
      <c r="H232" s="3">
        <v>50</v>
      </c>
      <c r="I232" s="3">
        <v>62.83</v>
      </c>
      <c r="J232" s="3">
        <v>72</v>
      </c>
      <c r="K232" s="3">
        <v>72</v>
      </c>
      <c r="L232" s="3">
        <v>72</v>
      </c>
      <c r="M232" s="10">
        <v>79</v>
      </c>
      <c r="N232" s="10">
        <v>79</v>
      </c>
      <c r="O232" s="10">
        <v>79</v>
      </c>
      <c r="P232" s="10">
        <v>79</v>
      </c>
      <c r="Q232" s="10">
        <v>90</v>
      </c>
      <c r="R232" s="10">
        <v>90</v>
      </c>
      <c r="S232" s="9" t="str">
        <f>IF($A232='C'!$G$4,COUNTIF($D232:$R232,"&lt;60"),"")</f>
        <v/>
      </c>
    </row>
    <row r="233" spans="1:19" ht="14.25" customHeight="1" x14ac:dyDescent="0.2">
      <c r="A233" s="49" t="s">
        <v>324</v>
      </c>
      <c r="B233" s="45" t="s">
        <v>448</v>
      </c>
      <c r="C233" s="31">
        <v>2014023037</v>
      </c>
      <c r="D233" s="3">
        <v>73</v>
      </c>
      <c r="E233" s="3">
        <v>40</v>
      </c>
      <c r="F233" s="3">
        <v>60</v>
      </c>
      <c r="G233" s="3">
        <v>76</v>
      </c>
      <c r="H233" s="3">
        <v>70</v>
      </c>
      <c r="I233" s="3">
        <v>71.709999999999994</v>
      </c>
      <c r="J233" s="3">
        <v>64</v>
      </c>
      <c r="K233" s="3">
        <v>64</v>
      </c>
      <c r="L233" s="3">
        <v>64</v>
      </c>
      <c r="M233" s="10">
        <v>79</v>
      </c>
      <c r="N233" s="10">
        <v>79</v>
      </c>
      <c r="O233" s="10">
        <v>79</v>
      </c>
      <c r="P233" s="10">
        <v>79</v>
      </c>
      <c r="Q233" s="10">
        <v>90</v>
      </c>
      <c r="R233" s="10">
        <v>90</v>
      </c>
      <c r="S233" s="9" t="str">
        <f>IF($A233='C'!$G$4,COUNTIF($D233:$R233,"&lt;60"),"")</f>
        <v/>
      </c>
    </row>
    <row r="234" spans="1:19" ht="14.25" customHeight="1" x14ac:dyDescent="0.2">
      <c r="A234" s="49" t="s">
        <v>324</v>
      </c>
      <c r="B234" s="45" t="s">
        <v>449</v>
      </c>
      <c r="C234" s="31">
        <v>2014070815</v>
      </c>
      <c r="D234" s="3">
        <v>85</v>
      </c>
      <c r="E234" s="3">
        <v>45</v>
      </c>
      <c r="F234" s="3">
        <v>63.18</v>
      </c>
      <c r="G234" s="3">
        <v>70</v>
      </c>
      <c r="H234" s="3">
        <v>50</v>
      </c>
      <c r="I234" s="3">
        <v>62.83</v>
      </c>
      <c r="J234" s="3">
        <v>83</v>
      </c>
      <c r="K234" s="3">
        <v>83</v>
      </c>
      <c r="L234" s="3">
        <v>83</v>
      </c>
      <c r="M234" s="10">
        <v>79</v>
      </c>
      <c r="N234" s="10">
        <v>79</v>
      </c>
      <c r="O234" s="10">
        <v>79</v>
      </c>
      <c r="P234" s="10">
        <v>79</v>
      </c>
      <c r="Q234" s="10">
        <v>90</v>
      </c>
      <c r="R234" s="10">
        <v>90</v>
      </c>
      <c r="S234" s="9" t="str">
        <f>IF($A234='C'!$G$4,COUNTIF($D234:$R234,"&lt;60"),"")</f>
        <v/>
      </c>
    </row>
    <row r="235" spans="1:19" ht="14.25" customHeight="1" x14ac:dyDescent="0.2">
      <c r="A235" s="49" t="s">
        <v>324</v>
      </c>
      <c r="B235" s="45" t="s">
        <v>450</v>
      </c>
      <c r="C235" s="31">
        <v>20200026839</v>
      </c>
      <c r="D235" s="3">
        <v>72</v>
      </c>
      <c r="E235" s="3">
        <v>25</v>
      </c>
      <c r="F235" s="3">
        <v>60</v>
      </c>
      <c r="G235" s="3">
        <v>71</v>
      </c>
      <c r="H235" s="3">
        <v>50</v>
      </c>
      <c r="I235" s="3">
        <v>62.97</v>
      </c>
      <c r="J235" s="3">
        <v>40</v>
      </c>
      <c r="K235" s="3">
        <v>40</v>
      </c>
      <c r="L235" s="3">
        <v>40</v>
      </c>
      <c r="M235" s="10">
        <v>79</v>
      </c>
      <c r="N235" s="10">
        <v>79</v>
      </c>
      <c r="O235" s="10">
        <v>79</v>
      </c>
      <c r="P235" s="10">
        <v>79</v>
      </c>
      <c r="Q235" s="10">
        <v>90</v>
      </c>
      <c r="R235" s="10">
        <v>90</v>
      </c>
      <c r="S235" s="9" t="str">
        <f>IF($A235='C'!$G$4,COUNTIF($D235:$R235,"&lt;60"),"")</f>
        <v/>
      </c>
    </row>
    <row r="236" spans="1:19" ht="14.25" customHeight="1" x14ac:dyDescent="0.2">
      <c r="A236" s="49" t="s">
        <v>324</v>
      </c>
      <c r="B236" s="45" t="s">
        <v>451</v>
      </c>
      <c r="C236" s="31">
        <v>2012018111</v>
      </c>
      <c r="D236" s="3">
        <v>81</v>
      </c>
      <c r="E236" s="3">
        <v>40</v>
      </c>
      <c r="F236" s="3">
        <v>60.85</v>
      </c>
      <c r="G236" s="3">
        <v>82</v>
      </c>
      <c r="H236" s="3">
        <v>85</v>
      </c>
      <c r="I236" s="3">
        <v>84.14</v>
      </c>
      <c r="J236" s="3">
        <v>65</v>
      </c>
      <c r="K236" s="3">
        <v>65</v>
      </c>
      <c r="L236" s="3">
        <v>65</v>
      </c>
      <c r="M236" s="10">
        <v>79</v>
      </c>
      <c r="N236" s="10">
        <v>79</v>
      </c>
      <c r="O236" s="10">
        <v>79</v>
      </c>
      <c r="P236" s="10">
        <v>79</v>
      </c>
      <c r="Q236" s="10">
        <v>90</v>
      </c>
      <c r="R236" s="10">
        <v>90</v>
      </c>
      <c r="S236" s="9" t="str">
        <f>IF($A236='C'!$G$4,COUNTIF($D236:$R236,"&lt;60"),"")</f>
        <v/>
      </c>
    </row>
    <row r="237" spans="1:19" ht="14.25" customHeight="1" x14ac:dyDescent="0.2">
      <c r="A237" s="49" t="s">
        <v>324</v>
      </c>
      <c r="B237" s="45" t="s">
        <v>452</v>
      </c>
      <c r="C237" s="31">
        <v>2012017923</v>
      </c>
      <c r="D237" s="3">
        <v>74</v>
      </c>
      <c r="E237" s="3">
        <v>65</v>
      </c>
      <c r="F237" s="3">
        <v>67.569999999999993</v>
      </c>
      <c r="G237" s="3">
        <v>80</v>
      </c>
      <c r="H237" s="3">
        <v>55</v>
      </c>
      <c r="I237" s="3">
        <v>65.430000000000007</v>
      </c>
      <c r="J237" s="3">
        <v>5</v>
      </c>
      <c r="K237" s="3">
        <v>5</v>
      </c>
      <c r="L237" s="3">
        <v>5</v>
      </c>
      <c r="M237" s="10">
        <v>79</v>
      </c>
      <c r="N237" s="10">
        <v>79</v>
      </c>
      <c r="O237" s="10">
        <v>79</v>
      </c>
      <c r="P237" s="10">
        <v>79</v>
      </c>
      <c r="Q237" s="10">
        <v>90</v>
      </c>
      <c r="R237" s="10">
        <v>90</v>
      </c>
      <c r="S237" s="9" t="str">
        <f>IF($A237='C'!$G$4,COUNTIF($D237:$R237,"&lt;60"),"")</f>
        <v/>
      </c>
    </row>
    <row r="238" spans="1:19" ht="14.25" customHeight="1" x14ac:dyDescent="0.2">
      <c r="A238" s="49" t="s">
        <v>324</v>
      </c>
      <c r="B238" s="45" t="s">
        <v>453</v>
      </c>
      <c r="C238" s="31">
        <v>2012004615</v>
      </c>
      <c r="D238" s="3">
        <v>72</v>
      </c>
      <c r="E238" s="3">
        <v>40</v>
      </c>
      <c r="F238" s="3">
        <v>60</v>
      </c>
      <c r="G238" s="3">
        <v>66</v>
      </c>
      <c r="H238" s="3">
        <v>70</v>
      </c>
      <c r="I238" s="3">
        <v>68.86</v>
      </c>
      <c r="J238" s="3">
        <v>60</v>
      </c>
      <c r="K238" s="3">
        <v>60</v>
      </c>
      <c r="L238" s="3">
        <v>60</v>
      </c>
      <c r="M238" s="10">
        <v>79</v>
      </c>
      <c r="N238" s="10">
        <v>79</v>
      </c>
      <c r="O238" s="10">
        <v>79</v>
      </c>
      <c r="P238" s="10">
        <v>79</v>
      </c>
      <c r="Q238" s="10">
        <v>90</v>
      </c>
      <c r="R238" s="10">
        <v>90</v>
      </c>
      <c r="S238" s="9" t="str">
        <f>IF($A238='C'!$G$4,COUNTIF($D238:$R238,"&lt;60"),"")</f>
        <v/>
      </c>
    </row>
    <row r="239" spans="1:19" ht="14.25" customHeight="1" x14ac:dyDescent="0.2">
      <c r="A239" s="49" t="s">
        <v>324</v>
      </c>
      <c r="B239" s="45" t="s">
        <v>454</v>
      </c>
      <c r="C239" s="31">
        <v>2013084305</v>
      </c>
      <c r="D239" s="3">
        <v>71</v>
      </c>
      <c r="E239" s="3">
        <v>40</v>
      </c>
      <c r="F239" s="3">
        <v>60</v>
      </c>
      <c r="G239" s="3">
        <v>68</v>
      </c>
      <c r="H239" s="3">
        <v>75</v>
      </c>
      <c r="I239" s="3">
        <v>73</v>
      </c>
      <c r="J239" s="3">
        <v>65</v>
      </c>
      <c r="K239" s="3">
        <v>65</v>
      </c>
      <c r="L239" s="3">
        <v>65</v>
      </c>
      <c r="M239" s="10">
        <v>79</v>
      </c>
      <c r="N239" s="10">
        <v>79</v>
      </c>
      <c r="O239" s="10">
        <v>79</v>
      </c>
      <c r="P239" s="10">
        <v>79</v>
      </c>
      <c r="Q239" s="10">
        <v>90</v>
      </c>
      <c r="R239" s="10">
        <v>90</v>
      </c>
      <c r="S239" s="9" t="str">
        <f>IF($A239='C'!$G$4,COUNTIF($D239:$R239,"&lt;60"),"")</f>
        <v/>
      </c>
    </row>
    <row r="240" spans="1:19" ht="14.25" customHeight="1" x14ac:dyDescent="0.2">
      <c r="A240" s="49" t="s">
        <v>324</v>
      </c>
      <c r="B240" s="45" t="s">
        <v>455</v>
      </c>
      <c r="C240" s="31">
        <v>2012008428</v>
      </c>
      <c r="D240" s="3">
        <v>92</v>
      </c>
      <c r="E240" s="3">
        <v>85</v>
      </c>
      <c r="F240" s="3">
        <v>87</v>
      </c>
      <c r="G240" s="3">
        <v>84</v>
      </c>
      <c r="H240" s="3">
        <v>80</v>
      </c>
      <c r="I240" s="3">
        <v>81.14</v>
      </c>
      <c r="J240" s="3">
        <v>68</v>
      </c>
      <c r="K240" s="3">
        <v>68</v>
      </c>
      <c r="L240" s="3">
        <v>68</v>
      </c>
      <c r="M240" s="10">
        <v>79</v>
      </c>
      <c r="N240" s="10">
        <v>79</v>
      </c>
      <c r="O240" s="10">
        <v>79</v>
      </c>
      <c r="P240" s="10">
        <v>79</v>
      </c>
      <c r="Q240" s="10">
        <v>90</v>
      </c>
      <c r="R240" s="10">
        <v>90</v>
      </c>
      <c r="S240" s="9" t="str">
        <f>IF($A240='C'!$G$4,COUNTIF($D240:$R240,"&lt;60"),"")</f>
        <v/>
      </c>
    </row>
    <row r="241" spans="1:19" ht="14.25" customHeight="1" x14ac:dyDescent="0.2">
      <c r="A241" s="49" t="s">
        <v>324</v>
      </c>
      <c r="B241" s="45" t="s">
        <v>456</v>
      </c>
      <c r="C241" s="31">
        <v>2013002570</v>
      </c>
      <c r="D241" s="3">
        <v>80</v>
      </c>
      <c r="E241" s="3">
        <v>20</v>
      </c>
      <c r="F241" s="3">
        <v>60</v>
      </c>
      <c r="G241" s="3">
        <v>76</v>
      </c>
      <c r="H241" s="3">
        <v>75</v>
      </c>
      <c r="I241" s="3">
        <v>75.290000000000006</v>
      </c>
      <c r="J241" s="3">
        <v>60</v>
      </c>
      <c r="K241" s="3">
        <v>60</v>
      </c>
      <c r="L241" s="3">
        <v>60</v>
      </c>
      <c r="M241" s="10">
        <v>79</v>
      </c>
      <c r="N241" s="10">
        <v>79</v>
      </c>
      <c r="O241" s="10">
        <v>79</v>
      </c>
      <c r="P241" s="10">
        <v>79</v>
      </c>
      <c r="Q241" s="10">
        <v>90</v>
      </c>
      <c r="R241" s="10">
        <v>90</v>
      </c>
      <c r="S241" s="9" t="str">
        <f>IF($A241='C'!$G$4,COUNTIF($D241:$R241,"&lt;60"),"")</f>
        <v/>
      </c>
    </row>
    <row r="242" spans="1:19" ht="14.25" customHeight="1" x14ac:dyDescent="0.2">
      <c r="A242" s="49" t="s">
        <v>324</v>
      </c>
      <c r="B242" s="45" t="s">
        <v>457</v>
      </c>
      <c r="C242" s="31">
        <v>2012024148</v>
      </c>
      <c r="D242" s="3">
        <v>74</v>
      </c>
      <c r="E242" s="3">
        <v>45</v>
      </c>
      <c r="F242" s="3">
        <v>61.63</v>
      </c>
      <c r="G242" s="3">
        <v>77</v>
      </c>
      <c r="H242" s="3">
        <v>75</v>
      </c>
      <c r="I242" s="3">
        <v>75.569999999999993</v>
      </c>
      <c r="J242" s="3">
        <v>60</v>
      </c>
      <c r="K242" s="3">
        <v>60</v>
      </c>
      <c r="L242" s="3">
        <v>60</v>
      </c>
      <c r="M242" s="10">
        <v>79</v>
      </c>
      <c r="N242" s="10">
        <v>79</v>
      </c>
      <c r="O242" s="10">
        <v>79</v>
      </c>
      <c r="P242" s="10">
        <v>79</v>
      </c>
      <c r="Q242" s="10">
        <v>90</v>
      </c>
      <c r="R242" s="10">
        <v>90</v>
      </c>
      <c r="S242" s="9" t="str">
        <f>IF($A242='C'!$G$4,COUNTIF($D242:$R242,"&lt;60"),"")</f>
        <v/>
      </c>
    </row>
    <row r="243" spans="1:19" ht="14.25" customHeight="1" x14ac:dyDescent="0.2">
      <c r="A243" s="49" t="s">
        <v>324</v>
      </c>
      <c r="B243" s="45" t="s">
        <v>458</v>
      </c>
      <c r="C243" s="31">
        <v>2012007467</v>
      </c>
      <c r="D243" s="3">
        <v>87</v>
      </c>
      <c r="E243" s="3">
        <v>65</v>
      </c>
      <c r="F243" s="3">
        <v>71.290000000000006</v>
      </c>
      <c r="G243" s="3">
        <v>78</v>
      </c>
      <c r="H243" s="3">
        <v>25</v>
      </c>
      <c r="I243" s="3">
        <v>50.14</v>
      </c>
      <c r="J243" s="3">
        <v>60</v>
      </c>
      <c r="K243" s="3">
        <v>60</v>
      </c>
      <c r="L243" s="3">
        <v>60</v>
      </c>
      <c r="M243" s="10">
        <v>79</v>
      </c>
      <c r="N243" s="10">
        <v>79</v>
      </c>
      <c r="O243" s="10">
        <v>79</v>
      </c>
      <c r="P243" s="10">
        <v>79</v>
      </c>
      <c r="Q243" s="10">
        <v>90</v>
      </c>
      <c r="R243" s="10">
        <v>90</v>
      </c>
      <c r="S243" s="9" t="str">
        <f>IF($A243='C'!$G$4,COUNTIF($D243:$R243,"&lt;60"),"")</f>
        <v/>
      </c>
    </row>
    <row r="244" spans="1:19" ht="14.25" customHeight="1" x14ac:dyDescent="0.2">
      <c r="A244" s="49" t="s">
        <v>324</v>
      </c>
      <c r="B244" s="45" t="s">
        <v>459</v>
      </c>
      <c r="C244" s="31">
        <v>2013194536</v>
      </c>
      <c r="D244" s="3">
        <v>73</v>
      </c>
      <c r="E244" s="3">
        <v>50</v>
      </c>
      <c r="F244" s="3">
        <v>63.25</v>
      </c>
      <c r="G244" s="3">
        <v>76</v>
      </c>
      <c r="H244" s="3">
        <v>70</v>
      </c>
      <c r="I244" s="3">
        <v>71.709999999999994</v>
      </c>
      <c r="J244" s="3">
        <v>40</v>
      </c>
      <c r="K244" s="3">
        <v>40</v>
      </c>
      <c r="L244" s="3">
        <v>40</v>
      </c>
      <c r="M244" s="10">
        <v>79</v>
      </c>
      <c r="N244" s="10">
        <v>79</v>
      </c>
      <c r="O244" s="10">
        <v>79</v>
      </c>
      <c r="P244" s="10">
        <v>79</v>
      </c>
      <c r="Q244" s="10">
        <v>90</v>
      </c>
      <c r="R244" s="10">
        <v>90</v>
      </c>
      <c r="S244" s="9" t="str">
        <f>IF($A244='C'!$G$4,COUNTIF($D244:$R244,"&lt;60"),"")</f>
        <v/>
      </c>
    </row>
    <row r="245" spans="1:19" ht="14.25" customHeight="1" x14ac:dyDescent="0.2">
      <c r="A245" s="49" t="s">
        <v>324</v>
      </c>
      <c r="B245" s="45" t="s">
        <v>460</v>
      </c>
      <c r="C245" s="31">
        <v>2013002599</v>
      </c>
      <c r="D245" s="3">
        <v>72</v>
      </c>
      <c r="E245" s="3">
        <v>25</v>
      </c>
      <c r="F245" s="3">
        <v>60</v>
      </c>
      <c r="G245" s="3">
        <v>75</v>
      </c>
      <c r="H245" s="3">
        <v>60</v>
      </c>
      <c r="I245" s="3">
        <v>65.87</v>
      </c>
      <c r="J245" s="3">
        <v>64</v>
      </c>
      <c r="K245" s="3">
        <v>64</v>
      </c>
      <c r="L245" s="3">
        <v>64</v>
      </c>
      <c r="M245" s="10">
        <v>79</v>
      </c>
      <c r="N245" s="10">
        <v>79</v>
      </c>
      <c r="O245" s="10">
        <v>79</v>
      </c>
      <c r="P245" s="10">
        <v>79</v>
      </c>
      <c r="Q245" s="10">
        <v>90</v>
      </c>
      <c r="R245" s="10">
        <v>90</v>
      </c>
      <c r="S245" s="9" t="str">
        <f>IF($A245='C'!$G$4,COUNTIF($D245:$R245,"&lt;60"),"")</f>
        <v/>
      </c>
    </row>
    <row r="246" spans="1:19" ht="14.25" customHeight="1" x14ac:dyDescent="0.2">
      <c r="A246" s="49" t="s">
        <v>324</v>
      </c>
      <c r="B246" s="45" t="s">
        <v>461</v>
      </c>
      <c r="C246" s="31">
        <v>2013002576</v>
      </c>
      <c r="D246" s="3">
        <v>93</v>
      </c>
      <c r="E246" s="3">
        <v>75</v>
      </c>
      <c r="F246" s="3">
        <v>80.14</v>
      </c>
      <c r="G246" s="3">
        <v>86</v>
      </c>
      <c r="H246" s="3">
        <v>70</v>
      </c>
      <c r="I246" s="3">
        <v>74.569999999999993</v>
      </c>
      <c r="J246" s="3">
        <v>80</v>
      </c>
      <c r="K246" s="3">
        <v>80</v>
      </c>
      <c r="L246" s="3">
        <v>80</v>
      </c>
      <c r="M246" s="10">
        <v>79</v>
      </c>
      <c r="N246" s="10">
        <v>79</v>
      </c>
      <c r="O246" s="10">
        <v>79</v>
      </c>
      <c r="P246" s="10">
        <v>79</v>
      </c>
      <c r="Q246" s="10">
        <v>90</v>
      </c>
      <c r="R246" s="10">
        <v>90</v>
      </c>
      <c r="S246" s="9" t="str">
        <f>IF($A246='C'!$G$4,COUNTIF($D246:$R246,"&lt;60"),"")</f>
        <v/>
      </c>
    </row>
    <row r="247" spans="1:19" ht="14.25" customHeight="1" x14ac:dyDescent="0.2">
      <c r="A247" s="49" t="s">
        <v>324</v>
      </c>
      <c r="B247" s="45" t="s">
        <v>462</v>
      </c>
      <c r="C247" s="31">
        <v>2013019867</v>
      </c>
      <c r="D247" s="3">
        <v>93</v>
      </c>
      <c r="E247" s="3">
        <v>100</v>
      </c>
      <c r="F247" s="3">
        <v>98</v>
      </c>
      <c r="G247" s="3">
        <v>90</v>
      </c>
      <c r="H247" s="3">
        <v>85</v>
      </c>
      <c r="I247" s="3">
        <v>86.43</v>
      </c>
      <c r="J247" s="3">
        <v>80</v>
      </c>
      <c r="K247" s="3">
        <v>80</v>
      </c>
      <c r="L247" s="3">
        <v>80</v>
      </c>
      <c r="M247" s="10">
        <v>79</v>
      </c>
      <c r="N247" s="10">
        <v>79</v>
      </c>
      <c r="O247" s="10">
        <v>79</v>
      </c>
      <c r="P247" s="10">
        <v>79</v>
      </c>
      <c r="Q247" s="10">
        <v>90</v>
      </c>
      <c r="R247" s="10">
        <v>90</v>
      </c>
      <c r="S247" s="9" t="str">
        <f>IF($A247='C'!$G$4,COUNTIF($D247:$R247,"&lt;60"),"")</f>
        <v/>
      </c>
    </row>
    <row r="248" spans="1:19" ht="14.25" customHeight="1" x14ac:dyDescent="0.2">
      <c r="A248" s="49" t="s">
        <v>324</v>
      </c>
      <c r="B248" s="45" t="s">
        <v>463</v>
      </c>
      <c r="C248" s="31">
        <v>2013204636</v>
      </c>
      <c r="D248" s="3">
        <v>93</v>
      </c>
      <c r="E248" s="3">
        <v>100</v>
      </c>
      <c r="F248" s="3">
        <v>98</v>
      </c>
      <c r="G248" s="3">
        <v>92</v>
      </c>
      <c r="H248" s="3">
        <v>85</v>
      </c>
      <c r="I248" s="3">
        <v>87</v>
      </c>
      <c r="J248" s="3">
        <v>89</v>
      </c>
      <c r="K248" s="3">
        <v>89</v>
      </c>
      <c r="L248" s="3">
        <v>89</v>
      </c>
      <c r="M248" s="10">
        <v>79</v>
      </c>
      <c r="N248" s="10">
        <v>79</v>
      </c>
      <c r="O248" s="10">
        <v>79</v>
      </c>
      <c r="P248" s="10">
        <v>79</v>
      </c>
      <c r="Q248" s="10">
        <v>90</v>
      </c>
      <c r="R248" s="10">
        <v>90</v>
      </c>
      <c r="S248" s="9" t="str">
        <f>IF($A248='C'!$G$4,COUNTIF($D248:$R248,"&lt;60"),"")</f>
        <v/>
      </c>
    </row>
    <row r="249" spans="1:19" ht="14.25" customHeight="1" x14ac:dyDescent="0.2">
      <c r="A249" s="49" t="s">
        <v>324</v>
      </c>
      <c r="B249" s="45" t="s">
        <v>464</v>
      </c>
      <c r="C249" s="31">
        <v>2012005419</v>
      </c>
      <c r="D249" s="3">
        <v>86</v>
      </c>
      <c r="E249" s="3">
        <v>80</v>
      </c>
      <c r="F249" s="3">
        <v>81.709999999999994</v>
      </c>
      <c r="G249" s="3">
        <v>90</v>
      </c>
      <c r="H249" s="3">
        <v>90</v>
      </c>
      <c r="I249" s="3">
        <v>90</v>
      </c>
      <c r="J249" s="3">
        <v>86</v>
      </c>
      <c r="K249" s="3">
        <v>86</v>
      </c>
      <c r="L249" s="3">
        <v>86</v>
      </c>
      <c r="M249" s="10">
        <v>79</v>
      </c>
      <c r="N249" s="10">
        <v>79</v>
      </c>
      <c r="O249" s="10">
        <v>79</v>
      </c>
      <c r="P249" s="10">
        <v>79</v>
      </c>
      <c r="Q249" s="10">
        <v>90</v>
      </c>
      <c r="R249" s="10">
        <v>90</v>
      </c>
      <c r="S249" s="9" t="str">
        <f>IF($A249='C'!$G$4,COUNTIF($D249:$R249,"&lt;60"),"")</f>
        <v/>
      </c>
    </row>
    <row r="250" spans="1:19" ht="14.25" customHeight="1" x14ac:dyDescent="0.2">
      <c r="A250" s="49" t="s">
        <v>324</v>
      </c>
      <c r="B250" s="45" t="s">
        <v>465</v>
      </c>
      <c r="C250" s="31">
        <v>2012017888</v>
      </c>
      <c r="D250" s="3">
        <v>92</v>
      </c>
      <c r="E250" s="3">
        <v>100</v>
      </c>
      <c r="F250" s="3">
        <v>97.71</v>
      </c>
      <c r="G250" s="3">
        <v>88</v>
      </c>
      <c r="H250" s="3">
        <v>90</v>
      </c>
      <c r="I250" s="3">
        <v>89.43</v>
      </c>
      <c r="J250" s="3">
        <v>77</v>
      </c>
      <c r="K250" s="3">
        <v>77</v>
      </c>
      <c r="L250" s="3">
        <v>77</v>
      </c>
      <c r="M250" s="10">
        <v>79</v>
      </c>
      <c r="N250" s="10">
        <v>79</v>
      </c>
      <c r="O250" s="10">
        <v>79</v>
      </c>
      <c r="P250" s="10">
        <v>79</v>
      </c>
      <c r="Q250" s="10">
        <v>90</v>
      </c>
      <c r="R250" s="10">
        <v>90</v>
      </c>
      <c r="S250" s="9" t="str">
        <f>IF($A250='C'!$G$4,COUNTIF($D250:$R250,"&lt;60"),"")</f>
        <v/>
      </c>
    </row>
    <row r="251" spans="1:19" ht="14.25" customHeight="1" x14ac:dyDescent="0.2">
      <c r="A251" s="49" t="s">
        <v>324</v>
      </c>
      <c r="B251" s="45" t="s">
        <v>466</v>
      </c>
      <c r="C251" s="31">
        <v>2013027268</v>
      </c>
      <c r="D251" s="3">
        <v>92</v>
      </c>
      <c r="E251" s="3">
        <v>95</v>
      </c>
      <c r="F251" s="3">
        <v>94.14</v>
      </c>
      <c r="G251" s="3">
        <v>93</v>
      </c>
      <c r="H251" s="3">
        <v>85</v>
      </c>
      <c r="I251" s="3">
        <v>87.29</v>
      </c>
      <c r="J251" s="3">
        <v>77</v>
      </c>
      <c r="K251" s="3">
        <v>77</v>
      </c>
      <c r="L251" s="3">
        <v>77</v>
      </c>
      <c r="M251" s="10">
        <v>79</v>
      </c>
      <c r="N251" s="10">
        <v>79</v>
      </c>
      <c r="O251" s="10">
        <v>79</v>
      </c>
      <c r="P251" s="10">
        <v>79</v>
      </c>
      <c r="Q251" s="10">
        <v>90</v>
      </c>
      <c r="R251" s="10">
        <v>90</v>
      </c>
      <c r="S251" s="9" t="str">
        <f>IF($A251='C'!$G$4,COUNTIF($D251:$R251,"&lt;60"),"")</f>
        <v/>
      </c>
    </row>
    <row r="252" spans="1:19" ht="14.25" customHeight="1" thickBot="1" x14ac:dyDescent="0.25">
      <c r="A252" s="50" t="s">
        <v>324</v>
      </c>
      <c r="B252" s="45" t="s">
        <v>467</v>
      </c>
      <c r="C252" s="32">
        <v>2013113342</v>
      </c>
      <c r="D252" s="3">
        <v>92</v>
      </c>
      <c r="E252" s="3">
        <v>85</v>
      </c>
      <c r="F252" s="3">
        <v>87</v>
      </c>
      <c r="G252" s="3">
        <v>76</v>
      </c>
      <c r="H252" s="3">
        <v>80</v>
      </c>
      <c r="I252" s="3">
        <v>78.86</v>
      </c>
      <c r="J252" s="3">
        <v>74</v>
      </c>
      <c r="K252" s="3">
        <v>74</v>
      </c>
      <c r="L252" s="3">
        <v>74</v>
      </c>
      <c r="M252" s="10">
        <v>79</v>
      </c>
      <c r="N252" s="10">
        <v>79</v>
      </c>
      <c r="O252" s="10">
        <v>79</v>
      </c>
      <c r="P252" s="10">
        <v>79</v>
      </c>
      <c r="Q252" s="10">
        <v>90</v>
      </c>
      <c r="R252" s="10">
        <v>90</v>
      </c>
      <c r="S252" s="9" t="str">
        <f>IF($A252='C'!$G$4,COUNTIF($D252:$R252,"&lt;60"),"")</f>
        <v/>
      </c>
    </row>
    <row r="253" spans="1:19" ht="14.25" customHeight="1" x14ac:dyDescent="0.2">
      <c r="A253" s="52" t="s">
        <v>325</v>
      </c>
      <c r="B253" s="45" t="s">
        <v>468</v>
      </c>
      <c r="C253" s="33">
        <v>20180015759</v>
      </c>
      <c r="D253" s="3">
        <v>93</v>
      </c>
      <c r="E253" s="3">
        <v>55</v>
      </c>
      <c r="F253" s="3">
        <v>65.86</v>
      </c>
      <c r="G253" s="3">
        <v>80</v>
      </c>
      <c r="H253" s="3">
        <v>75</v>
      </c>
      <c r="I253" s="3">
        <v>76.430000000000007</v>
      </c>
      <c r="J253" s="3">
        <v>80</v>
      </c>
      <c r="K253" s="3">
        <v>80</v>
      </c>
      <c r="L253" s="3">
        <v>80</v>
      </c>
      <c r="M253" s="10">
        <v>79</v>
      </c>
      <c r="N253" s="10">
        <v>79</v>
      </c>
      <c r="O253" s="10">
        <v>79</v>
      </c>
      <c r="P253" s="10">
        <v>79</v>
      </c>
      <c r="Q253" s="10">
        <v>90</v>
      </c>
      <c r="R253" s="10">
        <v>90</v>
      </c>
      <c r="S253" s="9" t="str">
        <f>IF($A253='C'!$G$4,COUNTIF($D253:$R253,"&lt;60"),"")</f>
        <v/>
      </c>
    </row>
    <row r="254" spans="1:19" ht="14.25" customHeight="1" x14ac:dyDescent="0.2">
      <c r="A254" s="49" t="s">
        <v>325</v>
      </c>
      <c r="B254" s="45" t="s">
        <v>469</v>
      </c>
      <c r="C254" s="31">
        <v>2012009257</v>
      </c>
      <c r="D254" s="3">
        <v>81</v>
      </c>
      <c r="E254" s="3">
        <v>95</v>
      </c>
      <c r="F254" s="3">
        <v>91</v>
      </c>
      <c r="G254" s="3">
        <v>86</v>
      </c>
      <c r="H254" s="3">
        <v>95</v>
      </c>
      <c r="I254" s="3">
        <v>92.43</v>
      </c>
      <c r="J254" s="3">
        <v>83</v>
      </c>
      <c r="K254" s="3">
        <v>83</v>
      </c>
      <c r="L254" s="3">
        <v>83</v>
      </c>
      <c r="M254" s="10">
        <v>79</v>
      </c>
      <c r="N254" s="10">
        <v>79</v>
      </c>
      <c r="O254" s="10">
        <v>79</v>
      </c>
      <c r="P254" s="10">
        <v>79</v>
      </c>
      <c r="Q254" s="10">
        <v>90</v>
      </c>
      <c r="R254" s="10">
        <v>90</v>
      </c>
      <c r="S254" s="9" t="str">
        <f>IF($A254='C'!$G$4,COUNTIF($D254:$R254,"&lt;60"),"")</f>
        <v/>
      </c>
    </row>
    <row r="255" spans="1:19" ht="14.25" customHeight="1" x14ac:dyDescent="0.2">
      <c r="A255" s="49" t="s">
        <v>325</v>
      </c>
      <c r="B255" s="45" t="s">
        <v>470</v>
      </c>
      <c r="C255" s="31">
        <v>2012029391</v>
      </c>
      <c r="D255" s="3">
        <v>98</v>
      </c>
      <c r="E255" s="3">
        <v>100</v>
      </c>
      <c r="F255" s="3">
        <v>99.43</v>
      </c>
      <c r="G255" s="3">
        <v>88</v>
      </c>
      <c r="H255" s="3">
        <v>100</v>
      </c>
      <c r="I255" s="3">
        <v>96.57</v>
      </c>
      <c r="J255" s="3">
        <v>94</v>
      </c>
      <c r="K255" s="3">
        <v>94</v>
      </c>
      <c r="L255" s="3">
        <v>94</v>
      </c>
      <c r="M255" s="10">
        <v>79</v>
      </c>
      <c r="N255" s="10">
        <v>79</v>
      </c>
      <c r="O255" s="10">
        <v>79</v>
      </c>
      <c r="P255" s="10">
        <v>79</v>
      </c>
      <c r="Q255" s="10">
        <v>90</v>
      </c>
      <c r="R255" s="10">
        <v>90</v>
      </c>
      <c r="S255" s="9" t="str">
        <f>IF($A255='C'!$G$4,COUNTIF($D255:$R255,"&lt;60"),"")</f>
        <v/>
      </c>
    </row>
    <row r="256" spans="1:19" ht="14.25" customHeight="1" x14ac:dyDescent="0.2">
      <c r="A256" s="49" t="s">
        <v>325</v>
      </c>
      <c r="B256" s="45" t="s">
        <v>471</v>
      </c>
      <c r="C256" s="31">
        <v>2012017958</v>
      </c>
      <c r="D256" s="3">
        <v>91</v>
      </c>
      <c r="E256" s="3">
        <v>100</v>
      </c>
      <c r="F256" s="3">
        <v>97.43</v>
      </c>
      <c r="G256" s="3">
        <v>77</v>
      </c>
      <c r="H256" s="3">
        <v>90</v>
      </c>
      <c r="I256" s="3">
        <v>86.29</v>
      </c>
      <c r="J256" s="3">
        <v>86</v>
      </c>
      <c r="K256" s="3">
        <v>86</v>
      </c>
      <c r="L256" s="3">
        <v>86</v>
      </c>
      <c r="M256" s="10">
        <v>79</v>
      </c>
      <c r="N256" s="10">
        <v>79</v>
      </c>
      <c r="O256" s="10">
        <v>79</v>
      </c>
      <c r="P256" s="10">
        <v>79</v>
      </c>
      <c r="Q256" s="10">
        <v>90</v>
      </c>
      <c r="R256" s="10">
        <v>90</v>
      </c>
      <c r="S256" s="9" t="str">
        <f>IF($A256='C'!$G$4,COUNTIF($D256:$R256,"&lt;60"),"")</f>
        <v/>
      </c>
    </row>
    <row r="257" spans="1:19" ht="14.25" customHeight="1" x14ac:dyDescent="0.2">
      <c r="A257" s="49" t="s">
        <v>325</v>
      </c>
      <c r="B257" s="45" t="s">
        <v>472</v>
      </c>
      <c r="C257" s="31">
        <v>2012021531</v>
      </c>
      <c r="D257" s="3">
        <v>90</v>
      </c>
      <c r="E257" s="3">
        <v>100</v>
      </c>
      <c r="F257" s="3">
        <v>97.14</v>
      </c>
      <c r="G257" s="3">
        <v>84</v>
      </c>
      <c r="H257" s="3">
        <v>85</v>
      </c>
      <c r="I257" s="3">
        <v>84.71</v>
      </c>
      <c r="J257" s="3">
        <v>80</v>
      </c>
      <c r="K257" s="3">
        <v>80</v>
      </c>
      <c r="L257" s="3">
        <v>80</v>
      </c>
      <c r="M257" s="10">
        <v>79</v>
      </c>
      <c r="N257" s="10">
        <v>79</v>
      </c>
      <c r="O257" s="10">
        <v>79</v>
      </c>
      <c r="P257" s="10">
        <v>79</v>
      </c>
      <c r="Q257" s="10">
        <v>90</v>
      </c>
      <c r="R257" s="10">
        <v>90</v>
      </c>
      <c r="S257" s="9" t="str">
        <f>IF($A257='C'!$G$4,COUNTIF($D257:$R257,"&lt;60"),"")</f>
        <v/>
      </c>
    </row>
    <row r="258" spans="1:19" ht="14.25" customHeight="1" x14ac:dyDescent="0.2">
      <c r="A258" s="49" t="s">
        <v>325</v>
      </c>
      <c r="B258" s="45" t="s">
        <v>473</v>
      </c>
      <c r="C258" s="31">
        <v>2011032331</v>
      </c>
      <c r="D258" s="3">
        <v>71</v>
      </c>
      <c r="E258" s="3">
        <v>100</v>
      </c>
      <c r="F258" s="3">
        <v>92.75</v>
      </c>
      <c r="G258" s="3">
        <v>72</v>
      </c>
      <c r="H258" s="3">
        <v>30</v>
      </c>
      <c r="I258" s="3">
        <v>50.5</v>
      </c>
      <c r="J258" s="3">
        <v>40</v>
      </c>
      <c r="K258" s="3">
        <v>40</v>
      </c>
      <c r="L258" s="3">
        <v>40</v>
      </c>
      <c r="M258" s="10">
        <v>79</v>
      </c>
      <c r="N258" s="10">
        <v>79</v>
      </c>
      <c r="O258" s="10">
        <v>79</v>
      </c>
      <c r="P258" s="10">
        <v>79</v>
      </c>
      <c r="Q258" s="10">
        <v>90</v>
      </c>
      <c r="R258" s="10">
        <v>90</v>
      </c>
      <c r="S258" s="9" t="str">
        <f>IF($A258='C'!$G$4,COUNTIF($D258:$R258,"&lt;60"),"")</f>
        <v/>
      </c>
    </row>
    <row r="259" spans="1:19" ht="14.25" customHeight="1" x14ac:dyDescent="0.2">
      <c r="A259" s="49" t="s">
        <v>325</v>
      </c>
      <c r="B259" s="45" t="s">
        <v>474</v>
      </c>
      <c r="C259" s="31">
        <v>2013174681</v>
      </c>
      <c r="D259" s="3">
        <v>80</v>
      </c>
      <c r="E259" s="3">
        <v>85</v>
      </c>
      <c r="F259" s="3">
        <v>83.75</v>
      </c>
      <c r="G259" s="3">
        <v>60</v>
      </c>
      <c r="H259" s="3">
        <v>85</v>
      </c>
      <c r="I259" s="3">
        <v>78.75</v>
      </c>
      <c r="J259" s="3">
        <v>40</v>
      </c>
      <c r="K259" s="3">
        <v>40</v>
      </c>
      <c r="L259" s="3">
        <v>40</v>
      </c>
      <c r="M259" s="10">
        <v>79</v>
      </c>
      <c r="N259" s="10">
        <v>79</v>
      </c>
      <c r="O259" s="10">
        <v>79</v>
      </c>
      <c r="P259" s="10">
        <v>79</v>
      </c>
      <c r="Q259" s="10">
        <v>90</v>
      </c>
      <c r="R259" s="10">
        <v>90</v>
      </c>
      <c r="S259" s="9" t="str">
        <f>IF($A259='C'!$G$4,COUNTIF($D259:$R259,"&lt;60"),"")</f>
        <v/>
      </c>
    </row>
    <row r="260" spans="1:19" ht="14.25" customHeight="1" x14ac:dyDescent="0.2">
      <c r="A260" s="49" t="s">
        <v>325</v>
      </c>
      <c r="B260" s="45" t="s">
        <v>140</v>
      </c>
      <c r="C260" s="31">
        <v>2012009251</v>
      </c>
      <c r="D260" s="3">
        <v>77</v>
      </c>
      <c r="E260" s="3">
        <v>100</v>
      </c>
      <c r="F260" s="3">
        <v>94.25</v>
      </c>
      <c r="G260" s="3">
        <v>80</v>
      </c>
      <c r="H260" s="3">
        <v>70</v>
      </c>
      <c r="I260" s="3">
        <v>72.5</v>
      </c>
      <c r="J260" s="3">
        <v>60</v>
      </c>
      <c r="K260" s="3">
        <v>60</v>
      </c>
      <c r="L260" s="3">
        <v>60</v>
      </c>
      <c r="M260" s="10">
        <v>79</v>
      </c>
      <c r="N260" s="10">
        <v>79</v>
      </c>
      <c r="O260" s="10">
        <v>79</v>
      </c>
      <c r="P260" s="10">
        <v>79</v>
      </c>
      <c r="Q260" s="10">
        <v>90</v>
      </c>
      <c r="R260" s="10">
        <v>90</v>
      </c>
      <c r="S260" s="9" t="str">
        <f>IF($A260='C'!$G$4,COUNTIF($D260:$R260,"&lt;60"),"")</f>
        <v/>
      </c>
    </row>
    <row r="261" spans="1:19" ht="14.25" customHeight="1" x14ac:dyDescent="0.2">
      <c r="A261" s="49" t="s">
        <v>325</v>
      </c>
      <c r="B261" s="45" t="s">
        <v>141</v>
      </c>
      <c r="C261" s="31">
        <v>2011031893</v>
      </c>
      <c r="D261" s="3">
        <v>70</v>
      </c>
      <c r="E261" s="3">
        <v>100</v>
      </c>
      <c r="F261" s="3">
        <v>92.5</v>
      </c>
      <c r="G261" s="3">
        <v>66</v>
      </c>
      <c r="H261" s="3">
        <v>50</v>
      </c>
      <c r="I261" s="3">
        <v>61.98</v>
      </c>
      <c r="J261" s="3">
        <v>40</v>
      </c>
      <c r="K261" s="3">
        <v>40</v>
      </c>
      <c r="L261" s="3">
        <v>40</v>
      </c>
      <c r="M261" s="10">
        <v>79</v>
      </c>
      <c r="N261" s="10">
        <v>79</v>
      </c>
      <c r="O261" s="10">
        <v>79</v>
      </c>
      <c r="P261" s="10">
        <v>79</v>
      </c>
      <c r="Q261" s="10">
        <v>90</v>
      </c>
      <c r="R261" s="10">
        <v>90</v>
      </c>
      <c r="S261" s="9" t="str">
        <f>IF($A261='C'!$G$4,COUNTIF($D261:$R261,"&lt;60"),"")</f>
        <v/>
      </c>
    </row>
    <row r="262" spans="1:19" ht="14.25" customHeight="1" x14ac:dyDescent="0.2">
      <c r="A262" s="49" t="s">
        <v>325</v>
      </c>
      <c r="B262" s="45" t="s">
        <v>142</v>
      </c>
      <c r="C262" s="31">
        <v>2011032195</v>
      </c>
      <c r="D262" s="3">
        <v>90</v>
      </c>
      <c r="E262" s="3">
        <v>95</v>
      </c>
      <c r="F262" s="3">
        <v>93.75</v>
      </c>
      <c r="G262" s="3">
        <v>75</v>
      </c>
      <c r="H262" s="3">
        <v>40</v>
      </c>
      <c r="I262" s="3">
        <v>58.75</v>
      </c>
      <c r="J262" s="3">
        <v>40</v>
      </c>
      <c r="K262" s="3">
        <v>40</v>
      </c>
      <c r="L262" s="3">
        <v>40</v>
      </c>
      <c r="M262" s="10">
        <v>79</v>
      </c>
      <c r="N262" s="10">
        <v>79</v>
      </c>
      <c r="O262" s="10">
        <v>79</v>
      </c>
      <c r="P262" s="10">
        <v>79</v>
      </c>
      <c r="Q262" s="10">
        <v>90</v>
      </c>
      <c r="R262" s="10">
        <v>90</v>
      </c>
      <c r="S262" s="9" t="str">
        <f>IF($A262='C'!$G$4,COUNTIF($D262:$R262,"&lt;60"),"")</f>
        <v/>
      </c>
    </row>
    <row r="263" spans="1:19" ht="14.25" customHeight="1" x14ac:dyDescent="0.2">
      <c r="A263" s="49" t="s">
        <v>325</v>
      </c>
      <c r="B263" s="45" t="s">
        <v>143</v>
      </c>
      <c r="C263" s="31">
        <v>2011032285</v>
      </c>
      <c r="D263" s="3">
        <v>90</v>
      </c>
      <c r="E263" s="3">
        <v>100</v>
      </c>
      <c r="F263" s="3">
        <v>97.5</v>
      </c>
      <c r="G263" s="3">
        <v>90</v>
      </c>
      <c r="H263" s="3">
        <v>100</v>
      </c>
      <c r="I263" s="3">
        <v>97.5</v>
      </c>
      <c r="J263" s="3">
        <v>77</v>
      </c>
      <c r="K263" s="3">
        <v>77</v>
      </c>
      <c r="L263" s="3">
        <v>77</v>
      </c>
      <c r="M263" s="10">
        <v>79</v>
      </c>
      <c r="N263" s="10">
        <v>79</v>
      </c>
      <c r="O263" s="10">
        <v>79</v>
      </c>
      <c r="P263" s="10">
        <v>79</v>
      </c>
      <c r="Q263" s="10">
        <v>90</v>
      </c>
      <c r="R263" s="10">
        <v>90</v>
      </c>
      <c r="S263" s="9" t="str">
        <f>IF($A263='C'!$G$4,COUNTIF($D263:$R263,"&lt;60"),"")</f>
        <v/>
      </c>
    </row>
    <row r="264" spans="1:19" ht="14.25" customHeight="1" x14ac:dyDescent="0.2">
      <c r="A264" s="49" t="s">
        <v>325</v>
      </c>
      <c r="B264" s="45" t="s">
        <v>144</v>
      </c>
      <c r="C264" s="31">
        <v>2012020037</v>
      </c>
      <c r="D264" s="3">
        <v>95</v>
      </c>
      <c r="E264" s="3">
        <v>90</v>
      </c>
      <c r="F264" s="3">
        <v>91.25</v>
      </c>
      <c r="G264" s="3">
        <v>80</v>
      </c>
      <c r="H264" s="3">
        <v>70</v>
      </c>
      <c r="I264" s="3">
        <v>72.5</v>
      </c>
      <c r="J264" s="3">
        <v>72</v>
      </c>
      <c r="K264" s="3">
        <v>72</v>
      </c>
      <c r="L264" s="3">
        <v>72</v>
      </c>
      <c r="M264" s="10">
        <v>79</v>
      </c>
      <c r="N264" s="10">
        <v>79</v>
      </c>
      <c r="O264" s="10">
        <v>79</v>
      </c>
      <c r="P264" s="10">
        <v>79</v>
      </c>
      <c r="Q264" s="10">
        <v>90</v>
      </c>
      <c r="R264" s="10">
        <v>90</v>
      </c>
      <c r="S264" s="9" t="str">
        <f>IF($A264='C'!$G$4,COUNTIF($D264:$R264,"&lt;60"),"")</f>
        <v/>
      </c>
    </row>
    <row r="265" spans="1:19" ht="14.25" customHeight="1" x14ac:dyDescent="0.2">
      <c r="A265" s="49" t="s">
        <v>325</v>
      </c>
      <c r="B265" s="45" t="s">
        <v>145</v>
      </c>
      <c r="C265" s="31">
        <v>2012009254</v>
      </c>
      <c r="D265" s="3">
        <v>98</v>
      </c>
      <c r="E265" s="3">
        <v>100</v>
      </c>
      <c r="F265" s="3">
        <v>99.5</v>
      </c>
      <c r="G265" s="3">
        <v>90</v>
      </c>
      <c r="H265" s="3">
        <v>100</v>
      </c>
      <c r="I265" s="3">
        <v>97.5</v>
      </c>
      <c r="J265" s="3">
        <v>94</v>
      </c>
      <c r="K265" s="3">
        <v>94</v>
      </c>
      <c r="L265" s="3">
        <v>94</v>
      </c>
      <c r="M265" s="10">
        <v>79</v>
      </c>
      <c r="N265" s="10">
        <v>79</v>
      </c>
      <c r="O265" s="10">
        <v>79</v>
      </c>
      <c r="P265" s="10">
        <v>79</v>
      </c>
      <c r="Q265" s="10">
        <v>90</v>
      </c>
      <c r="R265" s="10">
        <v>90</v>
      </c>
      <c r="S265" s="9" t="str">
        <f>IF($A265='C'!$G$4,COUNTIF($D265:$R265,"&lt;60"),"")</f>
        <v/>
      </c>
    </row>
    <row r="266" spans="1:19" ht="14.25" customHeight="1" x14ac:dyDescent="0.2">
      <c r="A266" s="49" t="s">
        <v>325</v>
      </c>
      <c r="B266" s="45" t="s">
        <v>146</v>
      </c>
      <c r="C266" s="31">
        <v>2013014132</v>
      </c>
      <c r="D266" s="3">
        <v>70</v>
      </c>
      <c r="E266" s="3">
        <v>40</v>
      </c>
      <c r="F266" s="3">
        <v>60</v>
      </c>
      <c r="G266" s="3">
        <v>68</v>
      </c>
      <c r="H266" s="3">
        <v>10</v>
      </c>
      <c r="I266" s="3">
        <v>46.08</v>
      </c>
      <c r="J266" s="3">
        <v>40</v>
      </c>
      <c r="K266" s="3">
        <v>40</v>
      </c>
      <c r="L266" s="3">
        <v>40</v>
      </c>
      <c r="M266" s="10">
        <v>79</v>
      </c>
      <c r="N266" s="10">
        <v>79</v>
      </c>
      <c r="O266" s="10">
        <v>79</v>
      </c>
      <c r="P266" s="10">
        <v>79</v>
      </c>
      <c r="Q266" s="10">
        <v>90</v>
      </c>
      <c r="R266" s="10">
        <v>90</v>
      </c>
      <c r="S266" s="9" t="str">
        <f>IF($A266='C'!$G$4,COUNTIF($D266:$R266,"&lt;60"),"")</f>
        <v/>
      </c>
    </row>
    <row r="267" spans="1:19" ht="14.25" customHeight="1" x14ac:dyDescent="0.2">
      <c r="A267" s="49" t="s">
        <v>325</v>
      </c>
      <c r="B267" s="45" t="s">
        <v>147</v>
      </c>
      <c r="C267" s="31">
        <v>2013034957</v>
      </c>
      <c r="D267" s="3">
        <v>87</v>
      </c>
      <c r="E267" s="3">
        <v>80</v>
      </c>
      <c r="F267" s="3">
        <v>81.75</v>
      </c>
      <c r="G267" s="3">
        <v>77</v>
      </c>
      <c r="H267" s="3">
        <v>100</v>
      </c>
      <c r="I267" s="3">
        <v>94.25</v>
      </c>
      <c r="J267" s="3">
        <v>78</v>
      </c>
      <c r="K267" s="3">
        <v>78</v>
      </c>
      <c r="L267" s="3">
        <v>78</v>
      </c>
      <c r="M267" s="10">
        <v>79</v>
      </c>
      <c r="N267" s="10">
        <v>79</v>
      </c>
      <c r="O267" s="10">
        <v>79</v>
      </c>
      <c r="P267" s="10">
        <v>79</v>
      </c>
      <c r="Q267" s="10">
        <v>90</v>
      </c>
      <c r="R267" s="10">
        <v>90</v>
      </c>
      <c r="S267" s="9" t="str">
        <f>IF($A267='C'!$G$4,COUNTIF($D267:$R267,"&lt;60"),"")</f>
        <v/>
      </c>
    </row>
    <row r="268" spans="1:19" ht="14.25" customHeight="1" x14ac:dyDescent="0.2">
      <c r="A268" s="49" t="s">
        <v>325</v>
      </c>
      <c r="B268" s="45" t="s">
        <v>148</v>
      </c>
      <c r="C268" s="31">
        <v>2013029603</v>
      </c>
      <c r="D268" s="3">
        <v>80</v>
      </c>
      <c r="E268" s="3">
        <v>90</v>
      </c>
      <c r="F268" s="3">
        <v>87.5</v>
      </c>
      <c r="G268" s="3">
        <v>65</v>
      </c>
      <c r="H268" s="3">
        <v>65</v>
      </c>
      <c r="I268" s="3">
        <v>65</v>
      </c>
      <c r="J268" s="3">
        <v>40</v>
      </c>
      <c r="K268" s="3">
        <v>40</v>
      </c>
      <c r="L268" s="3">
        <v>40</v>
      </c>
      <c r="M268" s="10">
        <v>79</v>
      </c>
      <c r="N268" s="10">
        <v>79</v>
      </c>
      <c r="O268" s="10">
        <v>79</v>
      </c>
      <c r="P268" s="10">
        <v>79</v>
      </c>
      <c r="Q268" s="10">
        <v>90</v>
      </c>
      <c r="R268" s="10">
        <v>90</v>
      </c>
      <c r="S268" s="9" t="str">
        <f>IF($A268='C'!$G$4,COUNTIF($D268:$R268,"&lt;60"),"")</f>
        <v/>
      </c>
    </row>
    <row r="269" spans="1:19" ht="14.25" customHeight="1" x14ac:dyDescent="0.2">
      <c r="A269" s="49" t="s">
        <v>325</v>
      </c>
      <c r="B269" s="45" t="s">
        <v>149</v>
      </c>
      <c r="C269" s="31">
        <v>2011039056</v>
      </c>
      <c r="D269" s="3">
        <v>90</v>
      </c>
      <c r="E269" s="3">
        <v>100</v>
      </c>
      <c r="F269" s="3">
        <v>97.5</v>
      </c>
      <c r="G269" s="3">
        <v>77</v>
      </c>
      <c r="H269" s="3">
        <v>100</v>
      </c>
      <c r="I269" s="3">
        <v>94.25</v>
      </c>
      <c r="J269" s="3">
        <v>40</v>
      </c>
      <c r="K269" s="3">
        <v>40</v>
      </c>
      <c r="L269" s="3">
        <v>40</v>
      </c>
      <c r="M269" s="10">
        <v>79</v>
      </c>
      <c r="N269" s="10">
        <v>79</v>
      </c>
      <c r="O269" s="10">
        <v>79</v>
      </c>
      <c r="P269" s="10">
        <v>79</v>
      </c>
      <c r="Q269" s="10">
        <v>90</v>
      </c>
      <c r="R269" s="10">
        <v>90</v>
      </c>
      <c r="S269" s="9" t="str">
        <f>IF($A269='C'!$G$4,COUNTIF($D269:$R269,"&lt;60"),"")</f>
        <v/>
      </c>
    </row>
    <row r="270" spans="1:19" ht="14.25" customHeight="1" x14ac:dyDescent="0.2">
      <c r="A270" s="49" t="s">
        <v>325</v>
      </c>
      <c r="B270" s="45" t="s">
        <v>150</v>
      </c>
      <c r="C270" s="31">
        <v>2011032318</v>
      </c>
      <c r="D270" s="3">
        <v>92</v>
      </c>
      <c r="E270" s="3">
        <v>95</v>
      </c>
      <c r="F270" s="3">
        <v>94.25</v>
      </c>
      <c r="G270" s="3">
        <v>76</v>
      </c>
      <c r="H270" s="3">
        <v>100</v>
      </c>
      <c r="I270" s="3">
        <v>94</v>
      </c>
      <c r="J270" s="3">
        <v>83</v>
      </c>
      <c r="K270" s="3">
        <v>83</v>
      </c>
      <c r="L270" s="3">
        <v>83</v>
      </c>
      <c r="M270" s="10">
        <v>79</v>
      </c>
      <c r="N270" s="10">
        <v>79</v>
      </c>
      <c r="O270" s="10">
        <v>79</v>
      </c>
      <c r="P270" s="10">
        <v>79</v>
      </c>
      <c r="Q270" s="10">
        <v>90</v>
      </c>
      <c r="R270" s="10">
        <v>90</v>
      </c>
      <c r="S270" s="9" t="str">
        <f>IF($A270='C'!$G$4,COUNTIF($D270:$R270,"&lt;60"),"")</f>
        <v/>
      </c>
    </row>
    <row r="271" spans="1:19" ht="14.25" customHeight="1" x14ac:dyDescent="0.2">
      <c r="A271" s="49" t="s">
        <v>325</v>
      </c>
      <c r="B271" s="45" t="s">
        <v>151</v>
      </c>
      <c r="C271" s="31">
        <v>2013010654</v>
      </c>
      <c r="D271" s="3">
        <v>70</v>
      </c>
      <c r="E271" s="3">
        <v>45</v>
      </c>
      <c r="F271" s="3">
        <v>60.62</v>
      </c>
      <c r="G271" s="3">
        <v>50</v>
      </c>
      <c r="H271" s="3">
        <v>30</v>
      </c>
      <c r="I271" s="3">
        <v>48.68</v>
      </c>
      <c r="J271" s="3">
        <v>40</v>
      </c>
      <c r="K271" s="3">
        <v>40</v>
      </c>
      <c r="L271" s="3">
        <v>40</v>
      </c>
      <c r="M271" s="10">
        <v>79</v>
      </c>
      <c r="N271" s="10">
        <v>79</v>
      </c>
      <c r="O271" s="10">
        <v>79</v>
      </c>
      <c r="P271" s="10">
        <v>79</v>
      </c>
      <c r="Q271" s="10">
        <v>90</v>
      </c>
      <c r="R271" s="10">
        <v>90</v>
      </c>
      <c r="S271" s="9" t="str">
        <f>IF($A271='C'!$G$4,COUNTIF($D271:$R271,"&lt;60"),"")</f>
        <v/>
      </c>
    </row>
    <row r="272" spans="1:19" ht="14.25" customHeight="1" x14ac:dyDescent="0.2">
      <c r="A272" s="49" t="s">
        <v>325</v>
      </c>
      <c r="B272" s="45" t="s">
        <v>152</v>
      </c>
      <c r="C272" s="31">
        <v>2013010284</v>
      </c>
      <c r="D272" s="3">
        <v>70</v>
      </c>
      <c r="E272" s="3">
        <v>50</v>
      </c>
      <c r="F272" s="3">
        <v>62.48</v>
      </c>
      <c r="G272" s="3">
        <v>83</v>
      </c>
      <c r="H272" s="3">
        <v>70</v>
      </c>
      <c r="I272" s="3">
        <v>73.25</v>
      </c>
      <c r="J272" s="3">
        <v>40</v>
      </c>
      <c r="K272" s="3">
        <v>40</v>
      </c>
      <c r="L272" s="3">
        <v>40</v>
      </c>
      <c r="M272" s="10">
        <v>79</v>
      </c>
      <c r="N272" s="10">
        <v>79</v>
      </c>
      <c r="O272" s="10">
        <v>79</v>
      </c>
      <c r="P272" s="10">
        <v>79</v>
      </c>
      <c r="Q272" s="10">
        <v>90</v>
      </c>
      <c r="R272" s="10">
        <v>90</v>
      </c>
      <c r="S272" s="9" t="str">
        <f>IF($A272='C'!$G$4,COUNTIF($D272:$R272,"&lt;60"),"")</f>
        <v/>
      </c>
    </row>
    <row r="273" spans="1:19" ht="14.25" customHeight="1" x14ac:dyDescent="0.2">
      <c r="A273" s="49" t="s">
        <v>325</v>
      </c>
      <c r="B273" s="45" t="s">
        <v>153</v>
      </c>
      <c r="C273" s="31">
        <v>2011031867</v>
      </c>
      <c r="D273" s="3">
        <v>70</v>
      </c>
      <c r="E273" s="3">
        <v>100</v>
      </c>
      <c r="F273" s="3">
        <v>92.5</v>
      </c>
      <c r="G273" s="3">
        <v>75</v>
      </c>
      <c r="H273" s="3">
        <v>100</v>
      </c>
      <c r="I273" s="3">
        <v>93.75</v>
      </c>
      <c r="J273" s="3">
        <v>40</v>
      </c>
      <c r="K273" s="3">
        <v>40</v>
      </c>
      <c r="L273" s="3">
        <v>40</v>
      </c>
      <c r="M273" s="10">
        <v>79</v>
      </c>
      <c r="N273" s="10">
        <v>79</v>
      </c>
      <c r="O273" s="10">
        <v>79</v>
      </c>
      <c r="P273" s="10">
        <v>79</v>
      </c>
      <c r="Q273" s="10">
        <v>90</v>
      </c>
      <c r="R273" s="10">
        <v>90</v>
      </c>
      <c r="S273" s="9" t="str">
        <f>IF($A273='C'!$G$4,COUNTIF($D273:$R273,"&lt;60"),"")</f>
        <v/>
      </c>
    </row>
    <row r="274" spans="1:19" ht="14.25" customHeight="1" x14ac:dyDescent="0.2">
      <c r="A274" s="49" t="s">
        <v>325</v>
      </c>
      <c r="B274" s="45" t="s">
        <v>154</v>
      </c>
      <c r="C274" s="31">
        <v>2012018909</v>
      </c>
      <c r="D274" s="3">
        <v>72</v>
      </c>
      <c r="E274" s="3">
        <v>100</v>
      </c>
      <c r="F274" s="3">
        <v>93</v>
      </c>
      <c r="G274" s="3">
        <v>76</v>
      </c>
      <c r="H274" s="3">
        <v>100</v>
      </c>
      <c r="I274" s="3">
        <v>94</v>
      </c>
      <c r="J274" s="3">
        <v>44</v>
      </c>
      <c r="K274" s="3">
        <v>44</v>
      </c>
      <c r="L274" s="3">
        <v>44</v>
      </c>
      <c r="M274" s="10">
        <v>79</v>
      </c>
      <c r="N274" s="10">
        <v>79</v>
      </c>
      <c r="O274" s="10">
        <v>79</v>
      </c>
      <c r="P274" s="10">
        <v>79</v>
      </c>
      <c r="Q274" s="10">
        <v>90</v>
      </c>
      <c r="R274" s="10">
        <v>90</v>
      </c>
      <c r="S274" s="9" t="str">
        <f>IF($A274='C'!$G$4,COUNTIF($D274:$R274,"&lt;60"),"")</f>
        <v/>
      </c>
    </row>
    <row r="275" spans="1:19" ht="14.25" customHeight="1" x14ac:dyDescent="0.2">
      <c r="A275" s="49" t="s">
        <v>325</v>
      </c>
      <c r="B275" s="45" t="s">
        <v>155</v>
      </c>
      <c r="C275" s="31">
        <v>2011032292</v>
      </c>
      <c r="D275" s="3">
        <v>83</v>
      </c>
      <c r="E275" s="3">
        <v>100</v>
      </c>
      <c r="F275" s="3">
        <v>95.75</v>
      </c>
      <c r="G275" s="3">
        <v>79</v>
      </c>
      <c r="H275" s="3">
        <v>100</v>
      </c>
      <c r="I275" s="3">
        <v>94.75</v>
      </c>
      <c r="J275" s="3">
        <v>67</v>
      </c>
      <c r="K275" s="3">
        <v>67</v>
      </c>
      <c r="L275" s="3">
        <v>67</v>
      </c>
      <c r="M275" s="10">
        <v>79</v>
      </c>
      <c r="N275" s="10">
        <v>79</v>
      </c>
      <c r="O275" s="10">
        <v>79</v>
      </c>
      <c r="P275" s="10">
        <v>79</v>
      </c>
      <c r="Q275" s="10">
        <v>90</v>
      </c>
      <c r="R275" s="10">
        <v>90</v>
      </c>
      <c r="S275" s="9" t="str">
        <f>IF($A275='C'!$G$4,COUNTIF($D275:$R275,"&lt;60"),"")</f>
        <v/>
      </c>
    </row>
    <row r="276" spans="1:19" ht="14.25" customHeight="1" x14ac:dyDescent="0.2">
      <c r="A276" s="49" t="s">
        <v>325</v>
      </c>
      <c r="B276" s="45" t="s">
        <v>156</v>
      </c>
      <c r="C276" s="31">
        <v>2011040249</v>
      </c>
      <c r="D276" s="3">
        <v>84</v>
      </c>
      <c r="E276" s="3">
        <v>70</v>
      </c>
      <c r="F276" s="3">
        <v>73.5</v>
      </c>
      <c r="G276" s="3">
        <v>65</v>
      </c>
      <c r="H276" s="3">
        <v>75</v>
      </c>
      <c r="I276" s="3">
        <v>72.5</v>
      </c>
      <c r="J276" s="3">
        <v>67</v>
      </c>
      <c r="K276" s="3">
        <v>67</v>
      </c>
      <c r="L276" s="3">
        <v>67</v>
      </c>
      <c r="M276" s="10">
        <v>79</v>
      </c>
      <c r="N276" s="10">
        <v>79</v>
      </c>
      <c r="O276" s="10">
        <v>79</v>
      </c>
      <c r="P276" s="10">
        <v>79</v>
      </c>
      <c r="Q276" s="10">
        <v>90</v>
      </c>
      <c r="R276" s="10">
        <v>90</v>
      </c>
      <c r="S276" s="9" t="str">
        <f>IF($A276='C'!$G$4,COUNTIF($D276:$R276,"&lt;60"),"")</f>
        <v/>
      </c>
    </row>
    <row r="277" spans="1:19" ht="14.25" customHeight="1" x14ac:dyDescent="0.2">
      <c r="A277" s="49" t="s">
        <v>325</v>
      </c>
      <c r="B277" s="45" t="s">
        <v>157</v>
      </c>
      <c r="C277" s="31">
        <v>2013088200</v>
      </c>
      <c r="D277" s="3">
        <v>85</v>
      </c>
      <c r="E277" s="3">
        <v>90</v>
      </c>
      <c r="F277" s="3">
        <v>88.75</v>
      </c>
      <c r="G277" s="3">
        <v>73</v>
      </c>
      <c r="H277" s="3">
        <v>100</v>
      </c>
      <c r="I277" s="3">
        <v>93.25</v>
      </c>
      <c r="J277" s="3">
        <v>67</v>
      </c>
      <c r="K277" s="3">
        <v>67</v>
      </c>
      <c r="L277" s="3">
        <v>67</v>
      </c>
      <c r="M277" s="10">
        <v>79</v>
      </c>
      <c r="N277" s="10">
        <v>79</v>
      </c>
      <c r="O277" s="10">
        <v>79</v>
      </c>
      <c r="P277" s="10">
        <v>79</v>
      </c>
      <c r="Q277" s="10">
        <v>90</v>
      </c>
      <c r="R277" s="10">
        <v>90</v>
      </c>
      <c r="S277" s="9" t="str">
        <f>IF($A277='C'!$G$4,COUNTIF($D277:$R277,"&lt;60"),"")</f>
        <v/>
      </c>
    </row>
    <row r="278" spans="1:19" ht="14.25" customHeight="1" x14ac:dyDescent="0.2">
      <c r="A278" s="49" t="s">
        <v>325</v>
      </c>
      <c r="B278" s="45" t="s">
        <v>158</v>
      </c>
      <c r="C278" s="31">
        <v>2012010763</v>
      </c>
      <c r="D278" s="3">
        <v>93</v>
      </c>
      <c r="E278" s="3">
        <v>50</v>
      </c>
      <c r="F278" s="3">
        <v>65.150000000000006</v>
      </c>
      <c r="G278" s="3">
        <v>80</v>
      </c>
      <c r="H278" s="3">
        <v>75</v>
      </c>
      <c r="I278" s="3">
        <v>76.25</v>
      </c>
      <c r="J278" s="3">
        <v>43</v>
      </c>
      <c r="K278" s="3">
        <v>43</v>
      </c>
      <c r="L278" s="3">
        <v>43</v>
      </c>
      <c r="M278" s="10">
        <v>79</v>
      </c>
      <c r="N278" s="10">
        <v>79</v>
      </c>
      <c r="O278" s="10">
        <v>79</v>
      </c>
      <c r="P278" s="10">
        <v>79</v>
      </c>
      <c r="Q278" s="10">
        <v>90</v>
      </c>
      <c r="R278" s="10">
        <v>90</v>
      </c>
      <c r="S278" s="9" t="str">
        <f>IF($A278='C'!$G$4,COUNTIF($D278:$R278,"&lt;60"),"")</f>
        <v/>
      </c>
    </row>
    <row r="279" spans="1:19" ht="14.25" customHeight="1" x14ac:dyDescent="0.2">
      <c r="A279" s="49" t="s">
        <v>325</v>
      </c>
      <c r="B279" s="45" t="s">
        <v>159</v>
      </c>
      <c r="C279" s="31">
        <v>2011031856</v>
      </c>
      <c r="D279" s="3">
        <v>97</v>
      </c>
      <c r="E279" s="3">
        <v>100</v>
      </c>
      <c r="F279" s="3">
        <v>99.25</v>
      </c>
      <c r="G279" s="3">
        <v>92</v>
      </c>
      <c r="H279" s="3">
        <v>100</v>
      </c>
      <c r="I279" s="3">
        <v>98</v>
      </c>
      <c r="J279" s="3">
        <v>74</v>
      </c>
      <c r="K279" s="3">
        <v>74</v>
      </c>
      <c r="L279" s="3">
        <v>74</v>
      </c>
      <c r="M279" s="10">
        <v>79</v>
      </c>
      <c r="N279" s="10">
        <v>79</v>
      </c>
      <c r="O279" s="10">
        <v>79</v>
      </c>
      <c r="P279" s="10">
        <v>79</v>
      </c>
      <c r="Q279" s="10">
        <v>90</v>
      </c>
      <c r="R279" s="10">
        <v>90</v>
      </c>
      <c r="S279" s="9" t="str">
        <f>IF($A279='C'!$G$4,COUNTIF($D279:$R279,"&lt;60"),"")</f>
        <v/>
      </c>
    </row>
    <row r="280" spans="1:19" ht="14.25" customHeight="1" x14ac:dyDescent="0.2">
      <c r="A280" s="49" t="s">
        <v>326</v>
      </c>
      <c r="B280" s="45" t="s">
        <v>160</v>
      </c>
      <c r="C280" s="31">
        <v>2012028908</v>
      </c>
      <c r="D280" s="3">
        <v>95</v>
      </c>
      <c r="E280" s="3">
        <v>75</v>
      </c>
      <c r="F280" s="3">
        <v>80</v>
      </c>
      <c r="G280" s="3">
        <v>72</v>
      </c>
      <c r="H280" s="3">
        <v>55</v>
      </c>
      <c r="I280" s="3">
        <v>64.58</v>
      </c>
      <c r="J280" s="3">
        <v>66</v>
      </c>
      <c r="K280" s="3">
        <v>66</v>
      </c>
      <c r="L280" s="3">
        <v>66</v>
      </c>
      <c r="M280" s="10">
        <v>79</v>
      </c>
      <c r="N280" s="10">
        <v>79</v>
      </c>
      <c r="O280" s="10">
        <v>79</v>
      </c>
      <c r="P280" s="10">
        <v>79</v>
      </c>
      <c r="Q280" s="10">
        <v>90</v>
      </c>
      <c r="R280" s="10">
        <v>90</v>
      </c>
      <c r="S280" s="9" t="str">
        <f>IF($A280='C'!$G$4,COUNTIF($D280:$R280,"&lt;60"),"")</f>
        <v/>
      </c>
    </row>
    <row r="281" spans="1:19" ht="14.25" customHeight="1" x14ac:dyDescent="0.2">
      <c r="A281" s="49" t="s">
        <v>326</v>
      </c>
      <c r="B281" s="45" t="s">
        <v>161</v>
      </c>
      <c r="C281" s="31">
        <v>2013019570</v>
      </c>
      <c r="D281" s="3">
        <v>89</v>
      </c>
      <c r="E281" s="3">
        <v>100</v>
      </c>
      <c r="F281" s="3">
        <v>97.25</v>
      </c>
      <c r="G281" s="3">
        <v>65</v>
      </c>
      <c r="H281" s="3">
        <v>50</v>
      </c>
      <c r="I281" s="3">
        <v>61.86</v>
      </c>
      <c r="J281" s="3">
        <v>62</v>
      </c>
      <c r="K281" s="3">
        <v>62</v>
      </c>
      <c r="L281" s="3">
        <v>62</v>
      </c>
      <c r="M281" s="10">
        <v>79</v>
      </c>
      <c r="N281" s="10">
        <v>79</v>
      </c>
      <c r="O281" s="10">
        <v>79</v>
      </c>
      <c r="P281" s="10">
        <v>79</v>
      </c>
      <c r="Q281" s="10">
        <v>90</v>
      </c>
      <c r="R281" s="10">
        <v>90</v>
      </c>
      <c r="S281" s="9" t="str">
        <f>IF($A281='C'!$G$4,COUNTIF($D281:$R281,"&lt;60"),"")</f>
        <v/>
      </c>
    </row>
    <row r="282" spans="1:19" ht="14.25" customHeight="1" x14ac:dyDescent="0.2">
      <c r="A282" s="49" t="s">
        <v>326</v>
      </c>
      <c r="B282" s="45" t="s">
        <v>162</v>
      </c>
      <c r="C282" s="31">
        <v>2011032769</v>
      </c>
      <c r="D282" s="3">
        <v>86</v>
      </c>
      <c r="E282" s="3">
        <v>80</v>
      </c>
      <c r="F282" s="3">
        <v>81.5</v>
      </c>
      <c r="G282" s="3">
        <v>85</v>
      </c>
      <c r="H282" s="3">
        <v>50</v>
      </c>
      <c r="I282" s="3">
        <v>64.33</v>
      </c>
      <c r="J282" s="3">
        <v>66</v>
      </c>
      <c r="K282" s="3">
        <v>66</v>
      </c>
      <c r="L282" s="3">
        <v>66</v>
      </c>
      <c r="M282" s="10">
        <v>79</v>
      </c>
      <c r="N282" s="10">
        <v>79</v>
      </c>
      <c r="O282" s="10">
        <v>79</v>
      </c>
      <c r="P282" s="10">
        <v>79</v>
      </c>
      <c r="Q282" s="10">
        <v>90</v>
      </c>
      <c r="R282" s="10">
        <v>90</v>
      </c>
      <c r="S282" s="9" t="str">
        <f>IF($A282='C'!$G$4,COUNTIF($D282:$R282,"&lt;60"),"")</f>
        <v/>
      </c>
    </row>
    <row r="283" spans="1:19" ht="14.25" customHeight="1" x14ac:dyDescent="0.2">
      <c r="A283" s="49" t="s">
        <v>326</v>
      </c>
      <c r="B283" s="45" t="s">
        <v>163</v>
      </c>
      <c r="C283" s="31">
        <v>21011957</v>
      </c>
      <c r="D283" s="3">
        <v>94</v>
      </c>
      <c r="E283" s="3">
        <v>100</v>
      </c>
      <c r="F283" s="3">
        <v>98.5</v>
      </c>
      <c r="G283" s="3">
        <v>88</v>
      </c>
      <c r="H283" s="3">
        <v>90</v>
      </c>
      <c r="I283" s="3">
        <v>89.5</v>
      </c>
      <c r="J283" s="3">
        <v>74</v>
      </c>
      <c r="K283" s="3">
        <v>74</v>
      </c>
      <c r="L283" s="3">
        <v>74</v>
      </c>
      <c r="M283" s="10">
        <v>79</v>
      </c>
      <c r="N283" s="10">
        <v>79</v>
      </c>
      <c r="O283" s="10">
        <v>79</v>
      </c>
      <c r="P283" s="10">
        <v>79</v>
      </c>
      <c r="Q283" s="10">
        <v>90</v>
      </c>
      <c r="R283" s="10">
        <v>90</v>
      </c>
      <c r="S283" s="9" t="str">
        <f>IF($A283='C'!$G$4,COUNTIF($D283:$R283,"&lt;60"),"")</f>
        <v/>
      </c>
    </row>
    <row r="284" spans="1:19" ht="14.25" customHeight="1" x14ac:dyDescent="0.2">
      <c r="A284" s="49" t="s">
        <v>326</v>
      </c>
      <c r="B284" s="45" t="s">
        <v>164</v>
      </c>
      <c r="C284" s="31">
        <v>2012003549</v>
      </c>
      <c r="D284" s="3">
        <v>87</v>
      </c>
      <c r="E284" s="3">
        <v>100</v>
      </c>
      <c r="F284" s="3">
        <v>96.75</v>
      </c>
      <c r="G284" s="3">
        <v>72</v>
      </c>
      <c r="H284" s="3">
        <v>80</v>
      </c>
      <c r="I284" s="3">
        <v>78</v>
      </c>
      <c r="J284" s="3">
        <v>64</v>
      </c>
      <c r="K284" s="3">
        <v>64</v>
      </c>
      <c r="L284" s="3">
        <v>64</v>
      </c>
      <c r="M284" s="10">
        <v>79</v>
      </c>
      <c r="N284" s="10">
        <v>79</v>
      </c>
      <c r="O284" s="10">
        <v>79</v>
      </c>
      <c r="P284" s="10">
        <v>79</v>
      </c>
      <c r="Q284" s="10">
        <v>90</v>
      </c>
      <c r="R284" s="10">
        <v>90</v>
      </c>
      <c r="S284" s="9" t="str">
        <f>IF($A284='C'!$G$4,COUNTIF($D284:$R284,"&lt;60"),"")</f>
        <v/>
      </c>
    </row>
    <row r="285" spans="1:19" ht="14.25" customHeight="1" x14ac:dyDescent="0.2">
      <c r="A285" s="49" t="s">
        <v>326</v>
      </c>
      <c r="B285" s="45" t="s">
        <v>165</v>
      </c>
      <c r="C285" s="31">
        <v>2013076590</v>
      </c>
      <c r="D285" s="3">
        <v>96</v>
      </c>
      <c r="E285" s="3">
        <v>100</v>
      </c>
      <c r="F285" s="3">
        <v>99</v>
      </c>
      <c r="G285" s="3">
        <v>90</v>
      </c>
      <c r="H285" s="3">
        <v>100</v>
      </c>
      <c r="I285" s="3">
        <v>97.5</v>
      </c>
      <c r="J285" s="3">
        <v>78</v>
      </c>
      <c r="K285" s="3">
        <v>78</v>
      </c>
      <c r="L285" s="3">
        <v>78</v>
      </c>
      <c r="M285" s="10">
        <v>79</v>
      </c>
      <c r="N285" s="10">
        <v>79</v>
      </c>
      <c r="O285" s="10">
        <v>79</v>
      </c>
      <c r="P285" s="10">
        <v>79</v>
      </c>
      <c r="Q285" s="10">
        <v>90</v>
      </c>
      <c r="R285" s="10">
        <v>90</v>
      </c>
      <c r="S285" s="9" t="str">
        <f>IF($A285='C'!$G$4,COUNTIF($D285:$R285,"&lt;60"),"")</f>
        <v/>
      </c>
    </row>
    <row r="286" spans="1:19" ht="14.25" customHeight="1" x14ac:dyDescent="0.2">
      <c r="A286" s="49" t="s">
        <v>326</v>
      </c>
      <c r="B286" s="45" t="s">
        <v>475</v>
      </c>
      <c r="C286" s="31">
        <v>2011030679</v>
      </c>
      <c r="D286" s="3">
        <v>89</v>
      </c>
      <c r="E286" s="3">
        <v>100</v>
      </c>
      <c r="F286" s="3">
        <v>97.25</v>
      </c>
      <c r="G286" s="3">
        <v>75</v>
      </c>
      <c r="H286" s="3">
        <v>100</v>
      </c>
      <c r="I286" s="3">
        <v>93.75</v>
      </c>
      <c r="J286" s="3">
        <v>62</v>
      </c>
      <c r="K286" s="3">
        <v>62</v>
      </c>
      <c r="L286" s="3">
        <v>62</v>
      </c>
      <c r="M286" s="10">
        <v>79</v>
      </c>
      <c r="N286" s="10">
        <v>79</v>
      </c>
      <c r="O286" s="10">
        <v>79</v>
      </c>
      <c r="P286" s="10">
        <v>79</v>
      </c>
      <c r="Q286" s="10">
        <v>90</v>
      </c>
      <c r="R286" s="10">
        <v>90</v>
      </c>
      <c r="S286" s="9" t="str">
        <f>IF($A286='C'!$G$4,COUNTIF($D286:$R286,"&lt;60"),"")</f>
        <v/>
      </c>
    </row>
    <row r="287" spans="1:19" ht="14.25" customHeight="1" x14ac:dyDescent="0.2">
      <c r="A287" s="49" t="s">
        <v>326</v>
      </c>
      <c r="B287" s="45" t="s">
        <v>476</v>
      </c>
      <c r="C287" s="31">
        <v>2013075932</v>
      </c>
      <c r="D287" s="3">
        <v>74</v>
      </c>
      <c r="E287" s="3">
        <v>75</v>
      </c>
      <c r="F287" s="3">
        <v>74.75</v>
      </c>
      <c r="G287" s="3">
        <v>70</v>
      </c>
      <c r="H287" s="3">
        <v>85</v>
      </c>
      <c r="I287" s="3">
        <v>81.25</v>
      </c>
      <c r="J287" s="3">
        <v>83</v>
      </c>
      <c r="K287" s="3">
        <v>83</v>
      </c>
      <c r="L287" s="3">
        <v>83</v>
      </c>
      <c r="M287" s="10">
        <v>79</v>
      </c>
      <c r="N287" s="10">
        <v>79</v>
      </c>
      <c r="O287" s="10">
        <v>79</v>
      </c>
      <c r="P287" s="10">
        <v>79</v>
      </c>
      <c r="Q287" s="10">
        <v>90</v>
      </c>
      <c r="R287" s="10">
        <v>90</v>
      </c>
      <c r="S287" s="9" t="str">
        <f>IF($A287='C'!$G$4,COUNTIF($D287:$R287,"&lt;60"),"")</f>
        <v/>
      </c>
    </row>
    <row r="288" spans="1:19" ht="14.25" customHeight="1" x14ac:dyDescent="0.2">
      <c r="A288" s="49" t="s">
        <v>326</v>
      </c>
      <c r="B288" s="45" t="s">
        <v>477</v>
      </c>
      <c r="C288" s="31">
        <v>2011032371</v>
      </c>
      <c r="D288" s="3">
        <v>82</v>
      </c>
      <c r="E288" s="3">
        <v>100</v>
      </c>
      <c r="F288" s="3">
        <v>95.5</v>
      </c>
      <c r="G288" s="3">
        <v>74</v>
      </c>
      <c r="H288" s="3">
        <v>95</v>
      </c>
      <c r="I288" s="3">
        <v>89.75</v>
      </c>
      <c r="J288" s="3">
        <v>68</v>
      </c>
      <c r="K288" s="3">
        <v>68</v>
      </c>
      <c r="L288" s="3">
        <v>68</v>
      </c>
      <c r="M288" s="10">
        <v>79</v>
      </c>
      <c r="N288" s="10">
        <v>79</v>
      </c>
      <c r="O288" s="10">
        <v>79</v>
      </c>
      <c r="P288" s="10">
        <v>79</v>
      </c>
      <c r="Q288" s="10">
        <v>90</v>
      </c>
      <c r="R288" s="10">
        <v>90</v>
      </c>
      <c r="S288" s="9" t="str">
        <f>IF($A288='C'!$G$4,COUNTIF($D288:$R288,"&lt;60"),"")</f>
        <v/>
      </c>
    </row>
    <row r="289" spans="1:19" ht="14.25" customHeight="1" x14ac:dyDescent="0.2">
      <c r="A289" s="49" t="s">
        <v>326</v>
      </c>
      <c r="B289" s="45" t="s">
        <v>478</v>
      </c>
      <c r="C289" s="31">
        <v>2013011065</v>
      </c>
      <c r="D289" s="3">
        <v>77</v>
      </c>
      <c r="E289" s="3">
        <v>20</v>
      </c>
      <c r="F289" s="3">
        <v>60</v>
      </c>
      <c r="G289" s="3">
        <v>70</v>
      </c>
      <c r="H289" s="3">
        <v>65</v>
      </c>
      <c r="I289" s="3">
        <v>66.430000000000007</v>
      </c>
      <c r="J289" s="3">
        <v>81</v>
      </c>
      <c r="K289" s="3">
        <v>81</v>
      </c>
      <c r="L289" s="3">
        <v>81</v>
      </c>
      <c r="M289" s="10">
        <v>79</v>
      </c>
      <c r="N289" s="10">
        <v>79</v>
      </c>
      <c r="O289" s="10">
        <v>79</v>
      </c>
      <c r="P289" s="10">
        <v>79</v>
      </c>
      <c r="Q289" s="10">
        <v>90</v>
      </c>
      <c r="R289" s="10">
        <v>90</v>
      </c>
      <c r="S289" s="9" t="str">
        <f>IF($A289='C'!$G$4,COUNTIF($D289:$R289,"&lt;60"),"")</f>
        <v/>
      </c>
    </row>
    <row r="290" spans="1:19" ht="14.25" customHeight="1" x14ac:dyDescent="0.2">
      <c r="A290" s="49" t="s">
        <v>326</v>
      </c>
      <c r="B290" s="45" t="s">
        <v>479</v>
      </c>
      <c r="C290" s="31">
        <v>2011017060</v>
      </c>
      <c r="D290" s="3">
        <v>70</v>
      </c>
      <c r="E290" s="3">
        <v>55</v>
      </c>
      <c r="F290" s="3">
        <v>64.599999999999994</v>
      </c>
      <c r="G290" s="3">
        <v>62</v>
      </c>
      <c r="H290" s="3">
        <v>65</v>
      </c>
      <c r="I290" s="3">
        <v>65.84</v>
      </c>
      <c r="J290" s="3">
        <v>76</v>
      </c>
      <c r="K290" s="3">
        <v>76</v>
      </c>
      <c r="L290" s="3">
        <v>76</v>
      </c>
      <c r="M290" s="10">
        <v>79</v>
      </c>
      <c r="N290" s="10">
        <v>79</v>
      </c>
      <c r="O290" s="10">
        <v>79</v>
      </c>
      <c r="P290" s="10">
        <v>79</v>
      </c>
      <c r="Q290" s="10">
        <v>90</v>
      </c>
      <c r="R290" s="10">
        <v>90</v>
      </c>
      <c r="S290" s="9" t="str">
        <f>IF($A290='C'!$G$4,COUNTIF($D290:$R290,"&lt;60"),"")</f>
        <v/>
      </c>
    </row>
    <row r="291" spans="1:19" ht="14.25" customHeight="1" x14ac:dyDescent="0.2">
      <c r="A291" s="49" t="s">
        <v>326</v>
      </c>
      <c r="B291" s="45" t="s">
        <v>480</v>
      </c>
      <c r="C291" s="31">
        <v>2011024886</v>
      </c>
      <c r="D291" s="3">
        <v>65</v>
      </c>
      <c r="E291" s="3">
        <v>35</v>
      </c>
      <c r="F291" s="3">
        <v>60</v>
      </c>
      <c r="G291" s="3">
        <v>66</v>
      </c>
      <c r="H291" s="3">
        <v>35</v>
      </c>
      <c r="I291" s="3">
        <v>53.86</v>
      </c>
      <c r="J291" s="3">
        <v>67</v>
      </c>
      <c r="K291" s="3">
        <v>67</v>
      </c>
      <c r="L291" s="3">
        <v>67</v>
      </c>
      <c r="M291" s="10">
        <v>79</v>
      </c>
      <c r="N291" s="10">
        <v>79</v>
      </c>
      <c r="O291" s="10">
        <v>79</v>
      </c>
      <c r="P291" s="10">
        <v>79</v>
      </c>
      <c r="Q291" s="10">
        <v>90</v>
      </c>
      <c r="R291" s="10">
        <v>90</v>
      </c>
      <c r="S291" s="9" t="str">
        <f>IF($A291='C'!$G$4,COUNTIF($D291:$R291,"&lt;60"),"")</f>
        <v/>
      </c>
    </row>
    <row r="292" spans="1:19" ht="14.25" customHeight="1" x14ac:dyDescent="0.2">
      <c r="A292" s="49" t="s">
        <v>326</v>
      </c>
      <c r="B292" s="45" t="s">
        <v>481</v>
      </c>
      <c r="C292" s="31">
        <v>2013195014</v>
      </c>
      <c r="D292" s="3">
        <v>70</v>
      </c>
      <c r="E292" s="3">
        <v>65</v>
      </c>
      <c r="F292" s="3">
        <v>66.430000000000007</v>
      </c>
      <c r="G292" s="3">
        <v>80</v>
      </c>
      <c r="H292" s="3">
        <v>30</v>
      </c>
      <c r="I292" s="3">
        <v>54.29</v>
      </c>
      <c r="J292" s="3">
        <v>67</v>
      </c>
      <c r="K292" s="3">
        <v>67</v>
      </c>
      <c r="L292" s="3">
        <v>67</v>
      </c>
      <c r="M292" s="10">
        <v>79</v>
      </c>
      <c r="N292" s="10">
        <v>79</v>
      </c>
      <c r="O292" s="10">
        <v>79</v>
      </c>
      <c r="P292" s="10">
        <v>79</v>
      </c>
      <c r="Q292" s="10">
        <v>90</v>
      </c>
      <c r="R292" s="10">
        <v>90</v>
      </c>
      <c r="S292" s="9" t="str">
        <f>IF($A292='C'!$G$4,COUNTIF($D292:$R292,"&lt;60"),"")</f>
        <v/>
      </c>
    </row>
    <row r="293" spans="1:19" ht="14.25" customHeight="1" x14ac:dyDescent="0.2">
      <c r="A293" s="49" t="s">
        <v>326</v>
      </c>
      <c r="B293" s="45" t="s">
        <v>482</v>
      </c>
      <c r="C293" s="31">
        <v>21102437</v>
      </c>
      <c r="D293" s="3">
        <v>83</v>
      </c>
      <c r="E293" s="3">
        <v>40</v>
      </c>
      <c r="F293" s="3">
        <v>61.13</v>
      </c>
      <c r="G293" s="3">
        <v>78</v>
      </c>
      <c r="H293" s="3">
        <v>55</v>
      </c>
      <c r="I293" s="3">
        <v>65.319999999999993</v>
      </c>
      <c r="J293" s="3">
        <v>70</v>
      </c>
      <c r="K293" s="3">
        <v>70</v>
      </c>
      <c r="L293" s="3">
        <v>70</v>
      </c>
      <c r="M293" s="10">
        <v>79</v>
      </c>
      <c r="N293" s="10">
        <v>79</v>
      </c>
      <c r="O293" s="10">
        <v>79</v>
      </c>
      <c r="P293" s="10">
        <v>79</v>
      </c>
      <c r="Q293" s="10">
        <v>90</v>
      </c>
      <c r="R293" s="10">
        <v>90</v>
      </c>
      <c r="S293" s="9" t="str">
        <f>IF($A293='C'!$G$4,COUNTIF($D293:$R293,"&lt;60"),"")</f>
        <v/>
      </c>
    </row>
    <row r="294" spans="1:19" ht="14.25" customHeight="1" x14ac:dyDescent="0.2">
      <c r="A294" s="49" t="s">
        <v>326</v>
      </c>
      <c r="B294" s="45" t="s">
        <v>483</v>
      </c>
      <c r="C294" s="31">
        <v>21101405</v>
      </c>
      <c r="D294" s="3">
        <v>89</v>
      </c>
      <c r="E294" s="3">
        <v>55</v>
      </c>
      <c r="F294" s="3">
        <v>65.959999999999994</v>
      </c>
      <c r="G294" s="3">
        <v>86</v>
      </c>
      <c r="H294" s="3">
        <v>95</v>
      </c>
      <c r="I294" s="3">
        <v>92.43</v>
      </c>
      <c r="J294" s="3">
        <v>94</v>
      </c>
      <c r="K294" s="3">
        <v>94</v>
      </c>
      <c r="L294" s="3">
        <v>94</v>
      </c>
      <c r="M294" s="10">
        <v>79</v>
      </c>
      <c r="N294" s="10">
        <v>79</v>
      </c>
      <c r="O294" s="10">
        <v>79</v>
      </c>
      <c r="P294" s="10">
        <v>79</v>
      </c>
      <c r="Q294" s="10">
        <v>90</v>
      </c>
      <c r="R294" s="10">
        <v>90</v>
      </c>
      <c r="S294" s="9" t="str">
        <f>IF($A294='C'!$G$4,COUNTIF($D294:$R294,"&lt;60"),"")</f>
        <v/>
      </c>
    </row>
    <row r="295" spans="1:19" ht="14.25" customHeight="1" x14ac:dyDescent="0.2">
      <c r="A295" s="49" t="s">
        <v>326</v>
      </c>
      <c r="B295" s="45" t="s">
        <v>484</v>
      </c>
      <c r="C295" s="31">
        <v>21006173</v>
      </c>
      <c r="D295" s="3">
        <v>83</v>
      </c>
      <c r="E295" s="3">
        <v>50</v>
      </c>
      <c r="F295" s="3">
        <v>64.67</v>
      </c>
      <c r="G295" s="3">
        <v>79</v>
      </c>
      <c r="H295" s="3">
        <v>80</v>
      </c>
      <c r="I295" s="3">
        <v>79.709999999999994</v>
      </c>
      <c r="J295" s="3">
        <v>86</v>
      </c>
      <c r="K295" s="3">
        <v>86</v>
      </c>
      <c r="L295" s="3">
        <v>86</v>
      </c>
      <c r="M295" s="10">
        <v>79</v>
      </c>
      <c r="N295" s="10">
        <v>79</v>
      </c>
      <c r="O295" s="10">
        <v>79</v>
      </c>
      <c r="P295" s="10">
        <v>79</v>
      </c>
      <c r="Q295" s="10">
        <v>90</v>
      </c>
      <c r="R295" s="10">
        <v>90</v>
      </c>
      <c r="S295" s="9" t="str">
        <f>IF($A295='C'!$G$4,COUNTIF($D295:$R295,"&lt;60"),"")</f>
        <v/>
      </c>
    </row>
    <row r="296" spans="1:19" ht="14.25" customHeight="1" x14ac:dyDescent="0.2">
      <c r="A296" s="49" t="s">
        <v>326</v>
      </c>
      <c r="B296" s="45" t="s">
        <v>485</v>
      </c>
      <c r="C296" s="31">
        <v>21012331</v>
      </c>
      <c r="D296" s="3">
        <v>85</v>
      </c>
      <c r="E296" s="3">
        <v>75</v>
      </c>
      <c r="F296" s="3">
        <v>77.86</v>
      </c>
      <c r="G296" s="3">
        <v>80</v>
      </c>
      <c r="H296" s="3">
        <v>70</v>
      </c>
      <c r="I296" s="3">
        <v>72.86</v>
      </c>
      <c r="J296" s="3">
        <v>94</v>
      </c>
      <c r="K296" s="3">
        <v>94</v>
      </c>
      <c r="L296" s="3">
        <v>94</v>
      </c>
      <c r="M296" s="10">
        <v>79</v>
      </c>
      <c r="N296" s="10">
        <v>79</v>
      </c>
      <c r="O296" s="10">
        <v>79</v>
      </c>
      <c r="P296" s="10">
        <v>79</v>
      </c>
      <c r="Q296" s="10">
        <v>90</v>
      </c>
      <c r="R296" s="10">
        <v>90</v>
      </c>
      <c r="S296" s="9" t="str">
        <f>IF($A296='C'!$G$4,COUNTIF($D296:$R296,"&lt;60"),"")</f>
        <v/>
      </c>
    </row>
    <row r="297" spans="1:19" ht="14.25" customHeight="1" x14ac:dyDescent="0.2">
      <c r="A297" s="49" t="s">
        <v>326</v>
      </c>
      <c r="B297" s="45" t="s">
        <v>486</v>
      </c>
      <c r="C297" s="31">
        <v>2013147997</v>
      </c>
      <c r="D297" s="3">
        <v>88</v>
      </c>
      <c r="E297" s="3">
        <v>35</v>
      </c>
      <c r="F297" s="3">
        <v>60.07</v>
      </c>
      <c r="G297" s="3">
        <v>77</v>
      </c>
      <c r="H297" s="3">
        <v>55</v>
      </c>
      <c r="I297" s="3">
        <v>65.260000000000005</v>
      </c>
      <c r="J297" s="3">
        <v>5</v>
      </c>
      <c r="K297" s="3">
        <v>5</v>
      </c>
      <c r="L297" s="3">
        <v>5</v>
      </c>
      <c r="M297" s="10">
        <v>79</v>
      </c>
      <c r="N297" s="10">
        <v>79</v>
      </c>
      <c r="O297" s="10">
        <v>79</v>
      </c>
      <c r="P297" s="10">
        <v>79</v>
      </c>
      <c r="Q297" s="10">
        <v>90</v>
      </c>
      <c r="R297" s="10">
        <v>90</v>
      </c>
      <c r="S297" s="9" t="str">
        <f>IF($A297='C'!$G$4,COUNTIF($D297:$R297,"&lt;60"),"")</f>
        <v/>
      </c>
    </row>
    <row r="298" spans="1:19" ht="14.25" customHeight="1" x14ac:dyDescent="0.2">
      <c r="A298" s="49" t="s">
        <v>326</v>
      </c>
      <c r="B298" s="45" t="s">
        <v>487</v>
      </c>
      <c r="C298" s="31">
        <v>2011032768</v>
      </c>
      <c r="D298" s="3">
        <v>88</v>
      </c>
      <c r="E298" s="3">
        <v>50</v>
      </c>
      <c r="F298" s="3">
        <v>65.17</v>
      </c>
      <c r="G298" s="3">
        <v>72</v>
      </c>
      <c r="H298" s="3">
        <v>25</v>
      </c>
      <c r="I298" s="3">
        <v>49.54</v>
      </c>
      <c r="J298" s="3">
        <v>60</v>
      </c>
      <c r="K298" s="3">
        <v>60</v>
      </c>
      <c r="L298" s="3">
        <v>60</v>
      </c>
      <c r="M298" s="10">
        <v>79</v>
      </c>
      <c r="N298" s="10">
        <v>79</v>
      </c>
      <c r="O298" s="10">
        <v>79</v>
      </c>
      <c r="P298" s="10">
        <v>79</v>
      </c>
      <c r="Q298" s="10">
        <v>90</v>
      </c>
      <c r="R298" s="10">
        <v>90</v>
      </c>
      <c r="S298" s="9" t="str">
        <f>IF($A298='C'!$G$4,COUNTIF($D298:$R298,"&lt;60"),"")</f>
        <v/>
      </c>
    </row>
    <row r="299" spans="1:19" ht="14.25" customHeight="1" x14ac:dyDescent="0.2">
      <c r="A299" s="49" t="s">
        <v>326</v>
      </c>
      <c r="B299" s="45" t="s">
        <v>488</v>
      </c>
      <c r="C299" s="31">
        <v>2011026575</v>
      </c>
      <c r="D299" s="3">
        <v>85</v>
      </c>
      <c r="E299" s="3">
        <v>65</v>
      </c>
      <c r="F299" s="3">
        <v>70.709999999999994</v>
      </c>
      <c r="G299" s="3">
        <v>76</v>
      </c>
      <c r="H299" s="3">
        <v>40</v>
      </c>
      <c r="I299" s="3">
        <v>60.14</v>
      </c>
      <c r="J299" s="3">
        <v>5</v>
      </c>
      <c r="K299" s="3">
        <v>5</v>
      </c>
      <c r="L299" s="3">
        <v>5</v>
      </c>
      <c r="M299" s="10">
        <v>79</v>
      </c>
      <c r="N299" s="10">
        <v>79</v>
      </c>
      <c r="O299" s="10">
        <v>79</v>
      </c>
      <c r="P299" s="10">
        <v>79</v>
      </c>
      <c r="Q299" s="10">
        <v>90</v>
      </c>
      <c r="R299" s="10">
        <v>90</v>
      </c>
      <c r="S299" s="9" t="str">
        <f>IF($A299='C'!$G$4,COUNTIF($D299:$R299,"&lt;60"),"")</f>
        <v/>
      </c>
    </row>
    <row r="300" spans="1:19" ht="14.25" customHeight="1" x14ac:dyDescent="0.2">
      <c r="A300" s="49" t="s">
        <v>326</v>
      </c>
      <c r="B300" s="45" t="s">
        <v>489</v>
      </c>
      <c r="C300" s="31">
        <v>2012021770</v>
      </c>
      <c r="D300" s="3">
        <v>70</v>
      </c>
      <c r="E300" s="3">
        <v>35</v>
      </c>
      <c r="F300" s="3">
        <v>60</v>
      </c>
      <c r="G300" s="3">
        <v>70</v>
      </c>
      <c r="H300" s="3">
        <v>95</v>
      </c>
      <c r="I300" s="3">
        <v>87.86</v>
      </c>
      <c r="J300" s="3">
        <v>91</v>
      </c>
      <c r="K300" s="3">
        <v>91</v>
      </c>
      <c r="L300" s="3">
        <v>91</v>
      </c>
      <c r="M300" s="10">
        <v>79</v>
      </c>
      <c r="N300" s="10">
        <v>79</v>
      </c>
      <c r="O300" s="10">
        <v>79</v>
      </c>
      <c r="P300" s="10">
        <v>79</v>
      </c>
      <c r="Q300" s="10">
        <v>90</v>
      </c>
      <c r="R300" s="10">
        <v>90</v>
      </c>
      <c r="S300" s="9" t="str">
        <f>IF($A300='C'!$G$4,COUNTIF($D300:$R300,"&lt;60"),"")</f>
        <v/>
      </c>
    </row>
    <row r="301" spans="1:19" ht="14.25" customHeight="1" x14ac:dyDescent="0.2">
      <c r="A301" s="49" t="s">
        <v>326</v>
      </c>
      <c r="B301" s="45" t="s">
        <v>166</v>
      </c>
      <c r="C301" s="31">
        <v>21101046</v>
      </c>
      <c r="D301" s="3">
        <v>70</v>
      </c>
      <c r="E301" s="3">
        <v>20</v>
      </c>
      <c r="F301" s="3">
        <v>60</v>
      </c>
      <c r="G301" s="3">
        <v>74</v>
      </c>
      <c r="H301" s="3">
        <v>95</v>
      </c>
      <c r="I301" s="3">
        <v>89</v>
      </c>
      <c r="J301" s="3">
        <v>40</v>
      </c>
      <c r="K301" s="3">
        <v>40</v>
      </c>
      <c r="L301" s="3">
        <v>40</v>
      </c>
      <c r="M301" s="10">
        <v>79</v>
      </c>
      <c r="N301" s="10">
        <v>79</v>
      </c>
      <c r="O301" s="10">
        <v>79</v>
      </c>
      <c r="P301" s="10">
        <v>79</v>
      </c>
      <c r="Q301" s="10">
        <v>90</v>
      </c>
      <c r="R301" s="10">
        <v>90</v>
      </c>
      <c r="S301" s="9" t="str">
        <f>IF($A301='C'!$G$4,COUNTIF($D301:$R301,"&lt;60"),"")</f>
        <v/>
      </c>
    </row>
    <row r="302" spans="1:19" ht="14.25" customHeight="1" x14ac:dyDescent="0.2">
      <c r="A302" s="49" t="s">
        <v>326</v>
      </c>
      <c r="B302" s="45" t="s">
        <v>167</v>
      </c>
      <c r="C302" s="31">
        <v>2013021307</v>
      </c>
      <c r="D302" s="3">
        <v>81</v>
      </c>
      <c r="E302" s="3">
        <v>60</v>
      </c>
      <c r="F302" s="3">
        <v>66</v>
      </c>
      <c r="G302" s="3">
        <v>80</v>
      </c>
      <c r="H302" s="3">
        <v>100</v>
      </c>
      <c r="I302" s="3">
        <v>94.29</v>
      </c>
      <c r="J302" s="3">
        <v>86</v>
      </c>
      <c r="K302" s="3">
        <v>86</v>
      </c>
      <c r="L302" s="3">
        <v>86</v>
      </c>
      <c r="M302" s="10">
        <v>79</v>
      </c>
      <c r="N302" s="10">
        <v>79</v>
      </c>
      <c r="O302" s="10">
        <v>79</v>
      </c>
      <c r="P302" s="10">
        <v>79</v>
      </c>
      <c r="Q302" s="10">
        <v>90</v>
      </c>
      <c r="R302" s="10">
        <v>90</v>
      </c>
      <c r="S302" s="9" t="str">
        <f>IF($A302='C'!$G$4,COUNTIF($D302:$R302,"&lt;60"),"")</f>
        <v/>
      </c>
    </row>
    <row r="303" spans="1:19" ht="14.25" customHeight="1" x14ac:dyDescent="0.2">
      <c r="A303" s="49" t="s">
        <v>326</v>
      </c>
      <c r="B303" s="45" t="s">
        <v>168</v>
      </c>
      <c r="C303" s="31">
        <v>2013018916</v>
      </c>
      <c r="D303" s="3">
        <v>89</v>
      </c>
      <c r="E303" s="3">
        <v>75</v>
      </c>
      <c r="F303" s="3">
        <v>79</v>
      </c>
      <c r="G303" s="3">
        <v>87</v>
      </c>
      <c r="H303" s="3">
        <v>90</v>
      </c>
      <c r="I303" s="3">
        <v>89.14</v>
      </c>
      <c r="J303" s="3">
        <v>94</v>
      </c>
      <c r="K303" s="3">
        <v>94</v>
      </c>
      <c r="L303" s="3">
        <v>94</v>
      </c>
      <c r="M303" s="10">
        <v>79</v>
      </c>
      <c r="N303" s="10">
        <v>79</v>
      </c>
      <c r="O303" s="10">
        <v>79</v>
      </c>
      <c r="P303" s="10">
        <v>79</v>
      </c>
      <c r="Q303" s="10">
        <v>90</v>
      </c>
      <c r="R303" s="10">
        <v>90</v>
      </c>
      <c r="S303" s="9" t="str">
        <f>IF($A303='C'!$G$4,COUNTIF($D303:$R303,"&lt;60"),"")</f>
        <v/>
      </c>
    </row>
    <row r="304" spans="1:19" ht="14.25" customHeight="1" x14ac:dyDescent="0.2">
      <c r="A304" s="49" t="s">
        <v>326</v>
      </c>
      <c r="B304" s="45" t="s">
        <v>169</v>
      </c>
      <c r="C304" s="31">
        <v>2013114106</v>
      </c>
      <c r="D304" s="3">
        <v>78</v>
      </c>
      <c r="E304" s="3">
        <v>25</v>
      </c>
      <c r="F304" s="3">
        <v>60</v>
      </c>
      <c r="G304" s="3">
        <v>76</v>
      </c>
      <c r="H304" s="3">
        <v>55</v>
      </c>
      <c r="I304" s="3">
        <v>65.2</v>
      </c>
      <c r="J304" s="3">
        <v>56</v>
      </c>
      <c r="K304" s="3">
        <v>56</v>
      </c>
      <c r="L304" s="3">
        <v>56</v>
      </c>
      <c r="M304" s="10">
        <v>79</v>
      </c>
      <c r="N304" s="10">
        <v>79</v>
      </c>
      <c r="O304" s="10">
        <v>79</v>
      </c>
      <c r="P304" s="10">
        <v>79</v>
      </c>
      <c r="Q304" s="10">
        <v>90</v>
      </c>
      <c r="R304" s="10">
        <v>90</v>
      </c>
      <c r="S304" s="9" t="str">
        <f>IF($A304='C'!$G$4,COUNTIF($D304:$R304,"&lt;60"),"")</f>
        <v/>
      </c>
    </row>
    <row r="305" spans="1:19" ht="14.25" customHeight="1" x14ac:dyDescent="0.2">
      <c r="A305" s="49" t="s">
        <v>326</v>
      </c>
      <c r="B305" s="45" t="s">
        <v>170</v>
      </c>
      <c r="C305" s="31">
        <v>2012024034</v>
      </c>
      <c r="D305" s="3">
        <v>84</v>
      </c>
      <c r="E305" s="3">
        <v>50</v>
      </c>
      <c r="F305" s="3">
        <v>64.81</v>
      </c>
      <c r="G305" s="3">
        <v>86</v>
      </c>
      <c r="H305" s="3">
        <v>100</v>
      </c>
      <c r="I305" s="3">
        <v>96</v>
      </c>
      <c r="J305" s="3">
        <v>91</v>
      </c>
      <c r="K305" s="3">
        <v>91</v>
      </c>
      <c r="L305" s="3">
        <v>91</v>
      </c>
      <c r="M305" s="10">
        <v>79</v>
      </c>
      <c r="N305" s="10">
        <v>79</v>
      </c>
      <c r="O305" s="10">
        <v>79</v>
      </c>
      <c r="P305" s="10">
        <v>79</v>
      </c>
      <c r="Q305" s="10">
        <v>90</v>
      </c>
      <c r="R305" s="10">
        <v>90</v>
      </c>
      <c r="S305" s="9" t="str">
        <f>IF($A305='C'!$G$4,COUNTIF($D305:$R305,"&lt;60"),"")</f>
        <v/>
      </c>
    </row>
    <row r="306" spans="1:19" ht="14.25" customHeight="1" x14ac:dyDescent="0.2">
      <c r="A306" s="49" t="s">
        <v>326</v>
      </c>
      <c r="B306" s="45" t="s">
        <v>171</v>
      </c>
      <c r="C306" s="31">
        <v>2013019889</v>
      </c>
      <c r="D306" s="3">
        <v>83</v>
      </c>
      <c r="E306" s="3">
        <v>65</v>
      </c>
      <c r="F306" s="3">
        <v>70.14</v>
      </c>
      <c r="G306" s="3">
        <v>85</v>
      </c>
      <c r="H306" s="3">
        <v>85</v>
      </c>
      <c r="I306" s="3">
        <v>85</v>
      </c>
      <c r="J306" s="3">
        <v>100</v>
      </c>
      <c r="K306" s="3">
        <v>100</v>
      </c>
      <c r="L306" s="3">
        <v>100</v>
      </c>
      <c r="M306" s="10">
        <v>79</v>
      </c>
      <c r="N306" s="10">
        <v>79</v>
      </c>
      <c r="O306" s="10">
        <v>79</v>
      </c>
      <c r="P306" s="10">
        <v>79</v>
      </c>
      <c r="Q306" s="10">
        <v>90</v>
      </c>
      <c r="R306" s="10">
        <v>90</v>
      </c>
      <c r="S306" s="9" t="str">
        <f>IF($A306='C'!$G$4,COUNTIF($D306:$R306,"&lt;60"),"")</f>
        <v/>
      </c>
    </row>
    <row r="307" spans="1:19" ht="14.25" customHeight="1" x14ac:dyDescent="0.2">
      <c r="A307" s="49" t="s">
        <v>327</v>
      </c>
      <c r="B307" s="45" t="s">
        <v>172</v>
      </c>
      <c r="C307" s="31">
        <v>21012355</v>
      </c>
      <c r="D307" s="3">
        <v>80</v>
      </c>
      <c r="E307" s="3">
        <v>35</v>
      </c>
      <c r="F307" s="3">
        <v>60</v>
      </c>
      <c r="G307" s="3">
        <v>78</v>
      </c>
      <c r="H307" s="3">
        <v>85</v>
      </c>
      <c r="I307" s="3">
        <v>83</v>
      </c>
      <c r="J307" s="3">
        <v>60</v>
      </c>
      <c r="K307" s="3">
        <v>60</v>
      </c>
      <c r="L307" s="3">
        <v>60</v>
      </c>
      <c r="M307" s="10">
        <v>79</v>
      </c>
      <c r="N307" s="10">
        <v>79</v>
      </c>
      <c r="O307" s="10">
        <v>79</v>
      </c>
      <c r="P307" s="10">
        <v>79</v>
      </c>
      <c r="Q307" s="10">
        <v>90</v>
      </c>
      <c r="R307" s="10">
        <v>90</v>
      </c>
      <c r="S307" s="9" t="str">
        <f>IF($A307='C'!$G$4,COUNTIF($D307:$R307,"&lt;60"),"")</f>
        <v/>
      </c>
    </row>
    <row r="308" spans="1:19" ht="14.25" customHeight="1" x14ac:dyDescent="0.2">
      <c r="A308" s="49" t="s">
        <v>327</v>
      </c>
      <c r="B308" s="45" t="s">
        <v>173</v>
      </c>
      <c r="C308" s="31">
        <v>2012029396</v>
      </c>
      <c r="D308" s="3">
        <v>89</v>
      </c>
      <c r="E308" s="3">
        <v>70</v>
      </c>
      <c r="F308" s="3">
        <v>75.430000000000007</v>
      </c>
      <c r="G308" s="3">
        <v>81</v>
      </c>
      <c r="H308" s="3">
        <v>90</v>
      </c>
      <c r="I308" s="3">
        <v>87.43</v>
      </c>
      <c r="J308" s="3">
        <v>68</v>
      </c>
      <c r="K308" s="3">
        <v>68</v>
      </c>
      <c r="L308" s="3">
        <v>68</v>
      </c>
      <c r="M308" s="10">
        <v>79</v>
      </c>
      <c r="N308" s="10">
        <v>79</v>
      </c>
      <c r="O308" s="10">
        <v>79</v>
      </c>
      <c r="P308" s="10">
        <v>79</v>
      </c>
      <c r="Q308" s="10">
        <v>90</v>
      </c>
      <c r="R308" s="10">
        <v>90</v>
      </c>
      <c r="S308" s="9" t="str">
        <f>IF($A308='C'!$G$4,COUNTIF($D308:$R308,"&lt;60"),"")</f>
        <v/>
      </c>
    </row>
    <row r="309" spans="1:19" ht="14.25" customHeight="1" x14ac:dyDescent="0.2">
      <c r="A309" s="49" t="s">
        <v>327</v>
      </c>
      <c r="B309" s="45" t="s">
        <v>174</v>
      </c>
      <c r="C309" s="31">
        <v>2013191479</v>
      </c>
      <c r="D309" s="3">
        <v>84</v>
      </c>
      <c r="E309" s="3">
        <v>80</v>
      </c>
      <c r="F309" s="3">
        <v>81.14</v>
      </c>
      <c r="G309" s="3">
        <v>78</v>
      </c>
      <c r="H309" s="3">
        <v>65</v>
      </c>
      <c r="I309" s="3">
        <v>68.709999999999994</v>
      </c>
      <c r="J309" s="3">
        <v>70</v>
      </c>
      <c r="K309" s="3">
        <v>70</v>
      </c>
      <c r="L309" s="3">
        <v>70</v>
      </c>
      <c r="M309" s="10">
        <v>79</v>
      </c>
      <c r="N309" s="10">
        <v>79</v>
      </c>
      <c r="O309" s="10">
        <v>79</v>
      </c>
      <c r="P309" s="10">
        <v>79</v>
      </c>
      <c r="Q309" s="10">
        <v>90</v>
      </c>
      <c r="R309" s="10">
        <v>90</v>
      </c>
      <c r="S309" s="9" t="str">
        <f>IF($A309='C'!$G$4,COUNTIF($D309:$R309,"&lt;60"),"")</f>
        <v/>
      </c>
    </row>
    <row r="310" spans="1:19" ht="14.25" customHeight="1" x14ac:dyDescent="0.2">
      <c r="A310" s="49" t="s">
        <v>327</v>
      </c>
      <c r="B310" s="45" t="s">
        <v>175</v>
      </c>
      <c r="C310" s="31">
        <v>2011032321</v>
      </c>
      <c r="D310" s="3">
        <v>88</v>
      </c>
      <c r="E310" s="3">
        <v>95</v>
      </c>
      <c r="F310" s="3">
        <v>93</v>
      </c>
      <c r="G310" s="3">
        <v>84</v>
      </c>
      <c r="H310" s="3">
        <v>95</v>
      </c>
      <c r="I310" s="3">
        <v>91.86</v>
      </c>
      <c r="J310" s="3">
        <v>80</v>
      </c>
      <c r="K310" s="3">
        <v>80</v>
      </c>
      <c r="L310" s="3">
        <v>80</v>
      </c>
      <c r="M310" s="10">
        <v>79</v>
      </c>
      <c r="N310" s="10">
        <v>79</v>
      </c>
      <c r="O310" s="10">
        <v>79</v>
      </c>
      <c r="P310" s="10">
        <v>79</v>
      </c>
      <c r="Q310" s="10">
        <v>90</v>
      </c>
      <c r="R310" s="10">
        <v>90</v>
      </c>
      <c r="S310" s="9" t="str">
        <f>IF($A310='C'!$G$4,COUNTIF($D310:$R310,"&lt;60"),"")</f>
        <v/>
      </c>
    </row>
    <row r="311" spans="1:19" ht="14.25" customHeight="1" x14ac:dyDescent="0.2">
      <c r="A311" s="49" t="s">
        <v>327</v>
      </c>
      <c r="B311" s="45" t="s">
        <v>176</v>
      </c>
      <c r="C311" s="31">
        <v>2012018917</v>
      </c>
      <c r="D311" s="3">
        <v>72</v>
      </c>
      <c r="E311" s="3">
        <v>50</v>
      </c>
      <c r="F311" s="3">
        <v>63.11</v>
      </c>
      <c r="G311" s="3">
        <v>77</v>
      </c>
      <c r="H311" s="3">
        <v>65</v>
      </c>
      <c r="I311" s="3">
        <v>68.430000000000007</v>
      </c>
      <c r="J311" s="3">
        <v>73</v>
      </c>
      <c r="K311" s="3">
        <v>73</v>
      </c>
      <c r="L311" s="3">
        <v>73</v>
      </c>
      <c r="M311" s="10">
        <v>79</v>
      </c>
      <c r="N311" s="10">
        <v>79</v>
      </c>
      <c r="O311" s="10">
        <v>79</v>
      </c>
      <c r="P311" s="10">
        <v>79</v>
      </c>
      <c r="Q311" s="10">
        <v>90</v>
      </c>
      <c r="R311" s="10">
        <v>90</v>
      </c>
      <c r="S311" s="9" t="str">
        <f>IF($A311='C'!$G$4,COUNTIF($D311:$R311,"&lt;60"),"")</f>
        <v/>
      </c>
    </row>
    <row r="312" spans="1:19" ht="14.25" customHeight="1" x14ac:dyDescent="0.2">
      <c r="A312" s="49" t="s">
        <v>327</v>
      </c>
      <c r="B312" s="45" t="s">
        <v>177</v>
      </c>
      <c r="C312" s="31">
        <v>2013021829</v>
      </c>
      <c r="D312" s="3">
        <v>89</v>
      </c>
      <c r="E312" s="3">
        <v>100</v>
      </c>
      <c r="F312" s="3">
        <v>96.86</v>
      </c>
      <c r="G312" s="3">
        <v>79</v>
      </c>
      <c r="H312" s="3">
        <v>70</v>
      </c>
      <c r="I312" s="3">
        <v>72.569999999999993</v>
      </c>
      <c r="J312" s="3">
        <v>79</v>
      </c>
      <c r="K312" s="3">
        <v>79</v>
      </c>
      <c r="L312" s="3">
        <v>79</v>
      </c>
      <c r="M312" s="10">
        <v>79</v>
      </c>
      <c r="N312" s="10">
        <v>79</v>
      </c>
      <c r="O312" s="10">
        <v>79</v>
      </c>
      <c r="P312" s="10">
        <v>79</v>
      </c>
      <c r="Q312" s="10">
        <v>90</v>
      </c>
      <c r="R312" s="10">
        <v>90</v>
      </c>
      <c r="S312" s="9" t="str">
        <f>IF($A312='C'!$G$4,COUNTIF($D312:$R312,"&lt;60"),"")</f>
        <v/>
      </c>
    </row>
    <row r="313" spans="1:19" ht="14.25" customHeight="1" x14ac:dyDescent="0.2">
      <c r="A313" s="49" t="s">
        <v>327</v>
      </c>
      <c r="B313" s="45" t="s">
        <v>178</v>
      </c>
      <c r="C313" s="31">
        <v>2012009248</v>
      </c>
      <c r="D313" s="3">
        <v>70</v>
      </c>
      <c r="E313" s="3">
        <v>100</v>
      </c>
      <c r="F313" s="3">
        <v>91.43</v>
      </c>
      <c r="G313" s="3">
        <v>78</v>
      </c>
      <c r="H313" s="3">
        <v>80</v>
      </c>
      <c r="I313" s="3">
        <v>79.430000000000007</v>
      </c>
      <c r="J313" s="3">
        <v>62</v>
      </c>
      <c r="K313" s="3">
        <v>62</v>
      </c>
      <c r="L313" s="3">
        <v>62</v>
      </c>
      <c r="M313" s="10">
        <v>79</v>
      </c>
      <c r="N313" s="10">
        <v>79</v>
      </c>
      <c r="O313" s="10">
        <v>79</v>
      </c>
      <c r="P313" s="10">
        <v>79</v>
      </c>
      <c r="Q313" s="10">
        <v>90</v>
      </c>
      <c r="R313" s="10">
        <v>90</v>
      </c>
      <c r="S313" s="9" t="str">
        <f>IF($A313='C'!$G$4,COUNTIF($D313:$R313,"&lt;60"),"")</f>
        <v/>
      </c>
    </row>
    <row r="314" spans="1:19" ht="14.25" customHeight="1" x14ac:dyDescent="0.2">
      <c r="A314" s="49" t="s">
        <v>327</v>
      </c>
      <c r="B314" s="45" t="s">
        <v>179</v>
      </c>
      <c r="C314" s="31">
        <v>2011031744</v>
      </c>
      <c r="D314" s="3">
        <v>77</v>
      </c>
      <c r="E314" s="3">
        <v>100</v>
      </c>
      <c r="F314" s="3">
        <v>93.43</v>
      </c>
      <c r="G314" s="3">
        <v>80</v>
      </c>
      <c r="H314" s="3">
        <v>70</v>
      </c>
      <c r="I314" s="3">
        <v>72.86</v>
      </c>
      <c r="J314" s="3">
        <v>77</v>
      </c>
      <c r="K314" s="3">
        <v>77</v>
      </c>
      <c r="L314" s="3">
        <v>77</v>
      </c>
      <c r="M314" s="10">
        <v>79</v>
      </c>
      <c r="N314" s="10">
        <v>79</v>
      </c>
      <c r="O314" s="10">
        <v>79</v>
      </c>
      <c r="P314" s="10">
        <v>79</v>
      </c>
      <c r="Q314" s="10">
        <v>90</v>
      </c>
      <c r="R314" s="10">
        <v>90</v>
      </c>
      <c r="S314" s="9" t="str">
        <f>IF($A314='C'!$G$4,COUNTIF($D314:$R314,"&lt;60"),"")</f>
        <v/>
      </c>
    </row>
    <row r="315" spans="1:19" ht="14.25" customHeight="1" x14ac:dyDescent="0.2">
      <c r="A315" s="49" t="s">
        <v>327</v>
      </c>
      <c r="B315" s="45" t="s">
        <v>180</v>
      </c>
      <c r="C315" s="31">
        <v>2013017324</v>
      </c>
      <c r="D315" s="3">
        <v>70</v>
      </c>
      <c r="E315" s="3">
        <v>85</v>
      </c>
      <c r="F315" s="3">
        <v>80.709999999999994</v>
      </c>
      <c r="G315" s="3">
        <v>75</v>
      </c>
      <c r="H315" s="3">
        <v>60</v>
      </c>
      <c r="I315" s="3">
        <v>65.87</v>
      </c>
      <c r="J315" s="3">
        <v>67</v>
      </c>
      <c r="K315" s="3">
        <v>67</v>
      </c>
      <c r="L315" s="3">
        <v>67</v>
      </c>
      <c r="M315" s="10">
        <v>79</v>
      </c>
      <c r="N315" s="10">
        <v>79</v>
      </c>
      <c r="O315" s="10">
        <v>79</v>
      </c>
      <c r="P315" s="10">
        <v>79</v>
      </c>
      <c r="Q315" s="10">
        <v>90</v>
      </c>
      <c r="R315" s="10">
        <v>90</v>
      </c>
      <c r="S315" s="9" t="str">
        <f>IF($A315='C'!$G$4,COUNTIF($D315:$R315,"&lt;60"),"")</f>
        <v/>
      </c>
    </row>
    <row r="316" spans="1:19" ht="14.25" customHeight="1" x14ac:dyDescent="0.2">
      <c r="A316" s="49" t="s">
        <v>327</v>
      </c>
      <c r="B316" s="45" t="s">
        <v>181</v>
      </c>
      <c r="C316" s="31">
        <v>2013114332</v>
      </c>
      <c r="D316" s="3">
        <v>74</v>
      </c>
      <c r="E316" s="3">
        <v>85</v>
      </c>
      <c r="F316" s="3">
        <v>81.86</v>
      </c>
      <c r="G316" s="3">
        <v>75</v>
      </c>
      <c r="H316" s="3">
        <v>70</v>
      </c>
      <c r="I316" s="3">
        <v>71.430000000000007</v>
      </c>
      <c r="J316" s="3">
        <v>56</v>
      </c>
      <c r="K316" s="3">
        <v>56</v>
      </c>
      <c r="L316" s="3">
        <v>56</v>
      </c>
      <c r="M316" s="10">
        <v>79</v>
      </c>
      <c r="N316" s="10">
        <v>79</v>
      </c>
      <c r="O316" s="10">
        <v>79</v>
      </c>
      <c r="P316" s="10">
        <v>79</v>
      </c>
      <c r="Q316" s="10">
        <v>90</v>
      </c>
      <c r="R316" s="10">
        <v>90</v>
      </c>
      <c r="S316" s="9" t="str">
        <f>IF($A316='C'!$G$4,COUNTIF($D316:$R316,"&lt;60"),"")</f>
        <v/>
      </c>
    </row>
    <row r="317" spans="1:19" ht="14.25" customHeight="1" x14ac:dyDescent="0.2">
      <c r="A317" s="49" t="s">
        <v>327</v>
      </c>
      <c r="B317" s="45" t="s">
        <v>182</v>
      </c>
      <c r="C317" s="31">
        <v>20200027735</v>
      </c>
      <c r="D317" s="3">
        <v>83</v>
      </c>
      <c r="E317" s="3">
        <v>100</v>
      </c>
      <c r="F317" s="3">
        <v>95.14</v>
      </c>
      <c r="G317" s="3">
        <v>86</v>
      </c>
      <c r="H317" s="3">
        <v>80</v>
      </c>
      <c r="I317" s="3">
        <v>81.709999999999994</v>
      </c>
      <c r="J317" s="3">
        <v>86</v>
      </c>
      <c r="K317" s="3">
        <v>86</v>
      </c>
      <c r="L317" s="3">
        <v>86</v>
      </c>
      <c r="M317" s="10">
        <v>79</v>
      </c>
      <c r="N317" s="10">
        <v>79</v>
      </c>
      <c r="O317" s="10">
        <v>79</v>
      </c>
      <c r="P317" s="10">
        <v>79</v>
      </c>
      <c r="Q317" s="10">
        <v>90</v>
      </c>
      <c r="R317" s="10">
        <v>90</v>
      </c>
      <c r="S317" s="9" t="str">
        <f>IF($A317='C'!$G$4,COUNTIF($D317:$R317,"&lt;60"),"")</f>
        <v/>
      </c>
    </row>
    <row r="318" spans="1:19" ht="14.25" customHeight="1" x14ac:dyDescent="0.2">
      <c r="A318" s="49" t="s">
        <v>327</v>
      </c>
      <c r="B318" s="45" t="s">
        <v>183</v>
      </c>
      <c r="C318" s="31">
        <v>21005725</v>
      </c>
      <c r="D318" s="3">
        <v>89</v>
      </c>
      <c r="E318" s="3">
        <v>100</v>
      </c>
      <c r="F318" s="3">
        <v>96.86</v>
      </c>
      <c r="G318" s="3">
        <v>78</v>
      </c>
      <c r="H318" s="3">
        <v>55</v>
      </c>
      <c r="I318" s="3">
        <v>65.319999999999993</v>
      </c>
      <c r="J318" s="3">
        <v>81</v>
      </c>
      <c r="K318" s="3">
        <v>81</v>
      </c>
      <c r="L318" s="3">
        <v>81</v>
      </c>
      <c r="M318" s="10">
        <v>79</v>
      </c>
      <c r="N318" s="10">
        <v>79</v>
      </c>
      <c r="O318" s="10">
        <v>79</v>
      </c>
      <c r="P318" s="10">
        <v>79</v>
      </c>
      <c r="Q318" s="10">
        <v>90</v>
      </c>
      <c r="R318" s="10">
        <v>90</v>
      </c>
      <c r="S318" s="9" t="str">
        <f>IF($A318='C'!$G$4,COUNTIF($D318:$R318,"&lt;60"),"")</f>
        <v/>
      </c>
    </row>
    <row r="319" spans="1:19" ht="14.25" customHeight="1" x14ac:dyDescent="0.2">
      <c r="A319" s="49" t="s">
        <v>327</v>
      </c>
      <c r="B319" s="45" t="s">
        <v>184</v>
      </c>
      <c r="C319" s="31">
        <v>2012004174</v>
      </c>
      <c r="D319" s="3">
        <v>91</v>
      </c>
      <c r="E319" s="3">
        <v>100</v>
      </c>
      <c r="F319" s="3">
        <v>97.43</v>
      </c>
      <c r="G319" s="3">
        <v>84</v>
      </c>
      <c r="H319" s="3">
        <v>45</v>
      </c>
      <c r="I319" s="3">
        <v>63.04</v>
      </c>
      <c r="J319" s="3">
        <v>72</v>
      </c>
      <c r="K319" s="3">
        <v>72</v>
      </c>
      <c r="L319" s="3">
        <v>72</v>
      </c>
      <c r="M319" s="10">
        <v>79</v>
      </c>
      <c r="N319" s="10">
        <v>79</v>
      </c>
      <c r="O319" s="10">
        <v>79</v>
      </c>
      <c r="P319" s="10">
        <v>79</v>
      </c>
      <c r="Q319" s="10">
        <v>90</v>
      </c>
      <c r="R319" s="10">
        <v>90</v>
      </c>
      <c r="S319" s="9" t="str">
        <f>IF($A319='C'!$G$4,COUNTIF($D319:$R319,"&lt;60"),"")</f>
        <v/>
      </c>
    </row>
    <row r="320" spans="1:19" ht="14.25" customHeight="1" x14ac:dyDescent="0.2">
      <c r="A320" s="49" t="s">
        <v>327</v>
      </c>
      <c r="B320" s="45" t="s">
        <v>490</v>
      </c>
      <c r="C320" s="31">
        <v>2012003580</v>
      </c>
      <c r="D320" s="3">
        <v>92</v>
      </c>
      <c r="E320" s="3">
        <v>100</v>
      </c>
      <c r="F320" s="3">
        <v>97.71</v>
      </c>
      <c r="G320" s="3">
        <v>88</v>
      </c>
      <c r="H320" s="3">
        <v>100</v>
      </c>
      <c r="I320" s="3">
        <v>96.57</v>
      </c>
      <c r="J320" s="3">
        <v>91</v>
      </c>
      <c r="K320" s="3">
        <v>91</v>
      </c>
      <c r="L320" s="3">
        <v>91</v>
      </c>
      <c r="M320" s="10">
        <v>79</v>
      </c>
      <c r="N320" s="10">
        <v>79</v>
      </c>
      <c r="O320" s="10">
        <v>79</v>
      </c>
      <c r="P320" s="10">
        <v>79</v>
      </c>
      <c r="Q320" s="10">
        <v>90</v>
      </c>
      <c r="R320" s="10">
        <v>90</v>
      </c>
      <c r="S320" s="9" t="str">
        <f>IF($A320='C'!$G$4,COUNTIF($D320:$R320,"&lt;60"),"")</f>
        <v/>
      </c>
    </row>
    <row r="321" spans="1:19" ht="14.25" customHeight="1" x14ac:dyDescent="0.2">
      <c r="A321" s="49" t="s">
        <v>327</v>
      </c>
      <c r="B321" s="45" t="s">
        <v>491</v>
      </c>
      <c r="C321" s="31">
        <v>2013018224</v>
      </c>
      <c r="D321" s="3">
        <v>89</v>
      </c>
      <c r="E321" s="3">
        <v>100</v>
      </c>
      <c r="F321" s="3">
        <v>96.86</v>
      </c>
      <c r="G321" s="3">
        <v>79</v>
      </c>
      <c r="H321" s="3">
        <v>35</v>
      </c>
      <c r="I321" s="3">
        <v>57.57</v>
      </c>
      <c r="J321" s="3">
        <v>68</v>
      </c>
      <c r="K321" s="3">
        <v>68</v>
      </c>
      <c r="L321" s="3">
        <v>68</v>
      </c>
      <c r="M321" s="10">
        <v>79</v>
      </c>
      <c r="N321" s="10">
        <v>79</v>
      </c>
      <c r="O321" s="10">
        <v>79</v>
      </c>
      <c r="P321" s="10">
        <v>79</v>
      </c>
      <c r="Q321" s="10">
        <v>90</v>
      </c>
      <c r="R321" s="10">
        <v>90</v>
      </c>
      <c r="S321" s="9" t="str">
        <f>IF($A321='C'!$G$4,COUNTIF($D321:$R321,"&lt;60"),"")</f>
        <v/>
      </c>
    </row>
    <row r="322" spans="1:19" ht="14.25" customHeight="1" x14ac:dyDescent="0.2">
      <c r="A322" s="49" t="s">
        <v>327</v>
      </c>
      <c r="B322" s="45" t="s">
        <v>492</v>
      </c>
      <c r="C322" s="31">
        <v>21102455</v>
      </c>
      <c r="D322" s="3">
        <v>93</v>
      </c>
      <c r="E322" s="3">
        <v>100</v>
      </c>
      <c r="F322" s="3">
        <v>98</v>
      </c>
      <c r="G322" s="3">
        <v>76</v>
      </c>
      <c r="H322" s="3">
        <v>70</v>
      </c>
      <c r="I322" s="3">
        <v>71.709999999999994</v>
      </c>
      <c r="J322" s="3">
        <v>84</v>
      </c>
      <c r="K322" s="3">
        <v>84</v>
      </c>
      <c r="L322" s="3">
        <v>84</v>
      </c>
      <c r="M322" s="10">
        <v>79</v>
      </c>
      <c r="N322" s="10">
        <v>79</v>
      </c>
      <c r="O322" s="10">
        <v>79</v>
      </c>
      <c r="P322" s="10">
        <v>79</v>
      </c>
      <c r="Q322" s="10">
        <v>90</v>
      </c>
      <c r="R322" s="10">
        <v>90</v>
      </c>
      <c r="S322" s="9" t="str">
        <f>IF($A322='C'!$G$4,COUNTIF($D322:$R322,"&lt;60"),"")</f>
        <v/>
      </c>
    </row>
    <row r="323" spans="1:19" ht="14.25" customHeight="1" x14ac:dyDescent="0.2">
      <c r="A323" s="49" t="s">
        <v>327</v>
      </c>
      <c r="B323" s="45" t="s">
        <v>493</v>
      </c>
      <c r="C323" s="31">
        <v>2011037016</v>
      </c>
      <c r="D323" s="3">
        <v>90</v>
      </c>
      <c r="E323" s="3">
        <v>100</v>
      </c>
      <c r="F323" s="3">
        <v>97.14</v>
      </c>
      <c r="G323" s="3">
        <v>96</v>
      </c>
      <c r="H323" s="3">
        <v>85</v>
      </c>
      <c r="I323" s="3">
        <v>88.14</v>
      </c>
      <c r="J323" s="3">
        <v>91</v>
      </c>
      <c r="K323" s="3">
        <v>91</v>
      </c>
      <c r="L323" s="3">
        <v>91</v>
      </c>
      <c r="M323" s="10">
        <v>79</v>
      </c>
      <c r="N323" s="10">
        <v>79</v>
      </c>
      <c r="O323" s="10">
        <v>79</v>
      </c>
      <c r="P323" s="10">
        <v>79</v>
      </c>
      <c r="Q323" s="10">
        <v>90</v>
      </c>
      <c r="R323" s="10">
        <v>90</v>
      </c>
      <c r="S323" s="9" t="str">
        <f>IF($A323='C'!$G$4,COUNTIF($D323:$R323,"&lt;60"),"")</f>
        <v/>
      </c>
    </row>
    <row r="324" spans="1:19" ht="14.25" customHeight="1" x14ac:dyDescent="0.2">
      <c r="A324" s="49" t="s">
        <v>327</v>
      </c>
      <c r="B324" s="45" t="s">
        <v>494</v>
      </c>
      <c r="C324" s="31">
        <v>21102011</v>
      </c>
      <c r="D324" s="3">
        <v>94</v>
      </c>
      <c r="E324" s="3">
        <v>100</v>
      </c>
      <c r="F324" s="3">
        <v>98.29</v>
      </c>
      <c r="G324" s="3">
        <v>79</v>
      </c>
      <c r="H324" s="3">
        <v>75</v>
      </c>
      <c r="I324" s="3">
        <v>76.14</v>
      </c>
      <c r="J324" s="3">
        <v>78</v>
      </c>
      <c r="K324" s="3">
        <v>78</v>
      </c>
      <c r="L324" s="3">
        <v>78</v>
      </c>
      <c r="M324" s="10">
        <v>79</v>
      </c>
      <c r="N324" s="10">
        <v>79</v>
      </c>
      <c r="O324" s="10">
        <v>79</v>
      </c>
      <c r="P324" s="10">
        <v>79</v>
      </c>
      <c r="Q324" s="10">
        <v>90</v>
      </c>
      <c r="R324" s="10">
        <v>90</v>
      </c>
      <c r="S324" s="9" t="str">
        <f>IF($A324='C'!$G$4,COUNTIF($D324:$R324,"&lt;60"),"")</f>
        <v/>
      </c>
    </row>
    <row r="325" spans="1:19" ht="14.25" customHeight="1" x14ac:dyDescent="0.2">
      <c r="A325" s="49" t="s">
        <v>327</v>
      </c>
      <c r="B325" s="45" t="s">
        <v>495</v>
      </c>
      <c r="C325" s="31">
        <v>2013081411</v>
      </c>
      <c r="D325" s="3">
        <v>79</v>
      </c>
      <c r="E325" s="3">
        <v>100</v>
      </c>
      <c r="F325" s="3">
        <v>94</v>
      </c>
      <c r="G325" s="3">
        <v>75</v>
      </c>
      <c r="H325" s="3">
        <v>65</v>
      </c>
      <c r="I325" s="3">
        <v>67.86</v>
      </c>
      <c r="J325" s="3">
        <v>72</v>
      </c>
      <c r="K325" s="3">
        <v>72</v>
      </c>
      <c r="L325" s="3">
        <v>72</v>
      </c>
      <c r="M325" s="10">
        <v>79</v>
      </c>
      <c r="N325" s="10">
        <v>79</v>
      </c>
      <c r="O325" s="10">
        <v>79</v>
      </c>
      <c r="P325" s="10">
        <v>79</v>
      </c>
      <c r="Q325" s="10">
        <v>90</v>
      </c>
      <c r="R325" s="10">
        <v>90</v>
      </c>
      <c r="S325" s="9" t="str">
        <f>IF($A325='C'!$G$4,COUNTIF($D325:$R325,"&lt;60"),"")</f>
        <v/>
      </c>
    </row>
    <row r="326" spans="1:19" ht="14.25" customHeight="1" x14ac:dyDescent="0.2">
      <c r="A326" s="49" t="s">
        <v>327</v>
      </c>
      <c r="B326" s="45" t="s">
        <v>496</v>
      </c>
      <c r="C326" s="31">
        <v>2011032299</v>
      </c>
      <c r="D326" s="3">
        <v>71</v>
      </c>
      <c r="E326" s="3">
        <v>90</v>
      </c>
      <c r="F326" s="3">
        <v>84.57</v>
      </c>
      <c r="G326" s="3">
        <v>73</v>
      </c>
      <c r="H326" s="3">
        <v>50</v>
      </c>
      <c r="I326" s="3">
        <v>63.25</v>
      </c>
      <c r="J326" s="3">
        <v>54</v>
      </c>
      <c r="K326" s="3">
        <v>54</v>
      </c>
      <c r="L326" s="3">
        <v>54</v>
      </c>
      <c r="M326" s="10">
        <v>79</v>
      </c>
      <c r="N326" s="10">
        <v>79</v>
      </c>
      <c r="O326" s="10">
        <v>79</v>
      </c>
      <c r="P326" s="10">
        <v>79</v>
      </c>
      <c r="Q326" s="10">
        <v>90</v>
      </c>
      <c r="R326" s="10">
        <v>90</v>
      </c>
      <c r="S326" s="9" t="str">
        <f>IF($A326='C'!$G$4,COUNTIF($D326:$R326,"&lt;60"),"")</f>
        <v/>
      </c>
    </row>
    <row r="327" spans="1:19" ht="14.25" customHeight="1" x14ac:dyDescent="0.2">
      <c r="A327" s="49" t="s">
        <v>327</v>
      </c>
      <c r="B327" s="45" t="s">
        <v>497</v>
      </c>
      <c r="C327" s="31">
        <v>2014019475</v>
      </c>
      <c r="D327" s="3">
        <v>80</v>
      </c>
      <c r="E327" s="3">
        <v>100</v>
      </c>
      <c r="F327" s="3">
        <v>94.29</v>
      </c>
      <c r="G327" s="3">
        <v>70</v>
      </c>
      <c r="H327" s="3">
        <v>50</v>
      </c>
      <c r="I327" s="3">
        <v>62.83</v>
      </c>
      <c r="J327" s="3">
        <v>72</v>
      </c>
      <c r="K327" s="3">
        <v>72</v>
      </c>
      <c r="L327" s="3">
        <v>72</v>
      </c>
      <c r="M327" s="10">
        <v>79</v>
      </c>
      <c r="N327" s="10">
        <v>79</v>
      </c>
      <c r="O327" s="10">
        <v>79</v>
      </c>
      <c r="P327" s="10">
        <v>79</v>
      </c>
      <c r="Q327" s="10">
        <v>90</v>
      </c>
      <c r="R327" s="10">
        <v>90</v>
      </c>
      <c r="S327" s="9" t="str">
        <f>IF($A327='C'!$G$4,COUNTIF($D327:$R327,"&lt;60"),"")</f>
        <v/>
      </c>
    </row>
    <row r="328" spans="1:19" ht="14.25" customHeight="1" x14ac:dyDescent="0.2">
      <c r="A328" s="49" t="s">
        <v>327</v>
      </c>
      <c r="B328" s="45" t="s">
        <v>498</v>
      </c>
      <c r="C328" s="31">
        <v>2011032298</v>
      </c>
      <c r="D328" s="3">
        <v>73</v>
      </c>
      <c r="E328" s="3">
        <v>40</v>
      </c>
      <c r="F328" s="3">
        <v>60</v>
      </c>
      <c r="G328" s="3">
        <v>76</v>
      </c>
      <c r="H328" s="3">
        <v>70</v>
      </c>
      <c r="I328" s="3">
        <v>71.709999999999994</v>
      </c>
      <c r="J328" s="3">
        <v>64</v>
      </c>
      <c r="K328" s="3">
        <v>64</v>
      </c>
      <c r="L328" s="3">
        <v>64</v>
      </c>
      <c r="M328" s="10">
        <v>79</v>
      </c>
      <c r="N328" s="10">
        <v>79</v>
      </c>
      <c r="O328" s="10">
        <v>79</v>
      </c>
      <c r="P328" s="10">
        <v>79</v>
      </c>
      <c r="Q328" s="10">
        <v>90</v>
      </c>
      <c r="R328" s="10">
        <v>90</v>
      </c>
      <c r="S328" s="9" t="str">
        <f>IF($A328='C'!$G$4,COUNTIF($D328:$R328,"&lt;60"),"")</f>
        <v/>
      </c>
    </row>
    <row r="329" spans="1:19" ht="14.25" customHeight="1" x14ac:dyDescent="0.2">
      <c r="A329" s="49" t="s">
        <v>327</v>
      </c>
      <c r="B329" s="45" t="s">
        <v>499</v>
      </c>
      <c r="C329" s="31">
        <v>2011032314</v>
      </c>
      <c r="D329" s="3">
        <v>85</v>
      </c>
      <c r="E329" s="3">
        <v>45</v>
      </c>
      <c r="F329" s="3">
        <v>63.18</v>
      </c>
      <c r="G329" s="3">
        <v>70</v>
      </c>
      <c r="H329" s="3">
        <v>50</v>
      </c>
      <c r="I329" s="3">
        <v>62.83</v>
      </c>
      <c r="J329" s="3">
        <v>83</v>
      </c>
      <c r="K329" s="3">
        <v>83</v>
      </c>
      <c r="L329" s="3">
        <v>83</v>
      </c>
      <c r="M329" s="10">
        <v>79</v>
      </c>
      <c r="N329" s="10">
        <v>79</v>
      </c>
      <c r="O329" s="10">
        <v>79</v>
      </c>
      <c r="P329" s="10">
        <v>79</v>
      </c>
      <c r="Q329" s="10">
        <v>90</v>
      </c>
      <c r="R329" s="10">
        <v>90</v>
      </c>
      <c r="S329" s="9" t="str">
        <f>IF($A329='C'!$G$4,COUNTIF($D329:$R329,"&lt;60"),"")</f>
        <v/>
      </c>
    </row>
    <row r="330" spans="1:19" ht="14.25" customHeight="1" x14ac:dyDescent="0.2">
      <c r="A330" s="49" t="s">
        <v>327</v>
      </c>
      <c r="B330" s="45" t="s">
        <v>500</v>
      </c>
      <c r="C330" s="31">
        <v>2011032403</v>
      </c>
      <c r="D330" s="3">
        <v>72</v>
      </c>
      <c r="E330" s="3">
        <v>25</v>
      </c>
      <c r="F330" s="3">
        <v>60</v>
      </c>
      <c r="G330" s="3">
        <v>71</v>
      </c>
      <c r="H330" s="3">
        <v>50</v>
      </c>
      <c r="I330" s="3">
        <v>62.97</v>
      </c>
      <c r="J330" s="3">
        <v>40</v>
      </c>
      <c r="K330" s="3">
        <v>40</v>
      </c>
      <c r="L330" s="3">
        <v>40</v>
      </c>
      <c r="M330" s="10">
        <v>79</v>
      </c>
      <c r="N330" s="10">
        <v>79</v>
      </c>
      <c r="O330" s="10">
        <v>79</v>
      </c>
      <c r="P330" s="10">
        <v>79</v>
      </c>
      <c r="Q330" s="10">
        <v>90</v>
      </c>
      <c r="R330" s="10">
        <v>90</v>
      </c>
      <c r="S330" s="9" t="str">
        <f>IF($A330='C'!$G$4,COUNTIF($D330:$R330,"&lt;60"),"")</f>
        <v/>
      </c>
    </row>
    <row r="331" spans="1:19" ht="14.25" customHeight="1" x14ac:dyDescent="0.2">
      <c r="A331" s="49" t="s">
        <v>327</v>
      </c>
      <c r="B331" s="45" t="s">
        <v>501</v>
      </c>
      <c r="C331" s="31">
        <v>21000791</v>
      </c>
      <c r="D331" s="3">
        <v>81</v>
      </c>
      <c r="E331" s="3">
        <v>40</v>
      </c>
      <c r="F331" s="3">
        <v>60.85</v>
      </c>
      <c r="G331" s="3">
        <v>82</v>
      </c>
      <c r="H331" s="3">
        <v>85</v>
      </c>
      <c r="I331" s="3">
        <v>84.14</v>
      </c>
      <c r="J331" s="3">
        <v>65</v>
      </c>
      <c r="K331" s="3">
        <v>65</v>
      </c>
      <c r="L331" s="3">
        <v>65</v>
      </c>
      <c r="M331" s="10">
        <v>79</v>
      </c>
      <c r="N331" s="10">
        <v>79</v>
      </c>
      <c r="O331" s="10">
        <v>79</v>
      </c>
      <c r="P331" s="10">
        <v>79</v>
      </c>
      <c r="Q331" s="10">
        <v>90</v>
      </c>
      <c r="R331" s="10">
        <v>90</v>
      </c>
      <c r="S331" s="9" t="str">
        <f>IF($A331='C'!$G$4,COUNTIF($D331:$R331,"&lt;60"),"")</f>
        <v/>
      </c>
    </row>
    <row r="332" spans="1:19" ht="14.25" customHeight="1" x14ac:dyDescent="0.2">
      <c r="A332" s="49" t="s">
        <v>327</v>
      </c>
      <c r="B332" s="45" t="s">
        <v>502</v>
      </c>
      <c r="C332" s="31">
        <v>2012009263</v>
      </c>
      <c r="D332" s="3">
        <v>74</v>
      </c>
      <c r="E332" s="3">
        <v>65</v>
      </c>
      <c r="F332" s="3">
        <v>67.569999999999993</v>
      </c>
      <c r="G332" s="3">
        <v>80</v>
      </c>
      <c r="H332" s="3">
        <v>55</v>
      </c>
      <c r="I332" s="3">
        <v>65.430000000000007</v>
      </c>
      <c r="J332" s="3">
        <v>5</v>
      </c>
      <c r="K332" s="3">
        <v>5</v>
      </c>
      <c r="L332" s="3">
        <v>5</v>
      </c>
      <c r="M332" s="10">
        <v>79</v>
      </c>
      <c r="N332" s="10">
        <v>79</v>
      </c>
      <c r="O332" s="10">
        <v>79</v>
      </c>
      <c r="P332" s="10">
        <v>79</v>
      </c>
      <c r="Q332" s="10">
        <v>90</v>
      </c>
      <c r="R332" s="10">
        <v>90</v>
      </c>
      <c r="S332" s="9" t="str">
        <f>IF($A332='C'!$G$4,COUNTIF($D332:$R332,"&lt;60"),"")</f>
        <v/>
      </c>
    </row>
    <row r="333" spans="1:19" ht="14.25" customHeight="1" x14ac:dyDescent="0.2">
      <c r="A333" s="49" t="s">
        <v>327</v>
      </c>
      <c r="B333" s="45" t="s">
        <v>503</v>
      </c>
      <c r="C333" s="31">
        <v>2013020729</v>
      </c>
      <c r="D333" s="3">
        <v>72</v>
      </c>
      <c r="E333" s="3">
        <v>40</v>
      </c>
      <c r="F333" s="3">
        <v>60</v>
      </c>
      <c r="G333" s="3">
        <v>66</v>
      </c>
      <c r="H333" s="3">
        <v>70</v>
      </c>
      <c r="I333" s="3">
        <v>68.86</v>
      </c>
      <c r="J333" s="3">
        <v>60</v>
      </c>
      <c r="K333" s="3">
        <v>60</v>
      </c>
      <c r="L333" s="3">
        <v>60</v>
      </c>
      <c r="M333" s="10">
        <v>79</v>
      </c>
      <c r="N333" s="10">
        <v>79</v>
      </c>
      <c r="O333" s="10">
        <v>79</v>
      </c>
      <c r="P333" s="10">
        <v>79</v>
      </c>
      <c r="Q333" s="10">
        <v>90</v>
      </c>
      <c r="R333" s="10">
        <v>90</v>
      </c>
      <c r="S333" s="9" t="str">
        <f>IF($A333='C'!$G$4,COUNTIF($D333:$R333,"&lt;60"),"")</f>
        <v/>
      </c>
    </row>
    <row r="334" spans="1:19" ht="14.25" customHeight="1" x14ac:dyDescent="0.2">
      <c r="A334" s="49" t="s">
        <v>328</v>
      </c>
      <c r="B334" s="45" t="s">
        <v>504</v>
      </c>
      <c r="C334" s="31">
        <v>2013040008</v>
      </c>
      <c r="D334" s="3">
        <v>71</v>
      </c>
      <c r="E334" s="3">
        <v>40</v>
      </c>
      <c r="F334" s="3">
        <v>60</v>
      </c>
      <c r="G334" s="3">
        <v>68</v>
      </c>
      <c r="H334" s="3">
        <v>75</v>
      </c>
      <c r="I334" s="3">
        <v>73</v>
      </c>
      <c r="J334" s="3">
        <v>65</v>
      </c>
      <c r="K334" s="3">
        <v>65</v>
      </c>
      <c r="L334" s="3">
        <v>65</v>
      </c>
      <c r="M334" s="10">
        <v>79</v>
      </c>
      <c r="N334" s="10">
        <v>79</v>
      </c>
      <c r="O334" s="10">
        <v>79</v>
      </c>
      <c r="P334" s="10">
        <v>79</v>
      </c>
      <c r="Q334" s="10">
        <v>90</v>
      </c>
      <c r="R334" s="10">
        <v>90</v>
      </c>
      <c r="S334" s="9" t="str">
        <f>IF($A334='C'!$G$4,COUNTIF($D334:$R334,"&lt;60"),"")</f>
        <v/>
      </c>
    </row>
    <row r="335" spans="1:19" ht="14.25" customHeight="1" x14ac:dyDescent="0.2">
      <c r="A335" s="49" t="s">
        <v>328</v>
      </c>
      <c r="B335" s="45" t="s">
        <v>185</v>
      </c>
      <c r="C335" s="31">
        <v>2011032339</v>
      </c>
      <c r="D335" s="3">
        <v>92</v>
      </c>
      <c r="E335" s="3">
        <v>85</v>
      </c>
      <c r="F335" s="3">
        <v>87</v>
      </c>
      <c r="G335" s="3">
        <v>84</v>
      </c>
      <c r="H335" s="3">
        <v>80</v>
      </c>
      <c r="I335" s="3">
        <v>81.14</v>
      </c>
      <c r="J335" s="3">
        <v>68</v>
      </c>
      <c r="K335" s="3">
        <v>68</v>
      </c>
      <c r="L335" s="3">
        <v>68</v>
      </c>
      <c r="M335" s="10">
        <v>79</v>
      </c>
      <c r="N335" s="10">
        <v>79</v>
      </c>
      <c r="O335" s="10">
        <v>79</v>
      </c>
      <c r="P335" s="10">
        <v>79</v>
      </c>
      <c r="Q335" s="10">
        <v>90</v>
      </c>
      <c r="R335" s="10">
        <v>90</v>
      </c>
      <c r="S335" s="9" t="str">
        <f>IF($A335='C'!$G$4,COUNTIF($D335:$R335,"&lt;60"),"")</f>
        <v/>
      </c>
    </row>
    <row r="336" spans="1:19" ht="14.25" customHeight="1" x14ac:dyDescent="0.2">
      <c r="A336" s="49" t="s">
        <v>328</v>
      </c>
      <c r="B336" s="45" t="s">
        <v>186</v>
      </c>
      <c r="C336" s="31">
        <v>2013081066</v>
      </c>
      <c r="D336" s="3">
        <v>80</v>
      </c>
      <c r="E336" s="3">
        <v>20</v>
      </c>
      <c r="F336" s="3">
        <v>60</v>
      </c>
      <c r="G336" s="3">
        <v>76</v>
      </c>
      <c r="H336" s="3">
        <v>75</v>
      </c>
      <c r="I336" s="3">
        <v>75.290000000000006</v>
      </c>
      <c r="J336" s="3">
        <v>60</v>
      </c>
      <c r="K336" s="3">
        <v>60</v>
      </c>
      <c r="L336" s="3">
        <v>60</v>
      </c>
      <c r="M336" s="10">
        <v>79</v>
      </c>
      <c r="N336" s="10">
        <v>79</v>
      </c>
      <c r="O336" s="10">
        <v>79</v>
      </c>
      <c r="P336" s="10">
        <v>79</v>
      </c>
      <c r="Q336" s="10">
        <v>90</v>
      </c>
      <c r="R336" s="10">
        <v>90</v>
      </c>
      <c r="S336" s="9" t="str">
        <f>IF($A336='C'!$G$4,COUNTIF($D336:$R336,"&lt;60"),"")</f>
        <v/>
      </c>
    </row>
    <row r="337" spans="1:19" ht="14.25" customHeight="1" x14ac:dyDescent="0.2">
      <c r="A337" s="49" t="s">
        <v>328</v>
      </c>
      <c r="B337" s="45" t="s">
        <v>187</v>
      </c>
      <c r="C337" s="31">
        <v>2013194032</v>
      </c>
      <c r="D337" s="3">
        <v>74</v>
      </c>
      <c r="E337" s="3">
        <v>45</v>
      </c>
      <c r="F337" s="3">
        <v>61.63</v>
      </c>
      <c r="G337" s="3">
        <v>77</v>
      </c>
      <c r="H337" s="3">
        <v>75</v>
      </c>
      <c r="I337" s="3">
        <v>75.569999999999993</v>
      </c>
      <c r="J337" s="3">
        <v>60</v>
      </c>
      <c r="K337" s="3">
        <v>60</v>
      </c>
      <c r="L337" s="3">
        <v>60</v>
      </c>
      <c r="M337" s="10">
        <v>79</v>
      </c>
      <c r="N337" s="10">
        <v>79</v>
      </c>
      <c r="O337" s="10">
        <v>79</v>
      </c>
      <c r="P337" s="10">
        <v>79</v>
      </c>
      <c r="Q337" s="10">
        <v>90</v>
      </c>
      <c r="R337" s="10">
        <v>90</v>
      </c>
      <c r="S337" s="9" t="str">
        <f>IF($A337='C'!$G$4,COUNTIF($D337:$R337,"&lt;60"),"")</f>
        <v/>
      </c>
    </row>
    <row r="338" spans="1:19" ht="14.25" customHeight="1" x14ac:dyDescent="0.2">
      <c r="A338" s="49" t="s">
        <v>328</v>
      </c>
      <c r="B338" s="45" t="s">
        <v>188</v>
      </c>
      <c r="C338" s="31">
        <v>2013011282</v>
      </c>
      <c r="D338" s="3">
        <v>87</v>
      </c>
      <c r="E338" s="3">
        <v>65</v>
      </c>
      <c r="F338" s="3">
        <v>71.290000000000006</v>
      </c>
      <c r="G338" s="3">
        <v>78</v>
      </c>
      <c r="H338" s="3">
        <v>25</v>
      </c>
      <c r="I338" s="3">
        <v>50.14</v>
      </c>
      <c r="J338" s="3">
        <v>60</v>
      </c>
      <c r="K338" s="3">
        <v>60</v>
      </c>
      <c r="L338" s="3">
        <v>60</v>
      </c>
      <c r="M338" s="10">
        <v>79</v>
      </c>
      <c r="N338" s="10">
        <v>79</v>
      </c>
      <c r="O338" s="10">
        <v>79</v>
      </c>
      <c r="P338" s="10">
        <v>79</v>
      </c>
      <c r="Q338" s="10">
        <v>90</v>
      </c>
      <c r="R338" s="10">
        <v>90</v>
      </c>
      <c r="S338" s="9" t="str">
        <f>IF($A338='C'!$G$4,COUNTIF($D338:$R338,"&lt;60"),"")</f>
        <v/>
      </c>
    </row>
    <row r="339" spans="1:19" ht="14.25" customHeight="1" x14ac:dyDescent="0.2">
      <c r="A339" s="49" t="s">
        <v>328</v>
      </c>
      <c r="B339" s="45" t="s">
        <v>189</v>
      </c>
      <c r="C339" s="31">
        <v>2011036985</v>
      </c>
      <c r="D339" s="3">
        <v>73</v>
      </c>
      <c r="E339" s="3">
        <v>50</v>
      </c>
      <c r="F339" s="3">
        <v>63.25</v>
      </c>
      <c r="G339" s="3">
        <v>76</v>
      </c>
      <c r="H339" s="3">
        <v>70</v>
      </c>
      <c r="I339" s="3">
        <v>71.709999999999994</v>
      </c>
      <c r="J339" s="3">
        <v>40</v>
      </c>
      <c r="K339" s="3">
        <v>40</v>
      </c>
      <c r="L339" s="3">
        <v>40</v>
      </c>
      <c r="M339" s="10">
        <v>79</v>
      </c>
      <c r="N339" s="10">
        <v>79</v>
      </c>
      <c r="O339" s="10">
        <v>79</v>
      </c>
      <c r="P339" s="10">
        <v>79</v>
      </c>
      <c r="Q339" s="10">
        <v>90</v>
      </c>
      <c r="R339" s="10">
        <v>90</v>
      </c>
      <c r="S339" s="9" t="str">
        <f>IF($A339='C'!$G$4,COUNTIF($D339:$R339,"&lt;60"),"")</f>
        <v/>
      </c>
    </row>
    <row r="340" spans="1:19" ht="14.25" customHeight="1" x14ac:dyDescent="0.2">
      <c r="A340" s="49" t="s">
        <v>328</v>
      </c>
      <c r="B340" s="45" t="s">
        <v>190</v>
      </c>
      <c r="C340" s="31">
        <v>2013014127</v>
      </c>
      <c r="D340" s="3">
        <v>72</v>
      </c>
      <c r="E340" s="3">
        <v>25</v>
      </c>
      <c r="F340" s="3">
        <v>60</v>
      </c>
      <c r="G340" s="3">
        <v>75</v>
      </c>
      <c r="H340" s="3">
        <v>60</v>
      </c>
      <c r="I340" s="3">
        <v>65.87</v>
      </c>
      <c r="J340" s="3">
        <v>64</v>
      </c>
      <c r="K340" s="3">
        <v>64</v>
      </c>
      <c r="L340" s="3">
        <v>64</v>
      </c>
      <c r="M340" s="10">
        <v>79</v>
      </c>
      <c r="N340" s="10">
        <v>79</v>
      </c>
      <c r="O340" s="10">
        <v>79</v>
      </c>
      <c r="P340" s="10">
        <v>79</v>
      </c>
      <c r="Q340" s="10">
        <v>90</v>
      </c>
      <c r="R340" s="10">
        <v>90</v>
      </c>
      <c r="S340" s="9" t="str">
        <f>IF($A340='C'!$G$4,COUNTIF($D340:$R340,"&lt;60"),"")</f>
        <v/>
      </c>
    </row>
    <row r="341" spans="1:19" ht="14.25" customHeight="1" x14ac:dyDescent="0.2">
      <c r="A341" s="49" t="s">
        <v>328</v>
      </c>
      <c r="B341" s="45" t="s">
        <v>191</v>
      </c>
      <c r="C341" s="31">
        <v>21102614</v>
      </c>
      <c r="D341" s="3">
        <v>93</v>
      </c>
      <c r="E341" s="3">
        <v>75</v>
      </c>
      <c r="F341" s="3">
        <v>80.14</v>
      </c>
      <c r="G341" s="3">
        <v>86</v>
      </c>
      <c r="H341" s="3">
        <v>70</v>
      </c>
      <c r="I341" s="3">
        <v>74.569999999999993</v>
      </c>
      <c r="J341" s="3">
        <v>80</v>
      </c>
      <c r="K341" s="3">
        <v>80</v>
      </c>
      <c r="L341" s="3">
        <v>80</v>
      </c>
      <c r="M341" s="10">
        <v>79</v>
      </c>
      <c r="N341" s="10">
        <v>79</v>
      </c>
      <c r="O341" s="10">
        <v>79</v>
      </c>
      <c r="P341" s="10">
        <v>79</v>
      </c>
      <c r="Q341" s="10">
        <v>90</v>
      </c>
      <c r="R341" s="10">
        <v>90</v>
      </c>
      <c r="S341" s="9" t="str">
        <f>IF($A341='C'!$G$4,COUNTIF($D341:$R341,"&lt;60"),"")</f>
        <v/>
      </c>
    </row>
    <row r="342" spans="1:19" ht="14.25" customHeight="1" x14ac:dyDescent="0.2">
      <c r="A342" s="49" t="s">
        <v>328</v>
      </c>
      <c r="B342" s="45" t="s">
        <v>192</v>
      </c>
      <c r="C342" s="31">
        <v>21103020</v>
      </c>
      <c r="D342" s="3">
        <v>93</v>
      </c>
      <c r="E342" s="3">
        <v>100</v>
      </c>
      <c r="F342" s="3">
        <v>98</v>
      </c>
      <c r="G342" s="3">
        <v>90</v>
      </c>
      <c r="H342" s="3">
        <v>85</v>
      </c>
      <c r="I342" s="3">
        <v>86.43</v>
      </c>
      <c r="J342" s="3">
        <v>80</v>
      </c>
      <c r="K342" s="3">
        <v>80</v>
      </c>
      <c r="L342" s="3">
        <v>80</v>
      </c>
      <c r="M342" s="10">
        <v>79</v>
      </c>
      <c r="N342" s="10">
        <v>79</v>
      </c>
      <c r="O342" s="10">
        <v>79</v>
      </c>
      <c r="P342" s="10">
        <v>79</v>
      </c>
      <c r="Q342" s="10">
        <v>90</v>
      </c>
      <c r="R342" s="10">
        <v>90</v>
      </c>
      <c r="S342" s="9" t="str">
        <f>IF($A342='C'!$G$4,COUNTIF($D342:$R342,"&lt;60"),"")</f>
        <v/>
      </c>
    </row>
    <row r="343" spans="1:19" ht="14.25" customHeight="1" x14ac:dyDescent="0.2">
      <c r="A343" s="49" t="s">
        <v>328</v>
      </c>
      <c r="B343" s="45" t="s">
        <v>193</v>
      </c>
      <c r="C343" s="31">
        <v>21103438</v>
      </c>
      <c r="D343" s="3">
        <v>93</v>
      </c>
      <c r="E343" s="3">
        <v>100</v>
      </c>
      <c r="F343" s="3">
        <v>98</v>
      </c>
      <c r="G343" s="3">
        <v>92</v>
      </c>
      <c r="H343" s="3">
        <v>85</v>
      </c>
      <c r="I343" s="3">
        <v>87</v>
      </c>
      <c r="J343" s="3">
        <v>89</v>
      </c>
      <c r="K343" s="3">
        <v>89</v>
      </c>
      <c r="L343" s="3">
        <v>89</v>
      </c>
      <c r="M343" s="10">
        <v>79</v>
      </c>
      <c r="N343" s="10">
        <v>79</v>
      </c>
      <c r="O343" s="10">
        <v>79</v>
      </c>
      <c r="P343" s="10">
        <v>79</v>
      </c>
      <c r="Q343" s="10">
        <v>90</v>
      </c>
      <c r="R343" s="10">
        <v>90</v>
      </c>
      <c r="S343" s="9" t="str">
        <f>IF($A343='C'!$G$4,COUNTIF($D343:$R343,"&lt;60"),"")</f>
        <v/>
      </c>
    </row>
    <row r="344" spans="1:19" ht="14.25" customHeight="1" x14ac:dyDescent="0.2">
      <c r="A344" s="49" t="s">
        <v>328</v>
      </c>
      <c r="B344" s="45" t="s">
        <v>194</v>
      </c>
      <c r="C344" s="31">
        <v>2011029326</v>
      </c>
      <c r="D344" s="3">
        <v>86</v>
      </c>
      <c r="E344" s="3">
        <v>80</v>
      </c>
      <c r="F344" s="3">
        <v>81.709999999999994</v>
      </c>
      <c r="G344" s="3">
        <v>90</v>
      </c>
      <c r="H344" s="3">
        <v>90</v>
      </c>
      <c r="I344" s="3">
        <v>90</v>
      </c>
      <c r="J344" s="3">
        <v>86</v>
      </c>
      <c r="K344" s="3">
        <v>86</v>
      </c>
      <c r="L344" s="3">
        <v>86</v>
      </c>
      <c r="M344" s="10">
        <v>79</v>
      </c>
      <c r="N344" s="10">
        <v>79</v>
      </c>
      <c r="O344" s="10">
        <v>79</v>
      </c>
      <c r="P344" s="10">
        <v>79</v>
      </c>
      <c r="Q344" s="10">
        <v>90</v>
      </c>
      <c r="R344" s="10">
        <v>90</v>
      </c>
      <c r="S344" s="9" t="str">
        <f>IF($A344='C'!$G$4,COUNTIF($D344:$R344,"&lt;60"),"")</f>
        <v/>
      </c>
    </row>
    <row r="345" spans="1:19" ht="14.25" customHeight="1" x14ac:dyDescent="0.2">
      <c r="A345" s="49" t="s">
        <v>328</v>
      </c>
      <c r="B345" s="45" t="s">
        <v>195</v>
      </c>
      <c r="C345" s="31">
        <v>2011032313</v>
      </c>
      <c r="D345" s="3">
        <v>92</v>
      </c>
      <c r="E345" s="3">
        <v>100</v>
      </c>
      <c r="F345" s="3">
        <v>97.71</v>
      </c>
      <c r="G345" s="3">
        <v>88</v>
      </c>
      <c r="H345" s="3">
        <v>90</v>
      </c>
      <c r="I345" s="3">
        <v>89.43</v>
      </c>
      <c r="J345" s="3">
        <v>77</v>
      </c>
      <c r="K345" s="3">
        <v>77</v>
      </c>
      <c r="L345" s="3">
        <v>77</v>
      </c>
      <c r="M345" s="10">
        <v>79</v>
      </c>
      <c r="N345" s="10">
        <v>79</v>
      </c>
      <c r="O345" s="10">
        <v>79</v>
      </c>
      <c r="P345" s="10">
        <v>79</v>
      </c>
      <c r="Q345" s="10">
        <v>90</v>
      </c>
      <c r="R345" s="10">
        <v>90</v>
      </c>
      <c r="S345" s="9" t="str">
        <f>IF($A345='C'!$G$4,COUNTIF($D345:$R345,"&lt;60"),"")</f>
        <v/>
      </c>
    </row>
    <row r="346" spans="1:19" ht="14.25" customHeight="1" x14ac:dyDescent="0.2">
      <c r="A346" s="49" t="s">
        <v>328</v>
      </c>
      <c r="B346" s="45" t="s">
        <v>196</v>
      </c>
      <c r="C346" s="31">
        <v>2011032780</v>
      </c>
      <c r="D346" s="3">
        <v>92</v>
      </c>
      <c r="E346" s="3">
        <v>95</v>
      </c>
      <c r="F346" s="3">
        <v>94.14</v>
      </c>
      <c r="G346" s="3">
        <v>93</v>
      </c>
      <c r="H346" s="3">
        <v>85</v>
      </c>
      <c r="I346" s="3">
        <v>87.29</v>
      </c>
      <c r="J346" s="3">
        <v>77</v>
      </c>
      <c r="K346" s="3">
        <v>77</v>
      </c>
      <c r="L346" s="3">
        <v>77</v>
      </c>
      <c r="M346" s="10">
        <v>79</v>
      </c>
      <c r="N346" s="10">
        <v>79</v>
      </c>
      <c r="O346" s="10">
        <v>79</v>
      </c>
      <c r="P346" s="10">
        <v>79</v>
      </c>
      <c r="Q346" s="10">
        <v>90</v>
      </c>
      <c r="R346" s="10">
        <v>90</v>
      </c>
      <c r="S346" s="9" t="str">
        <f>IF($A346='C'!$G$4,COUNTIF($D346:$R346,"&lt;60"),"")</f>
        <v/>
      </c>
    </row>
    <row r="347" spans="1:19" ht="14.25" customHeight="1" x14ac:dyDescent="0.2">
      <c r="A347" s="49" t="s">
        <v>328</v>
      </c>
      <c r="B347" s="45" t="s">
        <v>197</v>
      </c>
      <c r="C347" s="31">
        <v>2011018097</v>
      </c>
      <c r="D347" s="3">
        <v>92</v>
      </c>
      <c r="E347" s="3">
        <v>85</v>
      </c>
      <c r="F347" s="3">
        <v>87</v>
      </c>
      <c r="G347" s="3">
        <v>76</v>
      </c>
      <c r="H347" s="3">
        <v>80</v>
      </c>
      <c r="I347" s="3">
        <v>78.86</v>
      </c>
      <c r="J347" s="3">
        <v>74</v>
      </c>
      <c r="K347" s="3">
        <v>74</v>
      </c>
      <c r="L347" s="3">
        <v>74</v>
      </c>
      <c r="M347" s="10">
        <v>79</v>
      </c>
      <c r="N347" s="10">
        <v>79</v>
      </c>
      <c r="O347" s="10">
        <v>79</v>
      </c>
      <c r="P347" s="10">
        <v>79</v>
      </c>
      <c r="Q347" s="10">
        <v>90</v>
      </c>
      <c r="R347" s="10">
        <v>90</v>
      </c>
      <c r="S347" s="9" t="str">
        <f>IF($A347='C'!$G$4,COUNTIF($D347:$R347,"&lt;60"),"")</f>
        <v/>
      </c>
    </row>
    <row r="348" spans="1:19" ht="14.25" customHeight="1" x14ac:dyDescent="0.2">
      <c r="A348" s="49" t="s">
        <v>328</v>
      </c>
      <c r="B348" s="45" t="s">
        <v>198</v>
      </c>
      <c r="C348" s="31">
        <v>21100932</v>
      </c>
      <c r="D348" s="3">
        <v>93</v>
      </c>
      <c r="E348" s="3">
        <v>55</v>
      </c>
      <c r="F348" s="3">
        <v>65.86</v>
      </c>
      <c r="G348" s="3">
        <v>80</v>
      </c>
      <c r="H348" s="3">
        <v>75</v>
      </c>
      <c r="I348" s="3">
        <v>76.430000000000007</v>
      </c>
      <c r="J348" s="3">
        <v>80</v>
      </c>
      <c r="K348" s="3">
        <v>80</v>
      </c>
      <c r="L348" s="3">
        <v>80</v>
      </c>
      <c r="M348" s="10">
        <v>79</v>
      </c>
      <c r="N348" s="10">
        <v>79</v>
      </c>
      <c r="O348" s="10">
        <v>79</v>
      </c>
      <c r="P348" s="10">
        <v>79</v>
      </c>
      <c r="Q348" s="10">
        <v>90</v>
      </c>
      <c r="R348" s="10">
        <v>90</v>
      </c>
      <c r="S348" s="9" t="str">
        <f>IF($A348='C'!$G$4,COUNTIF($D348:$R348,"&lt;60"),"")</f>
        <v/>
      </c>
    </row>
    <row r="349" spans="1:19" ht="14.25" customHeight="1" x14ac:dyDescent="0.2">
      <c r="A349" s="49" t="s">
        <v>328</v>
      </c>
      <c r="B349" s="45" t="s">
        <v>199</v>
      </c>
      <c r="C349" s="31">
        <v>2011030647</v>
      </c>
      <c r="D349" s="3">
        <v>81</v>
      </c>
      <c r="E349" s="3">
        <v>95</v>
      </c>
      <c r="F349" s="3">
        <v>91</v>
      </c>
      <c r="G349" s="3">
        <v>86</v>
      </c>
      <c r="H349" s="3">
        <v>95</v>
      </c>
      <c r="I349" s="3">
        <v>92.43</v>
      </c>
      <c r="J349" s="3">
        <v>83</v>
      </c>
      <c r="K349" s="3">
        <v>83</v>
      </c>
      <c r="L349" s="3">
        <v>83</v>
      </c>
      <c r="M349" s="10">
        <v>79</v>
      </c>
      <c r="N349" s="10">
        <v>79</v>
      </c>
      <c r="O349" s="10">
        <v>79</v>
      </c>
      <c r="P349" s="10">
        <v>79</v>
      </c>
      <c r="Q349" s="10">
        <v>90</v>
      </c>
      <c r="R349" s="10">
        <v>90</v>
      </c>
      <c r="S349" s="9" t="str">
        <f>IF($A349='C'!$G$4,COUNTIF($D349:$R349,"&lt;60"),"")</f>
        <v/>
      </c>
    </row>
    <row r="350" spans="1:19" ht="14.25" customHeight="1" x14ac:dyDescent="0.2">
      <c r="A350" s="49" t="s">
        <v>328</v>
      </c>
      <c r="B350" s="45" t="s">
        <v>200</v>
      </c>
      <c r="C350" s="31">
        <v>21103378</v>
      </c>
      <c r="D350" s="3">
        <v>98</v>
      </c>
      <c r="E350" s="3">
        <v>100</v>
      </c>
      <c r="F350" s="3">
        <v>99.43</v>
      </c>
      <c r="G350" s="3">
        <v>88</v>
      </c>
      <c r="H350" s="3">
        <v>100</v>
      </c>
      <c r="I350" s="3">
        <v>96.57</v>
      </c>
      <c r="J350" s="3">
        <v>94</v>
      </c>
      <c r="K350" s="3">
        <v>94</v>
      </c>
      <c r="L350" s="3">
        <v>94</v>
      </c>
      <c r="M350" s="10">
        <v>79</v>
      </c>
      <c r="N350" s="10">
        <v>79</v>
      </c>
      <c r="O350" s="10">
        <v>79</v>
      </c>
      <c r="P350" s="10">
        <v>79</v>
      </c>
      <c r="Q350" s="10">
        <v>90</v>
      </c>
      <c r="R350" s="10">
        <v>90</v>
      </c>
      <c r="S350" s="9" t="str">
        <f>IF($A350='C'!$G$4,COUNTIF($D350:$R350,"&lt;60"),"")</f>
        <v/>
      </c>
    </row>
    <row r="351" spans="1:19" ht="14.25" customHeight="1" x14ac:dyDescent="0.2">
      <c r="A351" s="49" t="s">
        <v>328</v>
      </c>
      <c r="B351" s="45" t="s">
        <v>201</v>
      </c>
      <c r="C351" s="31">
        <v>2011040748</v>
      </c>
      <c r="D351" s="3">
        <v>91</v>
      </c>
      <c r="E351" s="3">
        <v>100</v>
      </c>
      <c r="F351" s="3">
        <v>97.43</v>
      </c>
      <c r="G351" s="3">
        <v>77</v>
      </c>
      <c r="H351" s="3">
        <v>90</v>
      </c>
      <c r="I351" s="3">
        <v>86.29</v>
      </c>
      <c r="J351" s="3">
        <v>86</v>
      </c>
      <c r="K351" s="3">
        <v>86</v>
      </c>
      <c r="L351" s="3">
        <v>86</v>
      </c>
      <c r="M351" s="10">
        <v>79</v>
      </c>
      <c r="N351" s="10">
        <v>79</v>
      </c>
      <c r="O351" s="10">
        <v>79</v>
      </c>
      <c r="P351" s="10">
        <v>79</v>
      </c>
      <c r="Q351" s="10">
        <v>90</v>
      </c>
      <c r="R351" s="10">
        <v>90</v>
      </c>
      <c r="S351" s="9" t="str">
        <f>IF($A351='C'!$G$4,COUNTIF($D351:$R351,"&lt;60"),"")</f>
        <v/>
      </c>
    </row>
    <row r="352" spans="1:19" ht="14.25" customHeight="1" x14ac:dyDescent="0.2">
      <c r="A352" s="49" t="s">
        <v>328</v>
      </c>
      <c r="B352" s="45" t="s">
        <v>202</v>
      </c>
      <c r="C352" s="31">
        <v>2011037025</v>
      </c>
      <c r="D352" s="3">
        <v>90</v>
      </c>
      <c r="E352" s="3">
        <v>100</v>
      </c>
      <c r="F352" s="3">
        <v>97.14</v>
      </c>
      <c r="G352" s="3">
        <v>84</v>
      </c>
      <c r="H352" s="3">
        <v>85</v>
      </c>
      <c r="I352" s="3">
        <v>84.71</v>
      </c>
      <c r="J352" s="3">
        <v>80</v>
      </c>
      <c r="K352" s="3">
        <v>80</v>
      </c>
      <c r="L352" s="3">
        <v>80</v>
      </c>
      <c r="M352" s="10">
        <v>79</v>
      </c>
      <c r="N352" s="10">
        <v>79</v>
      </c>
      <c r="O352" s="10">
        <v>79</v>
      </c>
      <c r="P352" s="10">
        <v>79</v>
      </c>
      <c r="Q352" s="10">
        <v>90</v>
      </c>
      <c r="R352" s="10">
        <v>90</v>
      </c>
      <c r="S352" s="9" t="str">
        <f>IF($A352='C'!$G$4,COUNTIF($D352:$R352,"&lt;60"),"")</f>
        <v/>
      </c>
    </row>
    <row r="353" spans="1:19" ht="14.25" customHeight="1" x14ac:dyDescent="0.2">
      <c r="A353" s="49" t="s">
        <v>328</v>
      </c>
      <c r="B353" s="45" t="s">
        <v>203</v>
      </c>
      <c r="C353" s="31">
        <v>2011032386</v>
      </c>
      <c r="D353" s="3">
        <v>71</v>
      </c>
      <c r="E353" s="3">
        <v>100</v>
      </c>
      <c r="F353" s="3">
        <v>92.75</v>
      </c>
      <c r="G353" s="3">
        <v>72</v>
      </c>
      <c r="H353" s="3">
        <v>30</v>
      </c>
      <c r="I353" s="3">
        <v>50.5</v>
      </c>
      <c r="J353" s="3">
        <v>40</v>
      </c>
      <c r="K353" s="3">
        <v>40</v>
      </c>
      <c r="L353" s="3">
        <v>40</v>
      </c>
      <c r="M353" s="10">
        <v>79</v>
      </c>
      <c r="N353" s="10">
        <v>79</v>
      </c>
      <c r="O353" s="10">
        <v>79</v>
      </c>
      <c r="P353" s="10">
        <v>79</v>
      </c>
      <c r="Q353" s="10">
        <v>90</v>
      </c>
      <c r="R353" s="10">
        <v>90</v>
      </c>
      <c r="S353" s="9" t="str">
        <f>IF($A353='C'!$G$4,COUNTIF($D353:$R353,"&lt;60"),"")</f>
        <v/>
      </c>
    </row>
    <row r="354" spans="1:19" ht="14.25" customHeight="1" x14ac:dyDescent="0.2">
      <c r="A354" s="49" t="s">
        <v>328</v>
      </c>
      <c r="B354" s="45" t="s">
        <v>204</v>
      </c>
      <c r="C354" s="31">
        <v>2013023104</v>
      </c>
      <c r="D354" s="3">
        <v>80</v>
      </c>
      <c r="E354" s="3">
        <v>85</v>
      </c>
      <c r="F354" s="3">
        <v>83.75</v>
      </c>
      <c r="G354" s="3">
        <v>60</v>
      </c>
      <c r="H354" s="3">
        <v>85</v>
      </c>
      <c r="I354" s="3">
        <v>78.75</v>
      </c>
      <c r="J354" s="3">
        <v>40</v>
      </c>
      <c r="K354" s="3">
        <v>40</v>
      </c>
      <c r="L354" s="3">
        <v>40</v>
      </c>
      <c r="M354" s="10">
        <v>79</v>
      </c>
      <c r="N354" s="10">
        <v>79</v>
      </c>
      <c r="O354" s="10">
        <v>79</v>
      </c>
      <c r="P354" s="10">
        <v>79</v>
      </c>
      <c r="Q354" s="10">
        <v>90</v>
      </c>
      <c r="R354" s="10">
        <v>90</v>
      </c>
      <c r="S354" s="9" t="str">
        <f>IF($A354='C'!$G$4,COUNTIF($D354:$R354,"&lt;60"),"")</f>
        <v/>
      </c>
    </row>
    <row r="355" spans="1:19" ht="14.25" customHeight="1" x14ac:dyDescent="0.2">
      <c r="A355" s="49" t="s">
        <v>328</v>
      </c>
      <c r="B355" s="45" t="s">
        <v>505</v>
      </c>
      <c r="C355" s="31">
        <v>21012348</v>
      </c>
      <c r="D355" s="3">
        <v>77</v>
      </c>
      <c r="E355" s="3">
        <v>100</v>
      </c>
      <c r="F355" s="3">
        <v>94.25</v>
      </c>
      <c r="G355" s="3">
        <v>80</v>
      </c>
      <c r="H355" s="3">
        <v>70</v>
      </c>
      <c r="I355" s="3">
        <v>72.5</v>
      </c>
      <c r="J355" s="3">
        <v>60</v>
      </c>
      <c r="K355" s="3">
        <v>60</v>
      </c>
      <c r="L355" s="3">
        <v>60</v>
      </c>
      <c r="M355" s="10">
        <v>79</v>
      </c>
      <c r="N355" s="10">
        <v>79</v>
      </c>
      <c r="O355" s="10">
        <v>79</v>
      </c>
      <c r="P355" s="10">
        <v>79</v>
      </c>
      <c r="Q355" s="10">
        <v>90</v>
      </c>
      <c r="R355" s="10">
        <v>90</v>
      </c>
      <c r="S355" s="9" t="str">
        <f>IF($A355='C'!$G$4,COUNTIF($D355:$R355,"&lt;60"),"")</f>
        <v/>
      </c>
    </row>
    <row r="356" spans="1:19" ht="14.25" customHeight="1" x14ac:dyDescent="0.2">
      <c r="A356" s="49" t="s">
        <v>328</v>
      </c>
      <c r="B356" s="45" t="s">
        <v>506</v>
      </c>
      <c r="C356" s="31">
        <v>2012028900</v>
      </c>
      <c r="D356" s="3">
        <v>70</v>
      </c>
      <c r="E356" s="3">
        <v>100</v>
      </c>
      <c r="F356" s="3">
        <v>92.5</v>
      </c>
      <c r="G356" s="3">
        <v>66</v>
      </c>
      <c r="H356" s="3">
        <v>50</v>
      </c>
      <c r="I356" s="3">
        <v>61.98</v>
      </c>
      <c r="J356" s="3">
        <v>40</v>
      </c>
      <c r="K356" s="3">
        <v>40</v>
      </c>
      <c r="L356" s="3">
        <v>40</v>
      </c>
      <c r="M356" s="10">
        <v>79</v>
      </c>
      <c r="N356" s="10">
        <v>79</v>
      </c>
      <c r="O356" s="10">
        <v>79</v>
      </c>
      <c r="P356" s="10">
        <v>79</v>
      </c>
      <c r="Q356" s="10">
        <v>90</v>
      </c>
      <c r="R356" s="10">
        <v>90</v>
      </c>
      <c r="S356" s="9" t="str">
        <f>IF($A356='C'!$G$4,COUNTIF($D356:$R356,"&lt;60"),"")</f>
        <v/>
      </c>
    </row>
    <row r="357" spans="1:19" ht="14.25" customHeight="1" x14ac:dyDescent="0.2">
      <c r="A357" s="49" t="s">
        <v>328</v>
      </c>
      <c r="B357" s="45" t="s">
        <v>507</v>
      </c>
      <c r="C357" s="31">
        <v>2011035260</v>
      </c>
      <c r="D357" s="3">
        <v>90</v>
      </c>
      <c r="E357" s="3">
        <v>95</v>
      </c>
      <c r="F357" s="3">
        <v>93.75</v>
      </c>
      <c r="G357" s="3">
        <v>75</v>
      </c>
      <c r="H357" s="3">
        <v>40</v>
      </c>
      <c r="I357" s="3">
        <v>58.75</v>
      </c>
      <c r="J357" s="3">
        <v>40</v>
      </c>
      <c r="K357" s="3">
        <v>40</v>
      </c>
      <c r="L357" s="3">
        <v>40</v>
      </c>
      <c r="M357" s="10">
        <v>79</v>
      </c>
      <c r="N357" s="10">
        <v>79</v>
      </c>
      <c r="O357" s="10">
        <v>79</v>
      </c>
      <c r="P357" s="10">
        <v>79</v>
      </c>
      <c r="Q357" s="10">
        <v>90</v>
      </c>
      <c r="R357" s="10">
        <v>90</v>
      </c>
      <c r="S357" s="9" t="str">
        <f>IF($A357='C'!$G$4,COUNTIF($D357:$R357,"&lt;60"),"")</f>
        <v/>
      </c>
    </row>
    <row r="358" spans="1:19" ht="14.25" customHeight="1" x14ac:dyDescent="0.2">
      <c r="A358" s="49" t="s">
        <v>328</v>
      </c>
      <c r="B358" s="45" t="s">
        <v>508</v>
      </c>
      <c r="C358" s="31">
        <v>2013114342</v>
      </c>
      <c r="D358" s="3">
        <v>90</v>
      </c>
      <c r="E358" s="3">
        <v>100</v>
      </c>
      <c r="F358" s="3">
        <v>97.5</v>
      </c>
      <c r="G358" s="3">
        <v>90</v>
      </c>
      <c r="H358" s="3">
        <v>100</v>
      </c>
      <c r="I358" s="3">
        <v>97.5</v>
      </c>
      <c r="J358" s="3">
        <v>77</v>
      </c>
      <c r="K358" s="3">
        <v>77</v>
      </c>
      <c r="L358" s="3">
        <v>77</v>
      </c>
      <c r="M358" s="10">
        <v>79</v>
      </c>
      <c r="N358" s="10">
        <v>79</v>
      </c>
      <c r="O358" s="10">
        <v>79</v>
      </c>
      <c r="P358" s="10">
        <v>79</v>
      </c>
      <c r="Q358" s="10">
        <v>90</v>
      </c>
      <c r="R358" s="10">
        <v>90</v>
      </c>
      <c r="S358" s="9" t="str">
        <f>IF($A358='C'!$G$4,COUNTIF($D358:$R358,"&lt;60"),"")</f>
        <v/>
      </c>
    </row>
    <row r="359" spans="1:19" ht="14.25" customHeight="1" x14ac:dyDescent="0.2">
      <c r="A359" s="49" t="s">
        <v>328</v>
      </c>
      <c r="B359" s="45" t="s">
        <v>509</v>
      </c>
      <c r="C359" s="31">
        <v>21012300</v>
      </c>
      <c r="D359" s="3">
        <v>95</v>
      </c>
      <c r="E359" s="3">
        <v>90</v>
      </c>
      <c r="F359" s="3">
        <v>91.25</v>
      </c>
      <c r="G359" s="3">
        <v>80</v>
      </c>
      <c r="H359" s="3">
        <v>70</v>
      </c>
      <c r="I359" s="3">
        <v>72.5</v>
      </c>
      <c r="J359" s="3">
        <v>72</v>
      </c>
      <c r="K359" s="3">
        <v>72</v>
      </c>
      <c r="L359" s="3">
        <v>72</v>
      </c>
      <c r="M359" s="10">
        <v>79</v>
      </c>
      <c r="N359" s="10">
        <v>79</v>
      </c>
      <c r="O359" s="10">
        <v>79</v>
      </c>
      <c r="P359" s="10">
        <v>79</v>
      </c>
      <c r="Q359" s="10">
        <v>90</v>
      </c>
      <c r="R359" s="10">
        <v>90</v>
      </c>
      <c r="S359" s="9" t="str">
        <f>IF($A359='C'!$G$4,COUNTIF($D359:$R359,"&lt;60"),"")</f>
        <v/>
      </c>
    </row>
    <row r="360" spans="1:19" ht="14.25" customHeight="1" thickBot="1" x14ac:dyDescent="0.25">
      <c r="A360" s="50" t="s">
        <v>328</v>
      </c>
      <c r="B360" s="45" t="s">
        <v>510</v>
      </c>
      <c r="C360" s="32">
        <v>2011031906</v>
      </c>
      <c r="D360" s="3">
        <v>98</v>
      </c>
      <c r="E360" s="3">
        <v>100</v>
      </c>
      <c r="F360" s="3">
        <v>99.5</v>
      </c>
      <c r="G360" s="3">
        <v>90</v>
      </c>
      <c r="H360" s="3">
        <v>100</v>
      </c>
      <c r="I360" s="3">
        <v>97.5</v>
      </c>
      <c r="J360" s="3">
        <v>94</v>
      </c>
      <c r="K360" s="3">
        <v>94</v>
      </c>
      <c r="L360" s="3">
        <v>94</v>
      </c>
      <c r="M360" s="10">
        <v>79</v>
      </c>
      <c r="N360" s="10">
        <v>79</v>
      </c>
      <c r="O360" s="10">
        <v>79</v>
      </c>
      <c r="P360" s="10">
        <v>79</v>
      </c>
      <c r="Q360" s="10">
        <v>90</v>
      </c>
      <c r="R360" s="10">
        <v>90</v>
      </c>
      <c r="S360" s="9" t="str">
        <f>IF($A360='C'!$G$4,COUNTIF($D360:$R360,"&lt;60"),"")</f>
        <v/>
      </c>
    </row>
    <row r="361" spans="1:19" ht="14.25" customHeight="1" x14ac:dyDescent="0.2">
      <c r="A361" s="51" t="s">
        <v>329</v>
      </c>
      <c r="B361" s="45" t="s">
        <v>511</v>
      </c>
      <c r="C361" s="34">
        <v>2011021682</v>
      </c>
      <c r="D361" s="3">
        <v>70</v>
      </c>
      <c r="E361" s="3">
        <v>40</v>
      </c>
      <c r="F361" s="3">
        <v>60</v>
      </c>
      <c r="G361" s="3">
        <v>68</v>
      </c>
      <c r="H361" s="3">
        <v>10</v>
      </c>
      <c r="I361" s="3">
        <v>46.08</v>
      </c>
      <c r="J361" s="3">
        <v>40</v>
      </c>
      <c r="K361" s="3">
        <v>40</v>
      </c>
      <c r="L361" s="3">
        <v>40</v>
      </c>
      <c r="M361" s="10">
        <v>79</v>
      </c>
      <c r="N361" s="10">
        <v>79</v>
      </c>
      <c r="O361" s="10">
        <v>79</v>
      </c>
      <c r="P361" s="10">
        <v>79</v>
      </c>
      <c r="Q361" s="10">
        <v>90</v>
      </c>
      <c r="R361" s="10">
        <v>90</v>
      </c>
      <c r="S361" s="9" t="str">
        <f>IF($A361='C'!$G$4,COUNTIF($D361:$R361,"&lt;60"),"")</f>
        <v/>
      </c>
    </row>
    <row r="362" spans="1:19" ht="14.25" customHeight="1" x14ac:dyDescent="0.2">
      <c r="A362" s="49" t="s">
        <v>329</v>
      </c>
      <c r="B362" s="45" t="s">
        <v>512</v>
      </c>
      <c r="C362" s="31">
        <v>2012002134</v>
      </c>
      <c r="D362" s="3">
        <v>87</v>
      </c>
      <c r="E362" s="3">
        <v>80</v>
      </c>
      <c r="F362" s="3">
        <v>81.75</v>
      </c>
      <c r="G362" s="3">
        <v>77</v>
      </c>
      <c r="H362" s="3">
        <v>100</v>
      </c>
      <c r="I362" s="3">
        <v>94.25</v>
      </c>
      <c r="J362" s="3">
        <v>78</v>
      </c>
      <c r="K362" s="3">
        <v>78</v>
      </c>
      <c r="L362" s="3">
        <v>78</v>
      </c>
      <c r="M362" s="10">
        <v>79</v>
      </c>
      <c r="N362" s="10">
        <v>79</v>
      </c>
      <c r="O362" s="10">
        <v>79</v>
      </c>
      <c r="P362" s="10">
        <v>79</v>
      </c>
      <c r="Q362" s="10">
        <v>90</v>
      </c>
      <c r="R362" s="10">
        <v>90</v>
      </c>
      <c r="S362" s="9" t="str">
        <f>IF($A362='C'!$G$4,COUNTIF($D362:$R362,"&lt;60"),"")</f>
        <v/>
      </c>
    </row>
    <row r="363" spans="1:19" ht="14.25" customHeight="1" x14ac:dyDescent="0.2">
      <c r="A363" s="49" t="s">
        <v>329</v>
      </c>
      <c r="B363" s="45" t="s">
        <v>513</v>
      </c>
      <c r="C363" s="31">
        <v>21012187</v>
      </c>
      <c r="D363" s="3">
        <v>80</v>
      </c>
      <c r="E363" s="3">
        <v>90</v>
      </c>
      <c r="F363" s="3">
        <v>87.5</v>
      </c>
      <c r="G363" s="3">
        <v>65</v>
      </c>
      <c r="H363" s="3">
        <v>65</v>
      </c>
      <c r="I363" s="3">
        <v>65</v>
      </c>
      <c r="J363" s="3">
        <v>40</v>
      </c>
      <c r="K363" s="3">
        <v>40</v>
      </c>
      <c r="L363" s="3">
        <v>40</v>
      </c>
      <c r="M363" s="10">
        <v>79</v>
      </c>
      <c r="N363" s="10">
        <v>79</v>
      </c>
      <c r="O363" s="10">
        <v>79</v>
      </c>
      <c r="P363" s="10">
        <v>79</v>
      </c>
      <c r="Q363" s="10">
        <v>90</v>
      </c>
      <c r="R363" s="10">
        <v>90</v>
      </c>
      <c r="S363" s="9" t="str">
        <f>IF($A363='C'!$G$4,COUNTIF($D363:$R363,"&lt;60"),"")</f>
        <v/>
      </c>
    </row>
    <row r="364" spans="1:19" ht="14.25" customHeight="1" x14ac:dyDescent="0.2">
      <c r="A364" s="49" t="s">
        <v>329</v>
      </c>
      <c r="B364" s="45" t="s">
        <v>514</v>
      </c>
      <c r="C364" s="31">
        <v>2013111228</v>
      </c>
      <c r="D364" s="3">
        <v>90</v>
      </c>
      <c r="E364" s="3">
        <v>100</v>
      </c>
      <c r="F364" s="3">
        <v>97.5</v>
      </c>
      <c r="G364" s="3">
        <v>77</v>
      </c>
      <c r="H364" s="3">
        <v>100</v>
      </c>
      <c r="I364" s="3">
        <v>94.25</v>
      </c>
      <c r="J364" s="3">
        <v>40</v>
      </c>
      <c r="K364" s="3">
        <v>40</v>
      </c>
      <c r="L364" s="3">
        <v>40</v>
      </c>
      <c r="M364" s="10">
        <v>79</v>
      </c>
      <c r="N364" s="10">
        <v>79</v>
      </c>
      <c r="O364" s="10">
        <v>79</v>
      </c>
      <c r="P364" s="10">
        <v>79</v>
      </c>
      <c r="Q364" s="10">
        <v>90</v>
      </c>
      <c r="R364" s="10">
        <v>90</v>
      </c>
      <c r="S364" s="9" t="str">
        <f>IF($A364='C'!$G$4,COUNTIF($D364:$R364,"&lt;60"),"")</f>
        <v/>
      </c>
    </row>
    <row r="365" spans="1:19" ht="14.25" customHeight="1" x14ac:dyDescent="0.2">
      <c r="A365" s="49" t="s">
        <v>329</v>
      </c>
      <c r="B365" s="45" t="s">
        <v>205</v>
      </c>
      <c r="C365" s="31">
        <v>2012018486</v>
      </c>
      <c r="D365" s="3">
        <v>92</v>
      </c>
      <c r="E365" s="3">
        <v>95</v>
      </c>
      <c r="F365" s="3">
        <v>94.25</v>
      </c>
      <c r="G365" s="3">
        <v>76</v>
      </c>
      <c r="H365" s="3">
        <v>100</v>
      </c>
      <c r="I365" s="3">
        <v>94</v>
      </c>
      <c r="J365" s="3">
        <v>83</v>
      </c>
      <c r="K365" s="3">
        <v>83</v>
      </c>
      <c r="L365" s="3">
        <v>83</v>
      </c>
      <c r="M365" s="10">
        <v>79</v>
      </c>
      <c r="N365" s="10">
        <v>79</v>
      </c>
      <c r="O365" s="10">
        <v>79</v>
      </c>
      <c r="P365" s="10">
        <v>79</v>
      </c>
      <c r="Q365" s="10">
        <v>90</v>
      </c>
      <c r="R365" s="10">
        <v>90</v>
      </c>
      <c r="S365" s="9" t="str">
        <f>IF($A365='C'!$G$4,COUNTIF($D365:$R365,"&lt;60"),"")</f>
        <v/>
      </c>
    </row>
    <row r="366" spans="1:19" ht="14.25" customHeight="1" x14ac:dyDescent="0.2">
      <c r="A366" s="49" t="s">
        <v>329</v>
      </c>
      <c r="B366" s="45" t="s">
        <v>206</v>
      </c>
      <c r="C366" s="31">
        <v>21004677</v>
      </c>
      <c r="D366" s="3">
        <v>70</v>
      </c>
      <c r="E366" s="3">
        <v>45</v>
      </c>
      <c r="F366" s="3">
        <v>60.62</v>
      </c>
      <c r="G366" s="3">
        <v>50</v>
      </c>
      <c r="H366" s="3">
        <v>30</v>
      </c>
      <c r="I366" s="3">
        <v>48.68</v>
      </c>
      <c r="J366" s="3">
        <v>40</v>
      </c>
      <c r="K366" s="3">
        <v>40</v>
      </c>
      <c r="L366" s="3">
        <v>40</v>
      </c>
      <c r="M366" s="10">
        <v>79</v>
      </c>
      <c r="N366" s="10">
        <v>79</v>
      </c>
      <c r="O366" s="10">
        <v>79</v>
      </c>
      <c r="P366" s="10">
        <v>79</v>
      </c>
      <c r="Q366" s="10">
        <v>90</v>
      </c>
      <c r="R366" s="10">
        <v>90</v>
      </c>
      <c r="S366" s="9" t="str">
        <f>IF($A366='C'!$G$4,COUNTIF($D366:$R366,"&lt;60"),"")</f>
        <v/>
      </c>
    </row>
    <row r="367" spans="1:19" ht="14.25" customHeight="1" x14ac:dyDescent="0.2">
      <c r="A367" s="49" t="s">
        <v>329</v>
      </c>
      <c r="B367" s="45" t="s">
        <v>207</v>
      </c>
      <c r="C367" s="31">
        <v>21006423</v>
      </c>
      <c r="D367" s="3">
        <v>70</v>
      </c>
      <c r="E367" s="3">
        <v>50</v>
      </c>
      <c r="F367" s="3">
        <v>62.48</v>
      </c>
      <c r="G367" s="3">
        <v>83</v>
      </c>
      <c r="H367" s="3">
        <v>70</v>
      </c>
      <c r="I367" s="3">
        <v>73.25</v>
      </c>
      <c r="J367" s="3">
        <v>40</v>
      </c>
      <c r="K367" s="3">
        <v>40</v>
      </c>
      <c r="L367" s="3">
        <v>40</v>
      </c>
      <c r="M367" s="10">
        <v>79</v>
      </c>
      <c r="N367" s="10">
        <v>79</v>
      </c>
      <c r="O367" s="10">
        <v>79</v>
      </c>
      <c r="P367" s="10">
        <v>79</v>
      </c>
      <c r="Q367" s="10">
        <v>90</v>
      </c>
      <c r="R367" s="10">
        <v>90</v>
      </c>
      <c r="S367" s="9" t="str">
        <f>IF($A367='C'!$G$4,COUNTIF($D367:$R367,"&lt;60"),"")</f>
        <v/>
      </c>
    </row>
    <row r="368" spans="1:19" ht="14.25" customHeight="1" x14ac:dyDescent="0.2">
      <c r="A368" s="49" t="s">
        <v>329</v>
      </c>
      <c r="B368" s="45" t="s">
        <v>208</v>
      </c>
      <c r="C368" s="31">
        <v>2012022518</v>
      </c>
      <c r="D368" s="3">
        <v>70</v>
      </c>
      <c r="E368" s="3">
        <v>100</v>
      </c>
      <c r="F368" s="3">
        <v>92.5</v>
      </c>
      <c r="G368" s="3">
        <v>75</v>
      </c>
      <c r="H368" s="3">
        <v>100</v>
      </c>
      <c r="I368" s="3">
        <v>93.75</v>
      </c>
      <c r="J368" s="3">
        <v>40</v>
      </c>
      <c r="K368" s="3">
        <v>40</v>
      </c>
      <c r="L368" s="3">
        <v>40</v>
      </c>
      <c r="M368" s="10">
        <v>79</v>
      </c>
      <c r="N368" s="10">
        <v>79</v>
      </c>
      <c r="O368" s="10">
        <v>79</v>
      </c>
      <c r="P368" s="10">
        <v>79</v>
      </c>
      <c r="Q368" s="10">
        <v>90</v>
      </c>
      <c r="R368" s="10">
        <v>90</v>
      </c>
      <c r="S368" s="9" t="str">
        <f>IF($A368='C'!$G$4,COUNTIF($D368:$R368,"&lt;60"),"")</f>
        <v/>
      </c>
    </row>
    <row r="369" spans="1:19" ht="14.25" customHeight="1" x14ac:dyDescent="0.2">
      <c r="A369" s="49" t="s">
        <v>329</v>
      </c>
      <c r="B369" s="45" t="s">
        <v>209</v>
      </c>
      <c r="C369" s="31">
        <v>2012024636</v>
      </c>
      <c r="D369" s="3">
        <v>72</v>
      </c>
      <c r="E369" s="3">
        <v>100</v>
      </c>
      <c r="F369" s="3">
        <v>93</v>
      </c>
      <c r="G369" s="3">
        <v>76</v>
      </c>
      <c r="H369" s="3">
        <v>100</v>
      </c>
      <c r="I369" s="3">
        <v>94</v>
      </c>
      <c r="J369" s="3">
        <v>44</v>
      </c>
      <c r="K369" s="3">
        <v>44</v>
      </c>
      <c r="L369" s="3">
        <v>44</v>
      </c>
      <c r="M369" s="10">
        <v>79</v>
      </c>
      <c r="N369" s="10">
        <v>79</v>
      </c>
      <c r="O369" s="10">
        <v>79</v>
      </c>
      <c r="P369" s="10">
        <v>79</v>
      </c>
      <c r="Q369" s="10">
        <v>90</v>
      </c>
      <c r="R369" s="10">
        <v>90</v>
      </c>
      <c r="S369" s="9" t="str">
        <f>IF($A369='C'!$G$4,COUNTIF($D369:$R369,"&lt;60"),"")</f>
        <v/>
      </c>
    </row>
    <row r="370" spans="1:19" ht="14.25" customHeight="1" x14ac:dyDescent="0.2">
      <c r="A370" s="49" t="s">
        <v>329</v>
      </c>
      <c r="B370" s="45" t="s">
        <v>210</v>
      </c>
      <c r="C370" s="31">
        <v>21004152</v>
      </c>
      <c r="D370" s="3">
        <v>83</v>
      </c>
      <c r="E370" s="3">
        <v>100</v>
      </c>
      <c r="F370" s="3">
        <v>95.75</v>
      </c>
      <c r="G370" s="3">
        <v>79</v>
      </c>
      <c r="H370" s="3">
        <v>100</v>
      </c>
      <c r="I370" s="3">
        <v>94.75</v>
      </c>
      <c r="J370" s="3">
        <v>67</v>
      </c>
      <c r="K370" s="3">
        <v>67</v>
      </c>
      <c r="L370" s="3">
        <v>67</v>
      </c>
      <c r="M370" s="10">
        <v>79</v>
      </c>
      <c r="N370" s="10">
        <v>79</v>
      </c>
      <c r="O370" s="10">
        <v>79</v>
      </c>
      <c r="P370" s="10">
        <v>79</v>
      </c>
      <c r="Q370" s="10">
        <v>90</v>
      </c>
      <c r="R370" s="10">
        <v>90</v>
      </c>
      <c r="S370" s="9" t="str">
        <f>IF($A370='C'!$G$4,COUNTIF($D370:$R370,"&lt;60"),"")</f>
        <v/>
      </c>
    </row>
    <row r="371" spans="1:19" ht="14.25" customHeight="1" x14ac:dyDescent="0.2">
      <c r="A371" s="49" t="s">
        <v>329</v>
      </c>
      <c r="B371" s="45" t="s">
        <v>515</v>
      </c>
      <c r="C371" s="31">
        <v>2012022509</v>
      </c>
      <c r="D371" s="3">
        <v>84</v>
      </c>
      <c r="E371" s="3">
        <v>70</v>
      </c>
      <c r="F371" s="3">
        <v>73.5</v>
      </c>
      <c r="G371" s="3">
        <v>65</v>
      </c>
      <c r="H371" s="3">
        <v>75</v>
      </c>
      <c r="I371" s="3">
        <v>72.5</v>
      </c>
      <c r="J371" s="3">
        <v>67</v>
      </c>
      <c r="K371" s="3">
        <v>67</v>
      </c>
      <c r="L371" s="3">
        <v>67</v>
      </c>
      <c r="M371" s="10">
        <v>79</v>
      </c>
      <c r="N371" s="10">
        <v>79</v>
      </c>
      <c r="O371" s="10">
        <v>79</v>
      </c>
      <c r="P371" s="10">
        <v>79</v>
      </c>
      <c r="Q371" s="10">
        <v>90</v>
      </c>
      <c r="R371" s="10">
        <v>90</v>
      </c>
      <c r="S371" s="9" t="str">
        <f>IF($A371='C'!$G$4,COUNTIF($D371:$R371,"&lt;60"),"")</f>
        <v/>
      </c>
    </row>
    <row r="372" spans="1:19" ht="14.25" customHeight="1" x14ac:dyDescent="0.2">
      <c r="A372" s="49" t="s">
        <v>329</v>
      </c>
      <c r="B372" s="45" t="s">
        <v>516</v>
      </c>
      <c r="C372" s="31">
        <v>2017042901</v>
      </c>
      <c r="D372" s="3">
        <v>85</v>
      </c>
      <c r="E372" s="3">
        <v>90</v>
      </c>
      <c r="F372" s="3">
        <v>88.75</v>
      </c>
      <c r="G372" s="3">
        <v>73</v>
      </c>
      <c r="H372" s="3">
        <v>100</v>
      </c>
      <c r="I372" s="3">
        <v>93.25</v>
      </c>
      <c r="J372" s="3">
        <v>67</v>
      </c>
      <c r="K372" s="3">
        <v>67</v>
      </c>
      <c r="L372" s="3">
        <v>67</v>
      </c>
      <c r="M372" s="10">
        <v>79</v>
      </c>
      <c r="N372" s="10">
        <v>79</v>
      </c>
      <c r="O372" s="10">
        <v>79</v>
      </c>
      <c r="P372" s="10">
        <v>79</v>
      </c>
      <c r="Q372" s="10">
        <v>90</v>
      </c>
      <c r="R372" s="10">
        <v>90</v>
      </c>
      <c r="S372" s="9" t="str">
        <f>IF($A372='C'!$G$4,COUNTIF($D372:$R372,"&lt;60"),"")</f>
        <v/>
      </c>
    </row>
    <row r="373" spans="1:19" ht="14.25" customHeight="1" x14ac:dyDescent="0.2">
      <c r="A373" s="49" t="s">
        <v>329</v>
      </c>
      <c r="B373" s="45" t="s">
        <v>517</v>
      </c>
      <c r="C373" s="31">
        <v>2012021660</v>
      </c>
      <c r="D373" s="3">
        <v>93</v>
      </c>
      <c r="E373" s="3">
        <v>50</v>
      </c>
      <c r="F373" s="3">
        <v>65.150000000000006</v>
      </c>
      <c r="G373" s="3">
        <v>80</v>
      </c>
      <c r="H373" s="3">
        <v>75</v>
      </c>
      <c r="I373" s="3">
        <v>76.25</v>
      </c>
      <c r="J373" s="3">
        <v>43</v>
      </c>
      <c r="K373" s="3">
        <v>43</v>
      </c>
      <c r="L373" s="3">
        <v>43</v>
      </c>
      <c r="M373" s="10">
        <v>79</v>
      </c>
      <c r="N373" s="10">
        <v>79</v>
      </c>
      <c r="O373" s="10">
        <v>79</v>
      </c>
      <c r="P373" s="10">
        <v>79</v>
      </c>
      <c r="Q373" s="10">
        <v>90</v>
      </c>
      <c r="R373" s="10">
        <v>90</v>
      </c>
      <c r="S373" s="9" t="str">
        <f>IF($A373='C'!$G$4,COUNTIF($D373:$R373,"&lt;60"),"")</f>
        <v/>
      </c>
    </row>
    <row r="374" spans="1:19" ht="14.25" customHeight="1" x14ac:dyDescent="0.2">
      <c r="A374" s="49" t="s">
        <v>329</v>
      </c>
      <c r="B374" s="45" t="s">
        <v>518</v>
      </c>
      <c r="C374" s="31">
        <v>2013183109</v>
      </c>
      <c r="D374" s="3">
        <v>97</v>
      </c>
      <c r="E374" s="3">
        <v>100</v>
      </c>
      <c r="F374" s="3">
        <v>99.25</v>
      </c>
      <c r="G374" s="3">
        <v>92</v>
      </c>
      <c r="H374" s="3">
        <v>100</v>
      </c>
      <c r="I374" s="3">
        <v>98</v>
      </c>
      <c r="J374" s="3">
        <v>74</v>
      </c>
      <c r="K374" s="3">
        <v>74</v>
      </c>
      <c r="L374" s="3">
        <v>74</v>
      </c>
      <c r="M374" s="10">
        <v>79</v>
      </c>
      <c r="N374" s="10">
        <v>79</v>
      </c>
      <c r="O374" s="10">
        <v>79</v>
      </c>
      <c r="P374" s="10">
        <v>79</v>
      </c>
      <c r="Q374" s="10">
        <v>90</v>
      </c>
      <c r="R374" s="10">
        <v>90</v>
      </c>
      <c r="S374" s="9" t="str">
        <f>IF($A374='C'!$G$4,COUNTIF($D374:$R374,"&lt;60"),"")</f>
        <v/>
      </c>
    </row>
    <row r="375" spans="1:19" ht="14.25" customHeight="1" x14ac:dyDescent="0.2">
      <c r="A375" s="49" t="s">
        <v>329</v>
      </c>
      <c r="B375" s="45" t="s">
        <v>519</v>
      </c>
      <c r="C375" s="31">
        <v>20922957</v>
      </c>
      <c r="D375" s="3">
        <v>95</v>
      </c>
      <c r="E375" s="3">
        <v>75</v>
      </c>
      <c r="F375" s="3">
        <v>80</v>
      </c>
      <c r="G375" s="3">
        <v>72</v>
      </c>
      <c r="H375" s="3">
        <v>55</v>
      </c>
      <c r="I375" s="3">
        <v>64.58</v>
      </c>
      <c r="J375" s="3">
        <v>66</v>
      </c>
      <c r="K375" s="3">
        <v>66</v>
      </c>
      <c r="L375" s="3">
        <v>66</v>
      </c>
      <c r="M375" s="10">
        <v>79</v>
      </c>
      <c r="N375" s="10">
        <v>79</v>
      </c>
      <c r="O375" s="10">
        <v>79</v>
      </c>
      <c r="P375" s="10">
        <v>79</v>
      </c>
      <c r="Q375" s="10">
        <v>90</v>
      </c>
      <c r="R375" s="10">
        <v>90</v>
      </c>
      <c r="S375" s="9" t="str">
        <f>IF($A375='C'!$G$4,COUNTIF($D375:$R375,"&lt;60"),"")</f>
        <v/>
      </c>
    </row>
    <row r="376" spans="1:19" ht="14.25" customHeight="1" x14ac:dyDescent="0.2">
      <c r="A376" s="49" t="s">
        <v>329</v>
      </c>
      <c r="B376" s="45" t="s">
        <v>520</v>
      </c>
      <c r="C376" s="31">
        <v>2012023444</v>
      </c>
      <c r="D376" s="3">
        <v>89</v>
      </c>
      <c r="E376" s="3">
        <v>100</v>
      </c>
      <c r="F376" s="3">
        <v>97.25</v>
      </c>
      <c r="G376" s="3">
        <v>65</v>
      </c>
      <c r="H376" s="3">
        <v>50</v>
      </c>
      <c r="I376" s="3">
        <v>61.86</v>
      </c>
      <c r="J376" s="3">
        <v>62</v>
      </c>
      <c r="K376" s="3">
        <v>62</v>
      </c>
      <c r="L376" s="3">
        <v>62</v>
      </c>
      <c r="M376" s="10">
        <v>79</v>
      </c>
      <c r="N376" s="10">
        <v>79</v>
      </c>
      <c r="O376" s="10">
        <v>79</v>
      </c>
      <c r="P376" s="10">
        <v>79</v>
      </c>
      <c r="Q376" s="10">
        <v>90</v>
      </c>
      <c r="R376" s="10">
        <v>90</v>
      </c>
      <c r="S376" s="9" t="str">
        <f>IF($A376='C'!$G$4,COUNTIF($D376:$R376,"&lt;60"),"")</f>
        <v/>
      </c>
    </row>
    <row r="377" spans="1:19" ht="14.25" customHeight="1" x14ac:dyDescent="0.2">
      <c r="A377" s="49" t="s">
        <v>329</v>
      </c>
      <c r="B377" s="45" t="s">
        <v>521</v>
      </c>
      <c r="C377" s="31">
        <v>2013081345</v>
      </c>
      <c r="D377" s="3">
        <v>86</v>
      </c>
      <c r="E377" s="3">
        <v>80</v>
      </c>
      <c r="F377" s="3">
        <v>81.5</v>
      </c>
      <c r="G377" s="3">
        <v>85</v>
      </c>
      <c r="H377" s="3">
        <v>50</v>
      </c>
      <c r="I377" s="3">
        <v>64.33</v>
      </c>
      <c r="J377" s="3">
        <v>66</v>
      </c>
      <c r="K377" s="3">
        <v>66</v>
      </c>
      <c r="L377" s="3">
        <v>66</v>
      </c>
      <c r="M377" s="10">
        <v>79</v>
      </c>
      <c r="N377" s="10">
        <v>79</v>
      </c>
      <c r="O377" s="10">
        <v>79</v>
      </c>
      <c r="P377" s="10">
        <v>79</v>
      </c>
      <c r="Q377" s="10">
        <v>90</v>
      </c>
      <c r="R377" s="10">
        <v>90</v>
      </c>
      <c r="S377" s="9" t="str">
        <f>IF($A377='C'!$G$4,COUNTIF($D377:$R377,"&lt;60"),"")</f>
        <v/>
      </c>
    </row>
    <row r="378" spans="1:19" ht="14.25" customHeight="1" x14ac:dyDescent="0.2">
      <c r="A378" s="49" t="s">
        <v>329</v>
      </c>
      <c r="B378" s="45" t="s">
        <v>522</v>
      </c>
      <c r="C378" s="31">
        <v>21012350</v>
      </c>
      <c r="D378" s="3">
        <v>94</v>
      </c>
      <c r="E378" s="3">
        <v>100</v>
      </c>
      <c r="F378" s="3">
        <v>98.5</v>
      </c>
      <c r="G378" s="3">
        <v>88</v>
      </c>
      <c r="H378" s="3">
        <v>90</v>
      </c>
      <c r="I378" s="3">
        <v>89.5</v>
      </c>
      <c r="J378" s="3">
        <v>74</v>
      </c>
      <c r="K378" s="3">
        <v>74</v>
      </c>
      <c r="L378" s="3">
        <v>74</v>
      </c>
      <c r="M378" s="10">
        <v>79</v>
      </c>
      <c r="N378" s="10">
        <v>79</v>
      </c>
      <c r="O378" s="10">
        <v>79</v>
      </c>
      <c r="P378" s="10">
        <v>79</v>
      </c>
      <c r="Q378" s="10">
        <v>90</v>
      </c>
      <c r="R378" s="10">
        <v>90</v>
      </c>
      <c r="S378" s="9" t="str">
        <f>IF($A378='C'!$G$4,COUNTIF($D378:$R378,"&lt;60"),"")</f>
        <v/>
      </c>
    </row>
    <row r="379" spans="1:19" ht="14.25" customHeight="1" x14ac:dyDescent="0.2">
      <c r="A379" s="49" t="s">
        <v>329</v>
      </c>
      <c r="B379" s="45" t="s">
        <v>523</v>
      </c>
      <c r="C379" s="31">
        <v>2011007792</v>
      </c>
      <c r="D379" s="3">
        <v>87</v>
      </c>
      <c r="E379" s="3">
        <v>100</v>
      </c>
      <c r="F379" s="3">
        <v>96.75</v>
      </c>
      <c r="G379" s="3">
        <v>72</v>
      </c>
      <c r="H379" s="3">
        <v>80</v>
      </c>
      <c r="I379" s="3">
        <v>78</v>
      </c>
      <c r="J379" s="3">
        <v>64</v>
      </c>
      <c r="K379" s="3">
        <v>64</v>
      </c>
      <c r="L379" s="3">
        <v>64</v>
      </c>
      <c r="M379" s="10">
        <v>79</v>
      </c>
      <c r="N379" s="10">
        <v>79</v>
      </c>
      <c r="O379" s="10">
        <v>79</v>
      </c>
      <c r="P379" s="10">
        <v>79</v>
      </c>
      <c r="Q379" s="10">
        <v>90</v>
      </c>
      <c r="R379" s="10">
        <v>90</v>
      </c>
      <c r="S379" s="9" t="str">
        <f>IF($A379='C'!$G$4,COUNTIF($D379:$R379,"&lt;60"),"")</f>
        <v/>
      </c>
    </row>
    <row r="380" spans="1:19" ht="14.25" customHeight="1" x14ac:dyDescent="0.2">
      <c r="A380" s="49" t="s">
        <v>329</v>
      </c>
      <c r="B380" s="45" t="s">
        <v>524</v>
      </c>
      <c r="C380" s="31">
        <v>21011950</v>
      </c>
      <c r="D380" s="3">
        <v>96</v>
      </c>
      <c r="E380" s="3">
        <v>100</v>
      </c>
      <c r="F380" s="3">
        <v>99</v>
      </c>
      <c r="G380" s="3">
        <v>90</v>
      </c>
      <c r="H380" s="3">
        <v>100</v>
      </c>
      <c r="I380" s="3">
        <v>97.5</v>
      </c>
      <c r="J380" s="3">
        <v>78</v>
      </c>
      <c r="K380" s="3">
        <v>78</v>
      </c>
      <c r="L380" s="3">
        <v>78</v>
      </c>
      <c r="M380" s="10">
        <v>79</v>
      </c>
      <c r="N380" s="10">
        <v>79</v>
      </c>
      <c r="O380" s="10">
        <v>79</v>
      </c>
      <c r="P380" s="10">
        <v>79</v>
      </c>
      <c r="Q380" s="10">
        <v>90</v>
      </c>
      <c r="R380" s="10">
        <v>90</v>
      </c>
      <c r="S380" s="9" t="str">
        <f>IF($A380='C'!$G$4,COUNTIF($D380:$R380,"&lt;60"),"")</f>
        <v/>
      </c>
    </row>
    <row r="381" spans="1:19" ht="14.25" customHeight="1" x14ac:dyDescent="0.2">
      <c r="A381" s="49" t="s">
        <v>329</v>
      </c>
      <c r="B381" s="45" t="s">
        <v>525</v>
      </c>
      <c r="C381" s="31">
        <v>2013081645</v>
      </c>
      <c r="D381" s="3">
        <v>89</v>
      </c>
      <c r="E381" s="3">
        <v>100</v>
      </c>
      <c r="F381" s="3">
        <v>97.25</v>
      </c>
      <c r="G381" s="3">
        <v>75</v>
      </c>
      <c r="H381" s="3">
        <v>100</v>
      </c>
      <c r="I381" s="3">
        <v>93.75</v>
      </c>
      <c r="J381" s="3">
        <v>62</v>
      </c>
      <c r="K381" s="3">
        <v>62</v>
      </c>
      <c r="L381" s="3">
        <v>62</v>
      </c>
      <c r="M381" s="10">
        <v>79</v>
      </c>
      <c r="N381" s="10">
        <v>79</v>
      </c>
      <c r="O381" s="10">
        <v>79</v>
      </c>
      <c r="P381" s="10">
        <v>79</v>
      </c>
      <c r="Q381" s="10">
        <v>90</v>
      </c>
      <c r="R381" s="10">
        <v>90</v>
      </c>
      <c r="S381" s="9" t="str">
        <f>IF($A381='C'!$G$4,COUNTIF($D381:$R381,"&lt;60"),"")</f>
        <v/>
      </c>
    </row>
    <row r="382" spans="1:19" ht="14.25" customHeight="1" x14ac:dyDescent="0.2">
      <c r="A382" s="49" t="s">
        <v>329</v>
      </c>
      <c r="B382" s="45" t="s">
        <v>526</v>
      </c>
      <c r="C382" s="31">
        <v>20923041</v>
      </c>
      <c r="D382" s="3">
        <v>74</v>
      </c>
      <c r="E382" s="3">
        <v>75</v>
      </c>
      <c r="F382" s="3">
        <v>74.75</v>
      </c>
      <c r="G382" s="3">
        <v>70</v>
      </c>
      <c r="H382" s="3">
        <v>85</v>
      </c>
      <c r="I382" s="3">
        <v>81.25</v>
      </c>
      <c r="J382" s="3">
        <v>83</v>
      </c>
      <c r="K382" s="3">
        <v>83</v>
      </c>
      <c r="L382" s="3">
        <v>83</v>
      </c>
      <c r="M382" s="10">
        <v>79</v>
      </c>
      <c r="N382" s="10">
        <v>79</v>
      </c>
      <c r="O382" s="10">
        <v>79</v>
      </c>
      <c r="P382" s="10">
        <v>79</v>
      </c>
      <c r="Q382" s="10">
        <v>90</v>
      </c>
      <c r="R382" s="10">
        <v>90</v>
      </c>
      <c r="S382" s="9" t="str">
        <f>IF($A382='C'!$G$4,COUNTIF($D382:$R382,"&lt;60"),"")</f>
        <v/>
      </c>
    </row>
    <row r="383" spans="1:19" ht="14.25" customHeight="1" x14ac:dyDescent="0.2">
      <c r="A383" s="49" t="s">
        <v>329</v>
      </c>
      <c r="B383" s="45" t="s">
        <v>527</v>
      </c>
      <c r="C383" s="31">
        <v>2012008148</v>
      </c>
      <c r="D383" s="3">
        <v>82</v>
      </c>
      <c r="E383" s="3">
        <v>100</v>
      </c>
      <c r="F383" s="3">
        <v>95.5</v>
      </c>
      <c r="G383" s="3">
        <v>74</v>
      </c>
      <c r="H383" s="3">
        <v>95</v>
      </c>
      <c r="I383" s="3">
        <v>89.75</v>
      </c>
      <c r="J383" s="3">
        <v>68</v>
      </c>
      <c r="K383" s="3">
        <v>68</v>
      </c>
      <c r="L383" s="3">
        <v>68</v>
      </c>
      <c r="M383" s="10">
        <v>79</v>
      </c>
      <c r="N383" s="10">
        <v>79</v>
      </c>
      <c r="O383" s="10">
        <v>79</v>
      </c>
      <c r="P383" s="10">
        <v>79</v>
      </c>
      <c r="Q383" s="10">
        <v>90</v>
      </c>
      <c r="R383" s="10">
        <v>90</v>
      </c>
      <c r="S383" s="9" t="str">
        <f>IF($A383='C'!$G$4,COUNTIF($D383:$R383,"&lt;60"),"")</f>
        <v/>
      </c>
    </row>
    <row r="384" spans="1:19" ht="14.25" customHeight="1" x14ac:dyDescent="0.2">
      <c r="A384" s="49" t="s">
        <v>329</v>
      </c>
      <c r="B384" s="45" t="s">
        <v>528</v>
      </c>
      <c r="C384" s="31">
        <v>21012385</v>
      </c>
      <c r="D384" s="3">
        <v>77</v>
      </c>
      <c r="E384" s="3">
        <v>20</v>
      </c>
      <c r="F384" s="3">
        <v>60</v>
      </c>
      <c r="G384" s="3">
        <v>70</v>
      </c>
      <c r="H384" s="3">
        <v>65</v>
      </c>
      <c r="I384" s="3">
        <v>66.430000000000007</v>
      </c>
      <c r="J384" s="3">
        <v>81</v>
      </c>
      <c r="K384" s="3">
        <v>81</v>
      </c>
      <c r="L384" s="3">
        <v>81</v>
      </c>
      <c r="M384" s="10">
        <v>79</v>
      </c>
      <c r="N384" s="10">
        <v>79</v>
      </c>
      <c r="O384" s="10">
        <v>79</v>
      </c>
      <c r="P384" s="10">
        <v>79</v>
      </c>
      <c r="Q384" s="10">
        <v>90</v>
      </c>
      <c r="R384" s="10">
        <v>90</v>
      </c>
      <c r="S384" s="9" t="str">
        <f>IF($A384='C'!$G$4,COUNTIF($D384:$R384,"&lt;60"),"")</f>
        <v/>
      </c>
    </row>
    <row r="385" spans="1:19" ht="14.25" customHeight="1" x14ac:dyDescent="0.2">
      <c r="A385" s="49" t="s">
        <v>329</v>
      </c>
      <c r="B385" s="45" t="s">
        <v>529</v>
      </c>
      <c r="C385" s="31">
        <v>2011040699</v>
      </c>
      <c r="D385" s="3">
        <v>70</v>
      </c>
      <c r="E385" s="3">
        <v>55</v>
      </c>
      <c r="F385" s="3">
        <v>64.599999999999994</v>
      </c>
      <c r="G385" s="3">
        <v>62</v>
      </c>
      <c r="H385" s="3">
        <v>65</v>
      </c>
      <c r="I385" s="3">
        <v>65.84</v>
      </c>
      <c r="J385" s="3">
        <v>76</v>
      </c>
      <c r="K385" s="3">
        <v>76</v>
      </c>
      <c r="L385" s="3">
        <v>76</v>
      </c>
      <c r="M385" s="10">
        <v>79</v>
      </c>
      <c r="N385" s="10">
        <v>79</v>
      </c>
      <c r="O385" s="10">
        <v>79</v>
      </c>
      <c r="P385" s="10">
        <v>79</v>
      </c>
      <c r="Q385" s="10">
        <v>90</v>
      </c>
      <c r="R385" s="10">
        <v>90</v>
      </c>
      <c r="S385" s="9" t="str">
        <f>IF($A385='C'!$G$4,COUNTIF($D385:$R385,"&lt;60"),"")</f>
        <v/>
      </c>
    </row>
    <row r="386" spans="1:19" ht="14.25" customHeight="1" x14ac:dyDescent="0.2">
      <c r="A386" s="49" t="s">
        <v>329</v>
      </c>
      <c r="B386" s="45" t="s">
        <v>530</v>
      </c>
      <c r="C386" s="31">
        <v>21006259</v>
      </c>
      <c r="D386" s="3">
        <v>65</v>
      </c>
      <c r="E386" s="3">
        <v>35</v>
      </c>
      <c r="F386" s="3">
        <v>60</v>
      </c>
      <c r="G386" s="3">
        <v>66</v>
      </c>
      <c r="H386" s="3">
        <v>35</v>
      </c>
      <c r="I386" s="3">
        <v>53.86</v>
      </c>
      <c r="J386" s="3">
        <v>67</v>
      </c>
      <c r="K386" s="3">
        <v>67</v>
      </c>
      <c r="L386" s="3">
        <v>67</v>
      </c>
      <c r="M386" s="10">
        <v>79</v>
      </c>
      <c r="N386" s="10">
        <v>79</v>
      </c>
      <c r="O386" s="10">
        <v>79</v>
      </c>
      <c r="P386" s="10">
        <v>79</v>
      </c>
      <c r="Q386" s="10">
        <v>90</v>
      </c>
      <c r="R386" s="10">
        <v>90</v>
      </c>
      <c r="S386" s="9" t="str">
        <f>IF($A386='C'!$G$4,COUNTIF($D386:$R386,"&lt;60"),"")</f>
        <v/>
      </c>
    </row>
    <row r="387" spans="1:19" ht="14.25" customHeight="1" x14ac:dyDescent="0.2">
      <c r="A387" s="49" t="s">
        <v>329</v>
      </c>
      <c r="B387" s="45" t="s">
        <v>531</v>
      </c>
      <c r="C387" s="31">
        <v>2012028515</v>
      </c>
      <c r="D387" s="3">
        <v>70</v>
      </c>
      <c r="E387" s="3">
        <v>65</v>
      </c>
      <c r="F387" s="3">
        <v>66.430000000000007</v>
      </c>
      <c r="G387" s="3">
        <v>80</v>
      </c>
      <c r="H387" s="3">
        <v>30</v>
      </c>
      <c r="I387" s="3">
        <v>54.29</v>
      </c>
      <c r="J387" s="3">
        <v>67</v>
      </c>
      <c r="K387" s="3">
        <v>67</v>
      </c>
      <c r="L387" s="3">
        <v>67</v>
      </c>
      <c r="M387" s="10">
        <v>79</v>
      </c>
      <c r="N387" s="10">
        <v>79</v>
      </c>
      <c r="O387" s="10">
        <v>79</v>
      </c>
      <c r="P387" s="10">
        <v>79</v>
      </c>
      <c r="Q387" s="10">
        <v>90</v>
      </c>
      <c r="R387" s="10">
        <v>90</v>
      </c>
      <c r="S387" s="9" t="str">
        <f>IF($A387='C'!$G$4,COUNTIF($D387:$R387,"&lt;60"),"")</f>
        <v/>
      </c>
    </row>
    <row r="388" spans="1:19" ht="14.25" customHeight="1" x14ac:dyDescent="0.2">
      <c r="A388" s="49" t="s">
        <v>329</v>
      </c>
      <c r="B388" s="45" t="s">
        <v>532</v>
      </c>
      <c r="C388" s="31">
        <v>2012003119</v>
      </c>
      <c r="D388" s="3">
        <v>83</v>
      </c>
      <c r="E388" s="3">
        <v>40</v>
      </c>
      <c r="F388" s="3">
        <v>61.13</v>
      </c>
      <c r="G388" s="3">
        <v>78</v>
      </c>
      <c r="H388" s="3">
        <v>55</v>
      </c>
      <c r="I388" s="3">
        <v>65.319999999999993</v>
      </c>
      <c r="J388" s="3">
        <v>70</v>
      </c>
      <c r="K388" s="3">
        <v>70</v>
      </c>
      <c r="L388" s="3">
        <v>70</v>
      </c>
      <c r="M388" s="10">
        <v>79</v>
      </c>
      <c r="N388" s="10">
        <v>79</v>
      </c>
      <c r="O388" s="10">
        <v>79</v>
      </c>
      <c r="P388" s="10">
        <v>79</v>
      </c>
      <c r="Q388" s="10">
        <v>90</v>
      </c>
      <c r="R388" s="10">
        <v>90</v>
      </c>
      <c r="S388" s="9" t="str">
        <f>IF($A388='C'!$G$4,COUNTIF($D388:$R388,"&lt;60"),"")</f>
        <v/>
      </c>
    </row>
    <row r="389" spans="1:19" ht="14.25" customHeight="1" x14ac:dyDescent="0.2">
      <c r="A389" s="49" t="s">
        <v>329</v>
      </c>
      <c r="B389" s="45" t="s">
        <v>533</v>
      </c>
      <c r="C389" s="31">
        <v>21011946</v>
      </c>
      <c r="D389" s="3">
        <v>89</v>
      </c>
      <c r="E389" s="3">
        <v>55</v>
      </c>
      <c r="F389" s="3">
        <v>65.959999999999994</v>
      </c>
      <c r="G389" s="3">
        <v>86</v>
      </c>
      <c r="H389" s="3">
        <v>95</v>
      </c>
      <c r="I389" s="3">
        <v>92.43</v>
      </c>
      <c r="J389" s="3">
        <v>94</v>
      </c>
      <c r="K389" s="3">
        <v>94</v>
      </c>
      <c r="L389" s="3">
        <v>94</v>
      </c>
      <c r="M389" s="10">
        <v>79</v>
      </c>
      <c r="N389" s="10">
        <v>79</v>
      </c>
      <c r="O389" s="10">
        <v>79</v>
      </c>
      <c r="P389" s="10">
        <v>79</v>
      </c>
      <c r="Q389" s="10">
        <v>90</v>
      </c>
      <c r="R389" s="10">
        <v>90</v>
      </c>
      <c r="S389" s="9" t="str">
        <f>IF($A389='C'!$G$4,COUNTIF($D389:$R389,"&lt;60"),"")</f>
        <v/>
      </c>
    </row>
    <row r="390" spans="1:19" ht="14.25" customHeight="1" x14ac:dyDescent="0.2">
      <c r="A390" s="49" t="s">
        <v>329</v>
      </c>
      <c r="B390" s="45" t="s">
        <v>534</v>
      </c>
      <c r="C390" s="31">
        <v>2011032810</v>
      </c>
      <c r="D390" s="3">
        <v>83</v>
      </c>
      <c r="E390" s="3">
        <v>50</v>
      </c>
      <c r="F390" s="3">
        <v>64.67</v>
      </c>
      <c r="G390" s="3">
        <v>79</v>
      </c>
      <c r="H390" s="3">
        <v>80</v>
      </c>
      <c r="I390" s="3">
        <v>79.709999999999994</v>
      </c>
      <c r="J390" s="3">
        <v>86</v>
      </c>
      <c r="K390" s="3">
        <v>86</v>
      </c>
      <c r="L390" s="3">
        <v>86</v>
      </c>
      <c r="M390" s="10">
        <v>79</v>
      </c>
      <c r="N390" s="10">
        <v>79</v>
      </c>
      <c r="O390" s="10">
        <v>79</v>
      </c>
      <c r="P390" s="10">
        <v>79</v>
      </c>
      <c r="Q390" s="10">
        <v>90</v>
      </c>
      <c r="R390" s="10">
        <v>90</v>
      </c>
      <c r="S390" s="9" t="str">
        <f>IF($A390='C'!$G$4,COUNTIF($D390:$R390,"&lt;60"),"")</f>
        <v/>
      </c>
    </row>
    <row r="391" spans="1:19" ht="14.25" customHeight="1" x14ac:dyDescent="0.2">
      <c r="A391" s="49" t="s">
        <v>329</v>
      </c>
      <c r="B391" s="45" t="s">
        <v>535</v>
      </c>
      <c r="C391" s="31">
        <v>20923040</v>
      </c>
      <c r="D391" s="3">
        <v>85</v>
      </c>
      <c r="E391" s="3">
        <v>75</v>
      </c>
      <c r="F391" s="3">
        <v>77.86</v>
      </c>
      <c r="G391" s="3">
        <v>80</v>
      </c>
      <c r="H391" s="3">
        <v>70</v>
      </c>
      <c r="I391" s="3">
        <v>72.86</v>
      </c>
      <c r="J391" s="3">
        <v>94</v>
      </c>
      <c r="K391" s="3">
        <v>94</v>
      </c>
      <c r="L391" s="3">
        <v>94</v>
      </c>
      <c r="M391" s="10">
        <v>79</v>
      </c>
      <c r="N391" s="10">
        <v>79</v>
      </c>
      <c r="O391" s="10">
        <v>79</v>
      </c>
      <c r="P391" s="10">
        <v>79</v>
      </c>
      <c r="Q391" s="10">
        <v>90</v>
      </c>
      <c r="R391" s="10">
        <v>90</v>
      </c>
      <c r="S391" s="9" t="str">
        <f>IF($A391='C'!$G$4,COUNTIF($D391:$R391,"&lt;60"),"")</f>
        <v/>
      </c>
    </row>
    <row r="392" spans="1:19" ht="14.25" customHeight="1" x14ac:dyDescent="0.2">
      <c r="A392" s="49" t="s">
        <v>329</v>
      </c>
      <c r="B392" s="45" t="s">
        <v>536</v>
      </c>
      <c r="C392" s="31">
        <v>20913772</v>
      </c>
      <c r="D392" s="3">
        <v>88</v>
      </c>
      <c r="E392" s="3">
        <v>35</v>
      </c>
      <c r="F392" s="3">
        <v>60.07</v>
      </c>
      <c r="G392" s="3">
        <v>77</v>
      </c>
      <c r="H392" s="3">
        <v>55</v>
      </c>
      <c r="I392" s="3">
        <v>65.260000000000005</v>
      </c>
      <c r="J392" s="3">
        <v>5</v>
      </c>
      <c r="K392" s="3">
        <v>5</v>
      </c>
      <c r="L392" s="3">
        <v>5</v>
      </c>
      <c r="M392" s="10">
        <v>79</v>
      </c>
      <c r="N392" s="10">
        <v>79</v>
      </c>
      <c r="O392" s="10">
        <v>79</v>
      </c>
      <c r="P392" s="10">
        <v>79</v>
      </c>
      <c r="Q392" s="10">
        <v>90</v>
      </c>
      <c r="R392" s="10">
        <v>90</v>
      </c>
      <c r="S392" s="9" t="str">
        <f>IF($A392='C'!$G$4,COUNTIF($D392:$R392,"&lt;60"),"")</f>
        <v/>
      </c>
    </row>
    <row r="393" spans="1:19" ht="14.25" customHeight="1" x14ac:dyDescent="0.2">
      <c r="A393" s="49" t="s">
        <v>329</v>
      </c>
      <c r="B393" s="45" t="s">
        <v>537</v>
      </c>
      <c r="C393" s="31">
        <v>2012021570</v>
      </c>
      <c r="D393" s="3">
        <v>88</v>
      </c>
      <c r="E393" s="3">
        <v>50</v>
      </c>
      <c r="F393" s="3">
        <v>65.17</v>
      </c>
      <c r="G393" s="3">
        <v>72</v>
      </c>
      <c r="H393" s="3">
        <v>25</v>
      </c>
      <c r="I393" s="3">
        <v>49.54</v>
      </c>
      <c r="J393" s="3">
        <v>60</v>
      </c>
      <c r="K393" s="3">
        <v>60</v>
      </c>
      <c r="L393" s="3">
        <v>60</v>
      </c>
      <c r="M393" s="10">
        <v>79</v>
      </c>
      <c r="N393" s="10">
        <v>79</v>
      </c>
      <c r="O393" s="10">
        <v>79</v>
      </c>
      <c r="P393" s="10">
        <v>79</v>
      </c>
      <c r="Q393" s="10">
        <v>90</v>
      </c>
      <c r="R393" s="10">
        <v>90</v>
      </c>
      <c r="S393" s="9" t="str">
        <f>IF($A393='C'!$G$4,COUNTIF($D393:$R393,"&lt;60"),"")</f>
        <v/>
      </c>
    </row>
    <row r="394" spans="1:19" ht="14.25" customHeight="1" x14ac:dyDescent="0.2">
      <c r="A394" s="49" t="s">
        <v>329</v>
      </c>
      <c r="B394" s="45" t="s">
        <v>538</v>
      </c>
      <c r="C394" s="31">
        <v>21012298</v>
      </c>
      <c r="D394" s="3">
        <v>85</v>
      </c>
      <c r="E394" s="3">
        <v>65</v>
      </c>
      <c r="F394" s="3">
        <v>70.709999999999994</v>
      </c>
      <c r="G394" s="3">
        <v>76</v>
      </c>
      <c r="H394" s="3">
        <v>40</v>
      </c>
      <c r="I394" s="3">
        <v>60.14</v>
      </c>
      <c r="J394" s="3">
        <v>5</v>
      </c>
      <c r="K394" s="3">
        <v>5</v>
      </c>
      <c r="L394" s="3">
        <v>5</v>
      </c>
      <c r="M394" s="10">
        <v>79</v>
      </c>
      <c r="N394" s="10">
        <v>79</v>
      </c>
      <c r="O394" s="10">
        <v>79</v>
      </c>
      <c r="P394" s="10">
        <v>79</v>
      </c>
      <c r="Q394" s="10">
        <v>90</v>
      </c>
      <c r="R394" s="10">
        <v>90</v>
      </c>
      <c r="S394" s="9" t="str">
        <f>IF($A394='C'!$G$4,COUNTIF($D394:$R394,"&lt;60"),"")</f>
        <v/>
      </c>
    </row>
    <row r="395" spans="1:19" ht="14.25" customHeight="1" x14ac:dyDescent="0.2">
      <c r="A395" s="49" t="s">
        <v>330</v>
      </c>
      <c r="B395" s="45" t="s">
        <v>539</v>
      </c>
      <c r="C395" s="31">
        <v>2011026665</v>
      </c>
      <c r="D395" s="3">
        <v>70</v>
      </c>
      <c r="E395" s="3">
        <v>35</v>
      </c>
      <c r="F395" s="3">
        <v>60</v>
      </c>
      <c r="G395" s="3">
        <v>70</v>
      </c>
      <c r="H395" s="3">
        <v>95</v>
      </c>
      <c r="I395" s="3">
        <v>87.86</v>
      </c>
      <c r="J395" s="3">
        <v>91</v>
      </c>
      <c r="K395" s="3">
        <v>91</v>
      </c>
      <c r="L395" s="3">
        <v>91</v>
      </c>
      <c r="M395" s="10">
        <v>79</v>
      </c>
      <c r="N395" s="10">
        <v>79</v>
      </c>
      <c r="O395" s="10">
        <v>79</v>
      </c>
      <c r="P395" s="10">
        <v>79</v>
      </c>
      <c r="Q395" s="10">
        <v>90</v>
      </c>
      <c r="R395" s="10">
        <v>90</v>
      </c>
      <c r="S395" s="9" t="str">
        <f>IF($A395='C'!$G$4,COUNTIF($D395:$R395,"&lt;60"),"")</f>
        <v/>
      </c>
    </row>
    <row r="396" spans="1:19" ht="14.25" customHeight="1" x14ac:dyDescent="0.2">
      <c r="A396" s="49" t="s">
        <v>330</v>
      </c>
      <c r="B396" s="45" t="s">
        <v>540</v>
      </c>
      <c r="C396" s="31">
        <v>2011024663</v>
      </c>
      <c r="D396" s="3">
        <v>70</v>
      </c>
      <c r="E396" s="3">
        <v>20</v>
      </c>
      <c r="F396" s="3">
        <v>60</v>
      </c>
      <c r="G396" s="3">
        <v>74</v>
      </c>
      <c r="H396" s="3">
        <v>95</v>
      </c>
      <c r="I396" s="3">
        <v>89</v>
      </c>
      <c r="J396" s="3">
        <v>40</v>
      </c>
      <c r="K396" s="3">
        <v>40</v>
      </c>
      <c r="L396" s="3">
        <v>40</v>
      </c>
      <c r="M396" s="10">
        <v>79</v>
      </c>
      <c r="N396" s="10">
        <v>79</v>
      </c>
      <c r="O396" s="10">
        <v>79</v>
      </c>
      <c r="P396" s="10">
        <v>79</v>
      </c>
      <c r="Q396" s="10">
        <v>90</v>
      </c>
      <c r="R396" s="10">
        <v>90</v>
      </c>
      <c r="S396" s="9" t="str">
        <f>IF($A396='C'!$G$4,COUNTIF($D396:$R396,"&lt;60"),"")</f>
        <v/>
      </c>
    </row>
    <row r="397" spans="1:19" ht="14.25" customHeight="1" x14ac:dyDescent="0.2">
      <c r="A397" s="49" t="s">
        <v>330</v>
      </c>
      <c r="B397" s="45" t="s">
        <v>541</v>
      </c>
      <c r="C397" s="31">
        <v>2012014659</v>
      </c>
      <c r="D397" s="3">
        <v>81</v>
      </c>
      <c r="E397" s="3">
        <v>60</v>
      </c>
      <c r="F397" s="3">
        <v>66</v>
      </c>
      <c r="G397" s="3">
        <v>80</v>
      </c>
      <c r="H397" s="3">
        <v>100</v>
      </c>
      <c r="I397" s="3">
        <v>94.29</v>
      </c>
      <c r="J397" s="3">
        <v>86</v>
      </c>
      <c r="K397" s="3">
        <v>86</v>
      </c>
      <c r="L397" s="3">
        <v>86</v>
      </c>
      <c r="M397" s="10">
        <v>79</v>
      </c>
      <c r="N397" s="10">
        <v>79</v>
      </c>
      <c r="O397" s="10">
        <v>79</v>
      </c>
      <c r="P397" s="10">
        <v>79</v>
      </c>
      <c r="Q397" s="10">
        <v>90</v>
      </c>
      <c r="R397" s="10">
        <v>90</v>
      </c>
      <c r="S397" s="9" t="str">
        <f>IF($A397='C'!$G$4,COUNTIF($D397:$R397,"&lt;60"),"")</f>
        <v/>
      </c>
    </row>
    <row r="398" spans="1:19" ht="14.25" customHeight="1" x14ac:dyDescent="0.2">
      <c r="A398" s="49" t="s">
        <v>330</v>
      </c>
      <c r="B398" s="45" t="s">
        <v>542</v>
      </c>
      <c r="C398" s="31">
        <v>21005723</v>
      </c>
      <c r="D398" s="3">
        <v>89</v>
      </c>
      <c r="E398" s="3">
        <v>75</v>
      </c>
      <c r="F398" s="3">
        <v>79</v>
      </c>
      <c r="G398" s="3">
        <v>87</v>
      </c>
      <c r="H398" s="3">
        <v>90</v>
      </c>
      <c r="I398" s="3">
        <v>89.14</v>
      </c>
      <c r="J398" s="3">
        <v>94</v>
      </c>
      <c r="K398" s="3">
        <v>94</v>
      </c>
      <c r="L398" s="3">
        <v>94</v>
      </c>
      <c r="M398" s="10">
        <v>79</v>
      </c>
      <c r="N398" s="10">
        <v>79</v>
      </c>
      <c r="O398" s="10">
        <v>79</v>
      </c>
      <c r="P398" s="10">
        <v>79</v>
      </c>
      <c r="Q398" s="10">
        <v>90</v>
      </c>
      <c r="R398" s="10">
        <v>90</v>
      </c>
      <c r="S398" s="9" t="str">
        <f>IF($A398='C'!$G$4,COUNTIF($D398:$R398,"&lt;60"),"")</f>
        <v/>
      </c>
    </row>
    <row r="399" spans="1:19" ht="14.25" customHeight="1" x14ac:dyDescent="0.2">
      <c r="A399" s="49" t="s">
        <v>330</v>
      </c>
      <c r="B399" s="45" t="s">
        <v>543</v>
      </c>
      <c r="C399" s="31">
        <v>2011040709</v>
      </c>
      <c r="D399" s="3">
        <v>78</v>
      </c>
      <c r="E399" s="3">
        <v>25</v>
      </c>
      <c r="F399" s="3">
        <v>60</v>
      </c>
      <c r="G399" s="3">
        <v>76</v>
      </c>
      <c r="H399" s="3">
        <v>55</v>
      </c>
      <c r="I399" s="3">
        <v>65.2</v>
      </c>
      <c r="J399" s="3">
        <v>56</v>
      </c>
      <c r="K399" s="3">
        <v>56</v>
      </c>
      <c r="L399" s="3">
        <v>56</v>
      </c>
      <c r="M399" s="10">
        <v>79</v>
      </c>
      <c r="N399" s="10">
        <v>79</v>
      </c>
      <c r="O399" s="10">
        <v>79</v>
      </c>
      <c r="P399" s="10">
        <v>79</v>
      </c>
      <c r="Q399" s="10">
        <v>90</v>
      </c>
      <c r="R399" s="10">
        <v>90</v>
      </c>
      <c r="S399" s="9" t="str">
        <f>IF($A399='C'!$G$4,COUNTIF($D399:$R399,"&lt;60"),"")</f>
        <v/>
      </c>
    </row>
    <row r="400" spans="1:19" ht="14.25" customHeight="1" x14ac:dyDescent="0.2">
      <c r="A400" s="49" t="s">
        <v>330</v>
      </c>
      <c r="B400" s="45" t="s">
        <v>544</v>
      </c>
      <c r="C400" s="31">
        <v>2012013207</v>
      </c>
      <c r="D400" s="3">
        <v>84</v>
      </c>
      <c r="E400" s="3">
        <v>50</v>
      </c>
      <c r="F400" s="3">
        <v>64.81</v>
      </c>
      <c r="G400" s="3">
        <v>86</v>
      </c>
      <c r="H400" s="3">
        <v>100</v>
      </c>
      <c r="I400" s="3">
        <v>96</v>
      </c>
      <c r="J400" s="3">
        <v>91</v>
      </c>
      <c r="K400" s="3">
        <v>91</v>
      </c>
      <c r="L400" s="3">
        <v>91</v>
      </c>
      <c r="M400" s="10">
        <v>79</v>
      </c>
      <c r="N400" s="10">
        <v>79</v>
      </c>
      <c r="O400" s="10">
        <v>79</v>
      </c>
      <c r="P400" s="10">
        <v>79</v>
      </c>
      <c r="Q400" s="10">
        <v>90</v>
      </c>
      <c r="R400" s="10">
        <v>90</v>
      </c>
      <c r="S400" s="9" t="str">
        <f>IF($A400='C'!$G$4,COUNTIF($D400:$R400,"&lt;60"),"")</f>
        <v/>
      </c>
    </row>
    <row r="401" spans="1:19" ht="14.25" customHeight="1" x14ac:dyDescent="0.2">
      <c r="A401" s="49" t="s">
        <v>330</v>
      </c>
      <c r="B401" s="45" t="s">
        <v>211</v>
      </c>
      <c r="C401" s="31">
        <v>2013074305</v>
      </c>
      <c r="D401" s="3">
        <v>83</v>
      </c>
      <c r="E401" s="3">
        <v>65</v>
      </c>
      <c r="F401" s="3">
        <v>70.14</v>
      </c>
      <c r="G401" s="3">
        <v>85</v>
      </c>
      <c r="H401" s="3">
        <v>85</v>
      </c>
      <c r="I401" s="3">
        <v>85</v>
      </c>
      <c r="J401" s="3">
        <v>100</v>
      </c>
      <c r="K401" s="3">
        <v>100</v>
      </c>
      <c r="L401" s="3">
        <v>100</v>
      </c>
      <c r="M401" s="10">
        <v>79</v>
      </c>
      <c r="N401" s="10">
        <v>79</v>
      </c>
      <c r="O401" s="10">
        <v>79</v>
      </c>
      <c r="P401" s="10">
        <v>79</v>
      </c>
      <c r="Q401" s="10">
        <v>90</v>
      </c>
      <c r="R401" s="10">
        <v>90</v>
      </c>
      <c r="S401" s="9" t="str">
        <f>IF($A401='C'!$G$4,COUNTIF($D401:$R401,"&lt;60"),"")</f>
        <v/>
      </c>
    </row>
    <row r="402" spans="1:19" ht="14.25" customHeight="1" x14ac:dyDescent="0.2">
      <c r="A402" s="49" t="s">
        <v>330</v>
      </c>
      <c r="B402" s="45" t="s">
        <v>212</v>
      </c>
      <c r="C402" s="31">
        <v>2013047030</v>
      </c>
      <c r="D402" s="3">
        <v>80</v>
      </c>
      <c r="E402" s="3">
        <v>35</v>
      </c>
      <c r="F402" s="3">
        <v>60</v>
      </c>
      <c r="G402" s="3">
        <v>78</v>
      </c>
      <c r="H402" s="3">
        <v>85</v>
      </c>
      <c r="I402" s="3">
        <v>83</v>
      </c>
      <c r="J402" s="3">
        <v>60</v>
      </c>
      <c r="K402" s="3">
        <v>60</v>
      </c>
      <c r="L402" s="3">
        <v>60</v>
      </c>
      <c r="M402" s="10">
        <v>79</v>
      </c>
      <c r="N402" s="10">
        <v>79</v>
      </c>
      <c r="O402" s="10">
        <v>79</v>
      </c>
      <c r="P402" s="10">
        <v>79</v>
      </c>
      <c r="Q402" s="10">
        <v>90</v>
      </c>
      <c r="R402" s="10">
        <v>90</v>
      </c>
      <c r="S402" s="9" t="str">
        <f>IF($A402='C'!$G$4,COUNTIF($D402:$R402,"&lt;60"),"")</f>
        <v/>
      </c>
    </row>
    <row r="403" spans="1:19" ht="14.25" customHeight="1" x14ac:dyDescent="0.2">
      <c r="A403" s="49" t="s">
        <v>330</v>
      </c>
      <c r="B403" s="45" t="s">
        <v>213</v>
      </c>
      <c r="C403" s="31">
        <v>2012006324</v>
      </c>
      <c r="D403" s="3">
        <v>89</v>
      </c>
      <c r="E403" s="3">
        <v>70</v>
      </c>
      <c r="F403" s="3">
        <v>75.430000000000007</v>
      </c>
      <c r="G403" s="3">
        <v>81</v>
      </c>
      <c r="H403" s="3">
        <v>90</v>
      </c>
      <c r="I403" s="3">
        <v>87.43</v>
      </c>
      <c r="J403" s="3">
        <v>68</v>
      </c>
      <c r="K403" s="3">
        <v>68</v>
      </c>
      <c r="L403" s="3">
        <v>68</v>
      </c>
      <c r="M403" s="10">
        <v>79</v>
      </c>
      <c r="N403" s="10">
        <v>79</v>
      </c>
      <c r="O403" s="10">
        <v>79</v>
      </c>
      <c r="P403" s="10">
        <v>79</v>
      </c>
      <c r="Q403" s="10">
        <v>90</v>
      </c>
      <c r="R403" s="10">
        <v>90</v>
      </c>
      <c r="S403" s="9" t="str">
        <f>IF($A403='C'!$G$4,COUNTIF($D403:$R403,"&lt;60"),"")</f>
        <v/>
      </c>
    </row>
    <row r="404" spans="1:19" ht="14.25" customHeight="1" x14ac:dyDescent="0.2">
      <c r="A404" s="49" t="s">
        <v>330</v>
      </c>
      <c r="B404" s="45" t="s">
        <v>214</v>
      </c>
      <c r="C404" s="31">
        <v>2013080480</v>
      </c>
      <c r="D404" s="3">
        <v>84</v>
      </c>
      <c r="E404" s="3">
        <v>80</v>
      </c>
      <c r="F404" s="3">
        <v>81.14</v>
      </c>
      <c r="G404" s="3">
        <v>78</v>
      </c>
      <c r="H404" s="3">
        <v>65</v>
      </c>
      <c r="I404" s="3">
        <v>68.709999999999994</v>
      </c>
      <c r="J404" s="3">
        <v>70</v>
      </c>
      <c r="K404" s="3">
        <v>70</v>
      </c>
      <c r="L404" s="3">
        <v>70</v>
      </c>
      <c r="M404" s="10">
        <v>79</v>
      </c>
      <c r="N404" s="10">
        <v>79</v>
      </c>
      <c r="O404" s="10">
        <v>79</v>
      </c>
      <c r="P404" s="10">
        <v>79</v>
      </c>
      <c r="Q404" s="10">
        <v>90</v>
      </c>
      <c r="R404" s="10">
        <v>90</v>
      </c>
      <c r="S404" s="9" t="str">
        <f>IF($A404='C'!$G$4,COUNTIF($D404:$R404,"&lt;60"),"")</f>
        <v/>
      </c>
    </row>
    <row r="405" spans="1:19" ht="14.25" customHeight="1" x14ac:dyDescent="0.2">
      <c r="A405" s="49" t="s">
        <v>330</v>
      </c>
      <c r="B405" s="45" t="s">
        <v>215</v>
      </c>
      <c r="C405" s="31">
        <v>21012353</v>
      </c>
      <c r="D405" s="3">
        <v>88</v>
      </c>
      <c r="E405" s="3">
        <v>95</v>
      </c>
      <c r="F405" s="3">
        <v>93</v>
      </c>
      <c r="G405" s="3">
        <v>84</v>
      </c>
      <c r="H405" s="3">
        <v>95</v>
      </c>
      <c r="I405" s="3">
        <v>91.86</v>
      </c>
      <c r="J405" s="3">
        <v>80</v>
      </c>
      <c r="K405" s="3">
        <v>80</v>
      </c>
      <c r="L405" s="3">
        <v>80</v>
      </c>
      <c r="M405" s="10">
        <v>79</v>
      </c>
      <c r="N405" s="10">
        <v>79</v>
      </c>
      <c r="O405" s="10">
        <v>79</v>
      </c>
      <c r="P405" s="10">
        <v>79</v>
      </c>
      <c r="Q405" s="10">
        <v>90</v>
      </c>
      <c r="R405" s="10">
        <v>90</v>
      </c>
      <c r="S405" s="9" t="str">
        <f>IF($A405='C'!$G$4,COUNTIF($D405:$R405,"&lt;60"),"")</f>
        <v/>
      </c>
    </row>
    <row r="406" spans="1:19" ht="14.25" customHeight="1" x14ac:dyDescent="0.2">
      <c r="A406" s="49" t="s">
        <v>330</v>
      </c>
      <c r="B406" s="45" t="s">
        <v>216</v>
      </c>
      <c r="C406" s="31">
        <v>2012021500</v>
      </c>
      <c r="D406" s="3">
        <v>72</v>
      </c>
      <c r="E406" s="3">
        <v>50</v>
      </c>
      <c r="F406" s="3">
        <v>63.11</v>
      </c>
      <c r="G406" s="3">
        <v>77</v>
      </c>
      <c r="H406" s="3">
        <v>65</v>
      </c>
      <c r="I406" s="3">
        <v>68.430000000000007</v>
      </c>
      <c r="J406" s="3">
        <v>73</v>
      </c>
      <c r="K406" s="3">
        <v>73</v>
      </c>
      <c r="L406" s="3">
        <v>73</v>
      </c>
      <c r="M406" s="10">
        <v>79</v>
      </c>
      <c r="N406" s="10">
        <v>79</v>
      </c>
      <c r="O406" s="10">
        <v>79</v>
      </c>
      <c r="P406" s="10">
        <v>79</v>
      </c>
      <c r="Q406" s="10">
        <v>90</v>
      </c>
      <c r="R406" s="10">
        <v>90</v>
      </c>
      <c r="S406" s="9" t="str">
        <f>IF($A406='C'!$G$4,COUNTIF($D406:$R406,"&lt;60"),"")</f>
        <v/>
      </c>
    </row>
    <row r="407" spans="1:19" ht="14.25" customHeight="1" x14ac:dyDescent="0.2">
      <c r="A407" s="49" t="s">
        <v>330</v>
      </c>
      <c r="B407" s="45" t="s">
        <v>217</v>
      </c>
      <c r="C407" s="31">
        <v>21004617</v>
      </c>
      <c r="D407" s="3">
        <v>89</v>
      </c>
      <c r="E407" s="3">
        <v>100</v>
      </c>
      <c r="F407" s="3">
        <v>96.86</v>
      </c>
      <c r="G407" s="3">
        <v>79</v>
      </c>
      <c r="H407" s="3">
        <v>70</v>
      </c>
      <c r="I407" s="3">
        <v>72.569999999999993</v>
      </c>
      <c r="J407" s="3">
        <v>79</v>
      </c>
      <c r="K407" s="3">
        <v>79</v>
      </c>
      <c r="L407" s="3">
        <v>79</v>
      </c>
      <c r="M407" s="10">
        <v>79</v>
      </c>
      <c r="N407" s="10">
        <v>79</v>
      </c>
      <c r="O407" s="10">
        <v>79</v>
      </c>
      <c r="P407" s="10">
        <v>79</v>
      </c>
      <c r="Q407" s="10">
        <v>90</v>
      </c>
      <c r="R407" s="10">
        <v>90</v>
      </c>
      <c r="S407" s="9" t="str">
        <f>IF($A407='C'!$G$4,COUNTIF($D407:$R407,"&lt;60"),"")</f>
        <v/>
      </c>
    </row>
    <row r="408" spans="1:19" ht="14.25" customHeight="1" x14ac:dyDescent="0.2">
      <c r="A408" s="49" t="s">
        <v>330</v>
      </c>
      <c r="B408" s="45" t="s">
        <v>218</v>
      </c>
      <c r="C408" s="31">
        <v>21006170</v>
      </c>
      <c r="D408" s="3">
        <v>70</v>
      </c>
      <c r="E408" s="3">
        <v>100</v>
      </c>
      <c r="F408" s="3">
        <v>91.43</v>
      </c>
      <c r="G408" s="3">
        <v>78</v>
      </c>
      <c r="H408" s="3">
        <v>80</v>
      </c>
      <c r="I408" s="3">
        <v>79.430000000000007</v>
      </c>
      <c r="J408" s="3">
        <v>62</v>
      </c>
      <c r="K408" s="3">
        <v>62</v>
      </c>
      <c r="L408" s="3">
        <v>62</v>
      </c>
      <c r="M408" s="10">
        <v>79</v>
      </c>
      <c r="N408" s="10">
        <v>79</v>
      </c>
      <c r="O408" s="10">
        <v>79</v>
      </c>
      <c r="P408" s="10">
        <v>79</v>
      </c>
      <c r="Q408" s="10">
        <v>90</v>
      </c>
      <c r="R408" s="10">
        <v>90</v>
      </c>
      <c r="S408" s="9" t="str">
        <f>IF($A408='C'!$G$4,COUNTIF($D408:$R408,"&lt;60"),"")</f>
        <v/>
      </c>
    </row>
    <row r="409" spans="1:19" ht="14.25" customHeight="1" x14ac:dyDescent="0.2">
      <c r="A409" s="49" t="s">
        <v>330</v>
      </c>
      <c r="B409" s="45" t="s">
        <v>219</v>
      </c>
      <c r="C409" s="31">
        <v>2013047033</v>
      </c>
      <c r="D409" s="3">
        <v>77</v>
      </c>
      <c r="E409" s="3">
        <v>100</v>
      </c>
      <c r="F409" s="3">
        <v>93.43</v>
      </c>
      <c r="G409" s="3">
        <v>80</v>
      </c>
      <c r="H409" s="3">
        <v>70</v>
      </c>
      <c r="I409" s="3">
        <v>72.86</v>
      </c>
      <c r="J409" s="3">
        <v>77</v>
      </c>
      <c r="K409" s="3">
        <v>77</v>
      </c>
      <c r="L409" s="3">
        <v>77</v>
      </c>
      <c r="M409" s="10">
        <v>79</v>
      </c>
      <c r="N409" s="10">
        <v>79</v>
      </c>
      <c r="O409" s="10">
        <v>79</v>
      </c>
      <c r="P409" s="10">
        <v>79</v>
      </c>
      <c r="Q409" s="10">
        <v>90</v>
      </c>
      <c r="R409" s="10">
        <v>90</v>
      </c>
      <c r="S409" s="9" t="str">
        <f>IF($A409='C'!$G$4,COUNTIF($D409:$R409,"&lt;60"),"")</f>
        <v/>
      </c>
    </row>
    <row r="410" spans="1:19" ht="14.25" customHeight="1" x14ac:dyDescent="0.2">
      <c r="A410" s="49" t="s">
        <v>330</v>
      </c>
      <c r="B410" s="45" t="s">
        <v>220</v>
      </c>
      <c r="C410" s="31">
        <v>2011033772</v>
      </c>
      <c r="D410" s="3">
        <v>70</v>
      </c>
      <c r="E410" s="3">
        <v>85</v>
      </c>
      <c r="F410" s="3">
        <v>80.709999999999994</v>
      </c>
      <c r="G410" s="3">
        <v>75</v>
      </c>
      <c r="H410" s="3">
        <v>60</v>
      </c>
      <c r="I410" s="3">
        <v>65.87</v>
      </c>
      <c r="J410" s="3">
        <v>67</v>
      </c>
      <c r="K410" s="3">
        <v>67</v>
      </c>
      <c r="L410" s="3">
        <v>67</v>
      </c>
      <c r="M410" s="10">
        <v>79</v>
      </c>
      <c r="N410" s="10">
        <v>79</v>
      </c>
      <c r="O410" s="10">
        <v>79</v>
      </c>
      <c r="P410" s="10">
        <v>79</v>
      </c>
      <c r="Q410" s="10">
        <v>90</v>
      </c>
      <c r="R410" s="10">
        <v>90</v>
      </c>
      <c r="S410" s="9" t="str">
        <f>IF($A410='C'!$G$4,COUNTIF($D410:$R410,"&lt;60"),"")</f>
        <v/>
      </c>
    </row>
    <row r="411" spans="1:19" ht="14.25" customHeight="1" x14ac:dyDescent="0.2">
      <c r="A411" s="49" t="s">
        <v>330</v>
      </c>
      <c r="B411" s="45" t="s">
        <v>221</v>
      </c>
      <c r="C411" s="31">
        <v>21012326</v>
      </c>
      <c r="D411" s="3">
        <v>74</v>
      </c>
      <c r="E411" s="3">
        <v>85</v>
      </c>
      <c r="F411" s="3">
        <v>81.86</v>
      </c>
      <c r="G411" s="3">
        <v>75</v>
      </c>
      <c r="H411" s="3">
        <v>70</v>
      </c>
      <c r="I411" s="3">
        <v>71.430000000000007</v>
      </c>
      <c r="J411" s="3">
        <v>56</v>
      </c>
      <c r="K411" s="3">
        <v>56</v>
      </c>
      <c r="L411" s="3">
        <v>56</v>
      </c>
      <c r="M411" s="10">
        <v>79</v>
      </c>
      <c r="N411" s="10">
        <v>79</v>
      </c>
      <c r="O411" s="10">
        <v>79</v>
      </c>
      <c r="P411" s="10">
        <v>79</v>
      </c>
      <c r="Q411" s="10">
        <v>90</v>
      </c>
      <c r="R411" s="10">
        <v>90</v>
      </c>
      <c r="S411" s="9" t="str">
        <f>IF($A411='C'!$G$4,COUNTIF($D411:$R411,"&lt;60"),"")</f>
        <v/>
      </c>
    </row>
    <row r="412" spans="1:19" ht="14.25" customHeight="1" x14ac:dyDescent="0.2">
      <c r="A412" s="49" t="s">
        <v>330</v>
      </c>
      <c r="B412" s="45" t="s">
        <v>222</v>
      </c>
      <c r="C412" s="31">
        <v>2012017976</v>
      </c>
      <c r="D412" s="3">
        <v>83</v>
      </c>
      <c r="E412" s="3">
        <v>100</v>
      </c>
      <c r="F412" s="3">
        <v>95.14</v>
      </c>
      <c r="G412" s="3">
        <v>86</v>
      </c>
      <c r="H412" s="3">
        <v>80</v>
      </c>
      <c r="I412" s="3">
        <v>81.709999999999994</v>
      </c>
      <c r="J412" s="3">
        <v>86</v>
      </c>
      <c r="K412" s="3">
        <v>86</v>
      </c>
      <c r="L412" s="3">
        <v>86</v>
      </c>
      <c r="M412" s="10">
        <v>79</v>
      </c>
      <c r="N412" s="10">
        <v>79</v>
      </c>
      <c r="O412" s="10">
        <v>79</v>
      </c>
      <c r="P412" s="10">
        <v>79</v>
      </c>
      <c r="Q412" s="10">
        <v>90</v>
      </c>
      <c r="R412" s="10">
        <v>90</v>
      </c>
      <c r="S412" s="9" t="str">
        <f>IF($A412='C'!$G$4,COUNTIF($D412:$R412,"&lt;60"),"")</f>
        <v/>
      </c>
    </row>
    <row r="413" spans="1:19" ht="14.25" customHeight="1" x14ac:dyDescent="0.2">
      <c r="A413" s="49" t="s">
        <v>330</v>
      </c>
      <c r="B413" s="45" t="s">
        <v>223</v>
      </c>
      <c r="C413" s="31">
        <v>2011032992</v>
      </c>
      <c r="D413" s="3">
        <v>89</v>
      </c>
      <c r="E413" s="3">
        <v>100</v>
      </c>
      <c r="F413" s="3">
        <v>96.86</v>
      </c>
      <c r="G413" s="3">
        <v>78</v>
      </c>
      <c r="H413" s="3">
        <v>55</v>
      </c>
      <c r="I413" s="3">
        <v>65.319999999999993</v>
      </c>
      <c r="J413" s="3">
        <v>81</v>
      </c>
      <c r="K413" s="3">
        <v>81</v>
      </c>
      <c r="L413" s="3">
        <v>81</v>
      </c>
      <c r="M413" s="10">
        <v>79</v>
      </c>
      <c r="N413" s="10">
        <v>79</v>
      </c>
      <c r="O413" s="10">
        <v>79</v>
      </c>
      <c r="P413" s="10">
        <v>79</v>
      </c>
      <c r="Q413" s="10">
        <v>90</v>
      </c>
      <c r="R413" s="10">
        <v>90</v>
      </c>
      <c r="S413" s="9" t="str">
        <f>IF($A413='C'!$G$4,COUNTIF($D413:$R413,"&lt;60"),"")</f>
        <v/>
      </c>
    </row>
    <row r="414" spans="1:19" ht="14.25" customHeight="1" x14ac:dyDescent="0.2">
      <c r="A414" s="49" t="s">
        <v>330</v>
      </c>
      <c r="B414" s="45" t="s">
        <v>224</v>
      </c>
      <c r="C414" s="31">
        <v>21011949</v>
      </c>
      <c r="D414" s="3">
        <v>91</v>
      </c>
      <c r="E414" s="3">
        <v>100</v>
      </c>
      <c r="F414" s="3">
        <v>97.43</v>
      </c>
      <c r="G414" s="3">
        <v>84</v>
      </c>
      <c r="H414" s="3">
        <v>45</v>
      </c>
      <c r="I414" s="3">
        <v>63.04</v>
      </c>
      <c r="J414" s="3">
        <v>72</v>
      </c>
      <c r="K414" s="3">
        <v>72</v>
      </c>
      <c r="L414" s="3">
        <v>72</v>
      </c>
      <c r="M414" s="10">
        <v>79</v>
      </c>
      <c r="N414" s="10">
        <v>79</v>
      </c>
      <c r="O414" s="10">
        <v>79</v>
      </c>
      <c r="P414" s="10">
        <v>79</v>
      </c>
      <c r="Q414" s="10">
        <v>90</v>
      </c>
      <c r="R414" s="10">
        <v>90</v>
      </c>
      <c r="S414" s="9" t="str">
        <f>IF($A414='C'!$G$4,COUNTIF($D414:$R414,"&lt;60"),"")</f>
        <v/>
      </c>
    </row>
    <row r="415" spans="1:19" ht="14.25" customHeight="1" x14ac:dyDescent="0.2">
      <c r="A415" s="49" t="s">
        <v>330</v>
      </c>
      <c r="B415" s="45" t="s">
        <v>225</v>
      </c>
      <c r="C415" s="31">
        <v>2013081499</v>
      </c>
      <c r="D415" s="3">
        <v>92</v>
      </c>
      <c r="E415" s="3">
        <v>100</v>
      </c>
      <c r="F415" s="3">
        <v>97.71</v>
      </c>
      <c r="G415" s="3">
        <v>88</v>
      </c>
      <c r="H415" s="3">
        <v>100</v>
      </c>
      <c r="I415" s="3">
        <v>96.57</v>
      </c>
      <c r="J415" s="3">
        <v>91</v>
      </c>
      <c r="K415" s="3">
        <v>91</v>
      </c>
      <c r="L415" s="3">
        <v>91</v>
      </c>
      <c r="M415" s="10">
        <v>79</v>
      </c>
      <c r="N415" s="10">
        <v>79</v>
      </c>
      <c r="O415" s="10">
        <v>79</v>
      </c>
      <c r="P415" s="10">
        <v>79</v>
      </c>
      <c r="Q415" s="10">
        <v>90</v>
      </c>
      <c r="R415" s="10">
        <v>90</v>
      </c>
      <c r="S415" s="9" t="str">
        <f>IF($A415='C'!$G$4,COUNTIF($D415:$R415,"&lt;60"),"")</f>
        <v/>
      </c>
    </row>
    <row r="416" spans="1:19" ht="14.25" customHeight="1" x14ac:dyDescent="0.2">
      <c r="A416" s="49" t="s">
        <v>330</v>
      </c>
      <c r="B416" s="45" t="s">
        <v>226</v>
      </c>
      <c r="C416" s="31">
        <v>2012014357</v>
      </c>
      <c r="D416" s="3">
        <v>89</v>
      </c>
      <c r="E416" s="3">
        <v>100</v>
      </c>
      <c r="F416" s="3">
        <v>96.86</v>
      </c>
      <c r="G416" s="3">
        <v>79</v>
      </c>
      <c r="H416" s="3">
        <v>35</v>
      </c>
      <c r="I416" s="3">
        <v>57.57</v>
      </c>
      <c r="J416" s="3">
        <v>68</v>
      </c>
      <c r="K416" s="3">
        <v>68</v>
      </c>
      <c r="L416" s="3">
        <v>68</v>
      </c>
      <c r="M416" s="10">
        <v>79</v>
      </c>
      <c r="N416" s="10">
        <v>79</v>
      </c>
      <c r="O416" s="10">
        <v>79</v>
      </c>
      <c r="P416" s="10">
        <v>79</v>
      </c>
      <c r="Q416" s="10">
        <v>90</v>
      </c>
      <c r="R416" s="10">
        <v>90</v>
      </c>
      <c r="S416" s="9" t="str">
        <f>IF($A416='C'!$G$4,COUNTIF($D416:$R416,"&lt;60"),"")</f>
        <v/>
      </c>
    </row>
    <row r="417" spans="1:19" ht="14.25" customHeight="1" x14ac:dyDescent="0.2">
      <c r="A417" s="49" t="s">
        <v>330</v>
      </c>
      <c r="B417" s="45" t="s">
        <v>227</v>
      </c>
      <c r="C417" s="31">
        <v>21012346</v>
      </c>
      <c r="D417" s="3">
        <v>93</v>
      </c>
      <c r="E417" s="3">
        <v>100</v>
      </c>
      <c r="F417" s="3">
        <v>98</v>
      </c>
      <c r="G417" s="3">
        <v>76</v>
      </c>
      <c r="H417" s="3">
        <v>70</v>
      </c>
      <c r="I417" s="3">
        <v>71.709999999999994</v>
      </c>
      <c r="J417" s="3">
        <v>84</v>
      </c>
      <c r="K417" s="3">
        <v>84</v>
      </c>
      <c r="L417" s="3">
        <v>84</v>
      </c>
      <c r="M417" s="10">
        <v>79</v>
      </c>
      <c r="N417" s="10">
        <v>79</v>
      </c>
      <c r="O417" s="10">
        <v>79</v>
      </c>
      <c r="P417" s="10">
        <v>79</v>
      </c>
      <c r="Q417" s="10">
        <v>90</v>
      </c>
      <c r="R417" s="10">
        <v>90</v>
      </c>
      <c r="S417" s="9" t="str">
        <f>IF($A417='C'!$G$4,COUNTIF($D417:$R417,"&lt;60"),"")</f>
        <v/>
      </c>
    </row>
    <row r="418" spans="1:19" ht="14.25" customHeight="1" x14ac:dyDescent="0.2">
      <c r="A418" s="49" t="s">
        <v>330</v>
      </c>
      <c r="B418" s="45" t="s">
        <v>228</v>
      </c>
      <c r="C418" s="31">
        <v>2012004215</v>
      </c>
      <c r="D418" s="3">
        <v>90</v>
      </c>
      <c r="E418" s="3">
        <v>100</v>
      </c>
      <c r="F418" s="3">
        <v>97.14</v>
      </c>
      <c r="G418" s="3">
        <v>96</v>
      </c>
      <c r="H418" s="3">
        <v>85</v>
      </c>
      <c r="I418" s="3">
        <v>88.14</v>
      </c>
      <c r="J418" s="3">
        <v>91</v>
      </c>
      <c r="K418" s="3">
        <v>91</v>
      </c>
      <c r="L418" s="3">
        <v>91</v>
      </c>
      <c r="M418" s="10">
        <v>79</v>
      </c>
      <c r="N418" s="10">
        <v>79</v>
      </c>
      <c r="O418" s="10">
        <v>79</v>
      </c>
      <c r="P418" s="10">
        <v>79</v>
      </c>
      <c r="Q418" s="10">
        <v>90</v>
      </c>
      <c r="R418" s="10">
        <v>90</v>
      </c>
      <c r="S418" s="9" t="str">
        <f>IF($A418='C'!$G$4,COUNTIF($D418:$R418,"&lt;60"),"")</f>
        <v/>
      </c>
    </row>
    <row r="419" spans="1:19" ht="14.25" customHeight="1" x14ac:dyDescent="0.2">
      <c r="A419" s="49" t="s">
        <v>330</v>
      </c>
      <c r="B419" s="45" t="s">
        <v>229</v>
      </c>
      <c r="C419" s="31">
        <v>21006226</v>
      </c>
      <c r="D419" s="3">
        <v>94</v>
      </c>
      <c r="E419" s="3">
        <v>100</v>
      </c>
      <c r="F419" s="3">
        <v>98.29</v>
      </c>
      <c r="G419" s="3">
        <v>79</v>
      </c>
      <c r="H419" s="3">
        <v>75</v>
      </c>
      <c r="I419" s="3">
        <v>76.14</v>
      </c>
      <c r="J419" s="3">
        <v>78</v>
      </c>
      <c r="K419" s="3">
        <v>78</v>
      </c>
      <c r="L419" s="3">
        <v>78</v>
      </c>
      <c r="M419" s="10">
        <v>79</v>
      </c>
      <c r="N419" s="10">
        <v>79</v>
      </c>
      <c r="O419" s="10">
        <v>79</v>
      </c>
      <c r="P419" s="10">
        <v>79</v>
      </c>
      <c r="Q419" s="10">
        <v>90</v>
      </c>
      <c r="R419" s="10">
        <v>90</v>
      </c>
      <c r="S419" s="9" t="str">
        <f>IF($A419='C'!$G$4,COUNTIF($D419:$R419,"&lt;60"),"")</f>
        <v/>
      </c>
    </row>
    <row r="420" spans="1:19" ht="14.25" customHeight="1" x14ac:dyDescent="0.2">
      <c r="A420" s="49" t="s">
        <v>330</v>
      </c>
      <c r="B420" s="45" t="s">
        <v>230</v>
      </c>
      <c r="C420" s="31">
        <v>21012366</v>
      </c>
      <c r="D420" s="3">
        <v>79</v>
      </c>
      <c r="E420" s="3">
        <v>100</v>
      </c>
      <c r="F420" s="3">
        <v>94</v>
      </c>
      <c r="G420" s="3">
        <v>75</v>
      </c>
      <c r="H420" s="3">
        <v>65</v>
      </c>
      <c r="I420" s="3">
        <v>67.86</v>
      </c>
      <c r="J420" s="3">
        <v>72</v>
      </c>
      <c r="K420" s="3">
        <v>72</v>
      </c>
      <c r="L420" s="3">
        <v>72</v>
      </c>
      <c r="M420" s="10">
        <v>79</v>
      </c>
      <c r="N420" s="10">
        <v>79</v>
      </c>
      <c r="O420" s="10">
        <v>79</v>
      </c>
      <c r="P420" s="10">
        <v>79</v>
      </c>
      <c r="Q420" s="10">
        <v>90</v>
      </c>
      <c r="R420" s="10">
        <v>90</v>
      </c>
      <c r="S420" s="9" t="str">
        <f>IF($A420='C'!$G$4,COUNTIF($D420:$R420,"&lt;60"),"")</f>
        <v/>
      </c>
    </row>
    <row r="421" spans="1:19" ht="14.25" customHeight="1" x14ac:dyDescent="0.2">
      <c r="A421" s="49" t="s">
        <v>330</v>
      </c>
      <c r="B421" s="45" t="s">
        <v>231</v>
      </c>
      <c r="C421" s="31">
        <v>21005467</v>
      </c>
      <c r="D421" s="3">
        <v>71</v>
      </c>
      <c r="E421" s="3">
        <v>90</v>
      </c>
      <c r="F421" s="3">
        <v>84.57</v>
      </c>
      <c r="G421" s="3">
        <v>73</v>
      </c>
      <c r="H421" s="3">
        <v>50</v>
      </c>
      <c r="I421" s="3">
        <v>63.25</v>
      </c>
      <c r="J421" s="3">
        <v>54</v>
      </c>
      <c r="K421" s="3">
        <v>54</v>
      </c>
      <c r="L421" s="3">
        <v>54</v>
      </c>
      <c r="M421" s="10">
        <v>79</v>
      </c>
      <c r="N421" s="10">
        <v>79</v>
      </c>
      <c r="O421" s="10">
        <v>79</v>
      </c>
      <c r="P421" s="10">
        <v>79</v>
      </c>
      <c r="Q421" s="10">
        <v>90</v>
      </c>
      <c r="R421" s="10">
        <v>90</v>
      </c>
      <c r="S421" s="9" t="str">
        <f>IF($A421='C'!$G$4,COUNTIF($D421:$R421,"&lt;60"),"")</f>
        <v/>
      </c>
    </row>
    <row r="422" spans="1:19" ht="14.25" customHeight="1" x14ac:dyDescent="0.2">
      <c r="A422" s="49" t="s">
        <v>330</v>
      </c>
      <c r="B422" s="45" t="s">
        <v>232</v>
      </c>
      <c r="C422" s="31">
        <v>2012003246</v>
      </c>
      <c r="D422" s="3">
        <v>80</v>
      </c>
      <c r="E422" s="3">
        <v>100</v>
      </c>
      <c r="F422" s="3">
        <v>94.29</v>
      </c>
      <c r="G422" s="3">
        <v>70</v>
      </c>
      <c r="H422" s="3">
        <v>50</v>
      </c>
      <c r="I422" s="3">
        <v>62.83</v>
      </c>
      <c r="J422" s="3">
        <v>72</v>
      </c>
      <c r="K422" s="3">
        <v>72</v>
      </c>
      <c r="L422" s="3">
        <v>72</v>
      </c>
      <c r="M422" s="10">
        <v>79</v>
      </c>
      <c r="N422" s="10">
        <v>79</v>
      </c>
      <c r="O422" s="10">
        <v>79</v>
      </c>
      <c r="P422" s="10">
        <v>79</v>
      </c>
      <c r="Q422" s="10">
        <v>90</v>
      </c>
      <c r="R422" s="10">
        <v>90</v>
      </c>
      <c r="S422" s="9" t="str">
        <f>IF($A422='C'!$G$4,COUNTIF($D422:$R422,"&lt;60"),"")</f>
        <v/>
      </c>
    </row>
    <row r="423" spans="1:19" ht="14.25" customHeight="1" x14ac:dyDescent="0.2">
      <c r="A423" s="49" t="s">
        <v>330</v>
      </c>
      <c r="B423" s="45" t="s">
        <v>233</v>
      </c>
      <c r="C423" s="31">
        <v>2011040695</v>
      </c>
      <c r="D423" s="3">
        <v>73</v>
      </c>
      <c r="E423" s="3">
        <v>40</v>
      </c>
      <c r="F423" s="3">
        <v>60</v>
      </c>
      <c r="G423" s="3">
        <v>76</v>
      </c>
      <c r="H423" s="3">
        <v>70</v>
      </c>
      <c r="I423" s="3">
        <v>71.709999999999994</v>
      </c>
      <c r="J423" s="3">
        <v>64</v>
      </c>
      <c r="K423" s="3">
        <v>64</v>
      </c>
      <c r="L423" s="3">
        <v>64</v>
      </c>
      <c r="M423" s="10">
        <v>79</v>
      </c>
      <c r="N423" s="10">
        <v>79</v>
      </c>
      <c r="O423" s="10">
        <v>79</v>
      </c>
      <c r="P423" s="10">
        <v>79</v>
      </c>
      <c r="Q423" s="10">
        <v>90</v>
      </c>
      <c r="R423" s="10">
        <v>90</v>
      </c>
      <c r="S423" s="9" t="str">
        <f>IF($A423='C'!$G$4,COUNTIF($D423:$R423,"&lt;60"),"")</f>
        <v/>
      </c>
    </row>
    <row r="424" spans="1:19" ht="14.25" customHeight="1" x14ac:dyDescent="0.2">
      <c r="A424" s="49" t="s">
        <v>330</v>
      </c>
      <c r="B424" s="45" t="s">
        <v>234</v>
      </c>
      <c r="C424" s="31">
        <v>2013013537</v>
      </c>
      <c r="D424" s="3">
        <v>85</v>
      </c>
      <c r="E424" s="3">
        <v>45</v>
      </c>
      <c r="F424" s="3">
        <v>63.18</v>
      </c>
      <c r="G424" s="3">
        <v>70</v>
      </c>
      <c r="H424" s="3">
        <v>50</v>
      </c>
      <c r="I424" s="3">
        <v>62.83</v>
      </c>
      <c r="J424" s="3">
        <v>83</v>
      </c>
      <c r="K424" s="3">
        <v>83</v>
      </c>
      <c r="L424" s="3">
        <v>83</v>
      </c>
      <c r="M424" s="10">
        <v>79</v>
      </c>
      <c r="N424" s="10">
        <v>79</v>
      </c>
      <c r="O424" s="10">
        <v>79</v>
      </c>
      <c r="P424" s="10">
        <v>79</v>
      </c>
      <c r="Q424" s="10">
        <v>90</v>
      </c>
      <c r="R424" s="10">
        <v>90</v>
      </c>
      <c r="S424" s="9" t="str">
        <f>IF($A424='C'!$G$4,COUNTIF($D424:$R424,"&lt;60"),"")</f>
        <v/>
      </c>
    </row>
    <row r="425" spans="1:19" ht="14.25" customHeight="1" x14ac:dyDescent="0.2">
      <c r="A425" s="49" t="s">
        <v>330</v>
      </c>
      <c r="B425" s="45" t="s">
        <v>545</v>
      </c>
      <c r="C425" s="31">
        <v>21012363</v>
      </c>
      <c r="D425" s="3">
        <v>72</v>
      </c>
      <c r="E425" s="3">
        <v>25</v>
      </c>
      <c r="F425" s="3">
        <v>60</v>
      </c>
      <c r="G425" s="3">
        <v>71</v>
      </c>
      <c r="H425" s="3">
        <v>50</v>
      </c>
      <c r="I425" s="3">
        <v>62.97</v>
      </c>
      <c r="J425" s="3">
        <v>40</v>
      </c>
      <c r="K425" s="3">
        <v>40</v>
      </c>
      <c r="L425" s="3">
        <v>40</v>
      </c>
      <c r="M425" s="10">
        <v>79</v>
      </c>
      <c r="N425" s="10">
        <v>79</v>
      </c>
      <c r="O425" s="10">
        <v>79</v>
      </c>
      <c r="P425" s="10">
        <v>79</v>
      </c>
      <c r="Q425" s="10">
        <v>90</v>
      </c>
      <c r="R425" s="10">
        <v>90</v>
      </c>
      <c r="S425" s="9" t="str">
        <f>IF($A425='C'!$G$4,COUNTIF($D425:$R425,"&lt;60"),"")</f>
        <v/>
      </c>
    </row>
    <row r="426" spans="1:19" ht="14.25" customHeight="1" x14ac:dyDescent="0.2">
      <c r="A426" s="49" t="s">
        <v>330</v>
      </c>
      <c r="B426" s="45" t="s">
        <v>546</v>
      </c>
      <c r="C426" s="31">
        <v>2013109053</v>
      </c>
      <c r="D426" s="3">
        <v>81</v>
      </c>
      <c r="E426" s="3">
        <v>40</v>
      </c>
      <c r="F426" s="3">
        <v>60.85</v>
      </c>
      <c r="G426" s="3">
        <v>82</v>
      </c>
      <c r="H426" s="3">
        <v>85</v>
      </c>
      <c r="I426" s="3">
        <v>84.14</v>
      </c>
      <c r="J426" s="3">
        <v>65</v>
      </c>
      <c r="K426" s="3">
        <v>65</v>
      </c>
      <c r="L426" s="3">
        <v>65</v>
      </c>
      <c r="M426" s="10">
        <v>79</v>
      </c>
      <c r="N426" s="10">
        <v>79</v>
      </c>
      <c r="O426" s="10">
        <v>79</v>
      </c>
      <c r="P426" s="10">
        <v>79</v>
      </c>
      <c r="Q426" s="10">
        <v>90</v>
      </c>
      <c r="R426" s="10">
        <v>90</v>
      </c>
      <c r="S426" s="9" t="str">
        <f>IF($A426='C'!$G$4,COUNTIF($D426:$R426,"&lt;60"),"")</f>
        <v/>
      </c>
    </row>
    <row r="427" spans="1:19" ht="14.25" customHeight="1" thickBot="1" x14ac:dyDescent="0.25">
      <c r="A427" s="50" t="s">
        <v>330</v>
      </c>
      <c r="B427" s="45" t="s">
        <v>547</v>
      </c>
      <c r="C427" s="32">
        <v>21006264</v>
      </c>
      <c r="D427" s="3">
        <v>74</v>
      </c>
      <c r="E427" s="3">
        <v>65</v>
      </c>
      <c r="F427" s="3">
        <v>67.569999999999993</v>
      </c>
      <c r="G427" s="3">
        <v>80</v>
      </c>
      <c r="H427" s="3">
        <v>55</v>
      </c>
      <c r="I427" s="3">
        <v>65.430000000000007</v>
      </c>
      <c r="J427" s="3">
        <v>5</v>
      </c>
      <c r="K427" s="3">
        <v>5</v>
      </c>
      <c r="L427" s="3">
        <v>5</v>
      </c>
      <c r="M427" s="10">
        <v>79</v>
      </c>
      <c r="N427" s="10">
        <v>79</v>
      </c>
      <c r="O427" s="10">
        <v>79</v>
      </c>
      <c r="P427" s="10">
        <v>79</v>
      </c>
      <c r="Q427" s="10">
        <v>90</v>
      </c>
      <c r="R427" s="10">
        <v>90</v>
      </c>
      <c r="S427" s="9" t="str">
        <f>IF($A427='C'!$G$4,COUNTIF($D427:$R427,"&lt;60"),"")</f>
        <v/>
      </c>
    </row>
    <row r="428" spans="1:19" ht="14.25" customHeight="1" x14ac:dyDescent="0.2">
      <c r="A428" s="52" t="s">
        <v>331</v>
      </c>
      <c r="B428" s="45" t="s">
        <v>548</v>
      </c>
      <c r="C428" s="33">
        <v>2011032815</v>
      </c>
      <c r="D428" s="3">
        <v>72</v>
      </c>
      <c r="E428" s="3">
        <v>40</v>
      </c>
      <c r="F428" s="3">
        <v>60</v>
      </c>
      <c r="G428" s="3">
        <v>66</v>
      </c>
      <c r="H428" s="3">
        <v>70</v>
      </c>
      <c r="I428" s="3">
        <v>68.86</v>
      </c>
      <c r="J428" s="3">
        <v>60</v>
      </c>
      <c r="K428" s="3">
        <v>60</v>
      </c>
      <c r="L428" s="3">
        <v>60</v>
      </c>
      <c r="M428" s="10">
        <v>79</v>
      </c>
      <c r="N428" s="10">
        <v>79</v>
      </c>
      <c r="O428" s="10">
        <v>79</v>
      </c>
      <c r="P428" s="10">
        <v>79</v>
      </c>
      <c r="Q428" s="10">
        <v>90</v>
      </c>
      <c r="R428" s="10">
        <v>90</v>
      </c>
      <c r="S428" s="9" t="str">
        <f>IF($A428='C'!$G$4,COUNTIF($D428:$R428,"&lt;60"),"")</f>
        <v/>
      </c>
    </row>
    <row r="429" spans="1:19" ht="14.25" customHeight="1" x14ac:dyDescent="0.2">
      <c r="A429" s="49" t="s">
        <v>331</v>
      </c>
      <c r="B429" s="45" t="s">
        <v>549</v>
      </c>
      <c r="C429" s="31">
        <v>2012028676</v>
      </c>
      <c r="D429" s="3">
        <v>71</v>
      </c>
      <c r="E429" s="3">
        <v>40</v>
      </c>
      <c r="F429" s="3">
        <v>60</v>
      </c>
      <c r="G429" s="3">
        <v>68</v>
      </c>
      <c r="H429" s="3">
        <v>75</v>
      </c>
      <c r="I429" s="3">
        <v>73</v>
      </c>
      <c r="J429" s="3">
        <v>65</v>
      </c>
      <c r="K429" s="3">
        <v>65</v>
      </c>
      <c r="L429" s="3">
        <v>65</v>
      </c>
      <c r="M429" s="10">
        <v>79</v>
      </c>
      <c r="N429" s="10">
        <v>79</v>
      </c>
      <c r="O429" s="10">
        <v>79</v>
      </c>
      <c r="P429" s="10">
        <v>79</v>
      </c>
      <c r="Q429" s="10">
        <v>90</v>
      </c>
      <c r="R429" s="10">
        <v>90</v>
      </c>
      <c r="S429" s="9" t="str">
        <f>IF($A429='C'!$G$4,COUNTIF($D429:$R429,"&lt;60"),"")</f>
        <v/>
      </c>
    </row>
    <row r="430" spans="1:19" ht="14.25" customHeight="1" x14ac:dyDescent="0.2">
      <c r="A430" s="49" t="s">
        <v>331</v>
      </c>
      <c r="B430" s="45" t="s">
        <v>550</v>
      </c>
      <c r="C430" s="31">
        <v>21012356</v>
      </c>
      <c r="D430" s="3">
        <v>92</v>
      </c>
      <c r="E430" s="3">
        <v>85</v>
      </c>
      <c r="F430" s="3">
        <v>87</v>
      </c>
      <c r="G430" s="3">
        <v>84</v>
      </c>
      <c r="H430" s="3">
        <v>80</v>
      </c>
      <c r="I430" s="3">
        <v>81.14</v>
      </c>
      <c r="J430" s="3">
        <v>68</v>
      </c>
      <c r="K430" s="3">
        <v>68</v>
      </c>
      <c r="L430" s="3">
        <v>68</v>
      </c>
      <c r="M430" s="10">
        <v>79</v>
      </c>
      <c r="N430" s="10">
        <v>79</v>
      </c>
      <c r="O430" s="10">
        <v>79</v>
      </c>
      <c r="P430" s="10">
        <v>79</v>
      </c>
      <c r="Q430" s="10">
        <v>90</v>
      </c>
      <c r="R430" s="10">
        <v>90</v>
      </c>
      <c r="S430" s="9" t="str">
        <f>IF($A430='C'!$G$4,COUNTIF($D430:$R430,"&lt;60"),"")</f>
        <v/>
      </c>
    </row>
    <row r="431" spans="1:19" ht="14.25" customHeight="1" x14ac:dyDescent="0.2">
      <c r="A431" s="49" t="s">
        <v>331</v>
      </c>
      <c r="B431" s="45" t="s">
        <v>551</v>
      </c>
      <c r="C431" s="31">
        <v>21004460</v>
      </c>
      <c r="D431" s="3">
        <v>80</v>
      </c>
      <c r="E431" s="3">
        <v>20</v>
      </c>
      <c r="F431" s="3">
        <v>60</v>
      </c>
      <c r="G431" s="3">
        <v>76</v>
      </c>
      <c r="H431" s="3">
        <v>75</v>
      </c>
      <c r="I431" s="3">
        <v>75.290000000000006</v>
      </c>
      <c r="J431" s="3">
        <v>60</v>
      </c>
      <c r="K431" s="3">
        <v>60</v>
      </c>
      <c r="L431" s="3">
        <v>60</v>
      </c>
      <c r="M431" s="10">
        <v>79</v>
      </c>
      <c r="N431" s="10">
        <v>79</v>
      </c>
      <c r="O431" s="10">
        <v>79</v>
      </c>
      <c r="P431" s="10">
        <v>79</v>
      </c>
      <c r="Q431" s="10">
        <v>90</v>
      </c>
      <c r="R431" s="10">
        <v>90</v>
      </c>
      <c r="S431" s="9" t="str">
        <f>IF($A431='C'!$G$4,COUNTIF($D431:$R431,"&lt;60"),"")</f>
        <v/>
      </c>
    </row>
    <row r="432" spans="1:19" ht="14.25" customHeight="1" x14ac:dyDescent="0.2">
      <c r="A432" s="49" t="s">
        <v>331</v>
      </c>
      <c r="B432" s="45" t="s">
        <v>552</v>
      </c>
      <c r="C432" s="31">
        <v>2015059079</v>
      </c>
      <c r="D432" s="3">
        <v>74</v>
      </c>
      <c r="E432" s="3">
        <v>45</v>
      </c>
      <c r="F432" s="3">
        <v>61.63</v>
      </c>
      <c r="G432" s="3">
        <v>77</v>
      </c>
      <c r="H432" s="3">
        <v>75</v>
      </c>
      <c r="I432" s="3">
        <v>75.569999999999993</v>
      </c>
      <c r="J432" s="3">
        <v>60</v>
      </c>
      <c r="K432" s="3">
        <v>60</v>
      </c>
      <c r="L432" s="3">
        <v>60</v>
      </c>
      <c r="M432" s="10">
        <v>79</v>
      </c>
      <c r="N432" s="10">
        <v>79</v>
      </c>
      <c r="O432" s="10">
        <v>79</v>
      </c>
      <c r="P432" s="10">
        <v>79</v>
      </c>
      <c r="Q432" s="10">
        <v>90</v>
      </c>
      <c r="R432" s="10">
        <v>90</v>
      </c>
      <c r="S432" s="9" t="str">
        <f>IF($A432='C'!$G$4,COUNTIF($D432:$R432,"&lt;60"),"")</f>
        <v/>
      </c>
    </row>
    <row r="433" spans="1:19" ht="14.25" customHeight="1" x14ac:dyDescent="0.2">
      <c r="A433" s="49" t="s">
        <v>331</v>
      </c>
      <c r="B433" s="45" t="s">
        <v>553</v>
      </c>
      <c r="C433" s="31">
        <v>2012018946</v>
      </c>
      <c r="D433" s="3">
        <v>87</v>
      </c>
      <c r="E433" s="3">
        <v>65</v>
      </c>
      <c r="F433" s="3">
        <v>71.290000000000006</v>
      </c>
      <c r="G433" s="3">
        <v>78</v>
      </c>
      <c r="H433" s="3">
        <v>25</v>
      </c>
      <c r="I433" s="3">
        <v>50.14</v>
      </c>
      <c r="J433" s="3">
        <v>60</v>
      </c>
      <c r="K433" s="3">
        <v>60</v>
      </c>
      <c r="L433" s="3">
        <v>60</v>
      </c>
      <c r="M433" s="10">
        <v>79</v>
      </c>
      <c r="N433" s="10">
        <v>79</v>
      </c>
      <c r="O433" s="10">
        <v>79</v>
      </c>
      <c r="P433" s="10">
        <v>79</v>
      </c>
      <c r="Q433" s="10">
        <v>90</v>
      </c>
      <c r="R433" s="10">
        <v>90</v>
      </c>
      <c r="S433" s="9" t="str">
        <f>IF($A433='C'!$G$4,COUNTIF($D433:$R433,"&lt;60"),"")</f>
        <v/>
      </c>
    </row>
    <row r="434" spans="1:19" ht="14.25" customHeight="1" x14ac:dyDescent="0.2">
      <c r="A434" s="49" t="s">
        <v>331</v>
      </c>
      <c r="B434" s="45" t="s">
        <v>554</v>
      </c>
      <c r="C434" s="31" t="s">
        <v>312</v>
      </c>
      <c r="D434" s="3">
        <v>73</v>
      </c>
      <c r="E434" s="3">
        <v>50</v>
      </c>
      <c r="F434" s="3">
        <v>63.25</v>
      </c>
      <c r="G434" s="3">
        <v>76</v>
      </c>
      <c r="H434" s="3">
        <v>70</v>
      </c>
      <c r="I434" s="3">
        <v>71.709999999999994</v>
      </c>
      <c r="J434" s="3">
        <v>40</v>
      </c>
      <c r="K434" s="3">
        <v>40</v>
      </c>
      <c r="L434" s="3">
        <v>40</v>
      </c>
      <c r="M434" s="10">
        <v>79</v>
      </c>
      <c r="N434" s="10">
        <v>79</v>
      </c>
      <c r="O434" s="10">
        <v>79</v>
      </c>
      <c r="P434" s="10">
        <v>79</v>
      </c>
      <c r="Q434" s="10">
        <v>90</v>
      </c>
      <c r="R434" s="10">
        <v>90</v>
      </c>
      <c r="S434" s="9" t="str">
        <f>IF($A434='C'!$G$4,COUNTIF($D434:$R434,"&lt;60"),"")</f>
        <v/>
      </c>
    </row>
    <row r="435" spans="1:19" ht="14.25" customHeight="1" x14ac:dyDescent="0.2">
      <c r="A435" s="49" t="s">
        <v>331</v>
      </c>
      <c r="B435" s="45" t="s">
        <v>555</v>
      </c>
      <c r="C435" s="31">
        <v>21012141</v>
      </c>
      <c r="D435" s="3">
        <v>72</v>
      </c>
      <c r="E435" s="3">
        <v>25</v>
      </c>
      <c r="F435" s="3">
        <v>60</v>
      </c>
      <c r="G435" s="3">
        <v>75</v>
      </c>
      <c r="H435" s="3">
        <v>60</v>
      </c>
      <c r="I435" s="3">
        <v>65.87</v>
      </c>
      <c r="J435" s="3">
        <v>64</v>
      </c>
      <c r="K435" s="3">
        <v>64</v>
      </c>
      <c r="L435" s="3">
        <v>64</v>
      </c>
      <c r="M435" s="10">
        <v>79</v>
      </c>
      <c r="N435" s="10">
        <v>79</v>
      </c>
      <c r="O435" s="10">
        <v>79</v>
      </c>
      <c r="P435" s="10">
        <v>79</v>
      </c>
      <c r="Q435" s="10">
        <v>90</v>
      </c>
      <c r="R435" s="10">
        <v>90</v>
      </c>
      <c r="S435" s="9" t="str">
        <f>IF($A435='C'!$G$4,COUNTIF($D435:$R435,"&lt;60"),"")</f>
        <v/>
      </c>
    </row>
    <row r="436" spans="1:19" ht="14.25" customHeight="1" x14ac:dyDescent="0.2">
      <c r="A436" s="49" t="s">
        <v>331</v>
      </c>
      <c r="B436" s="45" t="s">
        <v>556</v>
      </c>
      <c r="C436" s="31">
        <v>21005899</v>
      </c>
      <c r="D436" s="3">
        <v>93</v>
      </c>
      <c r="E436" s="3">
        <v>75</v>
      </c>
      <c r="F436" s="3">
        <v>80.14</v>
      </c>
      <c r="G436" s="3">
        <v>86</v>
      </c>
      <c r="H436" s="3">
        <v>70</v>
      </c>
      <c r="I436" s="3">
        <v>74.569999999999993</v>
      </c>
      <c r="J436" s="3">
        <v>80</v>
      </c>
      <c r="K436" s="3">
        <v>80</v>
      </c>
      <c r="L436" s="3">
        <v>80</v>
      </c>
      <c r="M436" s="10">
        <v>79</v>
      </c>
      <c r="N436" s="10">
        <v>79</v>
      </c>
      <c r="O436" s="10">
        <v>79</v>
      </c>
      <c r="P436" s="10">
        <v>79</v>
      </c>
      <c r="Q436" s="10">
        <v>90</v>
      </c>
      <c r="R436" s="10">
        <v>90</v>
      </c>
      <c r="S436" s="9" t="str">
        <f>IF($A436='C'!$G$4,COUNTIF($D436:$R436,"&lt;60"),"")</f>
        <v/>
      </c>
    </row>
    <row r="437" spans="1:19" ht="14.25" customHeight="1" x14ac:dyDescent="0.2">
      <c r="A437" s="49" t="s">
        <v>331</v>
      </c>
      <c r="B437" s="45" t="s">
        <v>557</v>
      </c>
      <c r="C437" s="31">
        <v>20905799</v>
      </c>
      <c r="D437" s="3">
        <v>93</v>
      </c>
      <c r="E437" s="3">
        <v>100</v>
      </c>
      <c r="F437" s="3">
        <v>98</v>
      </c>
      <c r="G437" s="3">
        <v>90</v>
      </c>
      <c r="H437" s="3">
        <v>85</v>
      </c>
      <c r="I437" s="3">
        <v>86.43</v>
      </c>
      <c r="J437" s="3">
        <v>80</v>
      </c>
      <c r="K437" s="3">
        <v>80</v>
      </c>
      <c r="L437" s="3">
        <v>80</v>
      </c>
      <c r="M437" s="10">
        <v>79</v>
      </c>
      <c r="N437" s="10">
        <v>79</v>
      </c>
      <c r="O437" s="10">
        <v>79</v>
      </c>
      <c r="P437" s="10">
        <v>79</v>
      </c>
      <c r="Q437" s="10">
        <v>90</v>
      </c>
      <c r="R437" s="10">
        <v>90</v>
      </c>
      <c r="S437" s="9" t="str">
        <f>IF($A437='C'!$G$4,COUNTIF($D437:$R437,"&lt;60"),"")</f>
        <v/>
      </c>
    </row>
    <row r="438" spans="1:19" ht="14.25" customHeight="1" x14ac:dyDescent="0.2">
      <c r="A438" s="49" t="s">
        <v>331</v>
      </c>
      <c r="B438" s="45" t="s">
        <v>558</v>
      </c>
      <c r="C438" s="31">
        <v>2012023134</v>
      </c>
      <c r="D438" s="3">
        <v>93</v>
      </c>
      <c r="E438" s="3">
        <v>100</v>
      </c>
      <c r="F438" s="3">
        <v>98</v>
      </c>
      <c r="G438" s="3">
        <v>92</v>
      </c>
      <c r="H438" s="3">
        <v>85</v>
      </c>
      <c r="I438" s="3">
        <v>87</v>
      </c>
      <c r="J438" s="3">
        <v>89</v>
      </c>
      <c r="K438" s="3">
        <v>89</v>
      </c>
      <c r="L438" s="3">
        <v>89</v>
      </c>
      <c r="M438" s="10">
        <v>79</v>
      </c>
      <c r="N438" s="10">
        <v>79</v>
      </c>
      <c r="O438" s="10">
        <v>79</v>
      </c>
      <c r="P438" s="10">
        <v>79</v>
      </c>
      <c r="Q438" s="10">
        <v>90</v>
      </c>
      <c r="R438" s="10">
        <v>90</v>
      </c>
      <c r="S438" s="9" t="str">
        <f>IF($A438='C'!$G$4,COUNTIF($D438:$R438,"&lt;60"),"")</f>
        <v/>
      </c>
    </row>
    <row r="439" spans="1:19" ht="14.25" customHeight="1" x14ac:dyDescent="0.2">
      <c r="A439" s="49" t="s">
        <v>331</v>
      </c>
      <c r="B439" s="45" t="s">
        <v>559</v>
      </c>
      <c r="C439" s="31">
        <v>21015563</v>
      </c>
      <c r="D439" s="3">
        <v>86</v>
      </c>
      <c r="E439" s="3">
        <v>80</v>
      </c>
      <c r="F439" s="3">
        <v>81.709999999999994</v>
      </c>
      <c r="G439" s="3">
        <v>90</v>
      </c>
      <c r="H439" s="3">
        <v>90</v>
      </c>
      <c r="I439" s="3">
        <v>90</v>
      </c>
      <c r="J439" s="3">
        <v>86</v>
      </c>
      <c r="K439" s="3">
        <v>86</v>
      </c>
      <c r="L439" s="3">
        <v>86</v>
      </c>
      <c r="M439" s="10">
        <v>79</v>
      </c>
      <c r="N439" s="10">
        <v>79</v>
      </c>
      <c r="O439" s="10">
        <v>79</v>
      </c>
      <c r="P439" s="10">
        <v>79</v>
      </c>
      <c r="Q439" s="10">
        <v>90</v>
      </c>
      <c r="R439" s="10">
        <v>90</v>
      </c>
      <c r="S439" s="9" t="str">
        <f>IF($A439='C'!$G$4,COUNTIF($D439:$R439,"&lt;60"),"")</f>
        <v/>
      </c>
    </row>
    <row r="440" spans="1:19" ht="14.25" customHeight="1" x14ac:dyDescent="0.2">
      <c r="A440" s="49" t="s">
        <v>331</v>
      </c>
      <c r="B440" s="45" t="s">
        <v>560</v>
      </c>
      <c r="C440" s="31">
        <v>2013204803</v>
      </c>
      <c r="D440" s="3">
        <v>92</v>
      </c>
      <c r="E440" s="3">
        <v>100</v>
      </c>
      <c r="F440" s="3">
        <v>97.71</v>
      </c>
      <c r="G440" s="3">
        <v>88</v>
      </c>
      <c r="H440" s="3">
        <v>90</v>
      </c>
      <c r="I440" s="3">
        <v>89.43</v>
      </c>
      <c r="J440" s="3">
        <v>77</v>
      </c>
      <c r="K440" s="3">
        <v>77</v>
      </c>
      <c r="L440" s="3">
        <v>77</v>
      </c>
      <c r="M440" s="10">
        <v>79</v>
      </c>
      <c r="N440" s="10">
        <v>79</v>
      </c>
      <c r="O440" s="10">
        <v>79</v>
      </c>
      <c r="P440" s="10">
        <v>79</v>
      </c>
      <c r="Q440" s="10">
        <v>90</v>
      </c>
      <c r="R440" s="10">
        <v>90</v>
      </c>
      <c r="S440" s="9" t="str">
        <f>IF($A440='C'!$G$4,COUNTIF($D440:$R440,"&lt;60"),"")</f>
        <v/>
      </c>
    </row>
    <row r="441" spans="1:19" ht="14.25" customHeight="1" x14ac:dyDescent="0.2">
      <c r="A441" s="49" t="s">
        <v>331</v>
      </c>
      <c r="B441" s="45" t="s">
        <v>561</v>
      </c>
      <c r="C441" s="31">
        <v>2011022528</v>
      </c>
      <c r="D441" s="3">
        <v>92</v>
      </c>
      <c r="E441" s="3">
        <v>95</v>
      </c>
      <c r="F441" s="3">
        <v>94.14</v>
      </c>
      <c r="G441" s="3">
        <v>93</v>
      </c>
      <c r="H441" s="3">
        <v>85</v>
      </c>
      <c r="I441" s="3">
        <v>87.29</v>
      </c>
      <c r="J441" s="3">
        <v>77</v>
      </c>
      <c r="K441" s="3">
        <v>77</v>
      </c>
      <c r="L441" s="3">
        <v>77</v>
      </c>
      <c r="M441" s="10">
        <v>79</v>
      </c>
      <c r="N441" s="10">
        <v>79</v>
      </c>
      <c r="O441" s="10">
        <v>79</v>
      </c>
      <c r="P441" s="10">
        <v>79</v>
      </c>
      <c r="Q441" s="10">
        <v>90</v>
      </c>
      <c r="R441" s="10">
        <v>90</v>
      </c>
      <c r="S441" s="9" t="str">
        <f>IF($A441='C'!$G$4,COUNTIF($D441:$R441,"&lt;60"),"")</f>
        <v/>
      </c>
    </row>
    <row r="442" spans="1:19" ht="14.25" customHeight="1" x14ac:dyDescent="0.2">
      <c r="A442" s="49" t="s">
        <v>331</v>
      </c>
      <c r="B442" s="45" t="s">
        <v>562</v>
      </c>
      <c r="C442" s="31">
        <v>21012328</v>
      </c>
      <c r="D442" s="3">
        <v>92</v>
      </c>
      <c r="E442" s="3">
        <v>85</v>
      </c>
      <c r="F442" s="3">
        <v>87</v>
      </c>
      <c r="G442" s="3">
        <v>76</v>
      </c>
      <c r="H442" s="3">
        <v>80</v>
      </c>
      <c r="I442" s="3">
        <v>78.86</v>
      </c>
      <c r="J442" s="3">
        <v>74</v>
      </c>
      <c r="K442" s="3">
        <v>74</v>
      </c>
      <c r="L442" s="3">
        <v>74</v>
      </c>
      <c r="M442" s="10">
        <v>79</v>
      </c>
      <c r="N442" s="10">
        <v>79</v>
      </c>
      <c r="O442" s="10">
        <v>79</v>
      </c>
      <c r="P442" s="10">
        <v>79</v>
      </c>
      <c r="Q442" s="10">
        <v>90</v>
      </c>
      <c r="R442" s="10">
        <v>90</v>
      </c>
      <c r="S442" s="9" t="str">
        <f>IF($A442='C'!$G$4,COUNTIF($D442:$R442,"&lt;60"),"")</f>
        <v/>
      </c>
    </row>
    <row r="443" spans="1:19" ht="14.25" customHeight="1" x14ac:dyDescent="0.2">
      <c r="A443" s="49" t="s">
        <v>331</v>
      </c>
      <c r="B443" s="45" t="s">
        <v>563</v>
      </c>
      <c r="C443" s="31">
        <v>21100271</v>
      </c>
      <c r="D443" s="3">
        <v>93</v>
      </c>
      <c r="E443" s="3">
        <v>55</v>
      </c>
      <c r="F443" s="3">
        <v>65.86</v>
      </c>
      <c r="G443" s="3">
        <v>80</v>
      </c>
      <c r="H443" s="3">
        <v>75</v>
      </c>
      <c r="I443" s="3">
        <v>76.430000000000007</v>
      </c>
      <c r="J443" s="3">
        <v>80</v>
      </c>
      <c r="K443" s="3">
        <v>80</v>
      </c>
      <c r="L443" s="3">
        <v>80</v>
      </c>
      <c r="M443" s="10">
        <v>79</v>
      </c>
      <c r="N443" s="10">
        <v>79</v>
      </c>
      <c r="O443" s="10">
        <v>79</v>
      </c>
      <c r="P443" s="10">
        <v>79</v>
      </c>
      <c r="Q443" s="10">
        <v>90</v>
      </c>
      <c r="R443" s="10">
        <v>90</v>
      </c>
      <c r="S443" s="9" t="str">
        <f>IF($A443='C'!$G$4,COUNTIF($D443:$R443,"&lt;60"),"")</f>
        <v/>
      </c>
    </row>
    <row r="444" spans="1:19" ht="14.25" customHeight="1" x14ac:dyDescent="0.2">
      <c r="A444" s="49" t="s">
        <v>331</v>
      </c>
      <c r="B444" s="45" t="s">
        <v>564</v>
      </c>
      <c r="C444" s="31">
        <v>2013012308</v>
      </c>
      <c r="D444" s="3">
        <v>81</v>
      </c>
      <c r="E444" s="3">
        <v>95</v>
      </c>
      <c r="F444" s="3">
        <v>91</v>
      </c>
      <c r="G444" s="3">
        <v>86</v>
      </c>
      <c r="H444" s="3">
        <v>95</v>
      </c>
      <c r="I444" s="3">
        <v>92.43</v>
      </c>
      <c r="J444" s="3">
        <v>83</v>
      </c>
      <c r="K444" s="3">
        <v>83</v>
      </c>
      <c r="L444" s="3">
        <v>83</v>
      </c>
      <c r="M444" s="10">
        <v>79</v>
      </c>
      <c r="N444" s="10">
        <v>79</v>
      </c>
      <c r="O444" s="10">
        <v>79</v>
      </c>
      <c r="P444" s="10">
        <v>79</v>
      </c>
      <c r="Q444" s="10">
        <v>90</v>
      </c>
      <c r="R444" s="10">
        <v>90</v>
      </c>
      <c r="S444" s="9" t="str">
        <f>IF($A444='C'!$G$4,COUNTIF($D444:$R444,"&lt;60"),"")</f>
        <v/>
      </c>
    </row>
    <row r="445" spans="1:19" ht="14.25" customHeight="1" x14ac:dyDescent="0.2">
      <c r="A445" s="49" t="s">
        <v>331</v>
      </c>
      <c r="B445" s="45" t="s">
        <v>565</v>
      </c>
      <c r="C445" s="31">
        <v>2012018989</v>
      </c>
      <c r="D445" s="3">
        <v>98</v>
      </c>
      <c r="E445" s="3">
        <v>100</v>
      </c>
      <c r="F445" s="3">
        <v>99.43</v>
      </c>
      <c r="G445" s="3">
        <v>88</v>
      </c>
      <c r="H445" s="3">
        <v>100</v>
      </c>
      <c r="I445" s="3">
        <v>96.57</v>
      </c>
      <c r="J445" s="3">
        <v>94</v>
      </c>
      <c r="K445" s="3">
        <v>94</v>
      </c>
      <c r="L445" s="3">
        <v>94</v>
      </c>
      <c r="M445" s="10">
        <v>79</v>
      </c>
      <c r="N445" s="10">
        <v>79</v>
      </c>
      <c r="O445" s="10">
        <v>79</v>
      </c>
      <c r="P445" s="10">
        <v>79</v>
      </c>
      <c r="Q445" s="10">
        <v>90</v>
      </c>
      <c r="R445" s="10">
        <v>90</v>
      </c>
      <c r="S445" s="9" t="str">
        <f>IF($A445='C'!$G$4,COUNTIF($D445:$R445,"&lt;60"),"")</f>
        <v/>
      </c>
    </row>
    <row r="446" spans="1:19" ht="14.25" customHeight="1" x14ac:dyDescent="0.2">
      <c r="A446" s="49" t="s">
        <v>331</v>
      </c>
      <c r="B446" s="45" t="s">
        <v>566</v>
      </c>
      <c r="C446" s="31">
        <v>20818915</v>
      </c>
      <c r="D446" s="3">
        <v>91</v>
      </c>
      <c r="E446" s="3">
        <v>100</v>
      </c>
      <c r="F446" s="3">
        <v>97.43</v>
      </c>
      <c r="G446" s="3">
        <v>77</v>
      </c>
      <c r="H446" s="3">
        <v>90</v>
      </c>
      <c r="I446" s="3">
        <v>86.29</v>
      </c>
      <c r="J446" s="3">
        <v>86</v>
      </c>
      <c r="K446" s="3">
        <v>86</v>
      </c>
      <c r="L446" s="3">
        <v>86</v>
      </c>
      <c r="M446" s="10">
        <v>79</v>
      </c>
      <c r="N446" s="10">
        <v>79</v>
      </c>
      <c r="O446" s="10">
        <v>79</v>
      </c>
      <c r="P446" s="10">
        <v>79</v>
      </c>
      <c r="Q446" s="10">
        <v>90</v>
      </c>
      <c r="R446" s="10">
        <v>90</v>
      </c>
      <c r="S446" s="9" t="str">
        <f>IF($A446='C'!$G$4,COUNTIF($D446:$R446,"&lt;60"),"")</f>
        <v/>
      </c>
    </row>
    <row r="447" spans="1:19" ht="14.25" customHeight="1" x14ac:dyDescent="0.2">
      <c r="A447" s="49" t="s">
        <v>331</v>
      </c>
      <c r="B447" s="45" t="s">
        <v>567</v>
      </c>
      <c r="C447" s="31">
        <v>2012012617</v>
      </c>
      <c r="D447" s="3">
        <v>90</v>
      </c>
      <c r="E447" s="3">
        <v>100</v>
      </c>
      <c r="F447" s="3">
        <v>97.14</v>
      </c>
      <c r="G447" s="3">
        <v>84</v>
      </c>
      <c r="H447" s="3">
        <v>85</v>
      </c>
      <c r="I447" s="3">
        <v>84.71</v>
      </c>
      <c r="J447" s="3">
        <v>80</v>
      </c>
      <c r="K447" s="3">
        <v>80</v>
      </c>
      <c r="L447" s="3">
        <v>80</v>
      </c>
      <c r="M447" s="10">
        <v>79</v>
      </c>
      <c r="N447" s="10">
        <v>79</v>
      </c>
      <c r="O447" s="10">
        <v>79</v>
      </c>
      <c r="P447" s="10">
        <v>79</v>
      </c>
      <c r="Q447" s="10">
        <v>90</v>
      </c>
      <c r="R447" s="10">
        <v>90</v>
      </c>
      <c r="S447" s="9" t="str">
        <f>IF($A447='C'!$G$4,COUNTIF($D447:$R447,"&lt;60"),"")</f>
        <v/>
      </c>
    </row>
    <row r="448" spans="1:19" ht="14.25" customHeight="1" x14ac:dyDescent="0.2">
      <c r="A448" s="49" t="s">
        <v>331</v>
      </c>
      <c r="B448" s="45" t="s">
        <v>568</v>
      </c>
      <c r="C448" s="31">
        <v>21012247</v>
      </c>
      <c r="D448" s="3">
        <v>71</v>
      </c>
      <c r="E448" s="3">
        <v>100</v>
      </c>
      <c r="F448" s="3">
        <v>92.75</v>
      </c>
      <c r="G448" s="3">
        <v>72</v>
      </c>
      <c r="H448" s="3">
        <v>30</v>
      </c>
      <c r="I448" s="3">
        <v>50.5</v>
      </c>
      <c r="J448" s="3">
        <v>40</v>
      </c>
      <c r="K448" s="3">
        <v>40</v>
      </c>
      <c r="L448" s="3">
        <v>40</v>
      </c>
      <c r="M448" s="10">
        <v>79</v>
      </c>
      <c r="N448" s="10">
        <v>79</v>
      </c>
      <c r="O448" s="10">
        <v>79</v>
      </c>
      <c r="P448" s="10">
        <v>79</v>
      </c>
      <c r="Q448" s="10">
        <v>90</v>
      </c>
      <c r="R448" s="10">
        <v>90</v>
      </c>
      <c r="S448" s="9" t="str">
        <f>IF($A448='C'!$G$4,COUNTIF($D448:$R448,"&lt;60"),"")</f>
        <v/>
      </c>
    </row>
    <row r="449" spans="1:19" ht="14.25" customHeight="1" x14ac:dyDescent="0.2">
      <c r="A449" s="49" t="s">
        <v>331</v>
      </c>
      <c r="B449" s="45" t="s">
        <v>235</v>
      </c>
      <c r="C449" s="31">
        <v>21012387</v>
      </c>
      <c r="D449" s="3">
        <v>80</v>
      </c>
      <c r="E449" s="3">
        <v>85</v>
      </c>
      <c r="F449" s="3">
        <v>83.75</v>
      </c>
      <c r="G449" s="3">
        <v>60</v>
      </c>
      <c r="H449" s="3">
        <v>85</v>
      </c>
      <c r="I449" s="3">
        <v>78.75</v>
      </c>
      <c r="J449" s="3">
        <v>40</v>
      </c>
      <c r="K449" s="3">
        <v>40</v>
      </c>
      <c r="L449" s="3">
        <v>40</v>
      </c>
      <c r="M449" s="10">
        <v>79</v>
      </c>
      <c r="N449" s="10">
        <v>79</v>
      </c>
      <c r="O449" s="10">
        <v>79</v>
      </c>
      <c r="P449" s="10">
        <v>79</v>
      </c>
      <c r="Q449" s="10">
        <v>90</v>
      </c>
      <c r="R449" s="10">
        <v>90</v>
      </c>
      <c r="S449" s="9" t="str">
        <f>IF($A449='C'!$G$4,COUNTIF($D449:$R449,"&lt;60"),"")</f>
        <v/>
      </c>
    </row>
    <row r="450" spans="1:19" ht="14.25" customHeight="1" x14ac:dyDescent="0.2">
      <c r="A450" s="49" t="s">
        <v>331</v>
      </c>
      <c r="B450" s="45" t="s">
        <v>236</v>
      </c>
      <c r="C450" s="31">
        <v>20923057</v>
      </c>
      <c r="D450" s="3">
        <v>77</v>
      </c>
      <c r="E450" s="3">
        <v>100</v>
      </c>
      <c r="F450" s="3">
        <v>94.25</v>
      </c>
      <c r="G450" s="3">
        <v>80</v>
      </c>
      <c r="H450" s="3">
        <v>70</v>
      </c>
      <c r="I450" s="3">
        <v>72.5</v>
      </c>
      <c r="J450" s="3">
        <v>60</v>
      </c>
      <c r="K450" s="3">
        <v>60</v>
      </c>
      <c r="L450" s="3">
        <v>60</v>
      </c>
      <c r="M450" s="10">
        <v>79</v>
      </c>
      <c r="N450" s="10">
        <v>79</v>
      </c>
      <c r="O450" s="10">
        <v>79</v>
      </c>
      <c r="P450" s="10">
        <v>79</v>
      </c>
      <c r="Q450" s="10">
        <v>90</v>
      </c>
      <c r="R450" s="10">
        <v>90</v>
      </c>
      <c r="S450" s="9" t="str">
        <f>IF($A450='C'!$G$4,COUNTIF($D450:$R450,"&lt;60"),"")</f>
        <v/>
      </c>
    </row>
    <row r="451" spans="1:19" ht="14.25" customHeight="1" x14ac:dyDescent="0.2">
      <c r="A451" s="49" t="s">
        <v>331</v>
      </c>
      <c r="B451" s="45" t="s">
        <v>237</v>
      </c>
      <c r="C451" s="31">
        <v>2011024350</v>
      </c>
      <c r="D451" s="3">
        <v>70</v>
      </c>
      <c r="E451" s="3">
        <v>100</v>
      </c>
      <c r="F451" s="3">
        <v>92.5</v>
      </c>
      <c r="G451" s="3">
        <v>66</v>
      </c>
      <c r="H451" s="3">
        <v>50</v>
      </c>
      <c r="I451" s="3">
        <v>61.98</v>
      </c>
      <c r="J451" s="3">
        <v>40</v>
      </c>
      <c r="K451" s="3">
        <v>40</v>
      </c>
      <c r="L451" s="3">
        <v>40</v>
      </c>
      <c r="M451" s="10">
        <v>79</v>
      </c>
      <c r="N451" s="10">
        <v>79</v>
      </c>
      <c r="O451" s="10">
        <v>79</v>
      </c>
      <c r="P451" s="10">
        <v>79</v>
      </c>
      <c r="Q451" s="10">
        <v>90</v>
      </c>
      <c r="R451" s="10">
        <v>90</v>
      </c>
      <c r="S451" s="9" t="str">
        <f>IF($A451='C'!$G$4,COUNTIF($D451:$R451,"&lt;60"),"")</f>
        <v/>
      </c>
    </row>
    <row r="452" spans="1:19" ht="14.25" customHeight="1" x14ac:dyDescent="0.2">
      <c r="A452" s="49" t="s">
        <v>331</v>
      </c>
      <c r="B452" s="45" t="s">
        <v>238</v>
      </c>
      <c r="C452" s="31">
        <v>21100679</v>
      </c>
      <c r="D452" s="3">
        <v>90</v>
      </c>
      <c r="E452" s="3">
        <v>95</v>
      </c>
      <c r="F452" s="3">
        <v>93.75</v>
      </c>
      <c r="G452" s="3">
        <v>75</v>
      </c>
      <c r="H452" s="3">
        <v>40</v>
      </c>
      <c r="I452" s="3">
        <v>58.75</v>
      </c>
      <c r="J452" s="3">
        <v>40</v>
      </c>
      <c r="K452" s="3">
        <v>40</v>
      </c>
      <c r="L452" s="3">
        <v>40</v>
      </c>
      <c r="M452" s="10">
        <v>79</v>
      </c>
      <c r="N452" s="10">
        <v>79</v>
      </c>
      <c r="O452" s="10">
        <v>79</v>
      </c>
      <c r="P452" s="10">
        <v>79</v>
      </c>
      <c r="Q452" s="10">
        <v>90</v>
      </c>
      <c r="R452" s="10">
        <v>90</v>
      </c>
      <c r="S452" s="9" t="str">
        <f>IF($A452='C'!$G$4,COUNTIF($D452:$R452,"&lt;60"),"")</f>
        <v/>
      </c>
    </row>
    <row r="453" spans="1:19" ht="14.25" customHeight="1" x14ac:dyDescent="0.2">
      <c r="A453" s="49" t="s">
        <v>331</v>
      </c>
      <c r="B453" s="45" t="s">
        <v>239</v>
      </c>
      <c r="C453" s="31">
        <v>2012033274</v>
      </c>
      <c r="D453" s="3">
        <v>90</v>
      </c>
      <c r="E453" s="3">
        <v>100</v>
      </c>
      <c r="F453" s="3">
        <v>97.5</v>
      </c>
      <c r="G453" s="3">
        <v>90</v>
      </c>
      <c r="H453" s="3">
        <v>100</v>
      </c>
      <c r="I453" s="3">
        <v>97.5</v>
      </c>
      <c r="J453" s="3">
        <v>77</v>
      </c>
      <c r="K453" s="3">
        <v>77</v>
      </c>
      <c r="L453" s="3">
        <v>77</v>
      </c>
      <c r="M453" s="10">
        <v>79</v>
      </c>
      <c r="N453" s="10">
        <v>79</v>
      </c>
      <c r="O453" s="10">
        <v>79</v>
      </c>
      <c r="P453" s="10">
        <v>79</v>
      </c>
      <c r="Q453" s="10">
        <v>90</v>
      </c>
      <c r="R453" s="10">
        <v>90</v>
      </c>
      <c r="S453" s="9" t="str">
        <f>IF($A453='C'!$G$4,COUNTIF($D453:$R453,"&lt;60"),"")</f>
        <v/>
      </c>
    </row>
    <row r="454" spans="1:19" ht="14.25" customHeight="1" x14ac:dyDescent="0.2">
      <c r="A454" s="49" t="s">
        <v>331</v>
      </c>
      <c r="B454" s="45" t="s">
        <v>240</v>
      </c>
      <c r="C454" s="31">
        <v>2012040221</v>
      </c>
      <c r="D454" s="3">
        <v>95</v>
      </c>
      <c r="E454" s="3">
        <v>90</v>
      </c>
      <c r="F454" s="3">
        <v>91.25</v>
      </c>
      <c r="G454" s="3">
        <v>80</v>
      </c>
      <c r="H454" s="3">
        <v>70</v>
      </c>
      <c r="I454" s="3">
        <v>72.5</v>
      </c>
      <c r="J454" s="3">
        <v>72</v>
      </c>
      <c r="K454" s="3">
        <v>72</v>
      </c>
      <c r="L454" s="3">
        <v>72</v>
      </c>
      <c r="M454" s="10">
        <v>79</v>
      </c>
      <c r="N454" s="10">
        <v>79</v>
      </c>
      <c r="O454" s="10">
        <v>79</v>
      </c>
      <c r="P454" s="10">
        <v>79</v>
      </c>
      <c r="Q454" s="10">
        <v>90</v>
      </c>
      <c r="R454" s="10">
        <v>90</v>
      </c>
      <c r="S454" s="9" t="str">
        <f>IF($A454='C'!$G$4,COUNTIF($D454:$R454,"&lt;60"),"")</f>
        <v/>
      </c>
    </row>
    <row r="455" spans="1:19" ht="14.25" customHeight="1" x14ac:dyDescent="0.2">
      <c r="A455" s="49" t="s">
        <v>331</v>
      </c>
      <c r="B455" s="45" t="s">
        <v>241</v>
      </c>
      <c r="C455" s="31">
        <v>21012349</v>
      </c>
      <c r="D455" s="3">
        <v>98</v>
      </c>
      <c r="E455" s="3">
        <v>100</v>
      </c>
      <c r="F455" s="3">
        <v>99.5</v>
      </c>
      <c r="G455" s="3">
        <v>90</v>
      </c>
      <c r="H455" s="3">
        <v>100</v>
      </c>
      <c r="I455" s="3">
        <v>97.5</v>
      </c>
      <c r="J455" s="3">
        <v>94</v>
      </c>
      <c r="K455" s="3">
        <v>94</v>
      </c>
      <c r="L455" s="3">
        <v>94</v>
      </c>
      <c r="M455" s="10">
        <v>79</v>
      </c>
      <c r="N455" s="10">
        <v>79</v>
      </c>
      <c r="O455" s="10">
        <v>79</v>
      </c>
      <c r="P455" s="10">
        <v>79</v>
      </c>
      <c r="Q455" s="10">
        <v>90</v>
      </c>
      <c r="R455" s="10">
        <v>90</v>
      </c>
      <c r="S455" s="9" t="str">
        <f>IF($A455='C'!$G$4,COUNTIF($D455:$R455,"&lt;60"),"")</f>
        <v/>
      </c>
    </row>
    <row r="456" spans="1:19" ht="14.25" customHeight="1" x14ac:dyDescent="0.2">
      <c r="A456" s="49" t="s">
        <v>331</v>
      </c>
      <c r="B456" s="45" t="s">
        <v>242</v>
      </c>
      <c r="C456" s="31">
        <v>2011026414</v>
      </c>
      <c r="D456" s="3">
        <v>70</v>
      </c>
      <c r="E456" s="3">
        <v>40</v>
      </c>
      <c r="F456" s="3">
        <v>60</v>
      </c>
      <c r="G456" s="3">
        <v>68</v>
      </c>
      <c r="H456" s="3">
        <v>10</v>
      </c>
      <c r="I456" s="3">
        <v>46.08</v>
      </c>
      <c r="J456" s="3">
        <v>40</v>
      </c>
      <c r="K456" s="3">
        <v>40</v>
      </c>
      <c r="L456" s="3">
        <v>40</v>
      </c>
      <c r="M456" s="10">
        <v>79</v>
      </c>
      <c r="N456" s="10">
        <v>79</v>
      </c>
      <c r="O456" s="10">
        <v>79</v>
      </c>
      <c r="P456" s="10">
        <v>79</v>
      </c>
      <c r="Q456" s="10">
        <v>90</v>
      </c>
      <c r="R456" s="10">
        <v>90</v>
      </c>
      <c r="S456" s="9" t="str">
        <f>IF($A456='C'!$G$4,COUNTIF($D456:$R456,"&lt;60"),"")</f>
        <v/>
      </c>
    </row>
    <row r="457" spans="1:19" ht="14.25" customHeight="1" x14ac:dyDescent="0.2">
      <c r="A457" s="49" t="s">
        <v>331</v>
      </c>
      <c r="B457" s="45" t="s">
        <v>243</v>
      </c>
      <c r="C457" s="31">
        <v>21012386</v>
      </c>
      <c r="D457" s="3">
        <v>87</v>
      </c>
      <c r="E457" s="3">
        <v>80</v>
      </c>
      <c r="F457" s="3">
        <v>81.75</v>
      </c>
      <c r="G457" s="3">
        <v>77</v>
      </c>
      <c r="H457" s="3">
        <v>100</v>
      </c>
      <c r="I457" s="3">
        <v>94.25</v>
      </c>
      <c r="J457" s="3">
        <v>78</v>
      </c>
      <c r="K457" s="3">
        <v>78</v>
      </c>
      <c r="L457" s="3">
        <v>78</v>
      </c>
      <c r="M457" s="10">
        <v>79</v>
      </c>
      <c r="N457" s="10">
        <v>79</v>
      </c>
      <c r="O457" s="10">
        <v>79</v>
      </c>
      <c r="P457" s="10">
        <v>79</v>
      </c>
      <c r="Q457" s="10">
        <v>90</v>
      </c>
      <c r="R457" s="10">
        <v>90</v>
      </c>
      <c r="S457" s="9" t="str">
        <f>IF($A457='C'!$G$4,COUNTIF($D457:$R457,"&lt;60"),"")</f>
        <v/>
      </c>
    </row>
    <row r="458" spans="1:19" ht="14.25" customHeight="1" x14ac:dyDescent="0.2">
      <c r="A458" s="49" t="s">
        <v>331</v>
      </c>
      <c r="B458" s="45" t="s">
        <v>244</v>
      </c>
      <c r="C458" s="31">
        <v>2012002237</v>
      </c>
      <c r="D458" s="3">
        <v>80</v>
      </c>
      <c r="E458" s="3">
        <v>90</v>
      </c>
      <c r="F458" s="3">
        <v>87.5</v>
      </c>
      <c r="G458" s="3">
        <v>65</v>
      </c>
      <c r="H458" s="3">
        <v>65</v>
      </c>
      <c r="I458" s="3">
        <v>65</v>
      </c>
      <c r="J458" s="3">
        <v>40</v>
      </c>
      <c r="K458" s="3">
        <v>40</v>
      </c>
      <c r="L458" s="3">
        <v>40</v>
      </c>
      <c r="M458" s="10">
        <v>79</v>
      </c>
      <c r="N458" s="10">
        <v>79</v>
      </c>
      <c r="O458" s="10">
        <v>79</v>
      </c>
      <c r="P458" s="10">
        <v>79</v>
      </c>
      <c r="Q458" s="10">
        <v>90</v>
      </c>
      <c r="R458" s="10">
        <v>90</v>
      </c>
      <c r="S458" s="9" t="str">
        <f>IF($A458='C'!$G$4,COUNTIF($D458:$R458,"&lt;60"),"")</f>
        <v/>
      </c>
    </row>
    <row r="459" spans="1:19" ht="14.25" customHeight="1" x14ac:dyDescent="0.2">
      <c r="A459" s="49" t="s">
        <v>331</v>
      </c>
      <c r="B459" s="45" t="s">
        <v>569</v>
      </c>
      <c r="C459" s="31">
        <v>2011015900</v>
      </c>
      <c r="D459" s="3">
        <v>90</v>
      </c>
      <c r="E459" s="3">
        <v>100</v>
      </c>
      <c r="F459" s="3">
        <v>97.5</v>
      </c>
      <c r="G459" s="3">
        <v>77</v>
      </c>
      <c r="H459" s="3">
        <v>100</v>
      </c>
      <c r="I459" s="3">
        <v>94.25</v>
      </c>
      <c r="J459" s="3">
        <v>40</v>
      </c>
      <c r="K459" s="3">
        <v>40</v>
      </c>
      <c r="L459" s="3">
        <v>40</v>
      </c>
      <c r="M459" s="10">
        <v>79</v>
      </c>
      <c r="N459" s="10">
        <v>79</v>
      </c>
      <c r="O459" s="10">
        <v>79</v>
      </c>
      <c r="P459" s="10">
        <v>79</v>
      </c>
      <c r="Q459" s="10">
        <v>90</v>
      </c>
      <c r="R459" s="10">
        <v>90</v>
      </c>
      <c r="S459" s="9" t="str">
        <f>IF($A459='C'!$G$4,COUNTIF($D459:$R459,"&lt;60"),"")</f>
        <v/>
      </c>
    </row>
    <row r="460" spans="1:19" ht="14.25" customHeight="1" x14ac:dyDescent="0.2">
      <c r="A460" s="49" t="s">
        <v>331</v>
      </c>
      <c r="B460" s="45" t="s">
        <v>570</v>
      </c>
      <c r="C460" s="31">
        <v>2013150116</v>
      </c>
      <c r="D460" s="3">
        <v>92</v>
      </c>
      <c r="E460" s="3">
        <v>95</v>
      </c>
      <c r="F460" s="3">
        <v>94.25</v>
      </c>
      <c r="G460" s="3">
        <v>76</v>
      </c>
      <c r="H460" s="3">
        <v>100</v>
      </c>
      <c r="I460" s="3">
        <v>94</v>
      </c>
      <c r="J460" s="3">
        <v>83</v>
      </c>
      <c r="K460" s="3">
        <v>83</v>
      </c>
      <c r="L460" s="3">
        <v>83</v>
      </c>
      <c r="M460" s="10">
        <v>79</v>
      </c>
      <c r="N460" s="10">
        <v>79</v>
      </c>
      <c r="O460" s="10">
        <v>79</v>
      </c>
      <c r="P460" s="10">
        <v>79</v>
      </c>
      <c r="Q460" s="10">
        <v>90</v>
      </c>
      <c r="R460" s="10">
        <v>90</v>
      </c>
      <c r="S460" s="9" t="str">
        <f>IF($A460='C'!$G$4,COUNTIF($D460:$R460,"&lt;60"),"")</f>
        <v/>
      </c>
    </row>
    <row r="461" spans="1:19" ht="14.25" customHeight="1" x14ac:dyDescent="0.2">
      <c r="A461" s="49" t="s">
        <v>332</v>
      </c>
      <c r="B461" s="45" t="s">
        <v>571</v>
      </c>
      <c r="C461" s="31">
        <v>21011931</v>
      </c>
      <c r="D461" s="3">
        <v>70</v>
      </c>
      <c r="E461" s="3">
        <v>45</v>
      </c>
      <c r="F461" s="3">
        <v>60.62</v>
      </c>
      <c r="G461" s="3">
        <v>50</v>
      </c>
      <c r="H461" s="3">
        <v>30</v>
      </c>
      <c r="I461" s="3">
        <v>48.68</v>
      </c>
      <c r="J461" s="3">
        <v>40</v>
      </c>
      <c r="K461" s="3">
        <v>40</v>
      </c>
      <c r="L461" s="3">
        <v>40</v>
      </c>
      <c r="M461" s="10">
        <v>79</v>
      </c>
      <c r="N461" s="10">
        <v>79</v>
      </c>
      <c r="O461" s="10">
        <v>79</v>
      </c>
      <c r="P461" s="10">
        <v>79</v>
      </c>
      <c r="Q461" s="10">
        <v>90</v>
      </c>
      <c r="R461" s="10">
        <v>90</v>
      </c>
      <c r="S461" s="9" t="str">
        <f>IF($A461='C'!$G$4,COUNTIF($D461:$R461,"&lt;60"),"")</f>
        <v/>
      </c>
    </row>
    <row r="462" spans="1:19" ht="14.25" customHeight="1" x14ac:dyDescent="0.2">
      <c r="A462" s="49" t="s">
        <v>332</v>
      </c>
      <c r="B462" s="45" t="s">
        <v>572</v>
      </c>
      <c r="C462" s="31">
        <v>21011951</v>
      </c>
      <c r="D462" s="3">
        <v>70</v>
      </c>
      <c r="E462" s="3">
        <v>50</v>
      </c>
      <c r="F462" s="3">
        <v>62.48</v>
      </c>
      <c r="G462" s="3">
        <v>83</v>
      </c>
      <c r="H462" s="3">
        <v>70</v>
      </c>
      <c r="I462" s="3">
        <v>73.25</v>
      </c>
      <c r="J462" s="3">
        <v>40</v>
      </c>
      <c r="K462" s="3">
        <v>40</v>
      </c>
      <c r="L462" s="3">
        <v>40</v>
      </c>
      <c r="M462" s="10">
        <v>79</v>
      </c>
      <c r="N462" s="10">
        <v>79</v>
      </c>
      <c r="O462" s="10">
        <v>79</v>
      </c>
      <c r="P462" s="10">
        <v>79</v>
      </c>
      <c r="Q462" s="10">
        <v>90</v>
      </c>
      <c r="R462" s="10">
        <v>90</v>
      </c>
      <c r="S462" s="9" t="str">
        <f>IF($A462='C'!$G$4,COUNTIF($D462:$R462,"&lt;60"),"")</f>
        <v/>
      </c>
    </row>
    <row r="463" spans="1:19" ht="14.25" customHeight="1" x14ac:dyDescent="0.2">
      <c r="A463" s="49" t="s">
        <v>332</v>
      </c>
      <c r="B463" s="45" t="s">
        <v>573</v>
      </c>
      <c r="C463" s="31">
        <v>20220023569</v>
      </c>
      <c r="D463" s="3">
        <v>70</v>
      </c>
      <c r="E463" s="3">
        <v>100</v>
      </c>
      <c r="F463" s="3">
        <v>92.5</v>
      </c>
      <c r="G463" s="3">
        <v>75</v>
      </c>
      <c r="H463" s="3">
        <v>100</v>
      </c>
      <c r="I463" s="3">
        <v>93.75</v>
      </c>
      <c r="J463" s="3">
        <v>40</v>
      </c>
      <c r="K463" s="3">
        <v>40</v>
      </c>
      <c r="L463" s="3">
        <v>40</v>
      </c>
      <c r="M463" s="10">
        <v>79</v>
      </c>
      <c r="N463" s="10">
        <v>79</v>
      </c>
      <c r="O463" s="10">
        <v>79</v>
      </c>
      <c r="P463" s="10">
        <v>79</v>
      </c>
      <c r="Q463" s="10">
        <v>90</v>
      </c>
      <c r="R463" s="10">
        <v>90</v>
      </c>
      <c r="S463" s="9" t="str">
        <f>IF($A463='C'!$G$4,COUNTIF($D463:$R463,"&lt;60"),"")</f>
        <v/>
      </c>
    </row>
    <row r="464" spans="1:19" ht="14.25" customHeight="1" x14ac:dyDescent="0.2">
      <c r="A464" s="49" t="s">
        <v>332</v>
      </c>
      <c r="B464" s="45" t="s">
        <v>574</v>
      </c>
      <c r="C464" s="31">
        <v>21011930</v>
      </c>
      <c r="D464" s="3">
        <v>72</v>
      </c>
      <c r="E464" s="3">
        <v>100</v>
      </c>
      <c r="F464" s="3">
        <v>93</v>
      </c>
      <c r="G464" s="3">
        <v>76</v>
      </c>
      <c r="H464" s="3">
        <v>100</v>
      </c>
      <c r="I464" s="3">
        <v>94</v>
      </c>
      <c r="J464" s="3">
        <v>44</v>
      </c>
      <c r="K464" s="3">
        <v>44</v>
      </c>
      <c r="L464" s="3">
        <v>44</v>
      </c>
      <c r="M464" s="10">
        <v>79</v>
      </c>
      <c r="N464" s="10">
        <v>79</v>
      </c>
      <c r="O464" s="10">
        <v>79</v>
      </c>
      <c r="P464" s="10">
        <v>79</v>
      </c>
      <c r="Q464" s="10">
        <v>90</v>
      </c>
      <c r="R464" s="10">
        <v>90</v>
      </c>
      <c r="S464" s="9" t="str">
        <f>IF($A464='C'!$G$4,COUNTIF($D464:$R464,"&lt;60"),"")</f>
        <v/>
      </c>
    </row>
    <row r="465" spans="1:19" ht="14.25" customHeight="1" x14ac:dyDescent="0.2">
      <c r="A465" s="49" t="s">
        <v>332</v>
      </c>
      <c r="B465" s="45" t="s">
        <v>575</v>
      </c>
      <c r="C465" s="31">
        <v>2012017857</v>
      </c>
      <c r="D465" s="3">
        <v>83</v>
      </c>
      <c r="E465" s="3">
        <v>100</v>
      </c>
      <c r="F465" s="3">
        <v>95.75</v>
      </c>
      <c r="G465" s="3">
        <v>79</v>
      </c>
      <c r="H465" s="3">
        <v>100</v>
      </c>
      <c r="I465" s="3">
        <v>94.75</v>
      </c>
      <c r="J465" s="3">
        <v>67</v>
      </c>
      <c r="K465" s="3">
        <v>67</v>
      </c>
      <c r="L465" s="3">
        <v>67</v>
      </c>
      <c r="M465" s="10">
        <v>79</v>
      </c>
      <c r="N465" s="10">
        <v>79</v>
      </c>
      <c r="O465" s="10">
        <v>79</v>
      </c>
      <c r="P465" s="10">
        <v>79</v>
      </c>
      <c r="Q465" s="10">
        <v>90</v>
      </c>
      <c r="R465" s="10">
        <v>90</v>
      </c>
      <c r="S465" s="9" t="str">
        <f>IF($A465='C'!$G$4,COUNTIF($D465:$R465,"&lt;60"),"")</f>
        <v/>
      </c>
    </row>
    <row r="466" spans="1:19" ht="14.25" customHeight="1" x14ac:dyDescent="0.2">
      <c r="A466" s="49" t="s">
        <v>332</v>
      </c>
      <c r="B466" s="45" t="s">
        <v>576</v>
      </c>
      <c r="C466" s="31">
        <v>21012358</v>
      </c>
      <c r="D466" s="3">
        <v>84</v>
      </c>
      <c r="E466" s="3">
        <v>70</v>
      </c>
      <c r="F466" s="3">
        <v>73.5</v>
      </c>
      <c r="G466" s="3">
        <v>65</v>
      </c>
      <c r="H466" s="3">
        <v>75</v>
      </c>
      <c r="I466" s="3">
        <v>72.5</v>
      </c>
      <c r="J466" s="3">
        <v>67</v>
      </c>
      <c r="K466" s="3">
        <v>67</v>
      </c>
      <c r="L466" s="3">
        <v>67</v>
      </c>
      <c r="M466" s="10">
        <v>79</v>
      </c>
      <c r="N466" s="10">
        <v>79</v>
      </c>
      <c r="O466" s="10">
        <v>79</v>
      </c>
      <c r="P466" s="10">
        <v>79</v>
      </c>
      <c r="Q466" s="10">
        <v>90</v>
      </c>
      <c r="R466" s="10">
        <v>90</v>
      </c>
      <c r="S466" s="9" t="str">
        <f>IF($A466='C'!$G$4,COUNTIF($D466:$R466,"&lt;60"),"")</f>
        <v/>
      </c>
    </row>
    <row r="467" spans="1:19" ht="14.25" customHeight="1" x14ac:dyDescent="0.2">
      <c r="A467" s="49" t="s">
        <v>332</v>
      </c>
      <c r="B467" s="45" t="s">
        <v>577</v>
      </c>
      <c r="C467" s="31" t="s">
        <v>313</v>
      </c>
      <c r="D467" s="3">
        <v>85</v>
      </c>
      <c r="E467" s="3">
        <v>90</v>
      </c>
      <c r="F467" s="3">
        <v>88.75</v>
      </c>
      <c r="G467" s="3">
        <v>73</v>
      </c>
      <c r="H467" s="3">
        <v>100</v>
      </c>
      <c r="I467" s="3">
        <v>93.25</v>
      </c>
      <c r="J467" s="3">
        <v>67</v>
      </c>
      <c r="K467" s="3">
        <v>67</v>
      </c>
      <c r="L467" s="3">
        <v>67</v>
      </c>
      <c r="M467" s="10">
        <v>79</v>
      </c>
      <c r="N467" s="10">
        <v>79</v>
      </c>
      <c r="O467" s="10">
        <v>79</v>
      </c>
      <c r="P467" s="10">
        <v>79</v>
      </c>
      <c r="Q467" s="10">
        <v>90</v>
      </c>
      <c r="R467" s="10">
        <v>90</v>
      </c>
      <c r="S467" s="9" t="str">
        <f>IF($A467='C'!$G$4,COUNTIF($D467:$R467,"&lt;60"),"")</f>
        <v/>
      </c>
    </row>
    <row r="468" spans="1:19" ht="14.25" customHeight="1" x14ac:dyDescent="0.2">
      <c r="A468" s="49" t="s">
        <v>332</v>
      </c>
      <c r="B468" s="45" t="s">
        <v>578</v>
      </c>
      <c r="C468" s="31">
        <v>20922678</v>
      </c>
      <c r="D468" s="3">
        <v>93</v>
      </c>
      <c r="E468" s="3">
        <v>50</v>
      </c>
      <c r="F468" s="3">
        <v>65.150000000000006</v>
      </c>
      <c r="G468" s="3">
        <v>80</v>
      </c>
      <c r="H468" s="3">
        <v>75</v>
      </c>
      <c r="I468" s="3">
        <v>76.25</v>
      </c>
      <c r="J468" s="3">
        <v>43</v>
      </c>
      <c r="K468" s="3">
        <v>43</v>
      </c>
      <c r="L468" s="3">
        <v>43</v>
      </c>
      <c r="M468" s="10">
        <v>79</v>
      </c>
      <c r="N468" s="10">
        <v>79</v>
      </c>
      <c r="O468" s="10">
        <v>79</v>
      </c>
      <c r="P468" s="10">
        <v>79</v>
      </c>
      <c r="Q468" s="10">
        <v>90</v>
      </c>
      <c r="R468" s="10">
        <v>90</v>
      </c>
      <c r="S468" s="9" t="str">
        <f>IF($A468='C'!$G$4,COUNTIF($D468:$R468,"&lt;60"),"")</f>
        <v/>
      </c>
    </row>
    <row r="469" spans="1:19" ht="14.25" customHeight="1" x14ac:dyDescent="0.2">
      <c r="A469" s="49" t="s">
        <v>332</v>
      </c>
      <c r="B469" s="45" t="s">
        <v>579</v>
      </c>
      <c r="C469" s="31">
        <v>2012011071</v>
      </c>
      <c r="D469" s="3">
        <v>97</v>
      </c>
      <c r="E469" s="3">
        <v>100</v>
      </c>
      <c r="F469" s="3">
        <v>99.25</v>
      </c>
      <c r="G469" s="3">
        <v>92</v>
      </c>
      <c r="H469" s="3">
        <v>100</v>
      </c>
      <c r="I469" s="3">
        <v>98</v>
      </c>
      <c r="J469" s="3">
        <v>74</v>
      </c>
      <c r="K469" s="3">
        <v>74</v>
      </c>
      <c r="L469" s="3">
        <v>74</v>
      </c>
      <c r="M469" s="10">
        <v>79</v>
      </c>
      <c r="N469" s="10">
        <v>79</v>
      </c>
      <c r="O469" s="10">
        <v>79</v>
      </c>
      <c r="P469" s="10">
        <v>79</v>
      </c>
      <c r="Q469" s="10">
        <v>90</v>
      </c>
      <c r="R469" s="10">
        <v>90</v>
      </c>
      <c r="S469" s="9" t="str">
        <f>IF($A469='C'!$G$4,COUNTIF($D469:$R469,"&lt;60"),"")</f>
        <v/>
      </c>
    </row>
    <row r="470" spans="1:19" ht="14.25" customHeight="1" x14ac:dyDescent="0.2">
      <c r="A470" s="49" t="s">
        <v>332</v>
      </c>
      <c r="B470" s="45" t="s">
        <v>580</v>
      </c>
      <c r="C470" s="31">
        <v>2011023575</v>
      </c>
      <c r="D470" s="3">
        <v>95</v>
      </c>
      <c r="E470" s="3">
        <v>75</v>
      </c>
      <c r="F470" s="3">
        <v>80</v>
      </c>
      <c r="G470" s="3">
        <v>72</v>
      </c>
      <c r="H470" s="3">
        <v>55</v>
      </c>
      <c r="I470" s="3">
        <v>64.58</v>
      </c>
      <c r="J470" s="3">
        <v>66</v>
      </c>
      <c r="K470" s="3">
        <v>66</v>
      </c>
      <c r="L470" s="3">
        <v>66</v>
      </c>
      <c r="M470" s="10">
        <v>79</v>
      </c>
      <c r="N470" s="10">
        <v>79</v>
      </c>
      <c r="O470" s="10">
        <v>79</v>
      </c>
      <c r="P470" s="10">
        <v>79</v>
      </c>
      <c r="Q470" s="10">
        <v>90</v>
      </c>
      <c r="R470" s="10">
        <v>90</v>
      </c>
      <c r="S470" s="9" t="str">
        <f>IF($A470='C'!$G$4,COUNTIF($D470:$R470,"&lt;60"),"")</f>
        <v/>
      </c>
    </row>
    <row r="471" spans="1:19" ht="14.25" customHeight="1" x14ac:dyDescent="0.2">
      <c r="A471" s="49" t="s">
        <v>332</v>
      </c>
      <c r="B471" s="45" t="s">
        <v>581</v>
      </c>
      <c r="C471" s="31">
        <v>21011927</v>
      </c>
      <c r="D471" s="3">
        <v>89</v>
      </c>
      <c r="E471" s="3">
        <v>100</v>
      </c>
      <c r="F471" s="3">
        <v>97.25</v>
      </c>
      <c r="G471" s="3">
        <v>65</v>
      </c>
      <c r="H471" s="3">
        <v>50</v>
      </c>
      <c r="I471" s="3">
        <v>61.86</v>
      </c>
      <c r="J471" s="3">
        <v>62</v>
      </c>
      <c r="K471" s="3">
        <v>62</v>
      </c>
      <c r="L471" s="3">
        <v>62</v>
      </c>
      <c r="M471" s="10">
        <v>79</v>
      </c>
      <c r="N471" s="10">
        <v>79</v>
      </c>
      <c r="O471" s="10">
        <v>79</v>
      </c>
      <c r="P471" s="10">
        <v>79</v>
      </c>
      <c r="Q471" s="10">
        <v>90</v>
      </c>
      <c r="R471" s="10">
        <v>90</v>
      </c>
      <c r="S471" s="9" t="str">
        <f>IF($A471='C'!$G$4,COUNTIF($D471:$R471,"&lt;60"),"")</f>
        <v/>
      </c>
    </row>
    <row r="472" spans="1:19" ht="14.25" customHeight="1" x14ac:dyDescent="0.2">
      <c r="A472" s="49" t="s">
        <v>332</v>
      </c>
      <c r="B472" s="45" t="s">
        <v>245</v>
      </c>
      <c r="C472" s="31">
        <v>2012022505</v>
      </c>
      <c r="D472" s="3">
        <v>86</v>
      </c>
      <c r="E472" s="3">
        <v>80</v>
      </c>
      <c r="F472" s="3">
        <v>81.5</v>
      </c>
      <c r="G472" s="3">
        <v>85</v>
      </c>
      <c r="H472" s="3">
        <v>50</v>
      </c>
      <c r="I472" s="3">
        <v>64.33</v>
      </c>
      <c r="J472" s="3">
        <v>66</v>
      </c>
      <c r="K472" s="3">
        <v>66</v>
      </c>
      <c r="L472" s="3">
        <v>66</v>
      </c>
      <c r="M472" s="10">
        <v>79</v>
      </c>
      <c r="N472" s="10">
        <v>79</v>
      </c>
      <c r="O472" s="10">
        <v>79</v>
      </c>
      <c r="P472" s="10">
        <v>79</v>
      </c>
      <c r="Q472" s="10">
        <v>90</v>
      </c>
      <c r="R472" s="10">
        <v>90</v>
      </c>
      <c r="S472" s="9" t="str">
        <f>IF($A472='C'!$G$4,COUNTIF($D472:$R472,"&lt;60"),"")</f>
        <v/>
      </c>
    </row>
    <row r="473" spans="1:19" ht="14.25" customHeight="1" x14ac:dyDescent="0.2">
      <c r="A473" s="49" t="s">
        <v>332</v>
      </c>
      <c r="B473" s="45" t="s">
        <v>246</v>
      </c>
      <c r="C473" s="31">
        <v>21012304</v>
      </c>
      <c r="D473" s="3">
        <v>94</v>
      </c>
      <c r="E473" s="3">
        <v>100</v>
      </c>
      <c r="F473" s="3">
        <v>98.5</v>
      </c>
      <c r="G473" s="3">
        <v>88</v>
      </c>
      <c r="H473" s="3">
        <v>90</v>
      </c>
      <c r="I473" s="3">
        <v>89.5</v>
      </c>
      <c r="J473" s="3">
        <v>74</v>
      </c>
      <c r="K473" s="3">
        <v>74</v>
      </c>
      <c r="L473" s="3">
        <v>74</v>
      </c>
      <c r="M473" s="10">
        <v>79</v>
      </c>
      <c r="N473" s="10">
        <v>79</v>
      </c>
      <c r="O473" s="10">
        <v>79</v>
      </c>
      <c r="P473" s="10">
        <v>79</v>
      </c>
      <c r="Q473" s="10">
        <v>90</v>
      </c>
      <c r="R473" s="10">
        <v>90</v>
      </c>
      <c r="S473" s="9" t="str">
        <f>IF($A473='C'!$G$4,COUNTIF($D473:$R473,"&lt;60"),"")</f>
        <v/>
      </c>
    </row>
    <row r="474" spans="1:19" ht="14.25" customHeight="1" x14ac:dyDescent="0.2">
      <c r="A474" s="49" t="s">
        <v>332</v>
      </c>
      <c r="B474" s="45" t="s">
        <v>247</v>
      </c>
      <c r="C474" s="31">
        <v>21006223</v>
      </c>
      <c r="D474" s="3">
        <v>87</v>
      </c>
      <c r="E474" s="3">
        <v>100</v>
      </c>
      <c r="F474" s="3">
        <v>96.75</v>
      </c>
      <c r="G474" s="3">
        <v>72</v>
      </c>
      <c r="H474" s="3">
        <v>80</v>
      </c>
      <c r="I474" s="3">
        <v>78</v>
      </c>
      <c r="J474" s="3">
        <v>64</v>
      </c>
      <c r="K474" s="3">
        <v>64</v>
      </c>
      <c r="L474" s="3">
        <v>64</v>
      </c>
      <c r="M474" s="10">
        <v>79</v>
      </c>
      <c r="N474" s="10">
        <v>79</v>
      </c>
      <c r="O474" s="10">
        <v>79</v>
      </c>
      <c r="P474" s="10">
        <v>79</v>
      </c>
      <c r="Q474" s="10">
        <v>90</v>
      </c>
      <c r="R474" s="10">
        <v>90</v>
      </c>
      <c r="S474" s="9" t="str">
        <f>IF($A474='C'!$G$4,COUNTIF($D474:$R474,"&lt;60"),"")</f>
        <v/>
      </c>
    </row>
    <row r="475" spans="1:19" ht="14.25" customHeight="1" x14ac:dyDescent="0.2">
      <c r="A475" s="49" t="s">
        <v>332</v>
      </c>
      <c r="B475" s="45" t="s">
        <v>248</v>
      </c>
      <c r="C475" s="31">
        <v>2013081558</v>
      </c>
      <c r="D475" s="3">
        <v>96</v>
      </c>
      <c r="E475" s="3">
        <v>100</v>
      </c>
      <c r="F475" s="3">
        <v>99</v>
      </c>
      <c r="G475" s="3">
        <v>90</v>
      </c>
      <c r="H475" s="3">
        <v>100</v>
      </c>
      <c r="I475" s="3">
        <v>97.5</v>
      </c>
      <c r="J475" s="3">
        <v>78</v>
      </c>
      <c r="K475" s="3">
        <v>78</v>
      </c>
      <c r="L475" s="3">
        <v>78</v>
      </c>
      <c r="M475" s="10">
        <v>79</v>
      </c>
      <c r="N475" s="10">
        <v>79</v>
      </c>
      <c r="O475" s="10">
        <v>79</v>
      </c>
      <c r="P475" s="10">
        <v>79</v>
      </c>
      <c r="Q475" s="10">
        <v>90</v>
      </c>
      <c r="R475" s="10">
        <v>90</v>
      </c>
      <c r="S475" s="9" t="str">
        <f>IF($A475='C'!$G$4,COUNTIF($D475:$R475,"&lt;60"),"")</f>
        <v/>
      </c>
    </row>
    <row r="476" spans="1:19" ht="14.25" customHeight="1" x14ac:dyDescent="0.2">
      <c r="A476" s="49" t="s">
        <v>332</v>
      </c>
      <c r="B476" s="45" t="s">
        <v>249</v>
      </c>
      <c r="C476" s="31">
        <v>2011032783</v>
      </c>
      <c r="D476" s="3">
        <v>89</v>
      </c>
      <c r="E476" s="3">
        <v>100</v>
      </c>
      <c r="F476" s="3">
        <v>97.25</v>
      </c>
      <c r="G476" s="3">
        <v>75</v>
      </c>
      <c r="H476" s="3">
        <v>100</v>
      </c>
      <c r="I476" s="3">
        <v>93.75</v>
      </c>
      <c r="J476" s="3">
        <v>62</v>
      </c>
      <c r="K476" s="3">
        <v>62</v>
      </c>
      <c r="L476" s="3">
        <v>62</v>
      </c>
      <c r="M476" s="10">
        <v>79</v>
      </c>
      <c r="N476" s="10">
        <v>79</v>
      </c>
      <c r="O476" s="10">
        <v>79</v>
      </c>
      <c r="P476" s="10">
        <v>79</v>
      </c>
      <c r="Q476" s="10">
        <v>90</v>
      </c>
      <c r="R476" s="10">
        <v>90</v>
      </c>
      <c r="S476" s="9" t="str">
        <f>IF($A476='C'!$G$4,COUNTIF($D476:$R476,"&lt;60"),"")</f>
        <v/>
      </c>
    </row>
    <row r="477" spans="1:19" ht="14.25" customHeight="1" x14ac:dyDescent="0.2">
      <c r="A477" s="49" t="s">
        <v>332</v>
      </c>
      <c r="B477" s="45" t="s">
        <v>250</v>
      </c>
      <c r="C477" s="31">
        <v>2012030286</v>
      </c>
      <c r="D477" s="3">
        <v>74</v>
      </c>
      <c r="E477" s="3">
        <v>75</v>
      </c>
      <c r="F477" s="3">
        <v>74.75</v>
      </c>
      <c r="G477" s="3">
        <v>70</v>
      </c>
      <c r="H477" s="3">
        <v>85</v>
      </c>
      <c r="I477" s="3">
        <v>81.25</v>
      </c>
      <c r="J477" s="3">
        <v>83</v>
      </c>
      <c r="K477" s="3">
        <v>83</v>
      </c>
      <c r="L477" s="3">
        <v>83</v>
      </c>
      <c r="M477" s="10">
        <v>79</v>
      </c>
      <c r="N477" s="10">
        <v>79</v>
      </c>
      <c r="O477" s="10">
        <v>79</v>
      </c>
      <c r="P477" s="10">
        <v>79</v>
      </c>
      <c r="Q477" s="10">
        <v>90</v>
      </c>
      <c r="R477" s="10">
        <v>90</v>
      </c>
      <c r="S477" s="9" t="str">
        <f>IF($A477='C'!$G$4,COUNTIF($D477:$R477,"&lt;60"),"")</f>
        <v/>
      </c>
    </row>
    <row r="478" spans="1:19" ht="14.25" customHeight="1" x14ac:dyDescent="0.2">
      <c r="A478" s="49" t="s">
        <v>332</v>
      </c>
      <c r="B478" s="45" t="s">
        <v>251</v>
      </c>
      <c r="C478" s="31">
        <v>2012004903</v>
      </c>
      <c r="D478" s="3">
        <v>82</v>
      </c>
      <c r="E478" s="3">
        <v>100</v>
      </c>
      <c r="F478" s="3">
        <v>95.5</v>
      </c>
      <c r="G478" s="3">
        <v>74</v>
      </c>
      <c r="H478" s="3">
        <v>95</v>
      </c>
      <c r="I478" s="3">
        <v>89.75</v>
      </c>
      <c r="J478" s="3">
        <v>68</v>
      </c>
      <c r="K478" s="3">
        <v>68</v>
      </c>
      <c r="L478" s="3">
        <v>68</v>
      </c>
      <c r="M478" s="10">
        <v>79</v>
      </c>
      <c r="N478" s="10">
        <v>79</v>
      </c>
      <c r="O478" s="10">
        <v>79</v>
      </c>
      <c r="P478" s="10">
        <v>79</v>
      </c>
      <c r="Q478" s="10">
        <v>90</v>
      </c>
      <c r="R478" s="10">
        <v>90</v>
      </c>
      <c r="S478" s="9" t="str">
        <f>IF($A478='C'!$G$4,COUNTIF($D478:$R478,"&lt;60"),"")</f>
        <v/>
      </c>
    </row>
    <row r="479" spans="1:19" ht="14.25" customHeight="1" x14ac:dyDescent="0.2">
      <c r="A479" s="49" t="s">
        <v>332</v>
      </c>
      <c r="B479" s="45" t="s">
        <v>252</v>
      </c>
      <c r="C479" s="31">
        <v>2012017402</v>
      </c>
      <c r="D479" s="3">
        <v>77</v>
      </c>
      <c r="E479" s="3">
        <v>20</v>
      </c>
      <c r="F479" s="3">
        <v>60</v>
      </c>
      <c r="G479" s="3">
        <v>70</v>
      </c>
      <c r="H479" s="3">
        <v>65</v>
      </c>
      <c r="I479" s="3">
        <v>66.430000000000007</v>
      </c>
      <c r="J479" s="3">
        <v>81</v>
      </c>
      <c r="K479" s="3">
        <v>81</v>
      </c>
      <c r="L479" s="3">
        <v>81</v>
      </c>
      <c r="M479" s="10">
        <v>79</v>
      </c>
      <c r="N479" s="10">
        <v>79</v>
      </c>
      <c r="O479" s="10">
        <v>79</v>
      </c>
      <c r="P479" s="10">
        <v>79</v>
      </c>
      <c r="Q479" s="10">
        <v>90</v>
      </c>
      <c r="R479" s="10">
        <v>90</v>
      </c>
      <c r="S479" s="9" t="str">
        <f>IF($A479='C'!$G$4,COUNTIF($D479:$R479,"&lt;60"),"")</f>
        <v/>
      </c>
    </row>
    <row r="480" spans="1:19" ht="14.25" customHeight="1" x14ac:dyDescent="0.2">
      <c r="A480" s="49" t="s">
        <v>332</v>
      </c>
      <c r="B480" s="45" t="s">
        <v>253</v>
      </c>
      <c r="C480" s="31">
        <v>2012028088</v>
      </c>
      <c r="D480" s="3">
        <v>70</v>
      </c>
      <c r="E480" s="3">
        <v>55</v>
      </c>
      <c r="F480" s="3">
        <v>64.599999999999994</v>
      </c>
      <c r="G480" s="3">
        <v>62</v>
      </c>
      <c r="H480" s="3">
        <v>65</v>
      </c>
      <c r="I480" s="3">
        <v>65.84</v>
      </c>
      <c r="J480" s="3">
        <v>76</v>
      </c>
      <c r="K480" s="3">
        <v>76</v>
      </c>
      <c r="L480" s="3">
        <v>76</v>
      </c>
      <c r="M480" s="10">
        <v>79</v>
      </c>
      <c r="N480" s="10">
        <v>79</v>
      </c>
      <c r="O480" s="10">
        <v>79</v>
      </c>
      <c r="P480" s="10">
        <v>79</v>
      </c>
      <c r="Q480" s="10">
        <v>90</v>
      </c>
      <c r="R480" s="10">
        <v>90</v>
      </c>
      <c r="S480" s="9" t="str">
        <f>IF($A480='C'!$G$4,COUNTIF($D480:$R480,"&lt;60"),"")</f>
        <v/>
      </c>
    </row>
    <row r="481" spans="1:19" ht="14.25" customHeight="1" x14ac:dyDescent="0.2">
      <c r="A481" s="49" t="s">
        <v>332</v>
      </c>
      <c r="B481" s="45" t="s">
        <v>254</v>
      </c>
      <c r="C481" s="31">
        <v>20922658</v>
      </c>
      <c r="D481" s="3">
        <v>65</v>
      </c>
      <c r="E481" s="3">
        <v>35</v>
      </c>
      <c r="F481" s="3">
        <v>60</v>
      </c>
      <c r="G481" s="3">
        <v>66</v>
      </c>
      <c r="H481" s="3">
        <v>35</v>
      </c>
      <c r="I481" s="3">
        <v>53.86</v>
      </c>
      <c r="J481" s="3">
        <v>67</v>
      </c>
      <c r="K481" s="3">
        <v>67</v>
      </c>
      <c r="L481" s="3">
        <v>67</v>
      </c>
      <c r="M481" s="10">
        <v>79</v>
      </c>
      <c r="N481" s="10">
        <v>79</v>
      </c>
      <c r="O481" s="10">
        <v>79</v>
      </c>
      <c r="P481" s="10">
        <v>79</v>
      </c>
      <c r="Q481" s="10">
        <v>90</v>
      </c>
      <c r="R481" s="10">
        <v>90</v>
      </c>
      <c r="S481" s="9" t="str">
        <f>IF($A481='C'!$G$4,COUNTIF($D481:$R481,"&lt;60"),"")</f>
        <v/>
      </c>
    </row>
    <row r="482" spans="1:19" ht="14.25" customHeight="1" x14ac:dyDescent="0.2">
      <c r="A482" s="49" t="s">
        <v>332</v>
      </c>
      <c r="B482" s="45" t="s">
        <v>255</v>
      </c>
      <c r="C482" s="31">
        <v>818660</v>
      </c>
      <c r="D482" s="3">
        <v>70</v>
      </c>
      <c r="E482" s="3">
        <v>65</v>
      </c>
      <c r="F482" s="3">
        <v>66.430000000000007</v>
      </c>
      <c r="G482" s="3">
        <v>80</v>
      </c>
      <c r="H482" s="3">
        <v>30</v>
      </c>
      <c r="I482" s="3">
        <v>54.29</v>
      </c>
      <c r="J482" s="3">
        <v>67</v>
      </c>
      <c r="K482" s="3">
        <v>67</v>
      </c>
      <c r="L482" s="3">
        <v>67</v>
      </c>
      <c r="M482" s="10">
        <v>79</v>
      </c>
      <c r="N482" s="10">
        <v>79</v>
      </c>
      <c r="O482" s="10">
        <v>79</v>
      </c>
      <c r="P482" s="10">
        <v>79</v>
      </c>
      <c r="Q482" s="10">
        <v>90</v>
      </c>
      <c r="R482" s="10">
        <v>90</v>
      </c>
      <c r="S482" s="9" t="str">
        <f>IF($A482='C'!$G$4,COUNTIF($D482:$R482,"&lt;60"),"")</f>
        <v/>
      </c>
    </row>
    <row r="483" spans="1:19" ht="14.25" customHeight="1" x14ac:dyDescent="0.2">
      <c r="A483" s="49" t="s">
        <v>332</v>
      </c>
      <c r="B483" s="45" t="s">
        <v>256</v>
      </c>
      <c r="C483" s="31">
        <v>2013109690</v>
      </c>
      <c r="D483" s="3">
        <v>83</v>
      </c>
      <c r="E483" s="3">
        <v>40</v>
      </c>
      <c r="F483" s="3">
        <v>61.13</v>
      </c>
      <c r="G483" s="3">
        <v>78</v>
      </c>
      <c r="H483" s="3">
        <v>55</v>
      </c>
      <c r="I483" s="3">
        <v>65.319999999999993</v>
      </c>
      <c r="J483" s="3">
        <v>70</v>
      </c>
      <c r="K483" s="3">
        <v>70</v>
      </c>
      <c r="L483" s="3">
        <v>70</v>
      </c>
      <c r="M483" s="10">
        <v>79</v>
      </c>
      <c r="N483" s="10">
        <v>79</v>
      </c>
      <c r="O483" s="10">
        <v>79</v>
      </c>
      <c r="P483" s="10">
        <v>79</v>
      </c>
      <c r="Q483" s="10">
        <v>90</v>
      </c>
      <c r="R483" s="10">
        <v>90</v>
      </c>
      <c r="S483" s="9" t="str">
        <f>IF($A483='C'!$G$4,COUNTIF($D483:$R483,"&lt;60"),"")</f>
        <v/>
      </c>
    </row>
    <row r="484" spans="1:19" ht="14.25" customHeight="1" x14ac:dyDescent="0.2">
      <c r="A484" s="49" t="s">
        <v>332</v>
      </c>
      <c r="B484" s="45" t="s">
        <v>257</v>
      </c>
      <c r="C484" s="31">
        <v>2011025128</v>
      </c>
      <c r="D484" s="3">
        <v>89</v>
      </c>
      <c r="E484" s="3">
        <v>55</v>
      </c>
      <c r="F484" s="3">
        <v>65.959999999999994</v>
      </c>
      <c r="G484" s="3">
        <v>86</v>
      </c>
      <c r="H484" s="3">
        <v>95</v>
      </c>
      <c r="I484" s="3">
        <v>92.43</v>
      </c>
      <c r="J484" s="3">
        <v>94</v>
      </c>
      <c r="K484" s="3">
        <v>94</v>
      </c>
      <c r="L484" s="3">
        <v>94</v>
      </c>
      <c r="M484" s="10">
        <v>79</v>
      </c>
      <c r="N484" s="10">
        <v>79</v>
      </c>
      <c r="O484" s="10">
        <v>79</v>
      </c>
      <c r="P484" s="10">
        <v>79</v>
      </c>
      <c r="Q484" s="10">
        <v>90</v>
      </c>
      <c r="R484" s="10">
        <v>90</v>
      </c>
      <c r="S484" s="9" t="str">
        <f>IF($A484='C'!$G$4,COUNTIF($D484:$R484,"&lt;60"),"")</f>
        <v/>
      </c>
    </row>
    <row r="485" spans="1:19" ht="14.25" customHeight="1" x14ac:dyDescent="0.2">
      <c r="A485" s="49" t="s">
        <v>332</v>
      </c>
      <c r="B485" s="45" t="s">
        <v>258</v>
      </c>
      <c r="C485" s="31">
        <v>2011021540</v>
      </c>
      <c r="D485" s="3">
        <v>83</v>
      </c>
      <c r="E485" s="3">
        <v>50</v>
      </c>
      <c r="F485" s="3">
        <v>64.67</v>
      </c>
      <c r="G485" s="3">
        <v>79</v>
      </c>
      <c r="H485" s="3">
        <v>80</v>
      </c>
      <c r="I485" s="3">
        <v>79.709999999999994</v>
      </c>
      <c r="J485" s="3">
        <v>86</v>
      </c>
      <c r="K485" s="3">
        <v>86</v>
      </c>
      <c r="L485" s="3">
        <v>86</v>
      </c>
      <c r="M485" s="10">
        <v>79</v>
      </c>
      <c r="N485" s="10">
        <v>79</v>
      </c>
      <c r="O485" s="10">
        <v>79</v>
      </c>
      <c r="P485" s="10">
        <v>79</v>
      </c>
      <c r="Q485" s="10">
        <v>90</v>
      </c>
      <c r="R485" s="10">
        <v>90</v>
      </c>
      <c r="S485" s="9" t="str">
        <f>IF($A485='C'!$G$4,COUNTIF($D485:$R485,"&lt;60"),"")</f>
        <v/>
      </c>
    </row>
    <row r="486" spans="1:19" ht="14.25" customHeight="1" x14ac:dyDescent="0.2">
      <c r="A486" s="49" t="s">
        <v>332</v>
      </c>
      <c r="B486" s="45" t="s">
        <v>259</v>
      </c>
      <c r="C486" s="31">
        <v>2013111117</v>
      </c>
      <c r="D486" s="3">
        <v>85</v>
      </c>
      <c r="E486" s="3">
        <v>75</v>
      </c>
      <c r="F486" s="3">
        <v>77.86</v>
      </c>
      <c r="G486" s="3">
        <v>80</v>
      </c>
      <c r="H486" s="3">
        <v>70</v>
      </c>
      <c r="I486" s="3">
        <v>72.86</v>
      </c>
      <c r="J486" s="3">
        <v>94</v>
      </c>
      <c r="K486" s="3">
        <v>94</v>
      </c>
      <c r="L486" s="3">
        <v>94</v>
      </c>
      <c r="M486" s="10">
        <v>79</v>
      </c>
      <c r="N486" s="10">
        <v>79</v>
      </c>
      <c r="O486" s="10">
        <v>79</v>
      </c>
      <c r="P486" s="10">
        <v>79</v>
      </c>
      <c r="Q486" s="10">
        <v>90</v>
      </c>
      <c r="R486" s="10">
        <v>90</v>
      </c>
      <c r="S486" s="9" t="str">
        <f>IF($A486='C'!$G$4,COUNTIF($D486:$R486,"&lt;60"),"")</f>
        <v/>
      </c>
    </row>
    <row r="487" spans="1:19" ht="14.25" customHeight="1" x14ac:dyDescent="0.2">
      <c r="A487" s="49" t="s">
        <v>332</v>
      </c>
      <c r="B487" s="45" t="s">
        <v>260</v>
      </c>
      <c r="C487" s="31">
        <v>21004448</v>
      </c>
      <c r="D487" s="3">
        <v>88</v>
      </c>
      <c r="E487" s="3">
        <v>35</v>
      </c>
      <c r="F487" s="3">
        <v>60.07</v>
      </c>
      <c r="G487" s="3">
        <v>77</v>
      </c>
      <c r="H487" s="3">
        <v>55</v>
      </c>
      <c r="I487" s="3">
        <v>65.260000000000005</v>
      </c>
      <c r="J487" s="3">
        <v>5</v>
      </c>
      <c r="K487" s="3">
        <v>5</v>
      </c>
      <c r="L487" s="3">
        <v>5</v>
      </c>
      <c r="M487" s="10">
        <v>79</v>
      </c>
      <c r="N487" s="10">
        <v>79</v>
      </c>
      <c r="O487" s="10">
        <v>79</v>
      </c>
      <c r="P487" s="10">
        <v>79</v>
      </c>
      <c r="Q487" s="10">
        <v>90</v>
      </c>
      <c r="R487" s="10">
        <v>90</v>
      </c>
      <c r="S487" s="9" t="str">
        <f>IF($A487='C'!$G$4,COUNTIF($D487:$R487,"&lt;60"),"")</f>
        <v/>
      </c>
    </row>
    <row r="488" spans="1:19" ht="14.25" customHeight="1" x14ac:dyDescent="0.2">
      <c r="A488" s="49" t="s">
        <v>332</v>
      </c>
      <c r="B488" s="45" t="s">
        <v>261</v>
      </c>
      <c r="C488" s="31">
        <v>2013025214</v>
      </c>
      <c r="D488" s="3">
        <v>88</v>
      </c>
      <c r="E488" s="3">
        <v>50</v>
      </c>
      <c r="F488" s="3">
        <v>65.17</v>
      </c>
      <c r="G488" s="3">
        <v>72</v>
      </c>
      <c r="H488" s="3">
        <v>25</v>
      </c>
      <c r="I488" s="3">
        <v>49.54</v>
      </c>
      <c r="J488" s="3">
        <v>60</v>
      </c>
      <c r="K488" s="3">
        <v>60</v>
      </c>
      <c r="L488" s="3">
        <v>60</v>
      </c>
      <c r="M488" s="10">
        <v>79</v>
      </c>
      <c r="N488" s="10">
        <v>79</v>
      </c>
      <c r="O488" s="10">
        <v>79</v>
      </c>
      <c r="P488" s="10">
        <v>79</v>
      </c>
      <c r="Q488" s="10">
        <v>90</v>
      </c>
      <c r="R488" s="10">
        <v>90</v>
      </c>
      <c r="S488" s="9" t="str">
        <f>IF($A488='C'!$G$4,COUNTIF($D488:$R488,"&lt;60"),"")</f>
        <v/>
      </c>
    </row>
    <row r="489" spans="1:19" ht="14.25" customHeight="1" x14ac:dyDescent="0.2">
      <c r="A489" s="49" t="s">
        <v>332</v>
      </c>
      <c r="B489" s="45" t="s">
        <v>262</v>
      </c>
      <c r="C489" s="31">
        <v>21007910</v>
      </c>
      <c r="D489" s="3">
        <v>85</v>
      </c>
      <c r="E489" s="3">
        <v>65</v>
      </c>
      <c r="F489" s="3">
        <v>70.709999999999994</v>
      </c>
      <c r="G489" s="3">
        <v>76</v>
      </c>
      <c r="H489" s="3">
        <v>40</v>
      </c>
      <c r="I489" s="3">
        <v>60.14</v>
      </c>
      <c r="J489" s="3">
        <v>5</v>
      </c>
      <c r="K489" s="3">
        <v>5</v>
      </c>
      <c r="L489" s="3">
        <v>5</v>
      </c>
      <c r="M489" s="10">
        <v>79</v>
      </c>
      <c r="N489" s="10">
        <v>79</v>
      </c>
      <c r="O489" s="10">
        <v>79</v>
      </c>
      <c r="P489" s="10">
        <v>79</v>
      </c>
      <c r="Q489" s="10">
        <v>90</v>
      </c>
      <c r="R489" s="10">
        <v>90</v>
      </c>
      <c r="S489" s="9" t="str">
        <f>IF($A489='C'!$G$4,COUNTIF($D489:$R489,"&lt;60"),"")</f>
        <v/>
      </c>
    </row>
    <row r="490" spans="1:19" ht="14.25" customHeight="1" x14ac:dyDescent="0.2">
      <c r="A490" s="49" t="s">
        <v>332</v>
      </c>
      <c r="B490" s="45" t="s">
        <v>263</v>
      </c>
      <c r="C490" s="31">
        <v>2012023002</v>
      </c>
      <c r="D490" s="3">
        <v>70</v>
      </c>
      <c r="E490" s="3">
        <v>35</v>
      </c>
      <c r="F490" s="3">
        <v>60</v>
      </c>
      <c r="G490" s="3">
        <v>70</v>
      </c>
      <c r="H490" s="3">
        <v>95</v>
      </c>
      <c r="I490" s="3">
        <v>87.86</v>
      </c>
      <c r="J490" s="3">
        <v>91</v>
      </c>
      <c r="K490" s="3">
        <v>91</v>
      </c>
      <c r="L490" s="3">
        <v>91</v>
      </c>
      <c r="M490" s="10">
        <v>79</v>
      </c>
      <c r="N490" s="10">
        <v>79</v>
      </c>
      <c r="O490" s="10">
        <v>79</v>
      </c>
      <c r="P490" s="10">
        <v>79</v>
      </c>
      <c r="Q490" s="10">
        <v>90</v>
      </c>
      <c r="R490" s="10">
        <v>90</v>
      </c>
      <c r="S490" s="9" t="str">
        <f>IF($A490='C'!$G$4,COUNTIF($D490:$R490,"&lt;60"),"")</f>
        <v/>
      </c>
    </row>
    <row r="491" spans="1:19" ht="14.25" customHeight="1" x14ac:dyDescent="0.2">
      <c r="A491" s="49" t="s">
        <v>332</v>
      </c>
      <c r="B491" s="45" t="s">
        <v>582</v>
      </c>
      <c r="C491" s="31">
        <v>21011944</v>
      </c>
      <c r="D491" s="3">
        <v>70</v>
      </c>
      <c r="E491" s="3">
        <v>20</v>
      </c>
      <c r="F491" s="3">
        <v>60</v>
      </c>
      <c r="G491" s="3">
        <v>74</v>
      </c>
      <c r="H491" s="3">
        <v>95</v>
      </c>
      <c r="I491" s="3">
        <v>89</v>
      </c>
      <c r="J491" s="3">
        <v>40</v>
      </c>
      <c r="K491" s="3">
        <v>40</v>
      </c>
      <c r="L491" s="3">
        <v>40</v>
      </c>
      <c r="M491" s="10">
        <v>79</v>
      </c>
      <c r="N491" s="10">
        <v>79</v>
      </c>
      <c r="O491" s="10">
        <v>79</v>
      </c>
      <c r="P491" s="10">
        <v>79</v>
      </c>
      <c r="Q491" s="10">
        <v>90</v>
      </c>
      <c r="R491" s="10">
        <v>90</v>
      </c>
      <c r="S491" s="9" t="str">
        <f>IF($A491='C'!$G$4,COUNTIF($D491:$R491,"&lt;60"),"")</f>
        <v/>
      </c>
    </row>
    <row r="492" spans="1:19" ht="14.25" customHeight="1" x14ac:dyDescent="0.2">
      <c r="A492" s="49" t="s">
        <v>332</v>
      </c>
      <c r="B492" s="45" t="s">
        <v>583</v>
      </c>
      <c r="C492" s="31">
        <v>2011032811</v>
      </c>
      <c r="D492" s="3">
        <v>81</v>
      </c>
      <c r="E492" s="3">
        <v>60</v>
      </c>
      <c r="F492" s="3">
        <v>66</v>
      </c>
      <c r="G492" s="3">
        <v>80</v>
      </c>
      <c r="H492" s="3">
        <v>100</v>
      </c>
      <c r="I492" s="3">
        <v>94.29</v>
      </c>
      <c r="J492" s="3">
        <v>86</v>
      </c>
      <c r="K492" s="3">
        <v>86</v>
      </c>
      <c r="L492" s="3">
        <v>86</v>
      </c>
      <c r="M492" s="10">
        <v>79</v>
      </c>
      <c r="N492" s="10">
        <v>79</v>
      </c>
      <c r="O492" s="10">
        <v>79</v>
      </c>
      <c r="P492" s="10">
        <v>79</v>
      </c>
      <c r="Q492" s="10">
        <v>90</v>
      </c>
      <c r="R492" s="10">
        <v>90</v>
      </c>
      <c r="S492" s="9" t="str">
        <f>IF($A492='C'!$G$4,COUNTIF($D492:$R492,"&lt;60"),"")</f>
        <v/>
      </c>
    </row>
    <row r="493" spans="1:19" ht="14.25" customHeight="1" thickBot="1" x14ac:dyDescent="0.25">
      <c r="A493" s="50" t="s">
        <v>332</v>
      </c>
      <c r="B493" s="45" t="s">
        <v>584</v>
      </c>
      <c r="C493" s="32">
        <v>21003383</v>
      </c>
      <c r="D493" s="3">
        <v>89</v>
      </c>
      <c r="E493" s="3">
        <v>75</v>
      </c>
      <c r="F493" s="3">
        <v>79</v>
      </c>
      <c r="G493" s="3">
        <v>87</v>
      </c>
      <c r="H493" s="3">
        <v>90</v>
      </c>
      <c r="I493" s="3">
        <v>89.14</v>
      </c>
      <c r="J493" s="3">
        <v>94</v>
      </c>
      <c r="K493" s="3">
        <v>94</v>
      </c>
      <c r="L493" s="3">
        <v>94</v>
      </c>
      <c r="M493" s="10">
        <v>79</v>
      </c>
      <c r="N493" s="10">
        <v>79</v>
      </c>
      <c r="O493" s="10">
        <v>79</v>
      </c>
      <c r="P493" s="10">
        <v>79</v>
      </c>
      <c r="Q493" s="10">
        <v>90</v>
      </c>
      <c r="R493" s="10">
        <v>90</v>
      </c>
      <c r="S493" s="9" t="str">
        <f>IF($A493='C'!$G$4,COUNTIF($D493:$R493,"&lt;60"),"")</f>
        <v/>
      </c>
    </row>
    <row r="494" spans="1:19" ht="14.25" customHeight="1" x14ac:dyDescent="0.2">
      <c r="A494" s="51" t="s">
        <v>333</v>
      </c>
      <c r="B494" s="45" t="s">
        <v>585</v>
      </c>
      <c r="C494" s="34">
        <v>2014053552</v>
      </c>
      <c r="D494" s="3">
        <v>78</v>
      </c>
      <c r="E494" s="3">
        <v>25</v>
      </c>
      <c r="F494" s="3">
        <v>60</v>
      </c>
      <c r="G494" s="3">
        <v>76</v>
      </c>
      <c r="H494" s="3">
        <v>55</v>
      </c>
      <c r="I494" s="3">
        <v>65.2</v>
      </c>
      <c r="J494" s="3">
        <v>56</v>
      </c>
      <c r="K494" s="3">
        <v>56</v>
      </c>
      <c r="L494" s="3">
        <v>56</v>
      </c>
      <c r="M494" s="10">
        <v>79</v>
      </c>
      <c r="N494" s="10">
        <v>79</v>
      </c>
      <c r="O494" s="10">
        <v>79</v>
      </c>
      <c r="P494" s="10">
        <v>79</v>
      </c>
      <c r="Q494" s="10">
        <v>90</v>
      </c>
      <c r="R494" s="10">
        <v>90</v>
      </c>
      <c r="S494" s="9" t="str">
        <f>IF($A494='C'!$G$4,COUNTIF($D494:$R494,"&lt;60"),"")</f>
        <v/>
      </c>
    </row>
    <row r="495" spans="1:19" ht="14.25" customHeight="1" x14ac:dyDescent="0.2">
      <c r="A495" s="49" t="s">
        <v>333</v>
      </c>
      <c r="B495" s="45" t="s">
        <v>586</v>
      </c>
      <c r="C495" s="31">
        <v>2013020859</v>
      </c>
      <c r="D495" s="3">
        <v>84</v>
      </c>
      <c r="E495" s="3">
        <v>50</v>
      </c>
      <c r="F495" s="3">
        <v>64.81</v>
      </c>
      <c r="G495" s="3">
        <v>86</v>
      </c>
      <c r="H495" s="3">
        <v>100</v>
      </c>
      <c r="I495" s="3">
        <v>96</v>
      </c>
      <c r="J495" s="3">
        <v>91</v>
      </c>
      <c r="K495" s="3">
        <v>91</v>
      </c>
      <c r="L495" s="3">
        <v>91</v>
      </c>
      <c r="M495" s="10">
        <v>79</v>
      </c>
      <c r="N495" s="10">
        <v>79</v>
      </c>
      <c r="O495" s="10">
        <v>79</v>
      </c>
      <c r="P495" s="10">
        <v>79</v>
      </c>
      <c r="Q495" s="10">
        <v>90</v>
      </c>
      <c r="R495" s="10">
        <v>90</v>
      </c>
      <c r="S495" s="9" t="str">
        <f>IF($A495='C'!$G$4,COUNTIF($D495:$R495,"&lt;60"),"")</f>
        <v/>
      </c>
    </row>
    <row r="496" spans="1:19" ht="14.25" customHeight="1" x14ac:dyDescent="0.2">
      <c r="A496" s="49" t="s">
        <v>333</v>
      </c>
      <c r="B496" s="45" t="s">
        <v>587</v>
      </c>
      <c r="C496" s="31">
        <v>2013185915</v>
      </c>
      <c r="D496" s="3">
        <v>83</v>
      </c>
      <c r="E496" s="3">
        <v>65</v>
      </c>
      <c r="F496" s="3">
        <v>70.14</v>
      </c>
      <c r="G496" s="3">
        <v>85</v>
      </c>
      <c r="H496" s="3">
        <v>85</v>
      </c>
      <c r="I496" s="3">
        <v>85</v>
      </c>
      <c r="J496" s="3">
        <v>100</v>
      </c>
      <c r="K496" s="3">
        <v>100</v>
      </c>
      <c r="L496" s="3">
        <v>100</v>
      </c>
      <c r="M496" s="10">
        <v>79</v>
      </c>
      <c r="N496" s="10">
        <v>79</v>
      </c>
      <c r="O496" s="10">
        <v>79</v>
      </c>
      <c r="P496" s="10">
        <v>79</v>
      </c>
      <c r="Q496" s="10">
        <v>90</v>
      </c>
      <c r="R496" s="10">
        <v>90</v>
      </c>
      <c r="S496" s="9" t="str">
        <f>IF($A496='C'!$G$4,COUNTIF($D496:$R496,"&lt;60"),"")</f>
        <v/>
      </c>
    </row>
    <row r="497" spans="1:19" ht="14.25" customHeight="1" x14ac:dyDescent="0.2">
      <c r="A497" s="49" t="s">
        <v>333</v>
      </c>
      <c r="B497" s="45" t="s">
        <v>588</v>
      </c>
      <c r="C497" s="31">
        <v>2013005775</v>
      </c>
      <c r="D497" s="3">
        <v>80</v>
      </c>
      <c r="E497" s="3">
        <v>35</v>
      </c>
      <c r="F497" s="3">
        <v>60</v>
      </c>
      <c r="G497" s="3">
        <v>78</v>
      </c>
      <c r="H497" s="3">
        <v>85</v>
      </c>
      <c r="I497" s="3">
        <v>83</v>
      </c>
      <c r="J497" s="3">
        <v>60</v>
      </c>
      <c r="K497" s="3">
        <v>60</v>
      </c>
      <c r="L497" s="3">
        <v>60</v>
      </c>
      <c r="M497" s="10">
        <v>79</v>
      </c>
      <c r="N497" s="10">
        <v>79</v>
      </c>
      <c r="O497" s="10">
        <v>79</v>
      </c>
      <c r="P497" s="10">
        <v>79</v>
      </c>
      <c r="Q497" s="10">
        <v>90</v>
      </c>
      <c r="R497" s="10">
        <v>90</v>
      </c>
      <c r="S497" s="9" t="str">
        <f>IF($A497='C'!$G$4,COUNTIF($D497:$R497,"&lt;60"),"")</f>
        <v/>
      </c>
    </row>
    <row r="498" spans="1:19" ht="14.25" customHeight="1" x14ac:dyDescent="0.2">
      <c r="A498" s="49" t="s">
        <v>333</v>
      </c>
      <c r="B498" s="45" t="s">
        <v>589</v>
      </c>
      <c r="C498" s="31">
        <v>2013076101</v>
      </c>
      <c r="D498" s="3">
        <v>89</v>
      </c>
      <c r="E498" s="3">
        <v>70</v>
      </c>
      <c r="F498" s="3">
        <v>75.430000000000007</v>
      </c>
      <c r="G498" s="3">
        <v>81</v>
      </c>
      <c r="H498" s="3">
        <v>90</v>
      </c>
      <c r="I498" s="3">
        <v>87.43</v>
      </c>
      <c r="J498" s="3">
        <v>68</v>
      </c>
      <c r="K498" s="3">
        <v>68</v>
      </c>
      <c r="L498" s="3">
        <v>68</v>
      </c>
      <c r="M498" s="10">
        <v>79</v>
      </c>
      <c r="N498" s="10">
        <v>79</v>
      </c>
      <c r="O498" s="10">
        <v>79</v>
      </c>
      <c r="P498" s="10">
        <v>79</v>
      </c>
      <c r="Q498" s="10">
        <v>90</v>
      </c>
      <c r="R498" s="10">
        <v>90</v>
      </c>
      <c r="S498" s="9" t="str">
        <f>IF($A498='C'!$G$4,COUNTIF($D498:$R498,"&lt;60"),"")</f>
        <v/>
      </c>
    </row>
    <row r="499" spans="1:19" ht="14.25" customHeight="1" x14ac:dyDescent="0.2">
      <c r="A499" s="49" t="s">
        <v>333</v>
      </c>
      <c r="B499" s="45" t="s">
        <v>590</v>
      </c>
      <c r="C499" s="31">
        <v>2013133593</v>
      </c>
      <c r="D499" s="3">
        <v>84</v>
      </c>
      <c r="E499" s="3">
        <v>80</v>
      </c>
      <c r="F499" s="3">
        <v>81.14</v>
      </c>
      <c r="G499" s="3">
        <v>78</v>
      </c>
      <c r="H499" s="3">
        <v>65</v>
      </c>
      <c r="I499" s="3">
        <v>68.709999999999994</v>
      </c>
      <c r="J499" s="3">
        <v>70</v>
      </c>
      <c r="K499" s="3">
        <v>70</v>
      </c>
      <c r="L499" s="3">
        <v>70</v>
      </c>
      <c r="M499" s="10">
        <v>79</v>
      </c>
      <c r="N499" s="10">
        <v>79</v>
      </c>
      <c r="O499" s="10">
        <v>79</v>
      </c>
      <c r="P499" s="10">
        <v>79</v>
      </c>
      <c r="Q499" s="10">
        <v>90</v>
      </c>
      <c r="R499" s="10">
        <v>90</v>
      </c>
      <c r="S499" s="9" t="str">
        <f>IF($A499='C'!$G$4,COUNTIF($D499:$R499,"&lt;60"),"")</f>
        <v/>
      </c>
    </row>
    <row r="500" spans="1:19" ht="14.25" customHeight="1" x14ac:dyDescent="0.2">
      <c r="A500" s="49" t="s">
        <v>333</v>
      </c>
      <c r="B500" s="45" t="s">
        <v>591</v>
      </c>
      <c r="C500" s="31">
        <v>2013111441</v>
      </c>
      <c r="D500" s="3">
        <v>88</v>
      </c>
      <c r="E500" s="3">
        <v>95</v>
      </c>
      <c r="F500" s="3">
        <v>93</v>
      </c>
      <c r="G500" s="3">
        <v>84</v>
      </c>
      <c r="H500" s="3">
        <v>95</v>
      </c>
      <c r="I500" s="3">
        <v>91.86</v>
      </c>
      <c r="J500" s="3">
        <v>80</v>
      </c>
      <c r="K500" s="3">
        <v>80</v>
      </c>
      <c r="L500" s="3">
        <v>80</v>
      </c>
      <c r="M500" s="10">
        <v>79</v>
      </c>
      <c r="N500" s="10">
        <v>79</v>
      </c>
      <c r="O500" s="10">
        <v>79</v>
      </c>
      <c r="P500" s="10">
        <v>79</v>
      </c>
      <c r="Q500" s="10">
        <v>90</v>
      </c>
      <c r="R500" s="10">
        <v>90</v>
      </c>
      <c r="S500" s="9" t="str">
        <f>IF($A500='C'!$G$4,COUNTIF($D500:$R500,"&lt;60"),"")</f>
        <v/>
      </c>
    </row>
    <row r="501" spans="1:19" ht="14.25" customHeight="1" x14ac:dyDescent="0.2">
      <c r="A501" s="49" t="s">
        <v>333</v>
      </c>
      <c r="B501" s="45" t="s">
        <v>592</v>
      </c>
      <c r="C501" s="31">
        <v>2013110971</v>
      </c>
      <c r="D501" s="3">
        <v>72</v>
      </c>
      <c r="E501" s="3">
        <v>50</v>
      </c>
      <c r="F501" s="3">
        <v>63.11</v>
      </c>
      <c r="G501" s="3">
        <v>77</v>
      </c>
      <c r="H501" s="3">
        <v>65</v>
      </c>
      <c r="I501" s="3">
        <v>68.430000000000007</v>
      </c>
      <c r="J501" s="3">
        <v>73</v>
      </c>
      <c r="K501" s="3">
        <v>73</v>
      </c>
      <c r="L501" s="3">
        <v>73</v>
      </c>
      <c r="M501" s="10">
        <v>79</v>
      </c>
      <c r="N501" s="10">
        <v>79</v>
      </c>
      <c r="O501" s="10">
        <v>79</v>
      </c>
      <c r="P501" s="10">
        <v>79</v>
      </c>
      <c r="Q501" s="10">
        <v>90</v>
      </c>
      <c r="R501" s="10">
        <v>90</v>
      </c>
      <c r="S501" s="9" t="str">
        <f>IF($A501='C'!$G$4,COUNTIF($D501:$R501,"&lt;60"),"")</f>
        <v/>
      </c>
    </row>
    <row r="502" spans="1:19" ht="14.25" customHeight="1" x14ac:dyDescent="0.2">
      <c r="A502" s="49" t="s">
        <v>333</v>
      </c>
      <c r="B502" s="45" t="s">
        <v>264</v>
      </c>
      <c r="C502" s="31">
        <v>2013027159</v>
      </c>
      <c r="D502" s="3">
        <v>89</v>
      </c>
      <c r="E502" s="3">
        <v>100</v>
      </c>
      <c r="F502" s="3">
        <v>96.86</v>
      </c>
      <c r="G502" s="3">
        <v>79</v>
      </c>
      <c r="H502" s="3">
        <v>70</v>
      </c>
      <c r="I502" s="3">
        <v>72.569999999999993</v>
      </c>
      <c r="J502" s="3">
        <v>79</v>
      </c>
      <c r="K502" s="3">
        <v>79</v>
      </c>
      <c r="L502" s="3">
        <v>79</v>
      </c>
      <c r="M502" s="10">
        <v>79</v>
      </c>
      <c r="N502" s="10">
        <v>79</v>
      </c>
      <c r="O502" s="10">
        <v>79</v>
      </c>
      <c r="P502" s="10">
        <v>79</v>
      </c>
      <c r="Q502" s="10">
        <v>90</v>
      </c>
      <c r="R502" s="10">
        <v>90</v>
      </c>
      <c r="S502" s="9" t="str">
        <f>IF($A502='C'!$G$4,COUNTIF($D502:$R502,"&lt;60"),"")</f>
        <v/>
      </c>
    </row>
    <row r="503" spans="1:19" ht="14.25" customHeight="1" x14ac:dyDescent="0.2">
      <c r="A503" s="49" t="s">
        <v>333</v>
      </c>
      <c r="B503" s="45" t="s">
        <v>265</v>
      </c>
      <c r="C503" s="31" t="s">
        <v>314</v>
      </c>
      <c r="D503" s="3">
        <v>70</v>
      </c>
      <c r="E503" s="3">
        <v>100</v>
      </c>
      <c r="F503" s="3">
        <v>91.43</v>
      </c>
      <c r="G503" s="3">
        <v>78</v>
      </c>
      <c r="H503" s="3">
        <v>80</v>
      </c>
      <c r="I503" s="3">
        <v>79.430000000000007</v>
      </c>
      <c r="J503" s="3">
        <v>62</v>
      </c>
      <c r="K503" s="3">
        <v>62</v>
      </c>
      <c r="L503" s="3">
        <v>62</v>
      </c>
      <c r="M503" s="10">
        <v>79</v>
      </c>
      <c r="N503" s="10">
        <v>79</v>
      </c>
      <c r="O503" s="10">
        <v>79</v>
      </c>
      <c r="P503" s="10">
        <v>79</v>
      </c>
      <c r="Q503" s="10">
        <v>90</v>
      </c>
      <c r="R503" s="10">
        <v>90</v>
      </c>
      <c r="S503" s="9" t="str">
        <f>IF($A503='C'!$G$4,COUNTIF($D503:$R503,"&lt;60"),"")</f>
        <v/>
      </c>
    </row>
    <row r="504" spans="1:19" ht="14.25" customHeight="1" x14ac:dyDescent="0.2">
      <c r="A504" s="49" t="s">
        <v>333</v>
      </c>
      <c r="B504" s="45" t="s">
        <v>266</v>
      </c>
      <c r="C504" s="31">
        <v>2013072401</v>
      </c>
      <c r="D504" s="3">
        <v>77</v>
      </c>
      <c r="E504" s="3">
        <v>100</v>
      </c>
      <c r="F504" s="3">
        <v>93.43</v>
      </c>
      <c r="G504" s="3">
        <v>80</v>
      </c>
      <c r="H504" s="3">
        <v>70</v>
      </c>
      <c r="I504" s="3">
        <v>72.86</v>
      </c>
      <c r="J504" s="3">
        <v>77</v>
      </c>
      <c r="K504" s="3">
        <v>77</v>
      </c>
      <c r="L504" s="3">
        <v>77</v>
      </c>
      <c r="M504" s="10">
        <v>79</v>
      </c>
      <c r="N504" s="10">
        <v>79</v>
      </c>
      <c r="O504" s="10">
        <v>79</v>
      </c>
      <c r="P504" s="10">
        <v>79</v>
      </c>
      <c r="Q504" s="10">
        <v>90</v>
      </c>
      <c r="R504" s="10">
        <v>90</v>
      </c>
      <c r="S504" s="9" t="str">
        <f>IF($A504='C'!$G$4,COUNTIF($D504:$R504,"&lt;60"),"")</f>
        <v/>
      </c>
    </row>
    <row r="505" spans="1:19" ht="14.25" customHeight="1" x14ac:dyDescent="0.2">
      <c r="A505" s="49" t="s">
        <v>333</v>
      </c>
      <c r="B505" s="45" t="s">
        <v>267</v>
      </c>
      <c r="C505" s="31">
        <v>2016044859</v>
      </c>
      <c r="D505" s="3">
        <v>70</v>
      </c>
      <c r="E505" s="3">
        <v>85</v>
      </c>
      <c r="F505" s="3">
        <v>80.709999999999994</v>
      </c>
      <c r="G505" s="3">
        <v>75</v>
      </c>
      <c r="H505" s="3">
        <v>60</v>
      </c>
      <c r="I505" s="3">
        <v>65.87</v>
      </c>
      <c r="J505" s="3">
        <v>67</v>
      </c>
      <c r="K505" s="3">
        <v>67</v>
      </c>
      <c r="L505" s="3">
        <v>67</v>
      </c>
      <c r="M505" s="10">
        <v>79</v>
      </c>
      <c r="N505" s="10">
        <v>79</v>
      </c>
      <c r="O505" s="10">
        <v>79</v>
      </c>
      <c r="P505" s="10">
        <v>79</v>
      </c>
      <c r="Q505" s="10">
        <v>90</v>
      </c>
      <c r="R505" s="10">
        <v>90</v>
      </c>
      <c r="S505" s="9" t="str">
        <f>IF($A505='C'!$G$4,COUNTIF($D505:$R505,"&lt;60"),"")</f>
        <v/>
      </c>
    </row>
    <row r="506" spans="1:19" ht="14.25" customHeight="1" x14ac:dyDescent="0.2">
      <c r="A506" s="49" t="s">
        <v>333</v>
      </c>
      <c r="B506" s="45" t="s">
        <v>268</v>
      </c>
      <c r="C506" s="31">
        <v>2013005784</v>
      </c>
      <c r="D506" s="3">
        <v>74</v>
      </c>
      <c r="E506" s="3">
        <v>85</v>
      </c>
      <c r="F506" s="3">
        <v>81.86</v>
      </c>
      <c r="G506" s="3">
        <v>75</v>
      </c>
      <c r="H506" s="3">
        <v>70</v>
      </c>
      <c r="I506" s="3">
        <v>71.430000000000007</v>
      </c>
      <c r="J506" s="3">
        <v>56</v>
      </c>
      <c r="K506" s="3">
        <v>56</v>
      </c>
      <c r="L506" s="3">
        <v>56</v>
      </c>
      <c r="M506" s="10">
        <v>79</v>
      </c>
      <c r="N506" s="10">
        <v>79</v>
      </c>
      <c r="O506" s="10">
        <v>79</v>
      </c>
      <c r="P506" s="10">
        <v>79</v>
      </c>
      <c r="Q506" s="10">
        <v>90</v>
      </c>
      <c r="R506" s="10">
        <v>90</v>
      </c>
      <c r="S506" s="9" t="str">
        <f>IF($A506='C'!$G$4,COUNTIF($D506:$R506,"&lt;60"),"")</f>
        <v/>
      </c>
    </row>
    <row r="507" spans="1:19" ht="14.25" customHeight="1" x14ac:dyDescent="0.2">
      <c r="A507" s="49" t="s">
        <v>333</v>
      </c>
      <c r="B507" s="45" t="s">
        <v>269</v>
      </c>
      <c r="C507" s="31">
        <v>2014019837</v>
      </c>
      <c r="D507" s="3">
        <v>83</v>
      </c>
      <c r="E507" s="3">
        <v>100</v>
      </c>
      <c r="F507" s="3">
        <v>95.14</v>
      </c>
      <c r="G507" s="3">
        <v>86</v>
      </c>
      <c r="H507" s="3">
        <v>80</v>
      </c>
      <c r="I507" s="3">
        <v>81.709999999999994</v>
      </c>
      <c r="J507" s="3">
        <v>86</v>
      </c>
      <c r="K507" s="3">
        <v>86</v>
      </c>
      <c r="L507" s="3">
        <v>86</v>
      </c>
      <c r="M507" s="10">
        <v>79</v>
      </c>
      <c r="N507" s="10">
        <v>79</v>
      </c>
      <c r="O507" s="10">
        <v>79</v>
      </c>
      <c r="P507" s="10">
        <v>79</v>
      </c>
      <c r="Q507" s="10">
        <v>90</v>
      </c>
      <c r="R507" s="10">
        <v>90</v>
      </c>
      <c r="S507" s="9" t="str">
        <f>IF($A507='C'!$G$4,COUNTIF($D507:$R507,"&lt;60"),"")</f>
        <v/>
      </c>
    </row>
    <row r="508" spans="1:19" ht="14.25" customHeight="1" x14ac:dyDescent="0.2">
      <c r="A508" s="49" t="s">
        <v>333</v>
      </c>
      <c r="B508" s="45" t="s">
        <v>270</v>
      </c>
      <c r="C508" s="31">
        <v>2013017622</v>
      </c>
      <c r="D508" s="3">
        <v>89</v>
      </c>
      <c r="E508" s="3">
        <v>100</v>
      </c>
      <c r="F508" s="3">
        <v>96.86</v>
      </c>
      <c r="G508" s="3">
        <v>78</v>
      </c>
      <c r="H508" s="3">
        <v>55</v>
      </c>
      <c r="I508" s="3">
        <v>65.319999999999993</v>
      </c>
      <c r="J508" s="3">
        <v>81</v>
      </c>
      <c r="K508" s="3">
        <v>81</v>
      </c>
      <c r="L508" s="3">
        <v>81</v>
      </c>
      <c r="M508" s="10">
        <v>79</v>
      </c>
      <c r="N508" s="10">
        <v>79</v>
      </c>
      <c r="O508" s="10">
        <v>79</v>
      </c>
      <c r="P508" s="10">
        <v>79</v>
      </c>
      <c r="Q508" s="10">
        <v>90</v>
      </c>
      <c r="R508" s="10">
        <v>90</v>
      </c>
      <c r="S508" s="9" t="str">
        <f>IF($A508='C'!$G$4,COUNTIF($D508:$R508,"&lt;60"),"")</f>
        <v/>
      </c>
    </row>
    <row r="509" spans="1:19" ht="14.25" customHeight="1" x14ac:dyDescent="0.2">
      <c r="A509" s="49" t="s">
        <v>333</v>
      </c>
      <c r="B509" s="45" t="s">
        <v>271</v>
      </c>
      <c r="C509" s="31">
        <v>2013005732</v>
      </c>
      <c r="D509" s="3">
        <v>91</v>
      </c>
      <c r="E509" s="3">
        <v>100</v>
      </c>
      <c r="F509" s="3">
        <v>97.43</v>
      </c>
      <c r="G509" s="3">
        <v>84</v>
      </c>
      <c r="H509" s="3">
        <v>45</v>
      </c>
      <c r="I509" s="3">
        <v>63.04</v>
      </c>
      <c r="J509" s="3">
        <v>72</v>
      </c>
      <c r="K509" s="3">
        <v>72</v>
      </c>
      <c r="L509" s="3">
        <v>72</v>
      </c>
      <c r="M509" s="10">
        <v>79</v>
      </c>
      <c r="N509" s="10">
        <v>79</v>
      </c>
      <c r="O509" s="10">
        <v>79</v>
      </c>
      <c r="P509" s="10">
        <v>79</v>
      </c>
      <c r="Q509" s="10">
        <v>90</v>
      </c>
      <c r="R509" s="10">
        <v>90</v>
      </c>
      <c r="S509" s="9" t="str">
        <f>IF($A509='C'!$G$4,COUNTIF($D509:$R509,"&lt;60"),"")</f>
        <v/>
      </c>
    </row>
    <row r="510" spans="1:19" ht="14.25" customHeight="1" x14ac:dyDescent="0.2">
      <c r="A510" s="49" t="s">
        <v>333</v>
      </c>
      <c r="B510" s="45" t="s">
        <v>272</v>
      </c>
      <c r="C510" s="31">
        <v>2012028898</v>
      </c>
      <c r="D510" s="3">
        <v>92</v>
      </c>
      <c r="E510" s="3">
        <v>100</v>
      </c>
      <c r="F510" s="3">
        <v>97.71</v>
      </c>
      <c r="G510" s="3">
        <v>88</v>
      </c>
      <c r="H510" s="3">
        <v>100</v>
      </c>
      <c r="I510" s="3">
        <v>96.57</v>
      </c>
      <c r="J510" s="3">
        <v>91</v>
      </c>
      <c r="K510" s="3">
        <v>91</v>
      </c>
      <c r="L510" s="3">
        <v>91</v>
      </c>
      <c r="M510" s="10">
        <v>79</v>
      </c>
      <c r="N510" s="10">
        <v>79</v>
      </c>
      <c r="O510" s="10">
        <v>79</v>
      </c>
      <c r="P510" s="10">
        <v>79</v>
      </c>
      <c r="Q510" s="10">
        <v>90</v>
      </c>
      <c r="R510" s="10">
        <v>90</v>
      </c>
      <c r="S510" s="9" t="str">
        <f>IF($A510='C'!$G$4,COUNTIF($D510:$R510,"&lt;60"),"")</f>
        <v/>
      </c>
    </row>
    <row r="511" spans="1:19" ht="14.25" customHeight="1" x14ac:dyDescent="0.2">
      <c r="A511" s="49" t="s">
        <v>333</v>
      </c>
      <c r="B511" s="45" t="s">
        <v>273</v>
      </c>
      <c r="C511" s="31">
        <v>2013076223</v>
      </c>
      <c r="D511" s="3">
        <v>89</v>
      </c>
      <c r="E511" s="3">
        <v>100</v>
      </c>
      <c r="F511" s="3">
        <v>96.86</v>
      </c>
      <c r="G511" s="3">
        <v>79</v>
      </c>
      <c r="H511" s="3">
        <v>35</v>
      </c>
      <c r="I511" s="3">
        <v>57.57</v>
      </c>
      <c r="J511" s="3">
        <v>68</v>
      </c>
      <c r="K511" s="3">
        <v>68</v>
      </c>
      <c r="L511" s="3">
        <v>68</v>
      </c>
      <c r="M511" s="10">
        <v>79</v>
      </c>
      <c r="N511" s="10">
        <v>79</v>
      </c>
      <c r="O511" s="10">
        <v>79</v>
      </c>
      <c r="P511" s="10">
        <v>79</v>
      </c>
      <c r="Q511" s="10">
        <v>90</v>
      </c>
      <c r="R511" s="10">
        <v>90</v>
      </c>
      <c r="S511" s="9" t="str">
        <f>IF($A511='C'!$G$4,COUNTIF($D511:$R511,"&lt;60"),"")</f>
        <v/>
      </c>
    </row>
    <row r="512" spans="1:19" ht="14.25" customHeight="1" x14ac:dyDescent="0.2">
      <c r="A512" s="49" t="s">
        <v>333</v>
      </c>
      <c r="B512" s="45" t="s">
        <v>274</v>
      </c>
      <c r="C512" s="31">
        <v>2013164102</v>
      </c>
      <c r="D512" s="3">
        <v>93</v>
      </c>
      <c r="E512" s="3">
        <v>100</v>
      </c>
      <c r="F512" s="3">
        <v>98</v>
      </c>
      <c r="G512" s="3">
        <v>76</v>
      </c>
      <c r="H512" s="3">
        <v>70</v>
      </c>
      <c r="I512" s="3">
        <v>71.709999999999994</v>
      </c>
      <c r="J512" s="3">
        <v>84</v>
      </c>
      <c r="K512" s="3">
        <v>84</v>
      </c>
      <c r="L512" s="3">
        <v>84</v>
      </c>
      <c r="M512" s="10">
        <v>79</v>
      </c>
      <c r="N512" s="10">
        <v>79</v>
      </c>
      <c r="O512" s="10">
        <v>79</v>
      </c>
      <c r="P512" s="10">
        <v>79</v>
      </c>
      <c r="Q512" s="10">
        <v>90</v>
      </c>
      <c r="R512" s="10">
        <v>90</v>
      </c>
      <c r="S512" s="9" t="str">
        <f>IF($A512='C'!$G$4,COUNTIF($D512:$R512,"&lt;60"),"")</f>
        <v/>
      </c>
    </row>
    <row r="513" spans="1:19" ht="14.25" customHeight="1" x14ac:dyDescent="0.2">
      <c r="A513" s="49" t="s">
        <v>333</v>
      </c>
      <c r="B513" s="45" t="s">
        <v>275</v>
      </c>
      <c r="C513" s="31">
        <v>2013101911</v>
      </c>
      <c r="D513" s="3">
        <v>90</v>
      </c>
      <c r="E513" s="3">
        <v>100</v>
      </c>
      <c r="F513" s="3">
        <v>97.14</v>
      </c>
      <c r="G513" s="3">
        <v>96</v>
      </c>
      <c r="H513" s="3">
        <v>85</v>
      </c>
      <c r="I513" s="3">
        <v>88.14</v>
      </c>
      <c r="J513" s="3">
        <v>91</v>
      </c>
      <c r="K513" s="3">
        <v>91</v>
      </c>
      <c r="L513" s="3">
        <v>91</v>
      </c>
      <c r="M513" s="10">
        <v>79</v>
      </c>
      <c r="N513" s="10">
        <v>79</v>
      </c>
      <c r="O513" s="10">
        <v>79</v>
      </c>
      <c r="P513" s="10">
        <v>79</v>
      </c>
      <c r="Q513" s="10">
        <v>90</v>
      </c>
      <c r="R513" s="10">
        <v>90</v>
      </c>
      <c r="S513" s="9" t="str">
        <f>IF($A513='C'!$G$4,COUNTIF($D513:$R513,"&lt;60"),"")</f>
        <v/>
      </c>
    </row>
    <row r="514" spans="1:19" ht="14.25" customHeight="1" x14ac:dyDescent="0.2">
      <c r="A514" s="49" t="s">
        <v>333</v>
      </c>
      <c r="B514" s="45" t="s">
        <v>276</v>
      </c>
      <c r="C514" s="31">
        <v>2013004220</v>
      </c>
      <c r="D514" s="3">
        <v>94</v>
      </c>
      <c r="E514" s="3">
        <v>100</v>
      </c>
      <c r="F514" s="3">
        <v>98.29</v>
      </c>
      <c r="G514" s="3">
        <v>79</v>
      </c>
      <c r="H514" s="3">
        <v>75</v>
      </c>
      <c r="I514" s="3">
        <v>76.14</v>
      </c>
      <c r="J514" s="3">
        <v>78</v>
      </c>
      <c r="K514" s="3">
        <v>78</v>
      </c>
      <c r="L514" s="3">
        <v>78</v>
      </c>
      <c r="M514" s="10">
        <v>79</v>
      </c>
      <c r="N514" s="10">
        <v>79</v>
      </c>
      <c r="O514" s="10">
        <v>79</v>
      </c>
      <c r="P514" s="10">
        <v>79</v>
      </c>
      <c r="Q514" s="10">
        <v>90</v>
      </c>
      <c r="R514" s="10">
        <v>90</v>
      </c>
      <c r="S514" s="9" t="str">
        <f>IF($A514='C'!$G$4,COUNTIF($D514:$R514,"&lt;60"),"")</f>
        <v/>
      </c>
    </row>
    <row r="515" spans="1:19" ht="14.25" customHeight="1" x14ac:dyDescent="0.2">
      <c r="A515" s="49" t="s">
        <v>333</v>
      </c>
      <c r="B515" s="45" t="s">
        <v>277</v>
      </c>
      <c r="C515" s="31">
        <v>2013097576</v>
      </c>
      <c r="D515" s="3">
        <v>79</v>
      </c>
      <c r="E515" s="3">
        <v>100</v>
      </c>
      <c r="F515" s="3">
        <v>94</v>
      </c>
      <c r="G515" s="3">
        <v>75</v>
      </c>
      <c r="H515" s="3">
        <v>65</v>
      </c>
      <c r="I515" s="3">
        <v>67.86</v>
      </c>
      <c r="J515" s="3">
        <v>72</v>
      </c>
      <c r="K515" s="3">
        <v>72</v>
      </c>
      <c r="L515" s="3">
        <v>72</v>
      </c>
      <c r="M515" s="10">
        <v>79</v>
      </c>
      <c r="N515" s="10">
        <v>79</v>
      </c>
      <c r="O515" s="10">
        <v>79</v>
      </c>
      <c r="P515" s="10">
        <v>79</v>
      </c>
      <c r="Q515" s="10">
        <v>90</v>
      </c>
      <c r="R515" s="10">
        <v>90</v>
      </c>
      <c r="S515" s="9" t="str">
        <f>IF($A515='C'!$G$4,COUNTIF($D515:$R515,"&lt;60"),"")</f>
        <v/>
      </c>
    </row>
    <row r="516" spans="1:19" ht="14.25" customHeight="1" x14ac:dyDescent="0.2">
      <c r="A516" s="49" t="s">
        <v>333</v>
      </c>
      <c r="B516" s="45" t="s">
        <v>278</v>
      </c>
      <c r="C516" s="31">
        <v>2014025525</v>
      </c>
      <c r="D516" s="3">
        <v>71</v>
      </c>
      <c r="E516" s="3">
        <v>90</v>
      </c>
      <c r="F516" s="3">
        <v>84.57</v>
      </c>
      <c r="G516" s="3">
        <v>73</v>
      </c>
      <c r="H516" s="3">
        <v>50</v>
      </c>
      <c r="I516" s="3">
        <v>63.25</v>
      </c>
      <c r="J516" s="3">
        <v>54</v>
      </c>
      <c r="K516" s="3">
        <v>54</v>
      </c>
      <c r="L516" s="3">
        <v>54</v>
      </c>
      <c r="M516" s="10">
        <v>79</v>
      </c>
      <c r="N516" s="10">
        <v>79</v>
      </c>
      <c r="O516" s="10">
        <v>79</v>
      </c>
      <c r="P516" s="10">
        <v>79</v>
      </c>
      <c r="Q516" s="10">
        <v>90</v>
      </c>
      <c r="R516" s="10">
        <v>90</v>
      </c>
      <c r="S516" s="9" t="str">
        <f>IF($A516='C'!$G$4,COUNTIF($D516:$R516,"&lt;60"),"")</f>
        <v/>
      </c>
    </row>
    <row r="517" spans="1:19" ht="14.25" customHeight="1" x14ac:dyDescent="0.2">
      <c r="A517" s="49" t="s">
        <v>333</v>
      </c>
      <c r="B517" s="45" t="s">
        <v>279</v>
      </c>
      <c r="C517" s="31">
        <v>2013152036</v>
      </c>
      <c r="D517" s="3">
        <v>80</v>
      </c>
      <c r="E517" s="3">
        <v>100</v>
      </c>
      <c r="F517" s="3">
        <v>94.29</v>
      </c>
      <c r="G517" s="3">
        <v>70</v>
      </c>
      <c r="H517" s="3">
        <v>50</v>
      </c>
      <c r="I517" s="3">
        <v>62.83</v>
      </c>
      <c r="J517" s="3">
        <v>72</v>
      </c>
      <c r="K517" s="3">
        <v>72</v>
      </c>
      <c r="L517" s="3">
        <v>72</v>
      </c>
      <c r="M517" s="10">
        <v>79</v>
      </c>
      <c r="N517" s="10">
        <v>79</v>
      </c>
      <c r="O517" s="10">
        <v>79</v>
      </c>
      <c r="P517" s="10">
        <v>79</v>
      </c>
      <c r="Q517" s="10">
        <v>90</v>
      </c>
      <c r="R517" s="10">
        <v>90</v>
      </c>
      <c r="S517" s="9" t="str">
        <f>IF($A517='C'!$G$4,COUNTIF($D517:$R517,"&lt;60"),"")</f>
        <v/>
      </c>
    </row>
    <row r="518" spans="1:19" ht="14.25" customHeight="1" x14ac:dyDescent="0.2">
      <c r="A518" s="49" t="s">
        <v>333</v>
      </c>
      <c r="B518" s="45" t="s">
        <v>280</v>
      </c>
      <c r="C518" s="31">
        <v>2013108436</v>
      </c>
      <c r="D518" s="3">
        <v>73</v>
      </c>
      <c r="E518" s="3">
        <v>40</v>
      </c>
      <c r="F518" s="3">
        <v>60</v>
      </c>
      <c r="G518" s="3">
        <v>76</v>
      </c>
      <c r="H518" s="3">
        <v>70</v>
      </c>
      <c r="I518" s="3">
        <v>71.709999999999994</v>
      </c>
      <c r="J518" s="3">
        <v>64</v>
      </c>
      <c r="K518" s="3">
        <v>64</v>
      </c>
      <c r="L518" s="3">
        <v>64</v>
      </c>
      <c r="M518" s="10">
        <v>79</v>
      </c>
      <c r="N518" s="10">
        <v>79</v>
      </c>
      <c r="O518" s="10">
        <v>79</v>
      </c>
      <c r="P518" s="10">
        <v>79</v>
      </c>
      <c r="Q518" s="10">
        <v>90</v>
      </c>
      <c r="R518" s="10">
        <v>90</v>
      </c>
      <c r="S518" s="9" t="str">
        <f>IF($A518='C'!$G$4,COUNTIF($D518:$R518,"&lt;60"),"")</f>
        <v/>
      </c>
    </row>
    <row r="519" spans="1:19" ht="14.25" customHeight="1" x14ac:dyDescent="0.2">
      <c r="A519" s="49" t="s">
        <v>333</v>
      </c>
      <c r="B519" s="45" t="s">
        <v>281</v>
      </c>
      <c r="C519" s="31">
        <v>2013005837</v>
      </c>
      <c r="D519" s="3">
        <v>85</v>
      </c>
      <c r="E519" s="3">
        <v>45</v>
      </c>
      <c r="F519" s="3">
        <v>63.18</v>
      </c>
      <c r="G519" s="3">
        <v>70</v>
      </c>
      <c r="H519" s="3">
        <v>50</v>
      </c>
      <c r="I519" s="3">
        <v>62.83</v>
      </c>
      <c r="J519" s="3">
        <v>83</v>
      </c>
      <c r="K519" s="3">
        <v>83</v>
      </c>
      <c r="L519" s="3">
        <v>83</v>
      </c>
      <c r="M519" s="10">
        <v>79</v>
      </c>
      <c r="N519" s="10">
        <v>79</v>
      </c>
      <c r="O519" s="10">
        <v>79</v>
      </c>
      <c r="P519" s="10">
        <v>79</v>
      </c>
      <c r="Q519" s="10">
        <v>90</v>
      </c>
      <c r="R519" s="10">
        <v>90</v>
      </c>
      <c r="S519" s="9" t="str">
        <f>IF($A519='C'!$G$4,COUNTIF($D519:$R519,"&lt;60"),"")</f>
        <v/>
      </c>
    </row>
    <row r="520" spans="1:19" ht="14.25" customHeight="1" x14ac:dyDescent="0.2">
      <c r="A520" s="49" t="s">
        <v>333</v>
      </c>
      <c r="B520" s="45" t="s">
        <v>593</v>
      </c>
      <c r="C520" s="31">
        <v>2013020857</v>
      </c>
      <c r="D520" s="3">
        <v>72</v>
      </c>
      <c r="E520" s="3">
        <v>25</v>
      </c>
      <c r="F520" s="3">
        <v>60</v>
      </c>
      <c r="G520" s="3">
        <v>71</v>
      </c>
      <c r="H520" s="3">
        <v>50</v>
      </c>
      <c r="I520" s="3">
        <v>62.97</v>
      </c>
      <c r="J520" s="3">
        <v>40</v>
      </c>
      <c r="K520" s="3">
        <v>40</v>
      </c>
      <c r="L520" s="3">
        <v>40</v>
      </c>
      <c r="M520" s="10">
        <v>79</v>
      </c>
      <c r="N520" s="10">
        <v>79</v>
      </c>
      <c r="O520" s="10">
        <v>79</v>
      </c>
      <c r="P520" s="10">
        <v>79</v>
      </c>
      <c r="Q520" s="10">
        <v>90</v>
      </c>
      <c r="R520" s="10">
        <v>90</v>
      </c>
      <c r="S520" s="9" t="str">
        <f>IF($A520='C'!$G$4,COUNTIF($D520:$R520,"&lt;60"),"")</f>
        <v/>
      </c>
    </row>
    <row r="521" spans="1:19" ht="14.25" customHeight="1" x14ac:dyDescent="0.2">
      <c r="A521" s="49" t="s">
        <v>333</v>
      </c>
      <c r="B521" s="45" t="s">
        <v>594</v>
      </c>
      <c r="C521" s="31">
        <v>2013056647</v>
      </c>
      <c r="D521" s="3">
        <v>81</v>
      </c>
      <c r="E521" s="3">
        <v>40</v>
      </c>
      <c r="F521" s="3">
        <v>60.85</v>
      </c>
      <c r="G521" s="3">
        <v>82</v>
      </c>
      <c r="H521" s="3">
        <v>85</v>
      </c>
      <c r="I521" s="3">
        <v>84.14</v>
      </c>
      <c r="J521" s="3">
        <v>65</v>
      </c>
      <c r="K521" s="3">
        <v>65</v>
      </c>
      <c r="L521" s="3">
        <v>65</v>
      </c>
      <c r="M521" s="10">
        <v>79</v>
      </c>
      <c r="N521" s="10">
        <v>79</v>
      </c>
      <c r="O521" s="10">
        <v>79</v>
      </c>
      <c r="P521" s="10">
        <v>79</v>
      </c>
      <c r="Q521" s="10">
        <v>90</v>
      </c>
      <c r="R521" s="10">
        <v>90</v>
      </c>
      <c r="S521" s="9" t="str">
        <f>IF($A521='C'!$G$4,COUNTIF($D521:$R521,"&lt;60"),"")</f>
        <v/>
      </c>
    </row>
    <row r="522" spans="1:19" ht="14.25" customHeight="1" x14ac:dyDescent="0.2">
      <c r="A522" s="49" t="s">
        <v>333</v>
      </c>
      <c r="B522" s="45" t="s">
        <v>595</v>
      </c>
      <c r="C522" s="31">
        <v>2014032355</v>
      </c>
      <c r="D522" s="3">
        <v>74</v>
      </c>
      <c r="E522" s="3">
        <v>65</v>
      </c>
      <c r="F522" s="3">
        <v>67.569999999999993</v>
      </c>
      <c r="G522" s="3">
        <v>80</v>
      </c>
      <c r="H522" s="3">
        <v>55</v>
      </c>
      <c r="I522" s="3">
        <v>65.430000000000007</v>
      </c>
      <c r="J522" s="3">
        <v>5</v>
      </c>
      <c r="K522" s="3">
        <v>5</v>
      </c>
      <c r="L522" s="3">
        <v>5</v>
      </c>
      <c r="M522" s="10">
        <v>79</v>
      </c>
      <c r="N522" s="10">
        <v>79</v>
      </c>
      <c r="O522" s="10">
        <v>79</v>
      </c>
      <c r="P522" s="10">
        <v>79</v>
      </c>
      <c r="Q522" s="10">
        <v>90</v>
      </c>
      <c r="R522" s="10">
        <v>90</v>
      </c>
      <c r="S522" s="9" t="str">
        <f>IF($A522='C'!$G$4,COUNTIF($D522:$R522,"&lt;60"),"")</f>
        <v/>
      </c>
    </row>
    <row r="523" spans="1:19" ht="14.25" customHeight="1" x14ac:dyDescent="0.2">
      <c r="A523" s="49" t="s">
        <v>333</v>
      </c>
      <c r="B523" s="45" t="s">
        <v>596</v>
      </c>
      <c r="C523" s="31">
        <v>2013023156</v>
      </c>
      <c r="D523" s="3">
        <v>72</v>
      </c>
      <c r="E523" s="3">
        <v>40</v>
      </c>
      <c r="F523" s="3">
        <v>60</v>
      </c>
      <c r="G523" s="3">
        <v>66</v>
      </c>
      <c r="H523" s="3">
        <v>70</v>
      </c>
      <c r="I523" s="3">
        <v>68.86</v>
      </c>
      <c r="J523" s="3">
        <v>60</v>
      </c>
      <c r="K523" s="3">
        <v>60</v>
      </c>
      <c r="L523" s="3">
        <v>60</v>
      </c>
      <c r="M523" s="10">
        <v>79</v>
      </c>
      <c r="N523" s="10">
        <v>79</v>
      </c>
      <c r="O523" s="10">
        <v>79</v>
      </c>
      <c r="P523" s="10">
        <v>79</v>
      </c>
      <c r="Q523" s="10">
        <v>90</v>
      </c>
      <c r="R523" s="10">
        <v>90</v>
      </c>
      <c r="S523" s="9" t="str">
        <f>IF($A523='C'!$G$4,COUNTIF($D523:$R523,"&lt;60"),"")</f>
        <v/>
      </c>
    </row>
    <row r="524" spans="1:19" ht="14.25" customHeight="1" x14ac:dyDescent="0.2">
      <c r="A524" s="49" t="s">
        <v>333</v>
      </c>
      <c r="B524" s="45" t="s">
        <v>597</v>
      </c>
      <c r="C524" s="31">
        <v>2013056958</v>
      </c>
      <c r="D524" s="3">
        <v>71</v>
      </c>
      <c r="E524" s="3">
        <v>40</v>
      </c>
      <c r="F524" s="3">
        <v>60</v>
      </c>
      <c r="G524" s="3">
        <v>68</v>
      </c>
      <c r="H524" s="3">
        <v>75</v>
      </c>
      <c r="I524" s="3">
        <v>73</v>
      </c>
      <c r="J524" s="3">
        <v>65</v>
      </c>
      <c r="K524" s="3">
        <v>65</v>
      </c>
      <c r="L524" s="3">
        <v>65</v>
      </c>
      <c r="M524" s="10">
        <v>79</v>
      </c>
      <c r="N524" s="10">
        <v>79</v>
      </c>
      <c r="O524" s="10">
        <v>79</v>
      </c>
      <c r="P524" s="10">
        <v>79</v>
      </c>
      <c r="Q524" s="10">
        <v>90</v>
      </c>
      <c r="R524" s="10">
        <v>90</v>
      </c>
      <c r="S524" s="9" t="str">
        <f>IF($A524='C'!$G$4,COUNTIF($D524:$R524,"&lt;60"),"")</f>
        <v/>
      </c>
    </row>
    <row r="525" spans="1:19" ht="14.25" customHeight="1" x14ac:dyDescent="0.2">
      <c r="A525" s="49" t="s">
        <v>333</v>
      </c>
      <c r="B525" s="45" t="s">
        <v>598</v>
      </c>
      <c r="C525" s="31">
        <v>2013142755</v>
      </c>
      <c r="D525" s="3">
        <v>92</v>
      </c>
      <c r="E525" s="3">
        <v>85</v>
      </c>
      <c r="F525" s="3">
        <v>87</v>
      </c>
      <c r="G525" s="3">
        <v>84</v>
      </c>
      <c r="H525" s="3">
        <v>80</v>
      </c>
      <c r="I525" s="3">
        <v>81.14</v>
      </c>
      <c r="J525" s="3">
        <v>68</v>
      </c>
      <c r="K525" s="3">
        <v>68</v>
      </c>
      <c r="L525" s="3">
        <v>68</v>
      </c>
      <c r="M525" s="10">
        <v>79</v>
      </c>
      <c r="N525" s="10">
        <v>79</v>
      </c>
      <c r="O525" s="10">
        <v>79</v>
      </c>
      <c r="P525" s="10">
        <v>79</v>
      </c>
      <c r="Q525" s="10">
        <v>90</v>
      </c>
      <c r="R525" s="10">
        <v>90</v>
      </c>
      <c r="S525" s="9" t="str">
        <f>IF($A525='C'!$G$4,COUNTIF($D525:$R525,"&lt;60"),"")</f>
        <v/>
      </c>
    </row>
    <row r="526" spans="1:19" ht="14.25" customHeight="1" x14ac:dyDescent="0.2">
      <c r="A526" s="49" t="s">
        <v>333</v>
      </c>
      <c r="B526" s="45" t="s">
        <v>599</v>
      </c>
      <c r="C526" s="31">
        <v>591141</v>
      </c>
      <c r="D526" s="3">
        <v>80</v>
      </c>
      <c r="E526" s="3">
        <v>20</v>
      </c>
      <c r="F526" s="3">
        <v>60</v>
      </c>
      <c r="G526" s="3">
        <v>76</v>
      </c>
      <c r="H526" s="3">
        <v>75</v>
      </c>
      <c r="I526" s="3">
        <v>75.290000000000006</v>
      </c>
      <c r="J526" s="3">
        <v>60</v>
      </c>
      <c r="K526" s="3">
        <v>60</v>
      </c>
      <c r="L526" s="3">
        <v>60</v>
      </c>
      <c r="M526" s="10">
        <v>79</v>
      </c>
      <c r="N526" s="10">
        <v>79</v>
      </c>
      <c r="O526" s="10">
        <v>79</v>
      </c>
      <c r="P526" s="10">
        <v>79</v>
      </c>
      <c r="Q526" s="10">
        <v>90</v>
      </c>
      <c r="R526" s="10">
        <v>90</v>
      </c>
      <c r="S526" s="9" t="str">
        <f>IF($A526='C'!$G$4,COUNTIF($D526:$R526,"&lt;60"),"")</f>
        <v/>
      </c>
    </row>
    <row r="527" spans="1:19" ht="14.25" customHeight="1" thickBot="1" x14ac:dyDescent="0.25">
      <c r="A527" s="50" t="s">
        <v>333</v>
      </c>
      <c r="B527" s="45" t="s">
        <v>600</v>
      </c>
      <c r="C527" s="32">
        <v>2013002288</v>
      </c>
      <c r="D527" s="3">
        <v>74</v>
      </c>
      <c r="E527" s="3">
        <v>45</v>
      </c>
      <c r="F527" s="3">
        <v>61.63</v>
      </c>
      <c r="G527" s="3">
        <v>77</v>
      </c>
      <c r="H527" s="3">
        <v>75</v>
      </c>
      <c r="I527" s="3">
        <v>75.569999999999993</v>
      </c>
      <c r="J527" s="3">
        <v>60</v>
      </c>
      <c r="K527" s="3">
        <v>60</v>
      </c>
      <c r="L527" s="3">
        <v>60</v>
      </c>
      <c r="M527" s="10">
        <v>79</v>
      </c>
      <c r="N527" s="10">
        <v>79</v>
      </c>
      <c r="O527" s="10">
        <v>79</v>
      </c>
      <c r="P527" s="10">
        <v>79</v>
      </c>
      <c r="Q527" s="10">
        <v>90</v>
      </c>
      <c r="R527" s="10">
        <v>90</v>
      </c>
      <c r="S527" s="9" t="str">
        <f>IF($A527='C'!$G$4,COUNTIF($D527:$R527,"&lt;60"),"")</f>
        <v/>
      </c>
    </row>
    <row r="528" spans="1:19" ht="14.25" customHeight="1" x14ac:dyDescent="0.2">
      <c r="A528" s="51" t="s">
        <v>334</v>
      </c>
      <c r="B528" s="45" t="s">
        <v>601</v>
      </c>
      <c r="C528" s="34">
        <v>2013056135</v>
      </c>
      <c r="D528" s="3">
        <v>87</v>
      </c>
      <c r="E528" s="3">
        <v>65</v>
      </c>
      <c r="F528" s="3">
        <v>71.290000000000006</v>
      </c>
      <c r="G528" s="3">
        <v>78</v>
      </c>
      <c r="H528" s="3">
        <v>25</v>
      </c>
      <c r="I528" s="3">
        <v>50.14</v>
      </c>
      <c r="J528" s="3">
        <v>60</v>
      </c>
      <c r="K528" s="3">
        <v>60</v>
      </c>
      <c r="L528" s="3">
        <v>60</v>
      </c>
      <c r="M528" s="10">
        <v>79</v>
      </c>
      <c r="N528" s="10">
        <v>79</v>
      </c>
      <c r="O528" s="10">
        <v>79</v>
      </c>
      <c r="P528" s="10">
        <v>79</v>
      </c>
      <c r="Q528" s="10">
        <v>90</v>
      </c>
      <c r="R528" s="10">
        <v>90</v>
      </c>
      <c r="S528" s="9" t="str">
        <f>IF($A528='C'!$G$4,COUNTIF($D528:$R528,"&lt;60"),"")</f>
        <v/>
      </c>
    </row>
    <row r="529" spans="1:19" ht="14.25" customHeight="1" x14ac:dyDescent="0.2">
      <c r="A529" s="49" t="s">
        <v>334</v>
      </c>
      <c r="B529" s="45" t="s">
        <v>602</v>
      </c>
      <c r="C529" s="31" t="s">
        <v>315</v>
      </c>
      <c r="D529" s="3">
        <v>73</v>
      </c>
      <c r="E529" s="3">
        <v>50</v>
      </c>
      <c r="F529" s="3">
        <v>63.25</v>
      </c>
      <c r="G529" s="3">
        <v>76</v>
      </c>
      <c r="H529" s="3">
        <v>70</v>
      </c>
      <c r="I529" s="3">
        <v>71.709999999999994</v>
      </c>
      <c r="J529" s="3">
        <v>40</v>
      </c>
      <c r="K529" s="3">
        <v>40</v>
      </c>
      <c r="L529" s="3">
        <v>40</v>
      </c>
      <c r="M529" s="10">
        <v>79</v>
      </c>
      <c r="N529" s="10">
        <v>79</v>
      </c>
      <c r="O529" s="10">
        <v>79</v>
      </c>
      <c r="P529" s="10">
        <v>79</v>
      </c>
      <c r="Q529" s="10">
        <v>90</v>
      </c>
      <c r="R529" s="10">
        <v>90</v>
      </c>
      <c r="S529" s="9" t="str">
        <f>IF($A529='C'!$G$4,COUNTIF($D529:$R529,"&lt;60"),"")</f>
        <v/>
      </c>
    </row>
    <row r="530" spans="1:19" ht="14.25" customHeight="1" x14ac:dyDescent="0.2">
      <c r="A530" s="49" t="s">
        <v>334</v>
      </c>
      <c r="B530" s="45" t="s">
        <v>603</v>
      </c>
      <c r="C530" s="31">
        <v>2012020442</v>
      </c>
      <c r="D530" s="3">
        <v>72</v>
      </c>
      <c r="E530" s="3">
        <v>25</v>
      </c>
      <c r="F530" s="3">
        <v>60</v>
      </c>
      <c r="G530" s="3">
        <v>75</v>
      </c>
      <c r="H530" s="3">
        <v>60</v>
      </c>
      <c r="I530" s="3">
        <v>65.87</v>
      </c>
      <c r="J530" s="3">
        <v>64</v>
      </c>
      <c r="K530" s="3">
        <v>64</v>
      </c>
      <c r="L530" s="3">
        <v>64</v>
      </c>
      <c r="M530" s="10">
        <v>79</v>
      </c>
      <c r="N530" s="10">
        <v>79</v>
      </c>
      <c r="O530" s="10">
        <v>79</v>
      </c>
      <c r="P530" s="10">
        <v>79</v>
      </c>
      <c r="Q530" s="10">
        <v>90</v>
      </c>
      <c r="R530" s="10">
        <v>90</v>
      </c>
      <c r="S530" s="9" t="str">
        <f>IF($A530='C'!$G$4,COUNTIF($D530:$R530,"&lt;60"),"")</f>
        <v/>
      </c>
    </row>
    <row r="531" spans="1:19" ht="14.25" customHeight="1" x14ac:dyDescent="0.2">
      <c r="A531" s="49" t="s">
        <v>334</v>
      </c>
      <c r="B531" s="45" t="s">
        <v>604</v>
      </c>
      <c r="C531" s="31">
        <v>2013083604</v>
      </c>
      <c r="D531" s="3">
        <v>93</v>
      </c>
      <c r="E531" s="3">
        <v>75</v>
      </c>
      <c r="F531" s="3">
        <v>80.14</v>
      </c>
      <c r="G531" s="3">
        <v>86</v>
      </c>
      <c r="H531" s="3">
        <v>70</v>
      </c>
      <c r="I531" s="3">
        <v>74.569999999999993</v>
      </c>
      <c r="J531" s="3">
        <v>80</v>
      </c>
      <c r="K531" s="3">
        <v>80</v>
      </c>
      <c r="L531" s="3">
        <v>80</v>
      </c>
      <c r="M531" s="10">
        <v>79</v>
      </c>
      <c r="N531" s="10">
        <v>79</v>
      </c>
      <c r="O531" s="10">
        <v>79</v>
      </c>
      <c r="P531" s="10">
        <v>79</v>
      </c>
      <c r="Q531" s="10">
        <v>90</v>
      </c>
      <c r="R531" s="10">
        <v>90</v>
      </c>
      <c r="S531" s="9" t="str">
        <f>IF($A531='C'!$G$4,COUNTIF($D531:$R531,"&lt;60"),"")</f>
        <v/>
      </c>
    </row>
    <row r="532" spans="1:19" ht="14.25" customHeight="1" x14ac:dyDescent="0.2">
      <c r="A532" s="49" t="s">
        <v>334</v>
      </c>
      <c r="B532" s="45" t="s">
        <v>605</v>
      </c>
      <c r="C532" s="31">
        <v>2013010785</v>
      </c>
      <c r="D532" s="3">
        <v>93</v>
      </c>
      <c r="E532" s="3">
        <v>100</v>
      </c>
      <c r="F532" s="3">
        <v>98</v>
      </c>
      <c r="G532" s="3">
        <v>90</v>
      </c>
      <c r="H532" s="3">
        <v>85</v>
      </c>
      <c r="I532" s="3">
        <v>86.43</v>
      </c>
      <c r="J532" s="3">
        <v>80</v>
      </c>
      <c r="K532" s="3">
        <v>80</v>
      </c>
      <c r="L532" s="3">
        <v>80</v>
      </c>
      <c r="M532" s="10">
        <v>79</v>
      </c>
      <c r="N532" s="10">
        <v>79</v>
      </c>
      <c r="O532" s="10">
        <v>79</v>
      </c>
      <c r="P532" s="10">
        <v>79</v>
      </c>
      <c r="Q532" s="10">
        <v>90</v>
      </c>
      <c r="R532" s="10">
        <v>90</v>
      </c>
      <c r="S532" s="9" t="str">
        <f>IF($A532='C'!$G$4,COUNTIF($D532:$R532,"&lt;60"),"")</f>
        <v/>
      </c>
    </row>
    <row r="533" spans="1:19" ht="14.25" customHeight="1" x14ac:dyDescent="0.2">
      <c r="A533" s="49" t="s">
        <v>334</v>
      </c>
      <c r="B533" s="45" t="s">
        <v>282</v>
      </c>
      <c r="C533" s="31">
        <v>2012019058</v>
      </c>
      <c r="D533" s="3">
        <v>93</v>
      </c>
      <c r="E533" s="3">
        <v>100</v>
      </c>
      <c r="F533" s="3">
        <v>98</v>
      </c>
      <c r="G533" s="3">
        <v>92</v>
      </c>
      <c r="H533" s="3">
        <v>85</v>
      </c>
      <c r="I533" s="3">
        <v>87</v>
      </c>
      <c r="J533" s="3">
        <v>89</v>
      </c>
      <c r="K533" s="3">
        <v>89</v>
      </c>
      <c r="L533" s="3">
        <v>89</v>
      </c>
      <c r="M533" s="10">
        <v>79</v>
      </c>
      <c r="N533" s="10">
        <v>79</v>
      </c>
      <c r="O533" s="10">
        <v>79</v>
      </c>
      <c r="P533" s="10">
        <v>79</v>
      </c>
      <c r="Q533" s="10">
        <v>90</v>
      </c>
      <c r="R533" s="10">
        <v>90</v>
      </c>
      <c r="S533" s="9" t="str">
        <f>IF($A533='C'!$G$4,COUNTIF($D533:$R533,"&lt;60"),"")</f>
        <v/>
      </c>
    </row>
    <row r="534" spans="1:19" ht="14.25" customHeight="1" x14ac:dyDescent="0.2">
      <c r="A534" s="49" t="s">
        <v>334</v>
      </c>
      <c r="B534" s="45" t="s">
        <v>606</v>
      </c>
      <c r="C534" s="31">
        <v>2013204552</v>
      </c>
      <c r="D534" s="3">
        <v>86</v>
      </c>
      <c r="E534" s="3">
        <v>80</v>
      </c>
      <c r="F534" s="3">
        <v>81.709999999999994</v>
      </c>
      <c r="G534" s="3">
        <v>90</v>
      </c>
      <c r="H534" s="3">
        <v>90</v>
      </c>
      <c r="I534" s="3">
        <v>90</v>
      </c>
      <c r="J534" s="3">
        <v>86</v>
      </c>
      <c r="K534" s="3">
        <v>86</v>
      </c>
      <c r="L534" s="3">
        <v>86</v>
      </c>
      <c r="M534" s="10">
        <v>79</v>
      </c>
      <c r="N534" s="10">
        <v>79</v>
      </c>
      <c r="O534" s="10">
        <v>79</v>
      </c>
      <c r="P534" s="10">
        <v>79</v>
      </c>
      <c r="Q534" s="10">
        <v>90</v>
      </c>
      <c r="R534" s="10">
        <v>90</v>
      </c>
      <c r="S534" s="9" t="str">
        <f>IF($A534='C'!$G$4,COUNTIF($D534:$R534,"&lt;60"),"")</f>
        <v/>
      </c>
    </row>
    <row r="535" spans="1:19" ht="14.25" customHeight="1" x14ac:dyDescent="0.2">
      <c r="A535" s="49" t="s">
        <v>334</v>
      </c>
      <c r="B535" s="45" t="s">
        <v>607</v>
      </c>
      <c r="C535" s="31">
        <v>2012009036</v>
      </c>
      <c r="D535" s="3">
        <v>92</v>
      </c>
      <c r="E535" s="3">
        <v>100</v>
      </c>
      <c r="F535" s="3">
        <v>97.71</v>
      </c>
      <c r="G535" s="3">
        <v>88</v>
      </c>
      <c r="H535" s="3">
        <v>90</v>
      </c>
      <c r="I535" s="3">
        <v>89.43</v>
      </c>
      <c r="J535" s="3">
        <v>77</v>
      </c>
      <c r="K535" s="3">
        <v>77</v>
      </c>
      <c r="L535" s="3">
        <v>77</v>
      </c>
      <c r="M535" s="10">
        <v>79</v>
      </c>
      <c r="N535" s="10">
        <v>79</v>
      </c>
      <c r="O535" s="10">
        <v>79</v>
      </c>
      <c r="P535" s="10">
        <v>79</v>
      </c>
      <c r="Q535" s="10">
        <v>90</v>
      </c>
      <c r="R535" s="10">
        <v>90</v>
      </c>
      <c r="S535" s="9" t="str">
        <f>IF($A535='C'!$G$4,COUNTIF($D535:$R535,"&lt;60"),"")</f>
        <v/>
      </c>
    </row>
    <row r="536" spans="1:19" ht="14.25" customHeight="1" x14ac:dyDescent="0.2">
      <c r="A536" s="49" t="s">
        <v>334</v>
      </c>
      <c r="B536" s="45" t="s">
        <v>608</v>
      </c>
      <c r="C536" s="31">
        <v>2013113345</v>
      </c>
      <c r="D536" s="3">
        <v>92</v>
      </c>
      <c r="E536" s="3">
        <v>95</v>
      </c>
      <c r="F536" s="3">
        <v>94.14</v>
      </c>
      <c r="G536" s="3">
        <v>93</v>
      </c>
      <c r="H536" s="3">
        <v>85</v>
      </c>
      <c r="I536" s="3">
        <v>87.29</v>
      </c>
      <c r="J536" s="3">
        <v>77</v>
      </c>
      <c r="K536" s="3">
        <v>77</v>
      </c>
      <c r="L536" s="3">
        <v>77</v>
      </c>
      <c r="M536" s="10">
        <v>79</v>
      </c>
      <c r="N536" s="10">
        <v>79</v>
      </c>
      <c r="O536" s="10">
        <v>79</v>
      </c>
      <c r="P536" s="10">
        <v>79</v>
      </c>
      <c r="Q536" s="10">
        <v>90</v>
      </c>
      <c r="R536" s="10">
        <v>90</v>
      </c>
      <c r="S536" s="9" t="str">
        <f>IF($A536='C'!$G$4,COUNTIF($D536:$R536,"&lt;60"),"")</f>
        <v/>
      </c>
    </row>
    <row r="537" spans="1:19" ht="14.25" customHeight="1" x14ac:dyDescent="0.2">
      <c r="A537" s="49" t="s">
        <v>334</v>
      </c>
      <c r="B537" s="45" t="s">
        <v>609</v>
      </c>
      <c r="C537" s="31">
        <v>2011040322</v>
      </c>
      <c r="D537" s="3">
        <v>92</v>
      </c>
      <c r="E537" s="3">
        <v>85</v>
      </c>
      <c r="F537" s="3">
        <v>87</v>
      </c>
      <c r="G537" s="3">
        <v>76</v>
      </c>
      <c r="H537" s="3">
        <v>80</v>
      </c>
      <c r="I537" s="3">
        <v>78.86</v>
      </c>
      <c r="J537" s="3">
        <v>74</v>
      </c>
      <c r="K537" s="3">
        <v>74</v>
      </c>
      <c r="L537" s="3">
        <v>74</v>
      </c>
      <c r="M537" s="10">
        <v>79</v>
      </c>
      <c r="N537" s="10">
        <v>79</v>
      </c>
      <c r="O537" s="10">
        <v>79</v>
      </c>
      <c r="P537" s="10">
        <v>79</v>
      </c>
      <c r="Q537" s="10">
        <v>90</v>
      </c>
      <c r="R537" s="10">
        <v>90</v>
      </c>
      <c r="S537" s="9" t="str">
        <f>IF($A537='C'!$G$4,COUNTIF($D537:$R537,"&lt;60"),"")</f>
        <v/>
      </c>
    </row>
    <row r="538" spans="1:19" ht="14.25" customHeight="1" x14ac:dyDescent="0.2">
      <c r="A538" s="49" t="s">
        <v>334</v>
      </c>
      <c r="B538" s="45" t="s">
        <v>610</v>
      </c>
      <c r="C538" s="31">
        <v>2013163797</v>
      </c>
      <c r="D538" s="3">
        <v>93</v>
      </c>
      <c r="E538" s="3">
        <v>55</v>
      </c>
      <c r="F538" s="3">
        <v>65.86</v>
      </c>
      <c r="G538" s="3">
        <v>80</v>
      </c>
      <c r="H538" s="3">
        <v>75</v>
      </c>
      <c r="I538" s="3">
        <v>76.430000000000007</v>
      </c>
      <c r="J538" s="3">
        <v>80</v>
      </c>
      <c r="K538" s="3">
        <v>80</v>
      </c>
      <c r="L538" s="3">
        <v>80</v>
      </c>
      <c r="M538" s="10">
        <v>79</v>
      </c>
      <c r="N538" s="10">
        <v>79</v>
      </c>
      <c r="O538" s="10">
        <v>79</v>
      </c>
      <c r="P538" s="10">
        <v>79</v>
      </c>
      <c r="Q538" s="10">
        <v>90</v>
      </c>
      <c r="R538" s="10">
        <v>90</v>
      </c>
      <c r="S538" s="9" t="str">
        <f>IF($A538='C'!$G$4,COUNTIF($D538:$R538,"&lt;60"),"")</f>
        <v/>
      </c>
    </row>
    <row r="539" spans="1:19" ht="14.25" customHeight="1" x14ac:dyDescent="0.2">
      <c r="A539" s="49" t="s">
        <v>334</v>
      </c>
      <c r="B539" s="45" t="s">
        <v>611</v>
      </c>
      <c r="C539" s="31">
        <v>2013002610</v>
      </c>
      <c r="D539" s="3">
        <v>81</v>
      </c>
      <c r="E539" s="3">
        <v>95</v>
      </c>
      <c r="F539" s="3">
        <v>91</v>
      </c>
      <c r="G539" s="3">
        <v>86</v>
      </c>
      <c r="H539" s="3">
        <v>95</v>
      </c>
      <c r="I539" s="3">
        <v>92.43</v>
      </c>
      <c r="J539" s="3">
        <v>83</v>
      </c>
      <c r="K539" s="3">
        <v>83</v>
      </c>
      <c r="L539" s="3">
        <v>83</v>
      </c>
      <c r="M539" s="10">
        <v>79</v>
      </c>
      <c r="N539" s="10">
        <v>79</v>
      </c>
      <c r="O539" s="10">
        <v>79</v>
      </c>
      <c r="P539" s="10">
        <v>79</v>
      </c>
      <c r="Q539" s="10">
        <v>90</v>
      </c>
      <c r="R539" s="10">
        <v>90</v>
      </c>
      <c r="S539" s="9" t="str">
        <f>IF($A539='C'!$G$4,COUNTIF($D539:$R539,"&lt;60"),"")</f>
        <v/>
      </c>
    </row>
    <row r="540" spans="1:19" ht="14.25" customHeight="1" x14ac:dyDescent="0.2">
      <c r="A540" s="49" t="s">
        <v>334</v>
      </c>
      <c r="B540" s="45" t="s">
        <v>612</v>
      </c>
      <c r="C540" s="31">
        <v>563534</v>
      </c>
      <c r="D540" s="3">
        <v>98</v>
      </c>
      <c r="E540" s="3">
        <v>100</v>
      </c>
      <c r="F540" s="3">
        <v>99.43</v>
      </c>
      <c r="G540" s="3">
        <v>88</v>
      </c>
      <c r="H540" s="3">
        <v>100</v>
      </c>
      <c r="I540" s="3">
        <v>96.57</v>
      </c>
      <c r="J540" s="3">
        <v>94</v>
      </c>
      <c r="K540" s="3">
        <v>94</v>
      </c>
      <c r="L540" s="3">
        <v>94</v>
      </c>
      <c r="M540" s="10">
        <v>79</v>
      </c>
      <c r="N540" s="10">
        <v>79</v>
      </c>
      <c r="O540" s="10">
        <v>79</v>
      </c>
      <c r="P540" s="10">
        <v>79</v>
      </c>
      <c r="Q540" s="10">
        <v>90</v>
      </c>
      <c r="R540" s="10">
        <v>90</v>
      </c>
      <c r="S540" s="9" t="str">
        <f>IF($A540='C'!$G$4,COUNTIF($D540:$R540,"&lt;60"),"")</f>
        <v/>
      </c>
    </row>
    <row r="541" spans="1:19" ht="14.25" customHeight="1" x14ac:dyDescent="0.2">
      <c r="A541" s="49" t="s">
        <v>334</v>
      </c>
      <c r="B541" s="45" t="s">
        <v>613</v>
      </c>
      <c r="C541" s="31">
        <v>2013011226</v>
      </c>
      <c r="D541" s="3">
        <v>91</v>
      </c>
      <c r="E541" s="3">
        <v>100</v>
      </c>
      <c r="F541" s="3">
        <v>97.43</v>
      </c>
      <c r="G541" s="3">
        <v>77</v>
      </c>
      <c r="H541" s="3">
        <v>90</v>
      </c>
      <c r="I541" s="3">
        <v>86.29</v>
      </c>
      <c r="J541" s="3">
        <v>86</v>
      </c>
      <c r="K541" s="3">
        <v>86</v>
      </c>
      <c r="L541" s="3">
        <v>86</v>
      </c>
      <c r="M541" s="10">
        <v>79</v>
      </c>
      <c r="N541" s="10">
        <v>79</v>
      </c>
      <c r="O541" s="10">
        <v>79</v>
      </c>
      <c r="P541" s="10">
        <v>79</v>
      </c>
      <c r="Q541" s="10">
        <v>90</v>
      </c>
      <c r="R541" s="10">
        <v>90</v>
      </c>
      <c r="S541" s="9" t="str">
        <f>IF($A541='C'!$G$4,COUNTIF($D541:$R541,"&lt;60"),"")</f>
        <v/>
      </c>
    </row>
    <row r="542" spans="1:19" ht="14.25" customHeight="1" x14ac:dyDescent="0.2">
      <c r="A542" s="49" t="s">
        <v>334</v>
      </c>
      <c r="B542" s="45" t="s">
        <v>614</v>
      </c>
      <c r="C542" s="31">
        <v>2013103590</v>
      </c>
      <c r="D542" s="3">
        <v>90</v>
      </c>
      <c r="E542" s="3">
        <v>100</v>
      </c>
      <c r="F542" s="3">
        <v>97.14</v>
      </c>
      <c r="G542" s="3">
        <v>84</v>
      </c>
      <c r="H542" s="3">
        <v>85</v>
      </c>
      <c r="I542" s="3">
        <v>84.71</v>
      </c>
      <c r="J542" s="3">
        <v>80</v>
      </c>
      <c r="K542" s="3">
        <v>80</v>
      </c>
      <c r="L542" s="3">
        <v>80</v>
      </c>
      <c r="M542" s="10">
        <v>79</v>
      </c>
      <c r="N542" s="10">
        <v>79</v>
      </c>
      <c r="O542" s="10">
        <v>79</v>
      </c>
      <c r="P542" s="10">
        <v>79</v>
      </c>
      <c r="Q542" s="10">
        <v>90</v>
      </c>
      <c r="R542" s="10">
        <v>90</v>
      </c>
      <c r="S542" s="9" t="str">
        <f>IF($A542='C'!$G$4,COUNTIF($D542:$R542,"&lt;60"),"")</f>
        <v/>
      </c>
    </row>
    <row r="543" spans="1:19" ht="14.25" customHeight="1" x14ac:dyDescent="0.2">
      <c r="A543" s="49" t="s">
        <v>334</v>
      </c>
      <c r="B543" s="45" t="s">
        <v>615</v>
      </c>
      <c r="C543" s="31">
        <v>2012028198</v>
      </c>
      <c r="D543" s="3">
        <v>71</v>
      </c>
      <c r="E543" s="3">
        <v>100</v>
      </c>
      <c r="F543" s="3">
        <v>92.75</v>
      </c>
      <c r="G543" s="3">
        <v>72</v>
      </c>
      <c r="H543" s="3">
        <v>30</v>
      </c>
      <c r="I543" s="3">
        <v>50.5</v>
      </c>
      <c r="J543" s="3">
        <v>40</v>
      </c>
      <c r="K543" s="3">
        <v>40</v>
      </c>
      <c r="L543" s="3">
        <v>40</v>
      </c>
      <c r="M543" s="10">
        <v>79</v>
      </c>
      <c r="N543" s="10">
        <v>79</v>
      </c>
      <c r="O543" s="10">
        <v>79</v>
      </c>
      <c r="P543" s="10">
        <v>79</v>
      </c>
      <c r="Q543" s="10">
        <v>90</v>
      </c>
      <c r="R543" s="10">
        <v>90</v>
      </c>
      <c r="S543" s="9" t="str">
        <f>IF($A543='C'!$G$4,COUNTIF($D543:$R543,"&lt;60"),"")</f>
        <v/>
      </c>
    </row>
    <row r="544" spans="1:19" ht="14.25" customHeight="1" x14ac:dyDescent="0.2">
      <c r="A544" s="49" t="s">
        <v>334</v>
      </c>
      <c r="B544" s="45" t="s">
        <v>616</v>
      </c>
      <c r="C544" s="31">
        <v>2013174834</v>
      </c>
      <c r="D544" s="3">
        <v>80</v>
      </c>
      <c r="E544" s="3">
        <v>85</v>
      </c>
      <c r="F544" s="3">
        <v>83.75</v>
      </c>
      <c r="G544" s="3">
        <v>60</v>
      </c>
      <c r="H544" s="3">
        <v>85</v>
      </c>
      <c r="I544" s="3">
        <v>78.75</v>
      </c>
      <c r="J544" s="3">
        <v>40</v>
      </c>
      <c r="K544" s="3">
        <v>40</v>
      </c>
      <c r="L544" s="3">
        <v>40</v>
      </c>
      <c r="M544" s="10">
        <v>79</v>
      </c>
      <c r="N544" s="10">
        <v>79</v>
      </c>
      <c r="O544" s="10">
        <v>79</v>
      </c>
      <c r="P544" s="10">
        <v>79</v>
      </c>
      <c r="Q544" s="10">
        <v>90</v>
      </c>
      <c r="R544" s="10">
        <v>90</v>
      </c>
      <c r="S544" s="9" t="str">
        <f>IF($A544='C'!$G$4,COUNTIF($D544:$R544,"&lt;60"),"")</f>
        <v/>
      </c>
    </row>
    <row r="545" spans="1:19" ht="14.25" customHeight="1" x14ac:dyDescent="0.2">
      <c r="A545" s="49" t="s">
        <v>334</v>
      </c>
      <c r="B545" s="45" t="s">
        <v>617</v>
      </c>
      <c r="C545" s="31">
        <v>2013112895</v>
      </c>
      <c r="D545" s="3">
        <v>77</v>
      </c>
      <c r="E545" s="3">
        <v>100</v>
      </c>
      <c r="F545" s="3">
        <v>94.25</v>
      </c>
      <c r="G545" s="3">
        <v>80</v>
      </c>
      <c r="H545" s="3">
        <v>70</v>
      </c>
      <c r="I545" s="3">
        <v>72.5</v>
      </c>
      <c r="J545" s="3">
        <v>60</v>
      </c>
      <c r="K545" s="3">
        <v>60</v>
      </c>
      <c r="L545" s="3">
        <v>60</v>
      </c>
      <c r="M545" s="10">
        <v>79</v>
      </c>
      <c r="N545" s="10">
        <v>79</v>
      </c>
      <c r="O545" s="10">
        <v>79</v>
      </c>
      <c r="P545" s="10">
        <v>79</v>
      </c>
      <c r="Q545" s="10">
        <v>90</v>
      </c>
      <c r="R545" s="10">
        <v>90</v>
      </c>
      <c r="S545" s="9" t="str">
        <f>IF($A545='C'!$G$4,COUNTIF($D545:$R545,"&lt;60"),"")</f>
        <v/>
      </c>
    </row>
    <row r="546" spans="1:19" ht="14.25" customHeight="1" x14ac:dyDescent="0.2">
      <c r="A546" s="49" t="s">
        <v>334</v>
      </c>
      <c r="B546" s="45" t="s">
        <v>618</v>
      </c>
      <c r="C546" s="31">
        <v>2013057869</v>
      </c>
      <c r="D546" s="3">
        <v>70</v>
      </c>
      <c r="E546" s="3">
        <v>100</v>
      </c>
      <c r="F546" s="3">
        <v>92.5</v>
      </c>
      <c r="G546" s="3">
        <v>66</v>
      </c>
      <c r="H546" s="3">
        <v>50</v>
      </c>
      <c r="I546" s="3">
        <v>61.98</v>
      </c>
      <c r="J546" s="3">
        <v>40</v>
      </c>
      <c r="K546" s="3">
        <v>40</v>
      </c>
      <c r="L546" s="3">
        <v>40</v>
      </c>
      <c r="M546" s="10">
        <v>79</v>
      </c>
      <c r="N546" s="10">
        <v>79</v>
      </c>
      <c r="O546" s="10">
        <v>79</v>
      </c>
      <c r="P546" s="10">
        <v>79</v>
      </c>
      <c r="Q546" s="10">
        <v>90</v>
      </c>
      <c r="R546" s="10">
        <v>90</v>
      </c>
      <c r="S546" s="9" t="str">
        <f>IF($A546='C'!$G$4,COUNTIF($D546:$R546,"&lt;60"),"")</f>
        <v/>
      </c>
    </row>
    <row r="547" spans="1:19" ht="14.25" customHeight="1" x14ac:dyDescent="0.2">
      <c r="A547" s="49" t="s">
        <v>334</v>
      </c>
      <c r="B547" s="45" t="s">
        <v>619</v>
      </c>
      <c r="C547" s="31">
        <v>2013164289</v>
      </c>
      <c r="D547" s="3">
        <v>90</v>
      </c>
      <c r="E547" s="3">
        <v>95</v>
      </c>
      <c r="F547" s="3">
        <v>93.75</v>
      </c>
      <c r="G547" s="3">
        <v>75</v>
      </c>
      <c r="H547" s="3">
        <v>40</v>
      </c>
      <c r="I547" s="3">
        <v>58.75</v>
      </c>
      <c r="J547" s="3">
        <v>40</v>
      </c>
      <c r="K547" s="3">
        <v>40</v>
      </c>
      <c r="L547" s="3">
        <v>40</v>
      </c>
      <c r="M547" s="10">
        <v>79</v>
      </c>
      <c r="N547" s="10">
        <v>79</v>
      </c>
      <c r="O547" s="10">
        <v>79</v>
      </c>
      <c r="P547" s="10">
        <v>79</v>
      </c>
      <c r="Q547" s="10">
        <v>90</v>
      </c>
      <c r="R547" s="10">
        <v>90</v>
      </c>
      <c r="S547" s="9" t="str">
        <f>IF($A547='C'!$G$4,COUNTIF($D547:$R547,"&lt;60"),"")</f>
        <v/>
      </c>
    </row>
    <row r="548" spans="1:19" ht="14.25" customHeight="1" x14ac:dyDescent="0.2">
      <c r="A548" s="49" t="s">
        <v>334</v>
      </c>
      <c r="B548" s="45" t="s">
        <v>620</v>
      </c>
      <c r="C548" s="31">
        <v>2012016715</v>
      </c>
      <c r="D548" s="3">
        <v>90</v>
      </c>
      <c r="E548" s="3">
        <v>100</v>
      </c>
      <c r="F548" s="3">
        <v>97.5</v>
      </c>
      <c r="G548" s="3">
        <v>90</v>
      </c>
      <c r="H548" s="3">
        <v>100</v>
      </c>
      <c r="I548" s="3">
        <v>97.5</v>
      </c>
      <c r="J548" s="3">
        <v>77</v>
      </c>
      <c r="K548" s="3">
        <v>77</v>
      </c>
      <c r="L548" s="3">
        <v>77</v>
      </c>
      <c r="M548" s="10">
        <v>79</v>
      </c>
      <c r="N548" s="10">
        <v>79</v>
      </c>
      <c r="O548" s="10">
        <v>79</v>
      </c>
      <c r="P548" s="10">
        <v>79</v>
      </c>
      <c r="Q548" s="10">
        <v>90</v>
      </c>
      <c r="R548" s="10">
        <v>90</v>
      </c>
      <c r="S548" s="9" t="str">
        <f>IF($A548='C'!$G$4,COUNTIF($D548:$R548,"&lt;60"),"")</f>
        <v/>
      </c>
    </row>
    <row r="549" spans="1:19" ht="14.25" customHeight="1" x14ac:dyDescent="0.2">
      <c r="A549" s="49" t="s">
        <v>334</v>
      </c>
      <c r="B549" s="45" t="s">
        <v>621</v>
      </c>
      <c r="C549" s="31">
        <v>2013195878</v>
      </c>
      <c r="D549" s="3">
        <v>95</v>
      </c>
      <c r="E549" s="3">
        <v>90</v>
      </c>
      <c r="F549" s="3">
        <v>91.25</v>
      </c>
      <c r="G549" s="3">
        <v>80</v>
      </c>
      <c r="H549" s="3">
        <v>70</v>
      </c>
      <c r="I549" s="3">
        <v>72.5</v>
      </c>
      <c r="J549" s="3">
        <v>72</v>
      </c>
      <c r="K549" s="3">
        <v>72</v>
      </c>
      <c r="L549" s="3">
        <v>72</v>
      </c>
      <c r="M549" s="10">
        <v>79</v>
      </c>
      <c r="N549" s="10">
        <v>79</v>
      </c>
      <c r="O549" s="10">
        <v>79</v>
      </c>
      <c r="P549" s="10">
        <v>79</v>
      </c>
      <c r="Q549" s="10">
        <v>90</v>
      </c>
      <c r="R549" s="10">
        <v>90</v>
      </c>
      <c r="S549" s="9" t="str">
        <f>IF($A549='C'!$G$4,COUNTIF($D549:$R549,"&lt;60"),"")</f>
        <v/>
      </c>
    </row>
    <row r="550" spans="1:19" ht="14.25" customHeight="1" x14ac:dyDescent="0.2">
      <c r="A550" s="49" t="s">
        <v>334</v>
      </c>
      <c r="B550" s="45" t="s">
        <v>622</v>
      </c>
      <c r="C550" s="31">
        <v>2013114917</v>
      </c>
      <c r="D550" s="3">
        <v>98</v>
      </c>
      <c r="E550" s="3">
        <v>100</v>
      </c>
      <c r="F550" s="3">
        <v>99.5</v>
      </c>
      <c r="G550" s="3">
        <v>90</v>
      </c>
      <c r="H550" s="3">
        <v>100</v>
      </c>
      <c r="I550" s="3">
        <v>97.5</v>
      </c>
      <c r="J550" s="3">
        <v>94</v>
      </c>
      <c r="K550" s="3">
        <v>94</v>
      </c>
      <c r="L550" s="3">
        <v>94</v>
      </c>
      <c r="M550" s="10">
        <v>79</v>
      </c>
      <c r="N550" s="10">
        <v>79</v>
      </c>
      <c r="O550" s="10">
        <v>79</v>
      </c>
      <c r="P550" s="10">
        <v>79</v>
      </c>
      <c r="Q550" s="10">
        <v>90</v>
      </c>
      <c r="R550" s="10">
        <v>90</v>
      </c>
      <c r="S550" s="9" t="str">
        <f>IF($A550='C'!$G$4,COUNTIF($D550:$R550,"&lt;60"),"")</f>
        <v/>
      </c>
    </row>
    <row r="551" spans="1:19" ht="14.25" customHeight="1" thickBot="1" x14ac:dyDescent="0.25">
      <c r="A551" s="50" t="s">
        <v>334</v>
      </c>
      <c r="B551" s="45" t="s">
        <v>623</v>
      </c>
      <c r="C551" s="32">
        <v>2012007642</v>
      </c>
      <c r="D551" s="3">
        <v>70</v>
      </c>
      <c r="E551" s="3">
        <v>40</v>
      </c>
      <c r="F551" s="3">
        <v>60</v>
      </c>
      <c r="G551" s="3">
        <v>68</v>
      </c>
      <c r="H551" s="3">
        <v>10</v>
      </c>
      <c r="I551" s="3">
        <v>46.08</v>
      </c>
      <c r="J551" s="3">
        <v>40</v>
      </c>
      <c r="K551" s="3">
        <v>40</v>
      </c>
      <c r="L551" s="3">
        <v>40</v>
      </c>
      <c r="M551" s="10">
        <v>79</v>
      </c>
      <c r="N551" s="10">
        <v>79</v>
      </c>
      <c r="O551" s="10">
        <v>79</v>
      </c>
      <c r="P551" s="10">
        <v>79</v>
      </c>
      <c r="Q551" s="10">
        <v>90</v>
      </c>
      <c r="R551" s="10">
        <v>90</v>
      </c>
      <c r="S551" s="9" t="str">
        <f>IF($A551='C'!$G$4,COUNTIF($D551:$R551,"&lt;60"),"")</f>
        <v/>
      </c>
    </row>
    <row r="552" spans="1:19" ht="14.25" customHeight="1" x14ac:dyDescent="0.2">
      <c r="A552" s="51" t="s">
        <v>335</v>
      </c>
      <c r="B552" s="45" t="s">
        <v>624</v>
      </c>
      <c r="C552" s="34">
        <v>2012024375</v>
      </c>
      <c r="D552" s="3">
        <v>87</v>
      </c>
      <c r="E552" s="3">
        <v>80</v>
      </c>
      <c r="F552" s="3">
        <v>81.75</v>
      </c>
      <c r="G552" s="3">
        <v>77</v>
      </c>
      <c r="H552" s="3">
        <v>100</v>
      </c>
      <c r="I552" s="3">
        <v>94.25</v>
      </c>
      <c r="J552" s="3">
        <v>78</v>
      </c>
      <c r="K552" s="3">
        <v>78</v>
      </c>
      <c r="L552" s="3">
        <v>78</v>
      </c>
      <c r="M552" s="10">
        <v>79</v>
      </c>
      <c r="N552" s="10">
        <v>79</v>
      </c>
      <c r="O552" s="10">
        <v>79</v>
      </c>
      <c r="P552" s="10">
        <v>79</v>
      </c>
      <c r="Q552" s="10">
        <v>90</v>
      </c>
      <c r="R552" s="10">
        <v>90</v>
      </c>
      <c r="S552" s="9" t="str">
        <f>IF($A552='C'!$G$4,COUNTIF($D552:$R552,"&lt;60"),"")</f>
        <v/>
      </c>
    </row>
    <row r="553" spans="1:19" ht="14.25" customHeight="1" x14ac:dyDescent="0.2">
      <c r="A553" s="49" t="s">
        <v>335</v>
      </c>
      <c r="B553" s="45" t="s">
        <v>625</v>
      </c>
      <c r="C553" s="31">
        <v>21102123</v>
      </c>
      <c r="D553" s="3">
        <v>80</v>
      </c>
      <c r="E553" s="3">
        <v>90</v>
      </c>
      <c r="F553" s="3">
        <v>87.5</v>
      </c>
      <c r="G553" s="3">
        <v>65</v>
      </c>
      <c r="H553" s="3">
        <v>65</v>
      </c>
      <c r="I553" s="3">
        <v>65</v>
      </c>
      <c r="J553" s="3">
        <v>40</v>
      </c>
      <c r="K553" s="3">
        <v>40</v>
      </c>
      <c r="L553" s="3">
        <v>40</v>
      </c>
      <c r="M553" s="10">
        <v>79</v>
      </c>
      <c r="N553" s="10">
        <v>79</v>
      </c>
      <c r="O553" s="10">
        <v>79</v>
      </c>
      <c r="P553" s="10">
        <v>79</v>
      </c>
      <c r="Q553" s="10">
        <v>90</v>
      </c>
      <c r="R553" s="10">
        <v>90</v>
      </c>
      <c r="S553" s="9" t="str">
        <f>IF($A553='C'!$G$4,COUNTIF($D553:$R553,"&lt;60"),"")</f>
        <v/>
      </c>
    </row>
    <row r="554" spans="1:19" ht="14.25" customHeight="1" x14ac:dyDescent="0.2">
      <c r="A554" s="49" t="s">
        <v>335</v>
      </c>
      <c r="B554" s="45" t="s">
        <v>626</v>
      </c>
      <c r="C554" s="31">
        <v>2013058944</v>
      </c>
      <c r="D554" s="3">
        <v>90</v>
      </c>
      <c r="E554" s="3">
        <v>100</v>
      </c>
      <c r="F554" s="3">
        <v>97.5</v>
      </c>
      <c r="G554" s="3">
        <v>77</v>
      </c>
      <c r="H554" s="3">
        <v>100</v>
      </c>
      <c r="I554" s="3">
        <v>94.25</v>
      </c>
      <c r="J554" s="3">
        <v>40</v>
      </c>
      <c r="K554" s="3">
        <v>40</v>
      </c>
      <c r="L554" s="3">
        <v>40</v>
      </c>
      <c r="M554" s="10">
        <v>79</v>
      </c>
      <c r="N554" s="10">
        <v>79</v>
      </c>
      <c r="O554" s="10">
        <v>79</v>
      </c>
      <c r="P554" s="10">
        <v>79</v>
      </c>
      <c r="Q554" s="10">
        <v>90</v>
      </c>
      <c r="R554" s="10">
        <v>90</v>
      </c>
      <c r="S554" s="9" t="str">
        <f>IF($A554='C'!$G$4,COUNTIF($D554:$R554,"&lt;60"),"")</f>
        <v/>
      </c>
    </row>
    <row r="555" spans="1:19" ht="14.25" customHeight="1" x14ac:dyDescent="0.2">
      <c r="A555" s="49" t="s">
        <v>335</v>
      </c>
      <c r="B555" s="45" t="s">
        <v>627</v>
      </c>
      <c r="C555" s="31">
        <v>20210018635</v>
      </c>
      <c r="D555" s="3">
        <v>92</v>
      </c>
      <c r="E555" s="3">
        <v>95</v>
      </c>
      <c r="F555" s="3">
        <v>94.25</v>
      </c>
      <c r="G555" s="3">
        <v>76</v>
      </c>
      <c r="H555" s="3">
        <v>100</v>
      </c>
      <c r="I555" s="3">
        <v>94</v>
      </c>
      <c r="J555" s="3">
        <v>83</v>
      </c>
      <c r="K555" s="3">
        <v>83</v>
      </c>
      <c r="L555" s="3">
        <v>83</v>
      </c>
      <c r="M555" s="10">
        <v>79</v>
      </c>
      <c r="N555" s="10">
        <v>79</v>
      </c>
      <c r="O555" s="10">
        <v>79</v>
      </c>
      <c r="P555" s="10">
        <v>79</v>
      </c>
      <c r="Q555" s="10">
        <v>90</v>
      </c>
      <c r="R555" s="10">
        <v>90</v>
      </c>
      <c r="S555" s="9" t="str">
        <f>IF($A555='C'!$G$4,COUNTIF($D555:$R555,"&lt;60"),"")</f>
        <v/>
      </c>
    </row>
    <row r="556" spans="1:19" ht="14.25" customHeight="1" x14ac:dyDescent="0.2">
      <c r="A556" s="49" t="s">
        <v>335</v>
      </c>
      <c r="B556" s="45" t="s">
        <v>628</v>
      </c>
      <c r="C556" s="31">
        <v>2013017181</v>
      </c>
      <c r="D556" s="3">
        <v>70</v>
      </c>
      <c r="E556" s="3">
        <v>45</v>
      </c>
      <c r="F556" s="3">
        <v>60.62</v>
      </c>
      <c r="G556" s="3">
        <v>50</v>
      </c>
      <c r="H556" s="3">
        <v>30</v>
      </c>
      <c r="I556" s="3">
        <v>48.68</v>
      </c>
      <c r="J556" s="3">
        <v>40</v>
      </c>
      <c r="K556" s="3">
        <v>40</v>
      </c>
      <c r="L556" s="3">
        <v>40</v>
      </c>
      <c r="M556" s="10">
        <v>79</v>
      </c>
      <c r="N556" s="10">
        <v>79</v>
      </c>
      <c r="O556" s="10">
        <v>79</v>
      </c>
      <c r="P556" s="10">
        <v>79</v>
      </c>
      <c r="Q556" s="10">
        <v>90</v>
      </c>
      <c r="R556" s="10">
        <v>90</v>
      </c>
      <c r="S556" s="9" t="str">
        <f>IF($A556='C'!$G$4,COUNTIF($D556:$R556,"&lt;60"),"")</f>
        <v/>
      </c>
    </row>
    <row r="557" spans="1:19" ht="14.25" customHeight="1" x14ac:dyDescent="0.2">
      <c r="A557" s="49" t="s">
        <v>335</v>
      </c>
      <c r="B557" s="45" t="s">
        <v>629</v>
      </c>
      <c r="C557" s="31">
        <v>2013016764</v>
      </c>
      <c r="D557" s="3">
        <v>70</v>
      </c>
      <c r="E557" s="3">
        <v>50</v>
      </c>
      <c r="F557" s="3">
        <v>62.48</v>
      </c>
      <c r="G557" s="3">
        <v>83</v>
      </c>
      <c r="H557" s="3">
        <v>70</v>
      </c>
      <c r="I557" s="3">
        <v>73.25</v>
      </c>
      <c r="J557" s="3">
        <v>40</v>
      </c>
      <c r="K557" s="3">
        <v>40</v>
      </c>
      <c r="L557" s="3">
        <v>40</v>
      </c>
      <c r="M557" s="10">
        <v>79</v>
      </c>
      <c r="N557" s="10">
        <v>79</v>
      </c>
      <c r="O557" s="10">
        <v>79</v>
      </c>
      <c r="P557" s="10">
        <v>79</v>
      </c>
      <c r="Q557" s="10">
        <v>90</v>
      </c>
      <c r="R557" s="10">
        <v>90</v>
      </c>
      <c r="S557" s="9" t="str">
        <f>IF($A557='C'!$G$4,COUNTIF($D557:$R557,"&lt;60"),"")</f>
        <v/>
      </c>
    </row>
    <row r="558" spans="1:19" ht="14.25" customHeight="1" x14ac:dyDescent="0.2">
      <c r="A558" s="49" t="s">
        <v>335</v>
      </c>
      <c r="B558" s="45" t="s">
        <v>630</v>
      </c>
      <c r="C558" s="31">
        <v>2011038827</v>
      </c>
      <c r="D558" s="3">
        <v>70</v>
      </c>
      <c r="E558" s="3">
        <v>100</v>
      </c>
      <c r="F558" s="3">
        <v>92.5</v>
      </c>
      <c r="G558" s="3">
        <v>75</v>
      </c>
      <c r="H558" s="3">
        <v>100</v>
      </c>
      <c r="I558" s="3">
        <v>93.75</v>
      </c>
      <c r="J558" s="3">
        <v>40</v>
      </c>
      <c r="K558" s="3">
        <v>40</v>
      </c>
      <c r="L558" s="3">
        <v>40</v>
      </c>
      <c r="M558" s="10">
        <v>79</v>
      </c>
      <c r="N558" s="10">
        <v>79</v>
      </c>
      <c r="O558" s="10">
        <v>79</v>
      </c>
      <c r="P558" s="10">
        <v>79</v>
      </c>
      <c r="Q558" s="10">
        <v>90</v>
      </c>
      <c r="R558" s="10">
        <v>90</v>
      </c>
      <c r="S558" s="9" t="str">
        <f>IF($A558='C'!$G$4,COUNTIF($D558:$R558,"&lt;60"),"")</f>
        <v/>
      </c>
    </row>
    <row r="559" spans="1:19" ht="14.25" customHeight="1" x14ac:dyDescent="0.2">
      <c r="A559" s="49" t="s">
        <v>335</v>
      </c>
      <c r="B559" s="45" t="s">
        <v>631</v>
      </c>
      <c r="C559" s="31">
        <v>2013113997</v>
      </c>
      <c r="D559" s="3">
        <v>72</v>
      </c>
      <c r="E559" s="3">
        <v>100</v>
      </c>
      <c r="F559" s="3">
        <v>93</v>
      </c>
      <c r="G559" s="3">
        <v>76</v>
      </c>
      <c r="H559" s="3">
        <v>100</v>
      </c>
      <c r="I559" s="3">
        <v>94</v>
      </c>
      <c r="J559" s="3">
        <v>44</v>
      </c>
      <c r="K559" s="3">
        <v>44</v>
      </c>
      <c r="L559" s="3">
        <v>44</v>
      </c>
      <c r="M559" s="10">
        <v>79</v>
      </c>
      <c r="N559" s="10">
        <v>79</v>
      </c>
      <c r="O559" s="10">
        <v>79</v>
      </c>
      <c r="P559" s="10">
        <v>79</v>
      </c>
      <c r="Q559" s="10">
        <v>90</v>
      </c>
      <c r="R559" s="10">
        <v>90</v>
      </c>
      <c r="S559" s="9" t="str">
        <f>IF($A559='C'!$G$4,COUNTIF($D559:$R559,"&lt;60"),"")</f>
        <v/>
      </c>
    </row>
    <row r="560" spans="1:19" ht="14.25" customHeight="1" x14ac:dyDescent="0.2">
      <c r="A560" s="49" t="s">
        <v>335</v>
      </c>
      <c r="B560" s="45" t="s">
        <v>632</v>
      </c>
      <c r="C560" s="31">
        <v>2013017896</v>
      </c>
      <c r="D560" s="3">
        <v>83</v>
      </c>
      <c r="E560" s="3">
        <v>100</v>
      </c>
      <c r="F560" s="3">
        <v>95.75</v>
      </c>
      <c r="G560" s="3">
        <v>79</v>
      </c>
      <c r="H560" s="3">
        <v>100</v>
      </c>
      <c r="I560" s="3">
        <v>94.75</v>
      </c>
      <c r="J560" s="3">
        <v>67</v>
      </c>
      <c r="K560" s="3">
        <v>67</v>
      </c>
      <c r="L560" s="3">
        <v>67</v>
      </c>
      <c r="M560" s="10">
        <v>79</v>
      </c>
      <c r="N560" s="10">
        <v>79</v>
      </c>
      <c r="O560" s="10">
        <v>79</v>
      </c>
      <c r="P560" s="10">
        <v>79</v>
      </c>
      <c r="Q560" s="10">
        <v>90</v>
      </c>
      <c r="R560" s="10">
        <v>90</v>
      </c>
      <c r="S560" s="9" t="str">
        <f>IF($A560='C'!$G$4,COUNTIF($D560:$R560,"&lt;60"),"")</f>
        <v/>
      </c>
    </row>
    <row r="561" spans="1:19" ht="14.25" customHeight="1" x14ac:dyDescent="0.2">
      <c r="A561" s="49" t="s">
        <v>335</v>
      </c>
      <c r="B561" s="45" t="s">
        <v>633</v>
      </c>
      <c r="C561" s="31">
        <v>2013114101</v>
      </c>
      <c r="D561" s="3">
        <v>84</v>
      </c>
      <c r="E561" s="3">
        <v>70</v>
      </c>
      <c r="F561" s="3">
        <v>73.5</v>
      </c>
      <c r="G561" s="3">
        <v>65</v>
      </c>
      <c r="H561" s="3">
        <v>75</v>
      </c>
      <c r="I561" s="3">
        <v>72.5</v>
      </c>
      <c r="J561" s="3">
        <v>67</v>
      </c>
      <c r="K561" s="3">
        <v>67</v>
      </c>
      <c r="L561" s="3">
        <v>67</v>
      </c>
      <c r="M561" s="10">
        <v>79</v>
      </c>
      <c r="N561" s="10">
        <v>79</v>
      </c>
      <c r="O561" s="10">
        <v>79</v>
      </c>
      <c r="P561" s="10">
        <v>79</v>
      </c>
      <c r="Q561" s="10">
        <v>90</v>
      </c>
      <c r="R561" s="10">
        <v>90</v>
      </c>
      <c r="S561" s="9" t="str">
        <f>IF($A561='C'!$G$4,COUNTIF($D561:$R561,"&lt;60"),"")</f>
        <v/>
      </c>
    </row>
    <row r="562" spans="1:19" ht="14.25" customHeight="1" x14ac:dyDescent="0.2">
      <c r="A562" s="49" t="s">
        <v>335</v>
      </c>
      <c r="B562" s="45" t="s">
        <v>634</v>
      </c>
      <c r="C562" s="31">
        <v>2013038046</v>
      </c>
      <c r="D562" s="3">
        <v>85</v>
      </c>
      <c r="E562" s="3">
        <v>90</v>
      </c>
      <c r="F562" s="3">
        <v>88.75</v>
      </c>
      <c r="G562" s="3">
        <v>73</v>
      </c>
      <c r="H562" s="3">
        <v>100</v>
      </c>
      <c r="I562" s="3">
        <v>93.25</v>
      </c>
      <c r="J562" s="3">
        <v>67</v>
      </c>
      <c r="K562" s="3">
        <v>67</v>
      </c>
      <c r="L562" s="3">
        <v>67</v>
      </c>
      <c r="M562" s="10">
        <v>79</v>
      </c>
      <c r="N562" s="10">
        <v>79</v>
      </c>
      <c r="O562" s="10">
        <v>79</v>
      </c>
      <c r="P562" s="10">
        <v>79</v>
      </c>
      <c r="Q562" s="10">
        <v>90</v>
      </c>
      <c r="R562" s="10">
        <v>90</v>
      </c>
      <c r="S562" s="9" t="str">
        <f>IF($A562='C'!$G$4,COUNTIF($D562:$R562,"&lt;60"),"")</f>
        <v/>
      </c>
    </row>
    <row r="563" spans="1:19" ht="14.25" customHeight="1" x14ac:dyDescent="0.2">
      <c r="A563" s="49" t="s">
        <v>335</v>
      </c>
      <c r="B563" s="45" t="s">
        <v>635</v>
      </c>
      <c r="C563" s="31">
        <v>2013114867</v>
      </c>
      <c r="D563" s="3">
        <v>93</v>
      </c>
      <c r="E563" s="3">
        <v>50</v>
      </c>
      <c r="F563" s="3">
        <v>65.150000000000006</v>
      </c>
      <c r="G563" s="3">
        <v>80</v>
      </c>
      <c r="H563" s="3">
        <v>75</v>
      </c>
      <c r="I563" s="3">
        <v>76.25</v>
      </c>
      <c r="J563" s="3">
        <v>43</v>
      </c>
      <c r="K563" s="3">
        <v>43</v>
      </c>
      <c r="L563" s="3">
        <v>43</v>
      </c>
      <c r="M563" s="10">
        <v>79</v>
      </c>
      <c r="N563" s="10">
        <v>79</v>
      </c>
      <c r="O563" s="10">
        <v>79</v>
      </c>
      <c r="P563" s="10">
        <v>79</v>
      </c>
      <c r="Q563" s="10">
        <v>90</v>
      </c>
      <c r="R563" s="10">
        <v>90</v>
      </c>
      <c r="S563" s="9" t="str">
        <f>IF($A563='C'!$G$4,COUNTIF($D563:$R563,"&lt;60"),"")</f>
        <v/>
      </c>
    </row>
    <row r="564" spans="1:19" ht="14.25" customHeight="1" x14ac:dyDescent="0.2">
      <c r="A564" s="49" t="s">
        <v>335</v>
      </c>
      <c r="B564" s="45" t="s">
        <v>636</v>
      </c>
      <c r="C564" s="31">
        <v>2013076786</v>
      </c>
      <c r="D564" s="3">
        <v>97</v>
      </c>
      <c r="E564" s="3">
        <v>100</v>
      </c>
      <c r="F564" s="3">
        <v>99.25</v>
      </c>
      <c r="G564" s="3">
        <v>92</v>
      </c>
      <c r="H564" s="3">
        <v>100</v>
      </c>
      <c r="I564" s="3">
        <v>98</v>
      </c>
      <c r="J564" s="3">
        <v>74</v>
      </c>
      <c r="K564" s="3">
        <v>74</v>
      </c>
      <c r="L564" s="3">
        <v>74</v>
      </c>
      <c r="M564" s="10">
        <v>79</v>
      </c>
      <c r="N564" s="10">
        <v>79</v>
      </c>
      <c r="O564" s="10">
        <v>79</v>
      </c>
      <c r="P564" s="10">
        <v>79</v>
      </c>
      <c r="Q564" s="10">
        <v>90</v>
      </c>
      <c r="R564" s="10">
        <v>90</v>
      </c>
      <c r="S564" s="9" t="str">
        <f>IF($A564='C'!$G$4,COUNTIF($D564:$R564,"&lt;60"),"")</f>
        <v/>
      </c>
    </row>
    <row r="565" spans="1:19" ht="14.25" customHeight="1" x14ac:dyDescent="0.2">
      <c r="A565" s="49" t="s">
        <v>335</v>
      </c>
      <c r="B565" s="45" t="s">
        <v>637</v>
      </c>
      <c r="C565" s="31">
        <v>2013051769</v>
      </c>
      <c r="D565" s="3">
        <v>95</v>
      </c>
      <c r="E565" s="3">
        <v>75</v>
      </c>
      <c r="F565" s="3">
        <v>80</v>
      </c>
      <c r="G565" s="3">
        <v>72</v>
      </c>
      <c r="H565" s="3">
        <v>55</v>
      </c>
      <c r="I565" s="3">
        <v>64.58</v>
      </c>
      <c r="J565" s="3">
        <v>66</v>
      </c>
      <c r="K565" s="3">
        <v>66</v>
      </c>
      <c r="L565" s="3">
        <v>66</v>
      </c>
      <c r="M565" s="10">
        <v>79</v>
      </c>
      <c r="N565" s="10">
        <v>79</v>
      </c>
      <c r="O565" s="10">
        <v>79</v>
      </c>
      <c r="P565" s="10">
        <v>79</v>
      </c>
      <c r="Q565" s="10">
        <v>90</v>
      </c>
      <c r="R565" s="10">
        <v>90</v>
      </c>
      <c r="S565" s="9" t="str">
        <f>IF($A565='C'!$G$4,COUNTIF($D565:$R565,"&lt;60"),"")</f>
        <v/>
      </c>
    </row>
    <row r="566" spans="1:19" ht="14.25" customHeight="1" x14ac:dyDescent="0.2">
      <c r="A566" s="49" t="s">
        <v>335</v>
      </c>
      <c r="B566" s="45" t="s">
        <v>638</v>
      </c>
      <c r="C566" s="31">
        <v>2013114341</v>
      </c>
      <c r="D566" s="3">
        <v>89</v>
      </c>
      <c r="E566" s="3">
        <v>100</v>
      </c>
      <c r="F566" s="3">
        <v>97.25</v>
      </c>
      <c r="G566" s="3">
        <v>65</v>
      </c>
      <c r="H566" s="3">
        <v>50</v>
      </c>
      <c r="I566" s="3">
        <v>61.86</v>
      </c>
      <c r="J566" s="3">
        <v>62</v>
      </c>
      <c r="K566" s="3">
        <v>62</v>
      </c>
      <c r="L566" s="3">
        <v>62</v>
      </c>
      <c r="M566" s="10">
        <v>79</v>
      </c>
      <c r="N566" s="10">
        <v>79</v>
      </c>
      <c r="O566" s="10">
        <v>79</v>
      </c>
      <c r="P566" s="10">
        <v>79</v>
      </c>
      <c r="Q566" s="10">
        <v>90</v>
      </c>
      <c r="R566" s="10">
        <v>90</v>
      </c>
      <c r="S566" s="9" t="str">
        <f>IF($A566='C'!$G$4,COUNTIF($D566:$R566,"&lt;60"),"")</f>
        <v/>
      </c>
    </row>
    <row r="567" spans="1:19" ht="14.25" customHeight="1" x14ac:dyDescent="0.2">
      <c r="A567" s="49" t="s">
        <v>335</v>
      </c>
      <c r="B567" s="45" t="s">
        <v>639</v>
      </c>
      <c r="C567" s="31">
        <v>2013150792</v>
      </c>
      <c r="D567" s="3">
        <v>86</v>
      </c>
      <c r="E567" s="3">
        <v>80</v>
      </c>
      <c r="F567" s="3">
        <v>81.5</v>
      </c>
      <c r="G567" s="3">
        <v>85</v>
      </c>
      <c r="H567" s="3">
        <v>50</v>
      </c>
      <c r="I567" s="3">
        <v>64.33</v>
      </c>
      <c r="J567" s="3">
        <v>66</v>
      </c>
      <c r="K567" s="3">
        <v>66</v>
      </c>
      <c r="L567" s="3">
        <v>66</v>
      </c>
      <c r="M567" s="10">
        <v>79</v>
      </c>
      <c r="N567" s="10">
        <v>79</v>
      </c>
      <c r="O567" s="10">
        <v>79</v>
      </c>
      <c r="P567" s="10">
        <v>79</v>
      </c>
      <c r="Q567" s="10">
        <v>90</v>
      </c>
      <c r="R567" s="10">
        <v>90</v>
      </c>
      <c r="S567" s="9" t="str">
        <f>IF($A567='C'!$G$4,COUNTIF($D567:$R567,"&lt;60"),"")</f>
        <v/>
      </c>
    </row>
    <row r="568" spans="1:19" ht="14.25" customHeight="1" x14ac:dyDescent="0.2">
      <c r="A568" s="49" t="s">
        <v>335</v>
      </c>
      <c r="B568" s="45" t="s">
        <v>640</v>
      </c>
      <c r="C568" s="31">
        <v>2013016766</v>
      </c>
      <c r="D568" s="3">
        <v>94</v>
      </c>
      <c r="E568" s="3">
        <v>100</v>
      </c>
      <c r="F568" s="3">
        <v>98.5</v>
      </c>
      <c r="G568" s="3">
        <v>88</v>
      </c>
      <c r="H568" s="3">
        <v>90</v>
      </c>
      <c r="I568" s="3">
        <v>89.5</v>
      </c>
      <c r="J568" s="3">
        <v>74</v>
      </c>
      <c r="K568" s="3">
        <v>74</v>
      </c>
      <c r="L568" s="3">
        <v>74</v>
      </c>
      <c r="M568" s="10">
        <v>79</v>
      </c>
      <c r="N568" s="10">
        <v>79</v>
      </c>
      <c r="O568" s="10">
        <v>79</v>
      </c>
      <c r="P568" s="10">
        <v>79</v>
      </c>
      <c r="Q568" s="10">
        <v>90</v>
      </c>
      <c r="R568" s="10">
        <v>90</v>
      </c>
      <c r="S568" s="9" t="str">
        <f>IF($A568='C'!$G$4,COUNTIF($D568:$R568,"&lt;60"),"")</f>
        <v/>
      </c>
    </row>
    <row r="569" spans="1:19" ht="14.25" customHeight="1" thickBot="1" x14ac:dyDescent="0.25">
      <c r="A569" s="53" t="s">
        <v>335</v>
      </c>
      <c r="B569" s="45" t="s">
        <v>641</v>
      </c>
      <c r="C569" s="35">
        <v>2013034170</v>
      </c>
      <c r="D569" s="3">
        <v>87</v>
      </c>
      <c r="E569" s="3">
        <v>100</v>
      </c>
      <c r="F569" s="3">
        <v>96.75</v>
      </c>
      <c r="G569" s="3">
        <v>72</v>
      </c>
      <c r="H569" s="3">
        <v>80</v>
      </c>
      <c r="I569" s="3">
        <v>78</v>
      </c>
      <c r="J569" s="3">
        <v>64</v>
      </c>
      <c r="K569" s="3">
        <v>64</v>
      </c>
      <c r="L569" s="3">
        <v>64</v>
      </c>
      <c r="M569" s="10">
        <v>79</v>
      </c>
      <c r="N569" s="10">
        <v>79</v>
      </c>
      <c r="O569" s="10">
        <v>79</v>
      </c>
      <c r="P569" s="10">
        <v>79</v>
      </c>
      <c r="Q569" s="10">
        <v>90</v>
      </c>
      <c r="R569" s="10">
        <v>90</v>
      </c>
      <c r="S569" s="9" t="str">
        <f>IF($A569='C'!$G$4,COUNTIF($D569:$R569,"&lt;60"),"")</f>
        <v/>
      </c>
    </row>
    <row r="570" spans="1:19" ht="14.25" customHeight="1" x14ac:dyDescent="0.2">
      <c r="A570" s="48" t="s">
        <v>336</v>
      </c>
      <c r="B570" s="45" t="s">
        <v>642</v>
      </c>
      <c r="C570" s="30">
        <v>2013061976</v>
      </c>
      <c r="D570" s="3">
        <v>96</v>
      </c>
      <c r="E570" s="3">
        <v>100</v>
      </c>
      <c r="F570" s="3">
        <v>99</v>
      </c>
      <c r="G570" s="3">
        <v>90</v>
      </c>
      <c r="H570" s="3">
        <v>100</v>
      </c>
      <c r="I570" s="3">
        <v>97.5</v>
      </c>
      <c r="J570" s="3">
        <v>78</v>
      </c>
      <c r="K570" s="3">
        <v>78</v>
      </c>
      <c r="L570" s="3">
        <v>78</v>
      </c>
      <c r="M570" s="10">
        <v>79</v>
      </c>
      <c r="N570" s="10">
        <v>79</v>
      </c>
      <c r="O570" s="10">
        <v>79</v>
      </c>
      <c r="P570" s="10">
        <v>79</v>
      </c>
      <c r="Q570" s="10">
        <v>90</v>
      </c>
      <c r="R570" s="10">
        <v>90</v>
      </c>
      <c r="S570" s="9" t="str">
        <f>IF($A570='C'!$G$4,COUNTIF($D570:$R570,"&lt;60"),"")</f>
        <v/>
      </c>
    </row>
    <row r="571" spans="1:19" ht="14.25" customHeight="1" x14ac:dyDescent="0.2">
      <c r="A571" s="49" t="s">
        <v>336</v>
      </c>
      <c r="B571" s="45" t="s">
        <v>643</v>
      </c>
      <c r="C571" s="31">
        <v>2012010181</v>
      </c>
      <c r="D571" s="3">
        <v>89</v>
      </c>
      <c r="E571" s="3">
        <v>100</v>
      </c>
      <c r="F571" s="3">
        <v>97.25</v>
      </c>
      <c r="G571" s="3">
        <v>75</v>
      </c>
      <c r="H571" s="3">
        <v>100</v>
      </c>
      <c r="I571" s="3">
        <v>93.75</v>
      </c>
      <c r="J571" s="3">
        <v>62</v>
      </c>
      <c r="K571" s="3">
        <v>62</v>
      </c>
      <c r="L571" s="3">
        <v>62</v>
      </c>
      <c r="M571" s="10">
        <v>79</v>
      </c>
      <c r="N571" s="10">
        <v>79</v>
      </c>
      <c r="O571" s="10">
        <v>79</v>
      </c>
      <c r="P571" s="10">
        <v>79</v>
      </c>
      <c r="Q571" s="10">
        <v>90</v>
      </c>
      <c r="R571" s="10">
        <v>90</v>
      </c>
      <c r="S571" s="9" t="str">
        <f>IF($A571='C'!$G$4,COUNTIF($D571:$R571,"&lt;60"),"")</f>
        <v/>
      </c>
    </row>
    <row r="572" spans="1:19" ht="14.25" customHeight="1" x14ac:dyDescent="0.2">
      <c r="A572" s="49" t="s">
        <v>336</v>
      </c>
      <c r="B572" s="45" t="s">
        <v>644</v>
      </c>
      <c r="C572" s="31">
        <v>2012026285</v>
      </c>
      <c r="D572" s="3">
        <v>74</v>
      </c>
      <c r="E572" s="3">
        <v>75</v>
      </c>
      <c r="F572" s="3">
        <v>74.75</v>
      </c>
      <c r="G572" s="3">
        <v>70</v>
      </c>
      <c r="H572" s="3">
        <v>85</v>
      </c>
      <c r="I572" s="3">
        <v>81.25</v>
      </c>
      <c r="J572" s="3">
        <v>83</v>
      </c>
      <c r="K572" s="3">
        <v>83</v>
      </c>
      <c r="L572" s="3">
        <v>83</v>
      </c>
      <c r="M572" s="10">
        <v>79</v>
      </c>
      <c r="N572" s="10">
        <v>79</v>
      </c>
      <c r="O572" s="10">
        <v>79</v>
      </c>
      <c r="P572" s="10">
        <v>79</v>
      </c>
      <c r="Q572" s="10">
        <v>90</v>
      </c>
      <c r="R572" s="10">
        <v>90</v>
      </c>
      <c r="S572" s="9" t="str">
        <f>IF($A572='C'!$G$4,COUNTIF($D572:$R572,"&lt;60"),"")</f>
        <v/>
      </c>
    </row>
    <row r="573" spans="1:19" ht="14.25" customHeight="1" x14ac:dyDescent="0.2">
      <c r="A573" s="49" t="s">
        <v>336</v>
      </c>
      <c r="B573" s="45" t="s">
        <v>645</v>
      </c>
      <c r="C573" s="31">
        <v>2013099778</v>
      </c>
      <c r="D573" s="3">
        <v>82</v>
      </c>
      <c r="E573" s="3">
        <v>100</v>
      </c>
      <c r="F573" s="3">
        <v>95.5</v>
      </c>
      <c r="G573" s="3">
        <v>74</v>
      </c>
      <c r="H573" s="3">
        <v>95</v>
      </c>
      <c r="I573" s="3">
        <v>89.75</v>
      </c>
      <c r="J573" s="3">
        <v>68</v>
      </c>
      <c r="K573" s="3">
        <v>68</v>
      </c>
      <c r="L573" s="3">
        <v>68</v>
      </c>
      <c r="M573" s="10">
        <v>79</v>
      </c>
      <c r="N573" s="10">
        <v>79</v>
      </c>
      <c r="O573" s="10">
        <v>79</v>
      </c>
      <c r="P573" s="10">
        <v>79</v>
      </c>
      <c r="Q573" s="10">
        <v>90</v>
      </c>
      <c r="R573" s="10">
        <v>90</v>
      </c>
      <c r="S573" s="9" t="str">
        <f>IF($A573='C'!$G$4,COUNTIF($D573:$R573,"&lt;60"),"")</f>
        <v/>
      </c>
    </row>
    <row r="574" spans="1:19" ht="14.25" customHeight="1" x14ac:dyDescent="0.2">
      <c r="A574" s="49" t="s">
        <v>336</v>
      </c>
      <c r="B574" s="45" t="s">
        <v>646</v>
      </c>
      <c r="C574" s="31">
        <v>2013119028</v>
      </c>
      <c r="D574" s="3">
        <v>77</v>
      </c>
      <c r="E574" s="3">
        <v>20</v>
      </c>
      <c r="F574" s="3">
        <v>60</v>
      </c>
      <c r="G574" s="3">
        <v>70</v>
      </c>
      <c r="H574" s="3">
        <v>65</v>
      </c>
      <c r="I574" s="3">
        <v>66.430000000000007</v>
      </c>
      <c r="J574" s="3">
        <v>81</v>
      </c>
      <c r="K574" s="3">
        <v>81</v>
      </c>
      <c r="L574" s="3">
        <v>81</v>
      </c>
      <c r="M574" s="10">
        <v>79</v>
      </c>
      <c r="N574" s="10">
        <v>79</v>
      </c>
      <c r="O574" s="10">
        <v>79</v>
      </c>
      <c r="P574" s="10">
        <v>79</v>
      </c>
      <c r="Q574" s="10">
        <v>90</v>
      </c>
      <c r="R574" s="10">
        <v>90</v>
      </c>
      <c r="S574" s="9" t="str">
        <f>IF($A574='C'!$G$4,COUNTIF($D574:$R574,"&lt;60"),"")</f>
        <v/>
      </c>
    </row>
    <row r="575" spans="1:19" ht="14.25" customHeight="1" x14ac:dyDescent="0.2">
      <c r="A575" s="49" t="s">
        <v>336</v>
      </c>
      <c r="B575" s="45" t="s">
        <v>647</v>
      </c>
      <c r="C575" s="31">
        <v>2013037458</v>
      </c>
      <c r="D575" s="3">
        <v>70</v>
      </c>
      <c r="E575" s="3">
        <v>55</v>
      </c>
      <c r="F575" s="3">
        <v>64.599999999999994</v>
      </c>
      <c r="G575" s="3">
        <v>62</v>
      </c>
      <c r="H575" s="3">
        <v>65</v>
      </c>
      <c r="I575" s="3">
        <v>65.84</v>
      </c>
      <c r="J575" s="3">
        <v>76</v>
      </c>
      <c r="K575" s="3">
        <v>76</v>
      </c>
      <c r="L575" s="3">
        <v>76</v>
      </c>
      <c r="M575" s="10">
        <v>79</v>
      </c>
      <c r="N575" s="10">
        <v>79</v>
      </c>
      <c r="O575" s="10">
        <v>79</v>
      </c>
      <c r="P575" s="10">
        <v>79</v>
      </c>
      <c r="Q575" s="10">
        <v>90</v>
      </c>
      <c r="R575" s="10">
        <v>90</v>
      </c>
      <c r="S575" s="9" t="str">
        <f>IF($A575='C'!$G$4,COUNTIF($D575:$R575,"&lt;60"),"")</f>
        <v/>
      </c>
    </row>
    <row r="576" spans="1:19" ht="14.25" customHeight="1" x14ac:dyDescent="0.2">
      <c r="A576" s="49" t="s">
        <v>336</v>
      </c>
      <c r="B576" s="45" t="s">
        <v>648</v>
      </c>
      <c r="C576" s="31">
        <v>21005546</v>
      </c>
      <c r="D576" s="3">
        <v>65</v>
      </c>
      <c r="E576" s="3">
        <v>35</v>
      </c>
      <c r="F576" s="3">
        <v>60</v>
      </c>
      <c r="G576" s="3">
        <v>66</v>
      </c>
      <c r="H576" s="3">
        <v>35</v>
      </c>
      <c r="I576" s="3">
        <v>53.86</v>
      </c>
      <c r="J576" s="3">
        <v>67</v>
      </c>
      <c r="K576" s="3">
        <v>67</v>
      </c>
      <c r="L576" s="3">
        <v>67</v>
      </c>
      <c r="M576" s="10">
        <v>79</v>
      </c>
      <c r="N576" s="10">
        <v>79</v>
      </c>
      <c r="O576" s="10">
        <v>79</v>
      </c>
      <c r="P576" s="10">
        <v>79</v>
      </c>
      <c r="Q576" s="10">
        <v>90</v>
      </c>
      <c r="R576" s="10">
        <v>90</v>
      </c>
      <c r="S576" s="9" t="str">
        <f>IF($A576='C'!$G$4,COUNTIF($D576:$R576,"&lt;60"),"")</f>
        <v/>
      </c>
    </row>
    <row r="577" spans="1:19" ht="14.25" customHeight="1" x14ac:dyDescent="0.2">
      <c r="A577" s="49" t="s">
        <v>336</v>
      </c>
      <c r="B577" s="45" t="s">
        <v>649</v>
      </c>
      <c r="C577" s="31">
        <v>21015008</v>
      </c>
      <c r="D577" s="3">
        <v>70</v>
      </c>
      <c r="E577" s="3">
        <v>65</v>
      </c>
      <c r="F577" s="3">
        <v>66.430000000000007</v>
      </c>
      <c r="G577" s="3">
        <v>80</v>
      </c>
      <c r="H577" s="3">
        <v>30</v>
      </c>
      <c r="I577" s="3">
        <v>54.29</v>
      </c>
      <c r="J577" s="3">
        <v>67</v>
      </c>
      <c r="K577" s="3">
        <v>67</v>
      </c>
      <c r="L577" s="3">
        <v>67</v>
      </c>
      <c r="M577" s="10">
        <v>79</v>
      </c>
      <c r="N577" s="10">
        <v>79</v>
      </c>
      <c r="O577" s="10">
        <v>79</v>
      </c>
      <c r="P577" s="10">
        <v>79</v>
      </c>
      <c r="Q577" s="10">
        <v>90</v>
      </c>
      <c r="R577" s="10">
        <v>90</v>
      </c>
      <c r="S577" s="9" t="str">
        <f>IF($A577='C'!$G$4,COUNTIF($D577:$R577,"&lt;60"),"")</f>
        <v/>
      </c>
    </row>
    <row r="578" spans="1:19" ht="14.25" customHeight="1" x14ac:dyDescent="0.2">
      <c r="A578" s="49" t="s">
        <v>336</v>
      </c>
      <c r="B578" s="45" t="s">
        <v>650</v>
      </c>
      <c r="C578" s="31">
        <v>2013012496</v>
      </c>
      <c r="D578" s="3">
        <v>83</v>
      </c>
      <c r="E578" s="3">
        <v>40</v>
      </c>
      <c r="F578" s="3">
        <v>61.13</v>
      </c>
      <c r="G578" s="3">
        <v>78</v>
      </c>
      <c r="H578" s="3">
        <v>55</v>
      </c>
      <c r="I578" s="3">
        <v>65.319999999999993</v>
      </c>
      <c r="J578" s="3">
        <v>70</v>
      </c>
      <c r="K578" s="3">
        <v>70</v>
      </c>
      <c r="L578" s="3">
        <v>70</v>
      </c>
      <c r="M578" s="10">
        <v>79</v>
      </c>
      <c r="N578" s="10">
        <v>79</v>
      </c>
      <c r="O578" s="10">
        <v>79</v>
      </c>
      <c r="P578" s="10">
        <v>79</v>
      </c>
      <c r="Q578" s="10">
        <v>90</v>
      </c>
      <c r="R578" s="10">
        <v>90</v>
      </c>
      <c r="S578" s="9" t="str">
        <f>IF($A578='C'!$G$4,COUNTIF($D578:$R578,"&lt;60"),"")</f>
        <v/>
      </c>
    </row>
    <row r="579" spans="1:19" ht="14.25" customHeight="1" x14ac:dyDescent="0.2">
      <c r="A579" s="49" t="s">
        <v>336</v>
      </c>
      <c r="B579" s="45" t="s">
        <v>651</v>
      </c>
      <c r="C579" s="31">
        <v>2013059469</v>
      </c>
      <c r="D579" s="3">
        <v>89</v>
      </c>
      <c r="E579" s="3">
        <v>55</v>
      </c>
      <c r="F579" s="3">
        <v>65.959999999999994</v>
      </c>
      <c r="G579" s="3">
        <v>86</v>
      </c>
      <c r="H579" s="3">
        <v>95</v>
      </c>
      <c r="I579" s="3">
        <v>92.43</v>
      </c>
      <c r="J579" s="3">
        <v>94</v>
      </c>
      <c r="K579" s="3">
        <v>94</v>
      </c>
      <c r="L579" s="3">
        <v>94</v>
      </c>
      <c r="M579" s="10">
        <v>79</v>
      </c>
      <c r="N579" s="10">
        <v>79</v>
      </c>
      <c r="O579" s="10">
        <v>79</v>
      </c>
      <c r="P579" s="10">
        <v>79</v>
      </c>
      <c r="Q579" s="10">
        <v>90</v>
      </c>
      <c r="R579" s="10">
        <v>90</v>
      </c>
      <c r="S579" s="9" t="str">
        <f>IF($A579='C'!$G$4,COUNTIF($D579:$R579,"&lt;60"),"")</f>
        <v/>
      </c>
    </row>
    <row r="580" spans="1:19" ht="14.25" customHeight="1" x14ac:dyDescent="0.2">
      <c r="A580" s="49" t="s">
        <v>336</v>
      </c>
      <c r="B580" s="45" t="s">
        <v>652</v>
      </c>
      <c r="C580" s="31">
        <v>2013051220</v>
      </c>
      <c r="D580" s="3">
        <v>83</v>
      </c>
      <c r="E580" s="3">
        <v>50</v>
      </c>
      <c r="F580" s="3">
        <v>64.67</v>
      </c>
      <c r="G580" s="3">
        <v>79</v>
      </c>
      <c r="H580" s="3">
        <v>80</v>
      </c>
      <c r="I580" s="3">
        <v>79.709999999999994</v>
      </c>
      <c r="J580" s="3">
        <v>86</v>
      </c>
      <c r="K580" s="3">
        <v>86</v>
      </c>
      <c r="L580" s="3">
        <v>86</v>
      </c>
      <c r="M580" s="10">
        <v>79</v>
      </c>
      <c r="N580" s="10">
        <v>79</v>
      </c>
      <c r="O580" s="10">
        <v>79</v>
      </c>
      <c r="P580" s="10">
        <v>79</v>
      </c>
      <c r="Q580" s="10">
        <v>90</v>
      </c>
      <c r="R580" s="10">
        <v>90</v>
      </c>
      <c r="S580" s="9" t="str">
        <f>IF($A580='C'!$G$4,COUNTIF($D580:$R580,"&lt;60"),"")</f>
        <v/>
      </c>
    </row>
    <row r="581" spans="1:19" ht="14.25" customHeight="1" x14ac:dyDescent="0.2">
      <c r="A581" s="49" t="s">
        <v>336</v>
      </c>
      <c r="B581" s="45" t="s">
        <v>653</v>
      </c>
      <c r="C581" s="31">
        <v>21012352</v>
      </c>
      <c r="D581" s="3">
        <v>85</v>
      </c>
      <c r="E581" s="3">
        <v>75</v>
      </c>
      <c r="F581" s="3">
        <v>77.86</v>
      </c>
      <c r="G581" s="3">
        <v>80</v>
      </c>
      <c r="H581" s="3">
        <v>70</v>
      </c>
      <c r="I581" s="3">
        <v>72.86</v>
      </c>
      <c r="J581" s="3">
        <v>94</v>
      </c>
      <c r="K581" s="3">
        <v>94</v>
      </c>
      <c r="L581" s="3">
        <v>94</v>
      </c>
      <c r="M581" s="10">
        <v>79</v>
      </c>
      <c r="N581" s="10">
        <v>79</v>
      </c>
      <c r="O581" s="10">
        <v>79</v>
      </c>
      <c r="P581" s="10">
        <v>79</v>
      </c>
      <c r="Q581" s="10">
        <v>90</v>
      </c>
      <c r="R581" s="10">
        <v>90</v>
      </c>
      <c r="S581" s="9" t="str">
        <f>IF($A581='C'!$G$4,COUNTIF($D581:$R581,"&lt;60"),"")</f>
        <v/>
      </c>
    </row>
    <row r="582" spans="1:19" ht="14.25" customHeight="1" x14ac:dyDescent="0.2">
      <c r="A582" s="49" t="s">
        <v>336</v>
      </c>
      <c r="B582" s="45" t="s">
        <v>654</v>
      </c>
      <c r="C582" s="31">
        <v>2013130311</v>
      </c>
      <c r="D582" s="3">
        <v>88</v>
      </c>
      <c r="E582" s="3">
        <v>35</v>
      </c>
      <c r="F582" s="3">
        <v>60.07</v>
      </c>
      <c r="G582" s="3">
        <v>77</v>
      </c>
      <c r="H582" s="3">
        <v>55</v>
      </c>
      <c r="I582" s="3">
        <v>65.260000000000005</v>
      </c>
      <c r="J582" s="3">
        <v>5</v>
      </c>
      <c r="K582" s="3">
        <v>5</v>
      </c>
      <c r="L582" s="3">
        <v>5</v>
      </c>
      <c r="M582" s="10">
        <v>79</v>
      </c>
      <c r="N582" s="10">
        <v>79</v>
      </c>
      <c r="O582" s="10">
        <v>79</v>
      </c>
      <c r="P582" s="10">
        <v>79</v>
      </c>
      <c r="Q582" s="10">
        <v>90</v>
      </c>
      <c r="R582" s="10">
        <v>90</v>
      </c>
      <c r="S582" s="9" t="str">
        <f>IF($A582='C'!$G$4,COUNTIF($D582:$R582,"&lt;60"),"")</f>
        <v/>
      </c>
    </row>
    <row r="583" spans="1:19" ht="14.25" customHeight="1" x14ac:dyDescent="0.2">
      <c r="A583" s="49" t="s">
        <v>336</v>
      </c>
      <c r="B583" s="45" t="s">
        <v>655</v>
      </c>
      <c r="C583" s="31">
        <v>21012186</v>
      </c>
      <c r="D583" s="3">
        <v>88</v>
      </c>
      <c r="E583" s="3">
        <v>50</v>
      </c>
      <c r="F583" s="3">
        <v>65.17</v>
      </c>
      <c r="G583" s="3">
        <v>72</v>
      </c>
      <c r="H583" s="3">
        <v>25</v>
      </c>
      <c r="I583" s="3">
        <v>49.54</v>
      </c>
      <c r="J583" s="3">
        <v>60</v>
      </c>
      <c r="K583" s="3">
        <v>60</v>
      </c>
      <c r="L583" s="3">
        <v>60</v>
      </c>
      <c r="M583" s="10">
        <v>79</v>
      </c>
      <c r="N583" s="10">
        <v>79</v>
      </c>
      <c r="O583" s="10">
        <v>79</v>
      </c>
      <c r="P583" s="10">
        <v>79</v>
      </c>
      <c r="Q583" s="10">
        <v>90</v>
      </c>
      <c r="R583" s="10">
        <v>90</v>
      </c>
      <c r="S583" s="9" t="str">
        <f>IF($A583='C'!$G$4,COUNTIF($D583:$R583,"&lt;60"),"")</f>
        <v/>
      </c>
    </row>
    <row r="584" spans="1:19" ht="14.25" customHeight="1" x14ac:dyDescent="0.2">
      <c r="A584" s="49" t="s">
        <v>336</v>
      </c>
      <c r="B584" s="45" t="s">
        <v>656</v>
      </c>
      <c r="C584" s="31">
        <v>2013088229</v>
      </c>
      <c r="D584" s="3">
        <v>85</v>
      </c>
      <c r="E584" s="3">
        <v>65</v>
      </c>
      <c r="F584" s="3">
        <v>70.709999999999994</v>
      </c>
      <c r="G584" s="3">
        <v>76</v>
      </c>
      <c r="H584" s="3">
        <v>40</v>
      </c>
      <c r="I584" s="3">
        <v>60.14</v>
      </c>
      <c r="J584" s="3">
        <v>5</v>
      </c>
      <c r="K584" s="3">
        <v>5</v>
      </c>
      <c r="L584" s="3">
        <v>5</v>
      </c>
      <c r="M584" s="10">
        <v>79</v>
      </c>
      <c r="N584" s="10">
        <v>79</v>
      </c>
      <c r="O584" s="10">
        <v>79</v>
      </c>
      <c r="P584" s="10">
        <v>79</v>
      </c>
      <c r="Q584" s="10">
        <v>90</v>
      </c>
      <c r="R584" s="10">
        <v>90</v>
      </c>
      <c r="S584" s="9" t="str">
        <f>IF($A584='C'!$G$4,COUNTIF($D584:$R584,"&lt;60"),"")</f>
        <v/>
      </c>
    </row>
    <row r="585" spans="1:19" ht="14.25" customHeight="1" x14ac:dyDescent="0.2">
      <c r="A585" s="49" t="s">
        <v>336</v>
      </c>
      <c r="B585" s="45" t="s">
        <v>657</v>
      </c>
      <c r="C585" s="31">
        <v>2012015135</v>
      </c>
      <c r="D585" s="3">
        <v>70</v>
      </c>
      <c r="E585" s="3">
        <v>35</v>
      </c>
      <c r="F585" s="3">
        <v>60</v>
      </c>
      <c r="G585" s="3">
        <v>70</v>
      </c>
      <c r="H585" s="3">
        <v>95</v>
      </c>
      <c r="I585" s="3">
        <v>87.86</v>
      </c>
      <c r="J585" s="3">
        <v>91</v>
      </c>
      <c r="K585" s="3">
        <v>91</v>
      </c>
      <c r="L585" s="3">
        <v>91</v>
      </c>
      <c r="M585" s="10">
        <v>79</v>
      </c>
      <c r="N585" s="10">
        <v>79</v>
      </c>
      <c r="O585" s="10">
        <v>79</v>
      </c>
      <c r="P585" s="10">
        <v>79</v>
      </c>
      <c r="Q585" s="10">
        <v>90</v>
      </c>
      <c r="R585" s="10">
        <v>90</v>
      </c>
      <c r="S585" s="9" t="str">
        <f>IF($A585='C'!$G$4,COUNTIF($D585:$R585,"&lt;60"),"")</f>
        <v/>
      </c>
    </row>
    <row r="586" spans="1:19" ht="14.25" customHeight="1" x14ac:dyDescent="0.2">
      <c r="A586" s="49" t="s">
        <v>336</v>
      </c>
      <c r="B586" s="45" t="s">
        <v>658</v>
      </c>
      <c r="C586" s="31">
        <v>2011032817</v>
      </c>
      <c r="D586" s="3">
        <v>70</v>
      </c>
      <c r="E586" s="3">
        <v>20</v>
      </c>
      <c r="F586" s="3">
        <v>60</v>
      </c>
      <c r="G586" s="3">
        <v>74</v>
      </c>
      <c r="H586" s="3">
        <v>95</v>
      </c>
      <c r="I586" s="3">
        <v>89</v>
      </c>
      <c r="J586" s="3">
        <v>40</v>
      </c>
      <c r="K586" s="3">
        <v>40</v>
      </c>
      <c r="L586" s="3">
        <v>40</v>
      </c>
      <c r="M586" s="10">
        <v>79</v>
      </c>
      <c r="N586" s="10">
        <v>79</v>
      </c>
      <c r="O586" s="10">
        <v>79</v>
      </c>
      <c r="P586" s="10">
        <v>79</v>
      </c>
      <c r="Q586" s="10">
        <v>90</v>
      </c>
      <c r="R586" s="10">
        <v>90</v>
      </c>
      <c r="S586" s="9" t="str">
        <f>IF($A586='C'!$G$4,COUNTIF($D586:$R586,"&lt;60"),"")</f>
        <v/>
      </c>
    </row>
    <row r="587" spans="1:19" ht="14.25" customHeight="1" x14ac:dyDescent="0.2">
      <c r="A587" s="49" t="s">
        <v>336</v>
      </c>
      <c r="B587" s="45" t="s">
        <v>659</v>
      </c>
      <c r="C587" s="31">
        <v>21004667</v>
      </c>
      <c r="D587" s="3">
        <v>81</v>
      </c>
      <c r="E587" s="3">
        <v>60</v>
      </c>
      <c r="F587" s="3">
        <v>66</v>
      </c>
      <c r="G587" s="3">
        <v>80</v>
      </c>
      <c r="H587" s="3">
        <v>100</v>
      </c>
      <c r="I587" s="3">
        <v>94.29</v>
      </c>
      <c r="J587" s="3">
        <v>86</v>
      </c>
      <c r="K587" s="3">
        <v>86</v>
      </c>
      <c r="L587" s="3">
        <v>86</v>
      </c>
      <c r="M587" s="10">
        <v>79</v>
      </c>
      <c r="N587" s="10">
        <v>79</v>
      </c>
      <c r="O587" s="10">
        <v>79</v>
      </c>
      <c r="P587" s="10">
        <v>79</v>
      </c>
      <c r="Q587" s="10">
        <v>90</v>
      </c>
      <c r="R587" s="10">
        <v>90</v>
      </c>
      <c r="S587" s="9" t="str">
        <f>IF($A587='C'!$G$4,COUNTIF($D587:$R587,"&lt;60"),"")</f>
        <v/>
      </c>
    </row>
    <row r="588" spans="1:19" ht="14.25" customHeight="1" x14ac:dyDescent="0.2">
      <c r="A588" s="49" t="s">
        <v>336</v>
      </c>
      <c r="B588" s="45" t="s">
        <v>660</v>
      </c>
      <c r="C588" s="31">
        <v>21012388</v>
      </c>
      <c r="D588" s="3">
        <v>89</v>
      </c>
      <c r="E588" s="3">
        <v>75</v>
      </c>
      <c r="F588" s="3">
        <v>79</v>
      </c>
      <c r="G588" s="3">
        <v>87</v>
      </c>
      <c r="H588" s="3">
        <v>90</v>
      </c>
      <c r="I588" s="3">
        <v>89.14</v>
      </c>
      <c r="J588" s="3">
        <v>94</v>
      </c>
      <c r="K588" s="3">
        <v>94</v>
      </c>
      <c r="L588" s="3">
        <v>94</v>
      </c>
      <c r="M588" s="10">
        <v>79</v>
      </c>
      <c r="N588" s="10">
        <v>79</v>
      </c>
      <c r="O588" s="10">
        <v>79</v>
      </c>
      <c r="P588" s="10">
        <v>79</v>
      </c>
      <c r="Q588" s="10">
        <v>90</v>
      </c>
      <c r="R588" s="10">
        <v>90</v>
      </c>
      <c r="S588" s="9" t="str">
        <f>IF($A588='C'!$G$4,COUNTIF($D588:$R588,"&lt;60"),"")</f>
        <v/>
      </c>
    </row>
    <row r="589" spans="1:19" ht="14.25" customHeight="1" x14ac:dyDescent="0.2">
      <c r="A589" s="49" t="s">
        <v>336</v>
      </c>
      <c r="B589" s="45" t="s">
        <v>661</v>
      </c>
      <c r="C589" s="31">
        <v>2013080452</v>
      </c>
      <c r="D589" s="3">
        <v>78</v>
      </c>
      <c r="E589" s="3">
        <v>25</v>
      </c>
      <c r="F589" s="3">
        <v>60</v>
      </c>
      <c r="G589" s="3">
        <v>76</v>
      </c>
      <c r="H589" s="3">
        <v>55</v>
      </c>
      <c r="I589" s="3">
        <v>65.2</v>
      </c>
      <c r="J589" s="3">
        <v>56</v>
      </c>
      <c r="K589" s="3">
        <v>56</v>
      </c>
      <c r="L589" s="3">
        <v>56</v>
      </c>
      <c r="M589" s="10">
        <v>79</v>
      </c>
      <c r="N589" s="10">
        <v>79</v>
      </c>
      <c r="O589" s="10">
        <v>79</v>
      </c>
      <c r="P589" s="10">
        <v>79</v>
      </c>
      <c r="Q589" s="10">
        <v>90</v>
      </c>
      <c r="R589" s="10">
        <v>90</v>
      </c>
      <c r="S589" s="9" t="str">
        <f>IF($A589='C'!$G$4,COUNTIF($D589:$R589,"&lt;60"),"")</f>
        <v/>
      </c>
    </row>
    <row r="590" spans="1:19" ht="14.25" customHeight="1" x14ac:dyDescent="0.2">
      <c r="A590" s="49" t="s">
        <v>336</v>
      </c>
      <c r="B590" s="45" t="s">
        <v>662</v>
      </c>
      <c r="C590" s="31">
        <v>2013145909</v>
      </c>
      <c r="D590" s="3">
        <v>84</v>
      </c>
      <c r="E590" s="3">
        <v>50</v>
      </c>
      <c r="F590" s="3">
        <v>64.81</v>
      </c>
      <c r="G590" s="3">
        <v>86</v>
      </c>
      <c r="H590" s="3">
        <v>100</v>
      </c>
      <c r="I590" s="3">
        <v>96</v>
      </c>
      <c r="J590" s="3">
        <v>91</v>
      </c>
      <c r="K590" s="3">
        <v>91</v>
      </c>
      <c r="L590" s="3">
        <v>91</v>
      </c>
      <c r="M590" s="10">
        <v>79</v>
      </c>
      <c r="N590" s="10">
        <v>79</v>
      </c>
      <c r="O590" s="10">
        <v>79</v>
      </c>
      <c r="P590" s="10">
        <v>79</v>
      </c>
      <c r="Q590" s="10">
        <v>90</v>
      </c>
      <c r="R590" s="10">
        <v>90</v>
      </c>
      <c r="S590" s="9" t="str">
        <f>IF($A590='C'!$G$4,COUNTIF($D590:$R590,"&lt;60"),"")</f>
        <v/>
      </c>
    </row>
    <row r="591" spans="1:19" ht="14.25" customHeight="1" x14ac:dyDescent="0.2">
      <c r="A591" s="49" t="s">
        <v>336</v>
      </c>
      <c r="B591" s="45" t="s">
        <v>663</v>
      </c>
      <c r="C591" s="31" t="s">
        <v>316</v>
      </c>
      <c r="D591" s="3">
        <v>83</v>
      </c>
      <c r="E591" s="3">
        <v>65</v>
      </c>
      <c r="F591" s="3">
        <v>70.14</v>
      </c>
      <c r="G591" s="3">
        <v>85</v>
      </c>
      <c r="H591" s="3">
        <v>85</v>
      </c>
      <c r="I591" s="3">
        <v>85</v>
      </c>
      <c r="J591" s="3">
        <v>100</v>
      </c>
      <c r="K591" s="3">
        <v>100</v>
      </c>
      <c r="L591" s="3">
        <v>100</v>
      </c>
      <c r="M591" s="10">
        <v>79</v>
      </c>
      <c r="N591" s="10">
        <v>79</v>
      </c>
      <c r="O591" s="10">
        <v>79</v>
      </c>
      <c r="P591" s="10">
        <v>79</v>
      </c>
      <c r="Q591" s="10">
        <v>90</v>
      </c>
      <c r="R591" s="10">
        <v>90</v>
      </c>
      <c r="S591" s="9" t="str">
        <f>IF($A591='C'!$G$4,COUNTIF($D591:$R591,"&lt;60"),"")</f>
        <v/>
      </c>
    </row>
    <row r="592" spans="1:19" ht="14.25" customHeight="1" x14ac:dyDescent="0.2">
      <c r="A592" s="49" t="s">
        <v>336</v>
      </c>
      <c r="B592" s="45" t="s">
        <v>664</v>
      </c>
      <c r="C592" s="31">
        <v>2013012641</v>
      </c>
      <c r="D592" s="3">
        <v>80</v>
      </c>
      <c r="E592" s="3">
        <v>35</v>
      </c>
      <c r="F592" s="3">
        <v>60</v>
      </c>
      <c r="G592" s="3">
        <v>78</v>
      </c>
      <c r="H592" s="3">
        <v>85</v>
      </c>
      <c r="I592" s="3">
        <v>83</v>
      </c>
      <c r="J592" s="3">
        <v>60</v>
      </c>
      <c r="K592" s="3">
        <v>60</v>
      </c>
      <c r="L592" s="3">
        <v>60</v>
      </c>
      <c r="M592" s="10">
        <v>79</v>
      </c>
      <c r="N592" s="10">
        <v>79</v>
      </c>
      <c r="O592" s="10">
        <v>79</v>
      </c>
      <c r="P592" s="10">
        <v>79</v>
      </c>
      <c r="Q592" s="10">
        <v>90</v>
      </c>
      <c r="R592" s="10">
        <v>90</v>
      </c>
      <c r="S592" s="9" t="str">
        <f>IF($A592='C'!$G$4,COUNTIF($D592:$R592,"&lt;60"),"")</f>
        <v/>
      </c>
    </row>
    <row r="593" spans="1:19" ht="14.25" customHeight="1" x14ac:dyDescent="0.2">
      <c r="A593" s="49" t="s">
        <v>336</v>
      </c>
      <c r="B593" s="45" t="s">
        <v>665</v>
      </c>
      <c r="C593" s="31">
        <v>2013182282</v>
      </c>
      <c r="D593" s="3">
        <v>89</v>
      </c>
      <c r="E593" s="3">
        <v>70</v>
      </c>
      <c r="F593" s="3">
        <v>75.430000000000007</v>
      </c>
      <c r="G593" s="3">
        <v>81</v>
      </c>
      <c r="H593" s="3">
        <v>90</v>
      </c>
      <c r="I593" s="3">
        <v>87.43</v>
      </c>
      <c r="J593" s="3">
        <v>68</v>
      </c>
      <c r="K593" s="3">
        <v>68</v>
      </c>
      <c r="L593" s="3">
        <v>68</v>
      </c>
      <c r="M593" s="10">
        <v>79</v>
      </c>
      <c r="N593" s="10">
        <v>79</v>
      </c>
      <c r="O593" s="10">
        <v>79</v>
      </c>
      <c r="P593" s="10">
        <v>79</v>
      </c>
      <c r="Q593" s="10">
        <v>90</v>
      </c>
      <c r="R593" s="10">
        <v>90</v>
      </c>
      <c r="S593" s="9" t="str">
        <f>IF($A593='C'!$G$4,COUNTIF($D593:$R593,"&lt;60"),"")</f>
        <v/>
      </c>
    </row>
    <row r="594" spans="1:19" ht="14.25" customHeight="1" x14ac:dyDescent="0.2">
      <c r="A594" s="49" t="s">
        <v>336</v>
      </c>
      <c r="B594" s="45" t="s">
        <v>283</v>
      </c>
      <c r="C594" s="31">
        <v>2012006809</v>
      </c>
      <c r="D594" s="3">
        <v>84</v>
      </c>
      <c r="E594" s="3">
        <v>80</v>
      </c>
      <c r="F594" s="3">
        <v>81.14</v>
      </c>
      <c r="G594" s="3">
        <v>78</v>
      </c>
      <c r="H594" s="3">
        <v>65</v>
      </c>
      <c r="I594" s="3">
        <v>68.709999999999994</v>
      </c>
      <c r="J594" s="3">
        <v>70</v>
      </c>
      <c r="K594" s="3">
        <v>70</v>
      </c>
      <c r="L594" s="3">
        <v>70</v>
      </c>
      <c r="M594" s="10">
        <v>79</v>
      </c>
      <c r="N594" s="10">
        <v>79</v>
      </c>
      <c r="O594" s="10">
        <v>79</v>
      </c>
      <c r="P594" s="10">
        <v>79</v>
      </c>
      <c r="Q594" s="10">
        <v>90</v>
      </c>
      <c r="R594" s="10">
        <v>90</v>
      </c>
      <c r="S594" s="9" t="str">
        <f>IF($A594='C'!$G$4,COUNTIF($D594:$R594,"&lt;60"),"")</f>
        <v/>
      </c>
    </row>
    <row r="595" spans="1:19" ht="14.25" customHeight="1" x14ac:dyDescent="0.2">
      <c r="A595" s="49" t="s">
        <v>336</v>
      </c>
      <c r="B595" s="45" t="s">
        <v>284</v>
      </c>
      <c r="C595" s="31">
        <v>2012036379</v>
      </c>
      <c r="D595" s="3">
        <v>88</v>
      </c>
      <c r="E595" s="3">
        <v>95</v>
      </c>
      <c r="F595" s="3">
        <v>93</v>
      </c>
      <c r="G595" s="3">
        <v>84</v>
      </c>
      <c r="H595" s="3">
        <v>95</v>
      </c>
      <c r="I595" s="3">
        <v>91.86</v>
      </c>
      <c r="J595" s="3">
        <v>80</v>
      </c>
      <c r="K595" s="3">
        <v>80</v>
      </c>
      <c r="L595" s="3">
        <v>80</v>
      </c>
      <c r="M595" s="10">
        <v>79</v>
      </c>
      <c r="N595" s="10">
        <v>79</v>
      </c>
      <c r="O595" s="10">
        <v>79</v>
      </c>
      <c r="P595" s="10">
        <v>79</v>
      </c>
      <c r="Q595" s="10">
        <v>90</v>
      </c>
      <c r="R595" s="10">
        <v>90</v>
      </c>
      <c r="S595" s="9" t="str">
        <f>IF($A595='C'!$G$4,COUNTIF($D595:$R595,"&lt;60"),"")</f>
        <v/>
      </c>
    </row>
    <row r="596" spans="1:19" ht="14.25" customHeight="1" x14ac:dyDescent="0.2">
      <c r="A596" s="49" t="s">
        <v>336</v>
      </c>
      <c r="B596" s="45" t="s">
        <v>285</v>
      </c>
      <c r="C596" s="31">
        <v>2013061923</v>
      </c>
      <c r="D596" s="3">
        <v>72</v>
      </c>
      <c r="E596" s="3">
        <v>50</v>
      </c>
      <c r="F596" s="3">
        <v>63.11</v>
      </c>
      <c r="G596" s="3">
        <v>77</v>
      </c>
      <c r="H596" s="3">
        <v>65</v>
      </c>
      <c r="I596" s="3">
        <v>68.430000000000007</v>
      </c>
      <c r="J596" s="3">
        <v>73</v>
      </c>
      <c r="K596" s="3">
        <v>73</v>
      </c>
      <c r="L596" s="3">
        <v>73</v>
      </c>
      <c r="M596" s="10">
        <v>79</v>
      </c>
      <c r="N596" s="10">
        <v>79</v>
      </c>
      <c r="O596" s="10">
        <v>79</v>
      </c>
      <c r="P596" s="10">
        <v>79</v>
      </c>
      <c r="Q596" s="10">
        <v>90</v>
      </c>
      <c r="R596" s="10">
        <v>90</v>
      </c>
      <c r="S596" s="9" t="str">
        <f>IF($A596='C'!$G$4,COUNTIF($D596:$R596,"&lt;60"),"")</f>
        <v/>
      </c>
    </row>
    <row r="597" spans="1:19" ht="14.25" customHeight="1" x14ac:dyDescent="0.2">
      <c r="A597" s="49" t="s">
        <v>336</v>
      </c>
      <c r="B597" s="45" t="s">
        <v>286</v>
      </c>
      <c r="C597" s="31">
        <v>2013061990</v>
      </c>
      <c r="D597" s="3">
        <v>89</v>
      </c>
      <c r="E597" s="3">
        <v>100</v>
      </c>
      <c r="F597" s="3">
        <v>96.86</v>
      </c>
      <c r="G597" s="3">
        <v>79</v>
      </c>
      <c r="H597" s="3">
        <v>70</v>
      </c>
      <c r="I597" s="3">
        <v>72.569999999999993</v>
      </c>
      <c r="J597" s="3">
        <v>79</v>
      </c>
      <c r="K597" s="3">
        <v>79</v>
      </c>
      <c r="L597" s="3">
        <v>79</v>
      </c>
      <c r="M597" s="10">
        <v>79</v>
      </c>
      <c r="N597" s="10">
        <v>79</v>
      </c>
      <c r="O597" s="10">
        <v>79</v>
      </c>
      <c r="P597" s="10">
        <v>79</v>
      </c>
      <c r="Q597" s="10">
        <v>90</v>
      </c>
      <c r="R597" s="10">
        <v>90</v>
      </c>
      <c r="S597" s="9" t="str">
        <f>IF($A597='C'!$G$4,COUNTIF($D597:$R597,"&lt;60"),"")</f>
        <v/>
      </c>
    </row>
    <row r="598" spans="1:19" ht="14.25" customHeight="1" x14ac:dyDescent="0.2">
      <c r="A598" s="49" t="s">
        <v>337</v>
      </c>
      <c r="B598" s="45" t="s">
        <v>287</v>
      </c>
      <c r="C598" s="31">
        <v>2011004475</v>
      </c>
      <c r="D598" s="3">
        <v>70</v>
      </c>
      <c r="E598" s="3">
        <v>100</v>
      </c>
      <c r="F598" s="3">
        <v>91.43</v>
      </c>
      <c r="G598" s="3">
        <v>78</v>
      </c>
      <c r="H598" s="3">
        <v>80</v>
      </c>
      <c r="I598" s="3">
        <v>79.430000000000007</v>
      </c>
      <c r="J598" s="3">
        <v>62</v>
      </c>
      <c r="K598" s="3">
        <v>62</v>
      </c>
      <c r="L598" s="3">
        <v>62</v>
      </c>
      <c r="M598" s="10">
        <v>79</v>
      </c>
      <c r="N598" s="10">
        <v>79</v>
      </c>
      <c r="O598" s="10">
        <v>79</v>
      </c>
      <c r="P598" s="10">
        <v>79</v>
      </c>
      <c r="Q598" s="10">
        <v>90</v>
      </c>
      <c r="R598" s="10">
        <v>90</v>
      </c>
      <c r="S598" s="9" t="str">
        <f>IF($A598='C'!$G$4,COUNTIF($D598:$R598,"&lt;60"),"")</f>
        <v/>
      </c>
    </row>
    <row r="599" spans="1:19" ht="14.25" customHeight="1" x14ac:dyDescent="0.2">
      <c r="A599" s="49" t="s">
        <v>337</v>
      </c>
      <c r="B599" s="45" t="s">
        <v>288</v>
      </c>
      <c r="C599" s="31">
        <v>2013111227</v>
      </c>
      <c r="D599" s="3">
        <v>77</v>
      </c>
      <c r="E599" s="3">
        <v>100</v>
      </c>
      <c r="F599" s="3">
        <v>93.43</v>
      </c>
      <c r="G599" s="3">
        <v>80</v>
      </c>
      <c r="H599" s="3">
        <v>70</v>
      </c>
      <c r="I599" s="3">
        <v>72.86</v>
      </c>
      <c r="J599" s="3">
        <v>77</v>
      </c>
      <c r="K599" s="3">
        <v>77</v>
      </c>
      <c r="L599" s="3">
        <v>77</v>
      </c>
      <c r="M599" s="10">
        <v>79</v>
      </c>
      <c r="N599" s="10">
        <v>79</v>
      </c>
      <c r="O599" s="10">
        <v>79</v>
      </c>
      <c r="P599" s="10">
        <v>79</v>
      </c>
      <c r="Q599" s="10">
        <v>90</v>
      </c>
      <c r="R599" s="10">
        <v>90</v>
      </c>
      <c r="S599" s="9" t="str">
        <f>IF($A599='C'!$G$4,COUNTIF($D599:$R599,"&lt;60"),"")</f>
        <v/>
      </c>
    </row>
    <row r="600" spans="1:19" ht="14.25" customHeight="1" x14ac:dyDescent="0.2">
      <c r="A600" s="49" t="s">
        <v>337</v>
      </c>
      <c r="B600" s="45" t="s">
        <v>289</v>
      </c>
      <c r="C600" s="31">
        <v>2013081389</v>
      </c>
      <c r="D600" s="3">
        <v>70</v>
      </c>
      <c r="E600" s="3">
        <v>85</v>
      </c>
      <c r="F600" s="3">
        <v>80.709999999999994</v>
      </c>
      <c r="G600" s="3">
        <v>75</v>
      </c>
      <c r="H600" s="3">
        <v>60</v>
      </c>
      <c r="I600" s="3">
        <v>65.87</v>
      </c>
      <c r="J600" s="3">
        <v>67</v>
      </c>
      <c r="K600" s="3">
        <v>67</v>
      </c>
      <c r="L600" s="3">
        <v>67</v>
      </c>
      <c r="M600" s="10">
        <v>79</v>
      </c>
      <c r="N600" s="10">
        <v>79</v>
      </c>
      <c r="O600" s="10">
        <v>79</v>
      </c>
      <c r="P600" s="10">
        <v>79</v>
      </c>
      <c r="Q600" s="10">
        <v>90</v>
      </c>
      <c r="R600" s="10">
        <v>90</v>
      </c>
      <c r="S600" s="9" t="str">
        <f>IF($A600='C'!$G$4,COUNTIF($D600:$R600,"&lt;60"),"")</f>
        <v/>
      </c>
    </row>
    <row r="601" spans="1:19" ht="14.25" customHeight="1" x14ac:dyDescent="0.2">
      <c r="A601" s="49" t="s">
        <v>337</v>
      </c>
      <c r="B601" s="45" t="s">
        <v>290</v>
      </c>
      <c r="C601" s="31">
        <v>2013119046</v>
      </c>
      <c r="D601" s="3">
        <v>74</v>
      </c>
      <c r="E601" s="3">
        <v>85</v>
      </c>
      <c r="F601" s="3">
        <v>81.86</v>
      </c>
      <c r="G601" s="3">
        <v>75</v>
      </c>
      <c r="H601" s="3">
        <v>70</v>
      </c>
      <c r="I601" s="3">
        <v>71.430000000000007</v>
      </c>
      <c r="J601" s="3">
        <v>56</v>
      </c>
      <c r="K601" s="3">
        <v>56</v>
      </c>
      <c r="L601" s="3">
        <v>56</v>
      </c>
      <c r="M601" s="10">
        <v>79</v>
      </c>
      <c r="N601" s="10">
        <v>79</v>
      </c>
      <c r="O601" s="10">
        <v>79</v>
      </c>
      <c r="P601" s="10">
        <v>79</v>
      </c>
      <c r="Q601" s="10">
        <v>90</v>
      </c>
      <c r="R601" s="10">
        <v>90</v>
      </c>
      <c r="S601" s="9" t="str">
        <f>IF($A601='C'!$G$4,COUNTIF($D601:$R601,"&lt;60"),"")</f>
        <v/>
      </c>
    </row>
    <row r="602" spans="1:19" ht="14.25" customHeight="1" x14ac:dyDescent="0.2">
      <c r="A602" s="49" t="s">
        <v>337</v>
      </c>
      <c r="B602" s="45" t="s">
        <v>291</v>
      </c>
      <c r="C602" s="31">
        <v>21004440</v>
      </c>
      <c r="D602" s="3">
        <v>83</v>
      </c>
      <c r="E602" s="3">
        <v>100</v>
      </c>
      <c r="F602" s="3">
        <v>95.14</v>
      </c>
      <c r="G602" s="3">
        <v>86</v>
      </c>
      <c r="H602" s="3">
        <v>80</v>
      </c>
      <c r="I602" s="3">
        <v>81.709999999999994</v>
      </c>
      <c r="J602" s="3">
        <v>86</v>
      </c>
      <c r="K602" s="3">
        <v>86</v>
      </c>
      <c r="L602" s="3">
        <v>86</v>
      </c>
      <c r="M602" s="10">
        <v>79</v>
      </c>
      <c r="N602" s="10">
        <v>79</v>
      </c>
      <c r="O602" s="10">
        <v>79</v>
      </c>
      <c r="P602" s="10">
        <v>79</v>
      </c>
      <c r="Q602" s="10">
        <v>90</v>
      </c>
      <c r="R602" s="10">
        <v>90</v>
      </c>
      <c r="S602" s="9" t="str">
        <f>IF($A602='C'!$G$4,COUNTIF($D602:$R602,"&lt;60"),"")</f>
        <v/>
      </c>
    </row>
    <row r="603" spans="1:19" ht="14.25" customHeight="1" x14ac:dyDescent="0.2">
      <c r="A603" s="49" t="s">
        <v>337</v>
      </c>
      <c r="B603" s="45" t="s">
        <v>292</v>
      </c>
      <c r="C603" s="31">
        <v>21006191</v>
      </c>
      <c r="D603" s="3">
        <v>89</v>
      </c>
      <c r="E603" s="3">
        <v>100</v>
      </c>
      <c r="F603" s="3">
        <v>96.86</v>
      </c>
      <c r="G603" s="3">
        <v>78</v>
      </c>
      <c r="H603" s="3">
        <v>55</v>
      </c>
      <c r="I603" s="3">
        <v>65.319999999999993</v>
      </c>
      <c r="J603" s="3">
        <v>81</v>
      </c>
      <c r="K603" s="3">
        <v>81</v>
      </c>
      <c r="L603" s="3">
        <v>81</v>
      </c>
      <c r="M603" s="10">
        <v>79</v>
      </c>
      <c r="N603" s="10">
        <v>79</v>
      </c>
      <c r="O603" s="10">
        <v>79</v>
      </c>
      <c r="P603" s="10">
        <v>79</v>
      </c>
      <c r="Q603" s="10">
        <v>90</v>
      </c>
      <c r="R603" s="10">
        <v>90</v>
      </c>
      <c r="S603" s="9" t="str">
        <f>IF($A603='C'!$G$4,COUNTIF($D603:$R603,"&lt;60"),"")</f>
        <v/>
      </c>
    </row>
    <row r="604" spans="1:19" ht="14.25" customHeight="1" x14ac:dyDescent="0.2">
      <c r="A604" s="49" t="s">
        <v>337</v>
      </c>
      <c r="B604" s="45" t="s">
        <v>293</v>
      </c>
      <c r="C604" s="31">
        <v>2012033277</v>
      </c>
      <c r="D604" s="3">
        <v>91</v>
      </c>
      <c r="E604" s="3">
        <v>100</v>
      </c>
      <c r="F604" s="3">
        <v>97.43</v>
      </c>
      <c r="G604" s="3">
        <v>84</v>
      </c>
      <c r="H604" s="3">
        <v>45</v>
      </c>
      <c r="I604" s="3">
        <v>63.04</v>
      </c>
      <c r="J604" s="3">
        <v>72</v>
      </c>
      <c r="K604" s="3">
        <v>72</v>
      </c>
      <c r="L604" s="3">
        <v>72</v>
      </c>
      <c r="M604" s="10">
        <v>79</v>
      </c>
      <c r="N604" s="10">
        <v>79</v>
      </c>
      <c r="O604" s="10">
        <v>79</v>
      </c>
      <c r="P604" s="10">
        <v>79</v>
      </c>
      <c r="Q604" s="10">
        <v>90</v>
      </c>
      <c r="R604" s="10">
        <v>90</v>
      </c>
      <c r="S604" s="9" t="str">
        <f>IF($A604='C'!$G$4,COUNTIF($D604:$R604,"&lt;60"),"")</f>
        <v/>
      </c>
    </row>
    <row r="605" spans="1:19" ht="14.25" customHeight="1" x14ac:dyDescent="0.2">
      <c r="A605" s="49" t="s">
        <v>337</v>
      </c>
      <c r="B605" s="45" t="s">
        <v>294</v>
      </c>
      <c r="C605" s="31">
        <v>21012330</v>
      </c>
      <c r="D605" s="3">
        <v>92</v>
      </c>
      <c r="E605" s="3">
        <v>100</v>
      </c>
      <c r="F605" s="3">
        <v>97.71</v>
      </c>
      <c r="G605" s="3">
        <v>88</v>
      </c>
      <c r="H605" s="3">
        <v>100</v>
      </c>
      <c r="I605" s="3">
        <v>96.57</v>
      </c>
      <c r="J605" s="3">
        <v>91</v>
      </c>
      <c r="K605" s="3">
        <v>91</v>
      </c>
      <c r="L605" s="3">
        <v>91</v>
      </c>
      <c r="M605" s="10">
        <v>79</v>
      </c>
      <c r="N605" s="10">
        <v>79</v>
      </c>
      <c r="O605" s="10">
        <v>79</v>
      </c>
      <c r="P605" s="10">
        <v>79</v>
      </c>
      <c r="Q605" s="10">
        <v>90</v>
      </c>
      <c r="R605" s="10">
        <v>90</v>
      </c>
      <c r="S605" s="9" t="str">
        <f>IF($A605='C'!$G$4,COUNTIF($D605:$R605,"&lt;60"),"")</f>
        <v/>
      </c>
    </row>
    <row r="606" spans="1:19" ht="14.25" customHeight="1" x14ac:dyDescent="0.2">
      <c r="A606" s="49" t="s">
        <v>337</v>
      </c>
      <c r="B606" s="45" t="s">
        <v>295</v>
      </c>
      <c r="C606" s="31">
        <v>21015559</v>
      </c>
      <c r="D606" s="3">
        <v>89</v>
      </c>
      <c r="E606" s="3">
        <v>100</v>
      </c>
      <c r="F606" s="3">
        <v>96.86</v>
      </c>
      <c r="G606" s="3">
        <v>79</v>
      </c>
      <c r="H606" s="3">
        <v>35</v>
      </c>
      <c r="I606" s="3">
        <v>57.57</v>
      </c>
      <c r="J606" s="3">
        <v>68</v>
      </c>
      <c r="K606" s="3">
        <v>68</v>
      </c>
      <c r="L606" s="3">
        <v>68</v>
      </c>
      <c r="M606" s="10">
        <v>79</v>
      </c>
      <c r="N606" s="10">
        <v>79</v>
      </c>
      <c r="O606" s="10">
        <v>79</v>
      </c>
      <c r="P606" s="10">
        <v>79</v>
      </c>
      <c r="Q606" s="10">
        <v>90</v>
      </c>
      <c r="R606" s="10">
        <v>90</v>
      </c>
      <c r="S606" s="9" t="str">
        <f>IF($A606='C'!$G$4,COUNTIF($D606:$R606,"&lt;60"),"")</f>
        <v/>
      </c>
    </row>
    <row r="607" spans="1:19" ht="14.25" customHeight="1" x14ac:dyDescent="0.2">
      <c r="A607" s="49" t="s">
        <v>337</v>
      </c>
      <c r="B607" s="45" t="s">
        <v>296</v>
      </c>
      <c r="C607" s="31">
        <v>21012259</v>
      </c>
      <c r="D607" s="3">
        <v>93</v>
      </c>
      <c r="E607" s="3">
        <v>100</v>
      </c>
      <c r="F607" s="3">
        <v>98</v>
      </c>
      <c r="G607" s="3">
        <v>76</v>
      </c>
      <c r="H607" s="3">
        <v>70</v>
      </c>
      <c r="I607" s="3">
        <v>71.709999999999994</v>
      </c>
      <c r="J607" s="3">
        <v>84</v>
      </c>
      <c r="K607" s="3">
        <v>84</v>
      </c>
      <c r="L607" s="3">
        <v>84</v>
      </c>
      <c r="M607" s="10">
        <v>79</v>
      </c>
      <c r="N607" s="10">
        <v>79</v>
      </c>
      <c r="O607" s="10">
        <v>79</v>
      </c>
      <c r="P607" s="10">
        <v>79</v>
      </c>
      <c r="Q607" s="10">
        <v>90</v>
      </c>
      <c r="R607" s="10">
        <v>90</v>
      </c>
      <c r="S607" s="9" t="str">
        <f>IF($A607='C'!$G$4,COUNTIF($D607:$R607,"&lt;60"),"")</f>
        <v/>
      </c>
    </row>
    <row r="608" spans="1:19" ht="14.25" customHeight="1" x14ac:dyDescent="0.2">
      <c r="A608" s="49" t="s">
        <v>337</v>
      </c>
      <c r="B608" s="45" t="s">
        <v>297</v>
      </c>
      <c r="C608" s="31">
        <v>2013013539</v>
      </c>
      <c r="D608" s="3">
        <v>90</v>
      </c>
      <c r="E608" s="3">
        <v>100</v>
      </c>
      <c r="F608" s="3">
        <v>97.14</v>
      </c>
      <c r="G608" s="3">
        <v>96</v>
      </c>
      <c r="H608" s="3">
        <v>85</v>
      </c>
      <c r="I608" s="3">
        <v>88.14</v>
      </c>
      <c r="J608" s="3">
        <v>91</v>
      </c>
      <c r="K608" s="3">
        <v>91</v>
      </c>
      <c r="L608" s="3">
        <v>91</v>
      </c>
      <c r="M608" s="10">
        <v>79</v>
      </c>
      <c r="N608" s="10">
        <v>79</v>
      </c>
      <c r="O608" s="10">
        <v>79</v>
      </c>
      <c r="P608" s="10">
        <v>79</v>
      </c>
      <c r="Q608" s="10">
        <v>90</v>
      </c>
      <c r="R608" s="10">
        <v>90</v>
      </c>
      <c r="S608" s="9" t="str">
        <f>IF($A608='C'!$G$4,COUNTIF($D608:$R608,"&lt;60"),"")</f>
        <v/>
      </c>
    </row>
    <row r="609" spans="1:19" ht="14.25" customHeight="1" x14ac:dyDescent="0.2">
      <c r="A609" s="49" t="s">
        <v>337</v>
      </c>
      <c r="B609" s="45" t="s">
        <v>298</v>
      </c>
      <c r="C609" s="31">
        <v>2012015221</v>
      </c>
      <c r="D609" s="3">
        <v>94</v>
      </c>
      <c r="E609" s="3">
        <v>100</v>
      </c>
      <c r="F609" s="3">
        <v>98.29</v>
      </c>
      <c r="G609" s="3">
        <v>79</v>
      </c>
      <c r="H609" s="3">
        <v>75</v>
      </c>
      <c r="I609" s="3">
        <v>76.14</v>
      </c>
      <c r="J609" s="3">
        <v>78</v>
      </c>
      <c r="K609" s="3">
        <v>78</v>
      </c>
      <c r="L609" s="3">
        <v>78</v>
      </c>
      <c r="M609" s="10">
        <v>79</v>
      </c>
      <c r="N609" s="10">
        <v>79</v>
      </c>
      <c r="O609" s="10">
        <v>79</v>
      </c>
      <c r="P609" s="10">
        <v>79</v>
      </c>
      <c r="Q609" s="10">
        <v>90</v>
      </c>
      <c r="R609" s="10">
        <v>90</v>
      </c>
      <c r="S609" s="9" t="str">
        <f>IF($A609='C'!$G$4,COUNTIF($D609:$R609,"&lt;60"),"")</f>
        <v/>
      </c>
    </row>
    <row r="610" spans="1:19" ht="14.25" customHeight="1" x14ac:dyDescent="0.2">
      <c r="A610" s="49" t="s">
        <v>337</v>
      </c>
      <c r="B610" s="45" t="s">
        <v>299</v>
      </c>
      <c r="C610" s="31">
        <v>2012017375</v>
      </c>
      <c r="D610" s="3">
        <v>79</v>
      </c>
      <c r="E610" s="3">
        <v>100</v>
      </c>
      <c r="F610" s="3">
        <v>94</v>
      </c>
      <c r="G610" s="3">
        <v>75</v>
      </c>
      <c r="H610" s="3">
        <v>65</v>
      </c>
      <c r="I610" s="3">
        <v>67.86</v>
      </c>
      <c r="J610" s="3">
        <v>72</v>
      </c>
      <c r="K610" s="3">
        <v>72</v>
      </c>
      <c r="L610" s="3">
        <v>72</v>
      </c>
      <c r="M610" s="10">
        <v>79</v>
      </c>
      <c r="N610" s="10">
        <v>79</v>
      </c>
      <c r="O610" s="10">
        <v>79</v>
      </c>
      <c r="P610" s="10">
        <v>79</v>
      </c>
      <c r="Q610" s="10">
        <v>90</v>
      </c>
      <c r="R610" s="10">
        <v>90</v>
      </c>
      <c r="S610" s="9" t="str">
        <f>IF($A610='C'!$G$4,COUNTIF($D610:$R610,"&lt;60"),"")</f>
        <v/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 Mohammed Alhassan</dc:creator>
  <cp:lastModifiedBy>benalia hadji</cp:lastModifiedBy>
  <cp:lastPrinted>2019-02-07T07:41:20Z</cp:lastPrinted>
  <dcterms:created xsi:type="dcterms:W3CDTF">2019-01-15T06:43:52Z</dcterms:created>
  <dcterms:modified xsi:type="dcterms:W3CDTF">2024-04-21T12:18:07Z</dcterms:modified>
</cp:coreProperties>
</file>