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HICHAM\Downloads\"/>
    </mc:Choice>
  </mc:AlternateContent>
  <xr:revisionPtr revIDLastSave="0" documentId="13_ncr:1_{81AC5E25-CEDB-49AE-8F3B-D05F787DAFB1}" xr6:coauthVersionLast="47" xr6:coauthVersionMax="47" xr10:uidLastSave="{00000000-0000-0000-0000-000000000000}"/>
  <bookViews>
    <workbookView xWindow="-120" yWindow="-120" windowWidth="20730" windowHeight="11160" tabRatio="746" xr2:uid="{00000000-000D-0000-FFFF-FFFF00000000}"/>
  </bookViews>
  <sheets>
    <sheet name="BOQSheet " sheetId="27" r:id="rId1"/>
    <sheet name="ClassSheet" sheetId="29" r:id="rId2"/>
  </sheets>
  <definedNames>
    <definedName name="Level1Choose">ClassSheet!$I:$I</definedName>
    <definedName name="Level2Result">ClassSheet!$J:$J</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sterOptions">#REF!</definedName>
    <definedName name="_xlnm.Print_Titles" localSheetId="0">'BOQSheet '!$1:$7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 i="29" l="1" a="1"/>
  <c r="O2" i="29" s="1"/>
  <c r="N2" i="29" a="1"/>
  <c r="N2" i="29" s="1"/>
  <c r="M2" i="29" a="1"/>
  <c r="M2" i="29" s="1"/>
  <c r="I2" i="29" a="1"/>
  <c r="I2" i="29" s="1"/>
  <c r="K2" i="29" a="1"/>
  <c r="K2" i="29" s="1"/>
  <c r="J2" i="29" a="1"/>
  <c r="J2" i="29" s="1"/>
  <c r="J9" i="27"/>
  <c r="C4" i="27"/>
  <c r="I9" i="27" l="1" a="1"/>
  <c r="I9" i="27"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<sst xmlns="http://schemas.openxmlformats.org/spreadsheetml/2006/main" count="521" uniqueCount="237">
  <si>
    <t>الوحدة</t>
  </si>
  <si>
    <t>أعمـــال  الخرسانة العادية و المسلحة</t>
  </si>
  <si>
    <t>أعمال المبانى</t>
  </si>
  <si>
    <t>أعمـــال  العزل</t>
  </si>
  <si>
    <t>بالمتر المسطح توريد وتركيب سقف مستعار يتكون من بلاطات Mineral Fiber  مقاس 60*60سم وذلك طبقا للمواصفات. كامل مما جميعه بالمتر المسطح.  كامل مما جميعه بالمتر المسطح.</t>
  </si>
  <si>
    <t>بالمتر الطولى توريد وتثبيت كرانيش  سقف / حائط جاهزة من إنتاج فيوتك أو ما يماثله والفئة تشمل المادة اللاصقة من نفس الشركة المنتجه عرض لا يزيد عن 15 سم  ونهو العمل طبقا لاصول الصناعة وتعليمات جهاز الاشراف. كامل مما جميعة بالمتر الطولى</t>
  </si>
  <si>
    <t>عدد</t>
  </si>
  <si>
    <t>أعمال الشبابيك</t>
  </si>
  <si>
    <t>أعمال  الصحي</t>
  </si>
  <si>
    <t>بالمتر الطولي توريد وتركيب مواسير صرف UPVC  قطر 4 بوصة ضغط 6 بار من انتاج سمارت هوم او ما يماثلةوتكون المواسير وملحقاتها مطابقة للمواصفات القياسية المصرية (عينة معتمدة)علي ان يتم تجميع خطوط الصرف القرب جالي تراب والبند شامل التوصيلات وطبات التسليك ونهو العمل طبقا لاصول الصناعة وتعليمات جهاز الاشراف..</t>
  </si>
  <si>
    <t>بالمتر الطولي توريد وتركيب مواسير صرف UPVC  قطر 6 بوصة ضغط 6 بار من انتاج سمارت هوم او ما يماثلةوتكون المواسير وملحقاتها مطابقة للمواصفات القياسية المصرية (عينة معتمدة)علي ان يتم تجميع خطوط الصرف القرب جالي تراب والبند شامل التوصيلات وطبات التسليك ونهو العمل طبقا لاصول الصناعة وتعليمات جهاز الاشراف..</t>
  </si>
  <si>
    <t>بالعدد توريد وتنفيذ غرفة تفتيش كاملة من الخرسانة العادية للقاعدة والحوائط  بالغطاء الزهر بمقاس داخلى0.6×0.6 وحتى عمق 1.0 م طبقا للمناسيب المطلوبة  والفئة تشمل أعمال الحفر والردم ونقل المخلفات خارج حدود الشركة وكل ما يلزم لنهو العمل طبقا للمواصفات. كامل مما جميعه بالعدد</t>
  </si>
  <si>
    <t>بالعدد توريد وتركيب جالى تراب  من UPVC أو ABS، كامل طبقا للرسومات والمواصفات من إنتاج إيبكو أو كيسيل أوما يماثلهم. والفئة تشمل أعمال الحفر والردم وكل ما يلزم لنهو العمل طبقا للمواصفات. كامل مما جميعه بالعدد</t>
  </si>
  <si>
    <t>بالمتر الطولي توريد وتنفيذ خط تغذية مياه من البولي بروبلين شامل الكيعان و الجلب و كافة اللوازم قطر 1 بوصة</t>
  </si>
  <si>
    <t>بالمتر الطولي توريد وتنفيذ خط تغذية مياه من البولي بروبلين شامل الكيعان و الجلب و كافة اللوازم قطر 2 بوصة</t>
  </si>
  <si>
    <t>بالعدد توريد وتركيب جرجوري صرف من UPVC  قطر 4 بوصة  ضغط 6 بار من انتاج سمارت هوم او ما يماثلة مطابقة للمواصفات القياسية المصرية (عينة معتمدة)علي ان يتم تجميع خطوط الصرف نهو العمل طبقا لاصول الصناعة وتعليمات جهاز الاشراف..</t>
  </si>
  <si>
    <t>أعمال  الكهرباء</t>
  </si>
  <si>
    <t>بالمتر الطولى توريد وتركيب كابلات كهربائية من النحاس المسلح عزل (XLPE/PVC) من انتاج السويدي او ما يماثلة  طبقا لاصول الصناعة وتعليمات جهاز الاشراف .  كمايلى:</t>
  </si>
  <si>
    <t>قطاع 4*10مم2</t>
  </si>
  <si>
    <t>قطاع 4*16 مم2</t>
  </si>
  <si>
    <t>قطاع 4*25 مم2</t>
  </si>
  <si>
    <t>قطاع 4*35 مم2</t>
  </si>
  <si>
    <t>قطاع 4*70 مم2</t>
  </si>
  <si>
    <t xml:space="preserve">بالمتر الطولى توريد كابل أرضي قطاع 1*35 مم من النحاس المصمت من انتاج السويدي او ما يماثلة  طبقا لاصول الصناعة وتعليمات جهاز الاشراف . </t>
  </si>
  <si>
    <t>بالعدد توريد وتركيب مفتاح انارة 1 سكة 10 امبير من انتاج بيتشينو او ما يماثله شامل  اللقمة والشاسية والوش البلاستيك من عينة معتمدة ونهو العمل طبقا لاصول الصناعة وتعليمات جهاز الاشراف.</t>
  </si>
  <si>
    <t>بالعدد توريد وتركيب مفتاح انارة 2 لقمة 10 امبير من انتاج بيتشينو او ما يماثله شامل  اللقمة والشاسية والوش البلاستيك من عينة معتمدة ونهو العمل طبقا لاصول الصناعة وتعليمات جهاز الاشراف.</t>
  </si>
  <si>
    <t>بالعدد توريد وتركيب مفتاح انارة 3 لقمة 10 امبير من انتاج بيتشينو او ما يماثله شامل  اللقمة والشاسية والوش البلاستيك من عينة معتمدة ونهو العمل طبقا لاصول الصناعة وتعليمات جهاز الاشراف.</t>
  </si>
  <si>
    <t xml:space="preserve"> بالعدد توريد وتركيب وحدة إضاءة عبارة عن كشاف  ليد بارز/ غاطس  مقاس 60×60 سم2، طراز 77111-Pl  من إنتاج ثري برازرز أو ما يماثلها بشدة إضاءة 4000 ليومين , كامل بجميع مشتملاته.  كامل مما جميعه بالعدد.</t>
  </si>
  <si>
    <t>بالعدد توريد وتركيب  كشاف ديكورى فوق الأحواض بغطاء بريسماتيك طوله 60سم، 1لمبة ليد في حدود قوة 10 وات  44 -IP من إنتاج شركة ثرى برازرز  أو ما يماثلها كامل بجميع مشتملاته  كامل مما جميعه بالعدد</t>
  </si>
  <si>
    <t>بالعدد توريد وتركيب بريزة عدد 2 لقمة 220 فولت - 16 أمبير طراز بتشينو لونا، كاملة بالوجه والعلبه والشاسية وجميع مايلزم</t>
  </si>
  <si>
    <t>Exit Sign بالعدد توريد وتركيب كشاف طوارئ من عينه معتمدة</t>
  </si>
  <si>
    <t xml:space="preserve">بالعدد توريد وتركيب بئر أرضي يتكون من 3 حربة (عمود) من النحاس قطر 20مم وبطول 3 متر لكل حربه واطراف تجميع الكابل 10 مم2 والبند يشمل جميع مستلزمات التثبيت والربط والتوصيل وفتحة التفتيش من الخرسانة سابقة التجهيز بالغطاء من انتاج شركة (furse ) او ما يماثلها ومحمل على البند توريد ومد كابل من النحاس وتوصيله للوحات أ وذلك بموصل لاتقل مساحة مقطعه عن 25 مم2 انتاج السويدي او ايجيتك </t>
  </si>
  <si>
    <t>بالعدد توريد وتركيب شفاط مقاس 25×25 سم لزوم دورات المياه من إنتاج توشيبا أو ما يماثله والفئة تشمل  مستلزمات التثبيت من حلق خشبى أو فى زجاج الشبابيك الألومنيوم. كامل مما جميعه بالعدد .</t>
  </si>
  <si>
    <t>بالعدد توريد وتركيب سخان 40 لتر من إنتاج توشيبا أو مايماثلها</t>
  </si>
  <si>
    <t>بالعدد توريد وتركيب قاطع دائرة 2 قطب – 32 أمبير وسعة القطع 10 كيلو أمبير من انتاج شركات معتمدة مثل جروب شنيدر أو ABB ويركب القاطع داخل علبة PVC دفن وذلك لتغذية جهاز تكييف أو سخان.
كامل ويشمل السلك 6 مم و المواسير المدفونة في الحائط وذلك حتى اللوحة بجميع المشتملات والمستلزمات .</t>
  </si>
  <si>
    <t>بالعدد توريد وتركيب بريزة تليفون طراز بتشينو لونا كاملة بالوجه و العلبة و الشاسية وجميع ما يلزم ولا يشمل العمل كابلات التليفون ولا يشمل توصيل اللقم علي الكابلات كامل مما جميعة بالعدد كامل مما جميعه بالعدد</t>
  </si>
  <si>
    <t>بالمتر المسطح توريد وتنفيذ طبقة عازلة للأساسات والأسطح المائلة من دهان بيتومينى بارد من ثلاثة أوجه وذلك طبقا للمواصفات. كامل مما جميعه بالمتر المسطح</t>
  </si>
  <si>
    <t>بالمتر الطولى توريد و تركيب بردورات جاهزة من الخرسانة العادية طبقا لأصول الصناعة والمواصفات مع تقديم عينة للإعتماد</t>
  </si>
  <si>
    <t>مقاس 50*30*25/30 سم.</t>
  </si>
  <si>
    <t>مقاس 50*30*12/15 سم.</t>
  </si>
  <si>
    <t>مقاس 50*25*8 سم.</t>
  </si>
  <si>
    <t>رخام تريستا</t>
  </si>
  <si>
    <t>جرانيت فيردي</t>
  </si>
  <si>
    <t>بالمتر المسطح توريد وتركيب بلاط موزايكو للأسطح مقاس حتى 30*30*2 سم طبقا للمواصفات مع تقديم عينة للإعتماد قبل التوريد والقياس هندسى من خارج الوزرات المائلة. كامل مما جميعه بالمتر المسطح.</t>
  </si>
  <si>
    <t>بالمتر الطولي توريد وتركيب وزر بلاط موزايكو للأسطح مقاس حتى 30*30*2 سم طبقا للمواصفات مع تقديم عينة للإعتماد قبل التوريد والقياس هندسى من خارج الوزرات المائلة. كامل مما جميعه بالمتر الطولي</t>
  </si>
  <si>
    <t>رخام جلالة</t>
  </si>
  <si>
    <t>جالاكسي</t>
  </si>
  <si>
    <t>بالمتر المسطح توريد وتركيب بورسلين مقاس حتى 60×60 سم للأرضيات من  إنتاج كليوباترا أو مايماثلها وذلك طبقا للمواصفات و من عينة معتمدة, كامل مما جميعه بالمتر المسطح.</t>
  </si>
  <si>
    <t>بالمتر الطولي توريد وتركيب وزر بورسلين إنتاج كليوباترا أو مايماثلها وذلك طبقا للمواصفات و من عينة معتمدة, كامل مما جميعه بالمتر الطولي</t>
  </si>
  <si>
    <t>بالمتر المسطح توريد وتركيب سيراميك الارضيات  مقاس حتى 50*50سم انتاج كليوباترا أو ما يماثلها فرز أول  طبقا للمواصفات و اصول الصناعة و من عينة معتمدة, كامل مما جميعه بالمتر المسطح.</t>
  </si>
  <si>
    <t>بالمتر الطولي توريد وتركيب وزر سيراميك إنتاج كليوباترا أو مايماثلها وذلك طبقا للمواصفات و من عينة معتمدة, كامل مما جميعه بالمتر الطولي</t>
  </si>
  <si>
    <t>بالمتر المسطح توريد وتركيب سيراميك حوائط للمصنع من انتاج رويال أو ما يماثلها فرز أول من(عينة معتمدة) طبقا لاصول الصناعة والمواصفات كامل مما جميعه بالمتر المسطح.</t>
  </si>
  <si>
    <t>بالمتر المسطح توريد وتركيب سيراميك حوائط دورات المياة والمطابخ  من انتاج كليوباترا أو ما يماثلها فرز أول من(عينة معتمدة) , طبقا لاصول الصناعة والمواصفات كامل مما جميعه بالمتر المسطح.</t>
  </si>
  <si>
    <t>بالعدد توريد وتركيب وزر الارضيات سمك 2 سم وارتفاع 10 سم من عينة معتمدة من رخام تريستا طبقا لأصول الصناعة والمواصفات كامل مما جميعة بالعدد.</t>
  </si>
  <si>
    <t>بالمتر الطولي توريد وتركيب رخام لزوم الدرج مع تقديم عينة للإعتماد قبل التنفيذ طبقا للمواصفات وأصول الصناعة كامل مما جميعة بالمتر الطولي.</t>
  </si>
  <si>
    <t>بالمتر المسطح تـوريد وتركيب ترابيع 40*40 سم من الرخام اأو الجرانيت للأرضيات  سمك 2 سم مع تقديم عينة للإعتماد قبل التوريد, وتشمل الفئة كل ما يلزم للتركيب و التثبيت و التشطيب طبقا للمواصفات و أصول الصناعة.</t>
  </si>
  <si>
    <t>بالمتر المسطح توريد وتركيب بلاط أرصفة أسمنتي مقاس حتى 30*30*3 سم حسب اللون المطلوب والعينة المعتمدة و طبقا للمواصفات والفئة تشمل طبقة الرمل أسفل البلاط والقياس هندسى كامل مما جميعة بالمتر المسطح</t>
  </si>
  <si>
    <t>بالمتر المسطح توريد وتركيب بلاط أرضيات أسمنتي متداخل (انترلوك) أسمنتية بأي لون أوملمس أو تصميم  للأرصفة و أماكن انتظار السيارات بحيث تتحمل إجهاد التشغيل المستهدف، وذلك بمقاسات في حدود 20*10*6 سم على ألا يقل إجهاد التشغيل عن 250 كجم/سم2 و ذلك طبقا للمواصفات مع تقديم عينة للإعتماد قبل التوريد . كامل مما جميعه بالمتر المسطح.</t>
  </si>
  <si>
    <t>أعمـــال  الدهانات</t>
  </si>
  <si>
    <t>بالمتر المسطح توريد ودهان بوية بلاستيك انتاج سكيب لزوم الاسقف والحوائط الداخلية  باللون المطلوب طبقا لاصول الصناعة و المواصفات كامل يشمل البند عدد 1 وجه سيلر مائي وعدد 2 وجه معجون وعدد 1 وجه بطانة وعدد 1 وجه معجون تلقيط وعدد 1 وجه تشطيب نهائي باللون المطلوب مما جميعة بالمتر المسطح.</t>
  </si>
  <si>
    <t>بالمتر المسطح توريد ودهان بوية بلاستك  انتاج جوتن لزوم الاسقف والحوائط الداخلية من نوع فينوماستيك القابل للغسيل باللون المطلوب طبقا لاصول الصناعة كامل  يشمل البند عدد 1 وجه سيلر مائي وعدد 2 وجه معجون وعدد 1 وجه بطانة وعدد 1 وجه معجون تلقيط وعدد 1 وجه تشطيب نهائي باللون المطلوب  مما جميعة بالمتر المسطح</t>
  </si>
  <si>
    <t>بالمتر المسطح توريد وتنفيذ دهانات ايبوكسية لحماية الأرضيات الخرسانية من التأكل والبري من مادة من إنتاج شركة سيكا أو ما يماثلها والفئة تشمل تجهيز السطح وذلك بالمواد والطريقة الموضحة بالنشرة الفنية ، ويتم تقديم عينة والنشرة الفنية للمادة للإعتماد قبل التوريد كامل مما جميعة بالمتر المسطح</t>
  </si>
  <si>
    <t>بالمتر المسطح توريد وتنفيذ دهانات مرنة للحوائط الخارجية من لونين وذلك على بياض التخشين باستخدام مادة Decacoat من إنتاج شركة بروكيم أو ما يماثلها مع عمل العينات اللازمة للإعتماد قبل التنفيذ والفئة تشمل تجهيز السطح بواسطة سكينتين معجون اسمنتي وذلك بالمواد والطريقة الموضحة بالنشرة الفنية كامل مما جميعة بالمتر المسطح</t>
  </si>
  <si>
    <t>بالمتر المسطح توريد ودهان بوية بلاستك  انتاج جوتن لزوم الحوائط الخارجية باللون المطلوب طبقا لاصول الصناعة كامل  يشمل البند عدد 1 وجه سيلر مائي وعدد 2 وجه معجون وعدد 1 وجه بطانة وعدد 1 وجه معجون تلقيط وعدد 1 وجه تشطيب نهائي باللون المطلوب  مما جميعة بالمتر المسطح</t>
  </si>
  <si>
    <t>بالمتر المسطح توريد وتركيب سقف من الألواح الجبسية المقاومة للرطوبة سمك 12مم انتاج  Knauf أو ما يماثلها مع تقديم عينة للإعتماد قبل التوريد  وذلك طبقا للمواصفات و أصول الصناعة كامل مما جميعة بالمتر المسطح</t>
  </si>
  <si>
    <t>بالمتر المسطح توريد وتركيب قواطيع من الألواح الجبسية المقاومة للرطوبة سمك 10سم مكسية بالواح جبسية سمك 12مم من الجهتين من انتاج Knauf أو ما يماثلها  ، طبقا لأصول الصناعة والمواصفات كامل مما جميعة بالمتر المسطح.</t>
  </si>
  <si>
    <t>بالمتر الطولى كوبستات polished aluminum من مواسير  قطر 2 بوصة للهاند ريل والقوائم  ومواسير  قطر 1/2 بوصة  لكل 20 سم من ارتفاع الكوبستة مع تقديم عينة للإعتماد قبل التوريد ، والبند يشمل جميع مستلزمات التثبيت والقطع الخاصة.
كامل مما جميعه بالمتر الطولي</t>
  </si>
  <si>
    <t>ارتفاع 40 سم</t>
  </si>
  <si>
    <t>ارتفاع 90 سم</t>
  </si>
  <si>
    <t xml:space="preserve">بالمتر الطولى توريد وتركيب زوايا حماية الأعمدةومصنعة من خليط المطاط أو من فوم البولى الإيثلين على أن تكون بابعاد 10*10سم وسمك 2سم ويتم تقديم عينة للإعتماد قبل التوريد و يتم تركيبها باللصق طبقاً لتوصيات الشركة المنتجة كامل مما جميعه بالمتر الطولى. </t>
  </si>
  <si>
    <t>بالمتر المسطح توريد وتركيب ستائر ديكورية أفقية لشبابيك المكاتب ، والبند يشمل كافة اكسسوارات التركيب والتثبيت ومجاري الحركة و الحبال ، مع تقديم عينة للإعتماد قبل التوريد كامل مما جميعه بالمتر المسطح.</t>
  </si>
  <si>
    <t>أعمال الابواب</t>
  </si>
  <si>
    <t>بالعدد توريد وتركيب باب معدني مصفح سمك حتى 10 سم من الصاج الصافي المقاوم للعوامل الجوية إنتاج شركة توكل أو الأنفال ما يماثلها والبند يشمل توريد كافة الإكسسوارات اللازمة من أكر و طبل و خلافه على أن تكون من الكروم الخالص الغير قابل للصدأ ، والبند يشمل الدهان مقاوم للرطوبة والعوامل الجوية، على أن يتم تقديم عينة للإعتماد قبل التوريد كامل مما جميعه بالعدد.</t>
  </si>
  <si>
    <t>بالعدد توريد وتركيب باب معدني حصيرة إنتاج احدى الشركات المتخصصة كما يشتمل البند على مفاتيح التشغيل الكهربائية وكل ما يلزم للتركيب والتشغيل كامل مما جميعه بالعدد.</t>
  </si>
  <si>
    <t xml:space="preserve">بالمتر المسطح توريد وتركيب شبابيك المونيوم من قطاع جامبو ملون الكتروستاتيك باللون المطلوب من قطاع وعينة ومعتمدة والبند يشمل الاعتماد قبل التنفيذ وتوريد جميع الاكسسوارات الخاصة بتلك القطاعات من اجود الانواع و يشمل الزجاج 6 مم  فيميه او مصنفر ونهو العمل طبقا لاصول الصناعة </t>
  </si>
  <si>
    <t xml:space="preserve">بالمتر المسطح توريد وتركيب ابواب من الالمونيوم من قطاع جامبو ملون الكتروستاتيك باللون المطلوب من قطاع وعينة ومعتمدة والبند يشمل الاعتماد قبل التنفيذ وتوريد جميع الاكسسوارات الخاصة بتلك القطاعات من اجود الانواع و يشمل الزجاج 6 مم  فيميه او مصنفر ونهو العمل طبقا لاصول الصناعة </t>
  </si>
  <si>
    <t>بالعدد توريد وتركيب باب معدني صناعي مقاوم للحرائق البند يشمل توريد كافة الإكسسوارات اللازمة من أكر و طبل و خلافه على أن تكون من الكروم الخالص الغير قابل للصدأ ، والبند يشمل الدهان مقاوم للرطوبة والعوامل الجوية، على أن يتم تقديم عينة للإعتماد قبل التوريد كامل مما جميعه بالعدد.</t>
  </si>
  <si>
    <t>الأعمال المعدنية</t>
  </si>
  <si>
    <t xml:space="preserve">بالعدد توريد وتركيب شباك خشب سويد ضلفتين مقاس 1.2*1.2*0.9 جلسة م ومع الدهان ببوية الزيت مع تقديم عينة للإعتماد ونهو العمل طبقا لاصول الصناعة </t>
  </si>
  <si>
    <t>اعمال معدنية من الكريتال لزوم الاسوار حسب اللوحات التصميمية يشمل البند دهان عدد وجه بطانة وعدد 2 وجه نهائي حسب اللون المعتمد كامل مما جميعه بالطن</t>
  </si>
  <si>
    <t>أعمـــال متنوعة</t>
  </si>
  <si>
    <t>اعمال توريد وتركيب دواليب خشبية كامل مما جميعة بالعدد</t>
  </si>
  <si>
    <t>بالعدد توريد وتركيب ابواب خشب سويد مقاس 0.90*2.20 م ومع الدهان ببوية الزيت مع تقديم عينة للإعتماد ونهو العمل طبقا لاصول الصناعة.</t>
  </si>
  <si>
    <t>بالعدد توريد وتركيب ابواب خشب سويد مقاس 2.00*2.20 م ومع الدهان ببوية الزيت مع تقديم عينة للإعتماد ونهو العمل طبقا لاصول الصناعة والمواصفات.</t>
  </si>
  <si>
    <t>المنشا المعدني حسب اللوحات التصميمية كامل مما جميعه</t>
  </si>
  <si>
    <t>بالعدد توريد وتركيب حوض وجة بعامود كامل من انتاج شركة ايديال ستاندارد او ما يماثلة ومحمل علي الخلاط انتاج ايديال وتركيب عدد 2 محبس اسفل الحوض مع وصلات التغذية ونهو العمل طبقا لاصول الصناعة .</t>
  </si>
  <si>
    <t>بالعدد توريد وتركيب مرحاض افرنجي كامل  ايديال ستاندارد أو ما يماثلة ذي طرد ذاتي يثبت في الارض بمسامير شامل الاكسسوارات ونهو العمل طبقا لاصول الصناعة .</t>
  </si>
  <si>
    <t xml:space="preserve">بالعدد توريد وتركيب غطاء صفاية  قطر4 بوصة بغطاء مطلى بالنيكل كروم </t>
  </si>
  <si>
    <t>بالعدد تنفيذ توصيلات التغذية  بمواسير المياه الباردة والساخنة من البولي بروبلين، شاملة محبس 1/2" بوصة على مداخل المياه الباردة و الوصلات الخارجية المرنة.</t>
  </si>
  <si>
    <t>بالعدد توريد وتركيب مبولة ايديال ستاندارد أو ما يماثلة شامل الاكسسوارات ونهو العمل طبقا لاصول الصناعة .</t>
  </si>
  <si>
    <t xml:space="preserve">بالعدد توريد وتركيب بانيو قدم مقاس 80*80 سم من إنتاج  ايديال ستاندارد ( إسيدرا) أو ما يماثلة ومحمل علىه الخلاط من انتاج ايديال ستاندارد او ما يماثله والدش نهو العمل طبقا لاصول الصناعة </t>
  </si>
  <si>
    <t xml:space="preserve">توريد وتركيب خلاط دش من انتاج ايديال ستاندارد او ما يماثلة </t>
  </si>
  <si>
    <t>بالعدد توريد وتركيب دائرة مخرج بريزة من سلك نحاس معزول بالثرموبلاستيك قطــاع (2×3+1مم2) داخل ماسورة بلاستيك قطر 16مم والسعر يشمل ما يخص المخرج من الدائره العموميه وتشمل العلب والشاسيه واللقم والوش وجميع ما يلزم طبقا لاصول الصناعة وتعليمات جهاز الاشراف .</t>
  </si>
  <si>
    <t>بالعدد توريد وتركيب دائرة مخرج تكييف من سلك نحاس معزول بالثرموبلاستيك قطــاع (2×6+2مم2) داخل ماسورة بلاستيك قطر 16مم  يشمل ما يخص المخرج من الدائره العموميه وتشمل العلب والشاسيه واللقم والوش وجميع ما يلزم طبقا لاصول الصناعة وتعليمات جهاز الاشراف .</t>
  </si>
  <si>
    <t>بالمتر الطولي توريد ومد موصلات تليفون من كابل cat6 موصل مزدوج (4*0.6 مم ) من انتاج شركة السويدى او ما يماثلها كامل مما جميعه بالمتر الطولي</t>
  </si>
  <si>
    <t xml:space="preserve">بالعدد توريد وتركيب لوحة كهرباء فرعية للمبنى من درجة حماية IP54 </t>
  </si>
  <si>
    <t xml:space="preserve">بالعدد توريد وتركيب لوحة انارة فرعية للمبنى من درجة حماية IP54 </t>
  </si>
  <si>
    <t xml:space="preserve">بالعدد توريد وتركيب لوحة كهرباء عمومية للمصنع من درجة حماية IP54 على ان تشتمل على :
- عدد 1 قاطع عمومي لدائرة الدخول 3 فاز مقولب MCCB مقنن 160 امبير وبسعة قطع 25 كيلو امبير .
- عدد 1 قاطع دائرة خروج 3 فاز منمنم MCB مقنن 63 امبير وبسعة قطع 15 كيلو امبير .
- عدد 2 قاطع دائرة خروج 1 فاز منمنم MCB مقنن 63 امبير وبسعة قطع 15 كيلو امبير .
- عدد 22 قاطع دائرة خروج 2pole منمنم MCB مقنن 32 امبير وبسعة قطع 15 كيلو امبير .
- عدد 20 قاطع دائرة خروج 1 فاز منمنم MCB مقنن 20 امبير وبسعة قطع 15 كيلو امبير. 
- عدد 13 قاطع دائرة خروج 1 فاز منمنم MCB مقنن 16 امبير وبسعة قطع 15 كيلو امبير .
- عدد 15 قاطع دائرة خروج 1 فاز منمنم MCB مقنن 10 امبير وبسعة قطع 15 كيلو امبير .
- عدد 12 قاطع دائرة خروج 1 فاز منمنم MCB مقنن 6 امبير وبسعة قطع 15 كيلو امبير.
مجموعة لمبات بيان لدوائر الدخول والخروج واميتر وفولتميتر ، والبند يشمل اللوحة الصاج بسمك لا يقل عن 1.5  مم بدهان الكتروستاتيك و عدد 5 بارات نحاسية مساحة مقطع كل منها بحيث لا تزيد كثافة التيار عن 1.5 امبير /مم2 والبند يشمل جميع التوصيلات الداخلية واللوحة من انتاج شركة شنيدر او سيمنس  </t>
  </si>
  <si>
    <t>DIV-01</t>
  </si>
  <si>
    <t>DIV-01-01</t>
  </si>
  <si>
    <t>DIV-01-02</t>
  </si>
  <si>
    <t>DIV-01-03</t>
  </si>
  <si>
    <t>DIV-01-04</t>
  </si>
  <si>
    <t>DIV-01-05</t>
  </si>
  <si>
    <t>DIV-01-06</t>
  </si>
  <si>
    <t>DIV-01-07</t>
  </si>
  <si>
    <t>DIV-01-08</t>
  </si>
  <si>
    <t>DIV-01-09</t>
  </si>
  <si>
    <t>Div</t>
  </si>
  <si>
    <t>Class</t>
  </si>
  <si>
    <t>Type</t>
  </si>
  <si>
    <t>Rate</t>
  </si>
  <si>
    <t>Unit</t>
  </si>
  <si>
    <t>تربة صخرية</t>
  </si>
  <si>
    <t>تربة متماسكة</t>
  </si>
  <si>
    <t>تربة رملية</t>
  </si>
  <si>
    <t>بالمتر ‏المكعب ‏توريد وعمل احلال  بنسبة 1:1:1 حسب ‏تعليمات ‏المهندس ‏المشرف علي ان يكون الردم  باستخدام المعدات الميكانيكية على طبقات كل منها لايزيد عن 30سم وغمرها بالمياه بالنسب الأصولية والدمك جيدا" ميكانيكيا واجراء تجارب الدمك اللازمة للوصول الي أقصي كثافة جافة 98% والقياس هندسيا" من واقع الرسومات التنفيذية والفئة تشمل تجربة التحميل اللوحي والسعر يشمل جميع مايلزم لنهو الأعمال طبقا لأصول الصناعة والمواصفات الفنية والرسومات التنفيذية وتعليمات المهندس المشرف.. كامل مما جميعه بالمتر المكعب</t>
  </si>
  <si>
    <t>بحص زيرو</t>
  </si>
  <si>
    <t>بحص 3/8 خليط</t>
  </si>
  <si>
    <t>خليط بحص ورمل</t>
  </si>
  <si>
    <t>البند</t>
  </si>
  <si>
    <t>التصنيف</t>
  </si>
  <si>
    <t>البند الفرعي</t>
  </si>
  <si>
    <t>السعر</t>
  </si>
  <si>
    <t>الكمية</t>
  </si>
  <si>
    <t>الإجمالي</t>
  </si>
  <si>
    <t>بالمتر المكعب تنفيذ وعمل حفر ميكانيكي حسب البند الفرعي ‏بعمق ‏حتى ‏2م أسفل سطح الأرض  طبقا للأبعاد والمناسيب المذكورة بالرسومات التنفيذية، والسعر يشمل جميع ما يلزم لنهو الأعمال طبقا لأصول الصناعة والمواصفات الفنية والرسومات . كامل مما جميعه بالمتر المكعب</t>
  </si>
  <si>
    <t>أعمـــال التكسير والحفر والدفان</t>
  </si>
  <si>
    <t>رمل نظيف مورد من الخارج</t>
  </si>
  <si>
    <t>إستخدام ناتج دفان الحفر</t>
  </si>
  <si>
    <t>كسر الحجر الجيري</t>
  </si>
  <si>
    <t>مع الترحيل</t>
  </si>
  <si>
    <t>مع الترحيل والحاويات</t>
  </si>
  <si>
    <t>بدون ترحيل أو حاويات</t>
  </si>
  <si>
    <t>m2</t>
  </si>
  <si>
    <r>
      <t>m</t>
    </r>
    <r>
      <rPr>
        <sz val="8"/>
        <rFont val="Arial"/>
        <family val="2"/>
      </rPr>
      <t>2</t>
    </r>
  </si>
  <si>
    <r>
      <t>m</t>
    </r>
    <r>
      <rPr>
        <sz val="8"/>
        <rFont val="Arial"/>
        <family val="2"/>
        <charset val="1"/>
      </rPr>
      <t>3</t>
    </r>
  </si>
  <si>
    <t xml:space="preserve">بالمتر المسطح تكسير مبانى ولياسة كامل مما جميعه بالمتر المسطح </t>
  </si>
  <si>
    <t xml:space="preserve">بالمتر المكعب تكسير خرسانة  كامل مما جميعه بالمتر المكعب </t>
  </si>
  <si>
    <r>
      <t>m</t>
    </r>
    <r>
      <rPr>
        <sz val="8"/>
        <rFont val="Arial"/>
        <family val="2"/>
      </rPr>
      <t>3</t>
    </r>
  </si>
  <si>
    <t xml:space="preserve">بالمتر المسطح تكسير سيراميك أو بورسلان  أرضيات أو حوائط  كامل مما جميعه بالمتر المسطح </t>
  </si>
  <si>
    <t>مع التوصيل للمالك</t>
  </si>
  <si>
    <t>بدون التوصيل للمالك</t>
  </si>
  <si>
    <t>فك فقط</t>
  </si>
  <si>
    <t>بالعدد فك أبواب أو شبابيك خشبية/ألوميتال.</t>
  </si>
  <si>
    <t>بالعدد فك كشافات إنارة.</t>
  </si>
  <si>
    <t>مع إعادة التركيب</t>
  </si>
  <si>
    <t>بدون إعادة تركيب</t>
  </si>
  <si>
    <t>بالعدد فك أجهزة تكييف.</t>
  </si>
  <si>
    <t>DIV-02</t>
  </si>
  <si>
    <t>DIV-02-01</t>
  </si>
  <si>
    <t>DIV-02-02</t>
  </si>
  <si>
    <t>DIV-02-03</t>
  </si>
  <si>
    <t>فرش نايلون أسفلها</t>
  </si>
  <si>
    <t>بدون فرش نايلون أسفلها</t>
  </si>
  <si>
    <t>بالمترالمسطح توريد وعمل خرسانة عادية  سمك 10 سم لزوم فرشة نظافة تحت الإنترلوك حسب الأبعاد الموضحة بالرسومات التنفيذية والخرسانة ذات محتوي اسمنتى لايقل عن 250 كجم أسمنت بورتلاندي عادي للمتر المكعب من الخرسانة مع الدمك جيدا وتسوية السطح العلوي وعلي ان تحقق الخرسانة الناتجة رتبة لا تقل عن 150 كجم/سم2 والسعر يشمل رش ومعالجة الخرسانة  بالمياه وكل ما يلزم لنهو العمل كاملا  كامل مما جميعه بالمتر المكعب</t>
  </si>
  <si>
    <t>DIV-02-04</t>
  </si>
  <si>
    <t>DIV-02-05</t>
  </si>
  <si>
    <t>DIV-02-06</t>
  </si>
  <si>
    <t>C30</t>
  </si>
  <si>
    <t>C35</t>
  </si>
  <si>
    <t>C40</t>
  </si>
  <si>
    <t>DIV-02-07</t>
  </si>
  <si>
    <t>المتر المكعب توريد وعمل خرسانة مسلحة عادية للأعمدة حسب الأبعاد الموضحة بالرسومات التنفيذية والخرسانة وحديد التسليح طبقا للرسومات الإنشائية مع الدمك الميكانيكي جيدا وتسوية السطح العلوي والسعر يشمل رش ومعالجة الخرسانة  بالمياه  وكل ما يلزم لنهو العمل طبقا لاصول الصناعة.
* الخرسانة المسلحة على أساس نسبة تسليح 100كجم/متر المكعب فاقل . كامل مما جميعه بالمتر المكعب</t>
  </si>
  <si>
    <t>بالمتر المسطح توريد وصب خرسانة مقاوم  سمك 10 سم تصب على شكل بلاطات فوق الميدة مع وضع مبيد حشري ونايلون وشبك ويشمل معالجة الخرسانة وكل ما يلزم لنهو العمل كاملا والقياس هندسي من واقع الرسومات المعتمدة, كامل مما جميعه بالمتر المسطح</t>
  </si>
  <si>
    <t>قطر 10 مللي</t>
  </si>
  <si>
    <t>قطر 8 مللي</t>
  </si>
  <si>
    <t>المتر المكعب توريد وعمل خرسانة مسلحة مقاوم للأساسات ورقاب الأعمدة والميد حسب الأبعاد الموضحة بالرسومات التنفيذية والخرسانة وحديد التسليح طبقا للرسومات الإنشائية مع الدمك الميكانيكي جيدا وتسوية السطح العلوي والسعر يشمل رش ومعالجة الخرسانة  بالمياه  وكل ما يلزم لنهو العمل طبقا لاصول الصناعة.
* الخرسانة المسلحة على أساس نسبة تسليح 100كجم/متر المكعب فاقل . كامل مما جميعه بالمتر المكعب</t>
  </si>
  <si>
    <t>DIV-03</t>
  </si>
  <si>
    <t xml:space="preserve">بالمتر المكعب توريد وعمل مبانى داخلية من البلوك الأسمنتي بأبعاد 20*20*40 طبقا لاصول الصناعة والمواصفات الفنية (زوايا , سلم بلوك , مسامير طلقات) والرسومات التنفيذية وتعليمات المهندس المشرف كامل مما جميعه بالمتر المكعب </t>
  </si>
  <si>
    <t>DIV-03-01</t>
  </si>
  <si>
    <t>DIV-03-02</t>
  </si>
  <si>
    <t>عادي نخب أول</t>
  </si>
  <si>
    <t>بخاري نخب أول</t>
  </si>
  <si>
    <t>عادي نخب ثاني</t>
  </si>
  <si>
    <t xml:space="preserve">بالمتر المكعب توريد وعمل مبانى خارجية من البلوك الأسمنتي بأبعاد 20*20*40 طبقا لاصول الصناعة والمواصفات الفنية (زوايا , سلم بلوك , مسامير طلقات) والرسومات التنفيذية وتعليمات المهندس المشرف كامل مما جميعه بالمتر المكعب </t>
  </si>
  <si>
    <t>معزول جفالي أزرق ساندوتش</t>
  </si>
  <si>
    <t>معزول عادي</t>
  </si>
  <si>
    <t>بركاني معزول/ألواح جفالي</t>
  </si>
  <si>
    <t>بالمتر المكعب توريد وعمل خرسانة عادية لزوم الميول (صبة رغوية) وتسوية السطح تحت العزل بسمك متوسط حتي 10 سم  حسب الأبعاد الموضحة بالرسومات التنفيذية والخرسانة بورتلاندي عادي للمتر المكعب من الخرسانة مع الدمك جيدا  والسعر يشمل رش ومعالجة الخرسانة بالمياه وكل ما يلزم لنهو العمل كاملا . كامل مما جميعه بالمتر المكعب</t>
  </si>
  <si>
    <t>بالمتر المسطح توريد وعمل خرسانة سكريد لزوم حماية عزل الخزانات حسب الأبعاد الموضحة بالرسومات التنفيذية والخرسانة بورتلاندي عادي للمتر المكعب من الخرسانة  والسعر يشمل رش ومعالجة الخرسانة بالمياه وكل ما يلزم لنهو العمل كاملا . كامل مما جميعه بالمتر المسطح</t>
  </si>
  <si>
    <t xml:space="preserve">بالمتر المسطح توريد وتنفيذ طبقة عازلة للرطوبة للأسطح من طبقة واحدة من الأغشية البيتومينية المعدلة والمسلحة بالبوليستر سمك 4 مم طبقا للمواصفات وأصول الصناعة كامل مما جميعه بالمتر المسطح. </t>
  </si>
  <si>
    <t>DIV-04</t>
  </si>
  <si>
    <t>DIV-04-01</t>
  </si>
  <si>
    <t>DIV-04-02</t>
  </si>
  <si>
    <t>DIV-04-03</t>
  </si>
  <si>
    <t>وطني سعودي</t>
  </si>
  <si>
    <t>أمريكي</t>
  </si>
  <si>
    <t>DIV-04-04</t>
  </si>
  <si>
    <t>شامل الأسمنت</t>
  </si>
  <si>
    <t>غير شامل الأسمنت</t>
  </si>
  <si>
    <t>4 سم</t>
  </si>
  <si>
    <t>5 سم</t>
  </si>
  <si>
    <t>بالمتر المسطح توريد وتنفيذ طبقة عازلة للحرارة من الفوم الأمريكي أو الكويتي بسماكة حسب البند الفرعي طبقا للمواصفات القياسية السعودية ونهو العمل طبقا لاصول الصناعة كامل مما جميعة بالمتر المسطح</t>
  </si>
  <si>
    <t>DIV-05</t>
  </si>
  <si>
    <t>إدارة المكتب الفني</t>
  </si>
  <si>
    <t>كراسة مشروع: أدخل إسم المشروع</t>
  </si>
  <si>
    <t>التاريخ:</t>
  </si>
  <si>
    <t>DIV-05-01</t>
  </si>
  <si>
    <t>بؤج وأوتار</t>
  </si>
  <si>
    <t>بؤج فقط</t>
  </si>
  <si>
    <t>قدة وميزان</t>
  </si>
  <si>
    <t>DIV-05-02</t>
  </si>
  <si>
    <t>DIV-06</t>
  </si>
  <si>
    <t>DIV-06-01</t>
  </si>
  <si>
    <t>بالمتر المسطح توريد وعمل لياسة للحوائط الداخلية وبئر المصعد بعد الطرطشة المسمارية ووضع شبك فايبر بلاستيكي عند إلتقاء الجدران مع الأعمدة مع وضع مادة البوند على الخلطة وطريقة التنفيذ طبقاً للبند الفرعي وطبقا للمواصفات واصول الصناعة مما جميعة بالمتر المسطح</t>
  </si>
  <si>
    <t>المتر المكعب توريد وعمل خرسانة مسلحة عادية للأسقف والجسور والجسور المقلوبة  والدرج وكورنيشة السترة والسور حسب الأبعاد الموضحة بالرسومات التنفيذية والخرسانة وحديد التسليح طبقا للرسومات الإنشائية مع الدمك الميكانيكي جيدا وتسوية السطح العلوي والسعر يشمل رش ومعالجة الخرسانة  بالمياه  وكل ما يلزم لنهو العمل طبقا لاصول الصناعة.
* الخرسانة المسلحة على أساس نسبة تسليح 100كجم/متر المكعب فاقل . كامل مما جميعه بالمتر المكعب</t>
  </si>
  <si>
    <t>إضافي</t>
  </si>
  <si>
    <t>بالمتر المكعب دفان برمال نظيفة موردة من خارج الموقع على ان تكون الرمال المستخدمة  نظيفة خالية من الشوائب والمواد العضوية والكتل الخرسانية أو الصخرية على أن تكون عملية الدفن  باستخدام المعدات الميكانيكية على طبقات كل منها لايزيد عن 30سم وغمرها بالمياه بالنسب الأصولية والدمك جيدا" ميكانيكيا  والقياس هندسيا" من واقع الرسومات التنفيذية . والسعر يشمل جميع مايلزم لنهو الأعمال طبقا لأصول الصناعة والمواصفات الفنية والرسومات التنفيذية . كامل مما جميعه بالمتر المكعب</t>
  </si>
  <si>
    <t>بالمترالمكعب توريد وعمل خرسانة عادية لزوم الاساسات حسب الأبعاد الموضحة بالرسومات التنفيذية والخرسانة ذات محتوي اسمنتى 300 كجم أسمنت بورتلاندي عادي للمتر المكعب من الخرسانة مع الدمك جيدا وتسوية السطح العلوي وعلي ان تحقق الخرسانة الناتجة رتبة لا تقل عن 175 كجم/سم2 والسعر يشمل رش ومعالجة الخرسانة بالمياه وكل ما يلزم لنهو العمل كاملا . كامل مما جميعه بالمتر المكعب</t>
  </si>
  <si>
    <t>DIV-02-00</t>
  </si>
  <si>
    <t>عبر الخليج,الفلوة,السعودية</t>
  </si>
  <si>
    <t>كون ميكس,سارميكس</t>
  </si>
  <si>
    <t>ستارميكس,تجهيز الخليج</t>
  </si>
  <si>
    <t>عام: توريد مادة الخرسانة الجاهزة من شركة معتمدة ومعروفة طبقاً للتصنيف, والبند الفرعي أو ما يماثلها من شركات من نفس التصنيف.</t>
  </si>
  <si>
    <t>ترافنتينو</t>
  </si>
  <si>
    <t>الرياض الأبيض</t>
  </si>
  <si>
    <t>الرياض الأصفر</t>
  </si>
  <si>
    <t xml:space="preserve"> الرياض كريمي</t>
  </si>
  <si>
    <t>بالمتر المسطح توريد وعمل لياسة للواجهات الخارجية بعد الطرطشة المسمارية شامل السقالات ووضع شبك فايبر بلاستيكي عند إلتقاء الجدران مع الأسقف والأعمدة مع وضع مادة البوند على الخلطة وطريقة التنفيذ طبقاً للبند الفرعي وطبقا للمواصفات وأصول الصناعة كامل مما جميعة بالمتر المسطح.</t>
  </si>
  <si>
    <t>DIV-05-03</t>
  </si>
  <si>
    <t>بالمتر المسطح توريد وعمل لياسة للواجهات الخارجية بعد الطرطشة المسمارية شامل السقالات والجروفات الديكورية ووضع شبك فايبر بلاستيكي عند إلتقاء الجدران مع الأسقف والأعمدة مع وضع مادة البوند على الخلطة وطريقة التنفيذ طبقاً للبند الفرعي وطبقا للمواصفات وأصول الصناعة كامل مما جميعة بالمتر المسطح.</t>
  </si>
  <si>
    <t>DIV-06-02</t>
  </si>
  <si>
    <t xml:space="preserve">بالمتر المسطح توريد وتركيب تكسيات للواجهات من رخام طبقاً للبند الفرعي, بسماكة: 1سم, والفئة تشمل مونة التثبيت إن وجدت وشامل التثبيت الميكانيكي. والقياس هندسى للأجزاء الذى تم تنفيذها على الطبيعة كامل مما جميعة بالمتر المسطح. </t>
  </si>
  <si>
    <t xml:space="preserve">بالمتر المسطح توريد وتركيب تكسيات للواجهات من بلاطات من الحجر طبقاً للبند الفرعي , بسماكة: 1سم, والفئة تشمل مونة التثبيت إن وجدت وشامل التثبيت الميكانيكي. والقياس هندسى للأجزاء الذى تم تنفيذها على الطبيعة كامل مما جميعة بالمتر المسطح. </t>
  </si>
  <si>
    <t>رخام صناعي</t>
  </si>
  <si>
    <t>رخام طبيعي</t>
  </si>
  <si>
    <t>أعمـــال  التكسيات الخارجية:</t>
  </si>
  <si>
    <t>أعمـــال  اللياسة:</t>
  </si>
  <si>
    <t>أعمـــال  الأرضيات:</t>
  </si>
  <si>
    <t>#</t>
  </si>
  <si>
    <t>Class.B+</t>
  </si>
  <si>
    <t>m3</t>
  </si>
  <si>
    <t>A+</t>
  </si>
  <si>
    <t>B+</t>
  </si>
  <si>
    <t>C+</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</si>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</sst>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_(* \(#,##0.00\);_(* &quot;-&quot;??_);_(@_)"/>
  </numFmts>
  <fonts count="26">
    <font>
      <sz val="10"/>
      <name val="Arial"/>
      <charset val="1"/>
    </font>
    <font>
      <sz val="10"/>
      <name val="Arial"/>
      <family val="2"/>
    </font>
    <font>
      <b/>
      <sz val="10"/>
      <name val="Times New Roman"/>
      <family val="1"/>
    </font>
    <font>
      <sz val="10"/>
      <name val="Times New Roman"/>
      <family val="1"/>
    </font>
    <font>
      <b/>
      <sz val="11"/>
      <color indexed="8"/>
      <name val="Times New Roman"/>
      <family val="1"/>
    </font>
    <font>
      <b/>
      <sz val="14"/>
      <color indexed="8"/>
      <name val="Times New Roman"/>
      <family val="1"/>
    </font>
    <font>
      <sz val="10.5"/>
      <name val="Times New Roman"/>
      <family val="1"/>
    </font>
    <font>
      <sz val="16"/>
      <color indexed="8"/>
      <name val="Times New Roman"/>
      <family val="1"/>
    </font>
    <font>
      <b/>
      <u/>
      <sz val="22"/>
      <name val="Times New Roman"/>
      <family val="1"/>
    </font>
    <font>
      <sz val="14"/>
      <name val="Times New Roman"/>
      <family val="1"/>
      <charset val="178"/>
    </font>
    <font>
      <b/>
      <sz val="22"/>
      <color indexed="8"/>
      <name val="Cambria"/>
      <family val="1"/>
    </font>
    <font>
      <sz val="8"/>
      <name val="Arial"/>
      <charset val="1"/>
    </font>
    <font>
      <b/>
      <sz val="11"/>
      <color indexed="8"/>
      <name val="Expo Arabic Light"/>
      <charset val="178"/>
    </font>
    <font>
      <b/>
      <u/>
      <sz val="20"/>
      <color indexed="8"/>
      <name val="Expo Arabic Light"/>
      <charset val="178"/>
    </font>
    <font>
      <sz val="36"/>
      <color indexed="8"/>
      <name val="Expo Arabic Light"/>
      <charset val="178"/>
    </font>
    <font>
      <sz val="22"/>
      <color indexed="8"/>
      <name val="Expo Arabic Light"/>
      <charset val="178"/>
    </font>
    <font>
      <sz val="8"/>
      <name val="Arial"/>
      <family val="2"/>
    </font>
    <font>
      <sz val="8"/>
      <name val="Arial"/>
      <family val="2"/>
      <charset val="1"/>
    </font>
    <font>
      <sz val="11"/>
      <color indexed="8"/>
      <name val="Expo Arabic Light"/>
      <charset val="178"/>
    </font>
    <font>
      <sz val="26"/>
      <color indexed="8"/>
      <name val="Expo Arabic Light"/>
      <charset val="178"/>
    </font>
    <font>
      <sz val="18"/>
      <color theme="1"/>
      <name val="Expo Arabic Light"/>
      <charset val="178"/>
    </font>
    <font>
      <sz val="18"/>
      <color theme="0"/>
      <name val="Expo Arabic Light"/>
      <charset val="178"/>
    </font>
    <font>
      <sz val="22"/>
      <color theme="1"/>
      <name val="Expo Arabic Light"/>
      <charset val="178"/>
    </font>
    <font>
      <sz val="10"/>
      <name val="Arial"/>
      <family val="2"/>
      <charset val="1"/>
    </font>
    <font>
      <sz val="10"/>
      <color theme="1"/>
      <name val="Expo Arabic Light"/>
      <charset val="178"/>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2" tint="-0.249977111117893"/>
        <bgColor indexed="41"/>
      </patternFill>
    </fill>
    <fill>
      <patternFill patternType="solid">
        <fgColor theme="2"/>
        <bgColor indexed="64"/>
      </patternFill>
    </fill>
  </fills>
  <borders count="19">
    <border>
      <left/>
      <right/>
      <top/>
      <bottom/>
      <diagonal/>
    </border>
    <border>
      <left style="thin">
        <color indexed="64"/>
      </left>
      <right/>
      <top style="thin">
        <color indexed="64"/>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hair">
        <color auto="1"/>
      </right>
      <top/>
      <bottom style="hair">
        <color auto="1"/>
      </bottom>
      <diagonal/>
    </border>
    <border>
      <left style="hair">
        <color auto="1"/>
      </left>
      <right style="medium">
        <color indexed="64"/>
      </right>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applyNumberFormat="0" applyFill="0" applyBorder="0" applyAlignment="0" applyProtection="0"/>
    <xf numFmtId="0" fontId="1" fillId="0" borderId="0" applyNumberFormat="0" applyFill="0" applyBorder="0" applyAlignment="0" applyProtection="0"/>
    <xf numFmtId="0" fontId="1" fillId="0" borderId="1">
      <alignment horizontal="left" vertical="top" wrapText="1"/>
    </xf>
    <xf numFmtId="0" fontId="1" fillId="0" borderId="0"/>
    <xf numFmtId="43" fontId="1" fillId="0" borderId="0" applyFont="0" applyFill="0" applyBorder="0" applyAlignment="0" applyProtection="0"/>
  </cellStyleXfs>
  <cellXfs count="84">
    <xf numFmtId="0" fontId="0" fillId="0" borderId="0" xfId="0"/>
    <xf numFmtId="0" fontId="4" fillId="2" borderId="0" xfId="0" applyFont="1" applyFill="1"/>
    <xf numFmtId="0" fontId="7" fillId="2" borderId="0" xfId="0" applyFont="1" applyFill="1"/>
    <xf numFmtId="0" fontId="5" fillId="2" borderId="0" xfId="0" applyFont="1" applyFill="1"/>
    <xf numFmtId="0" fontId="8" fillId="2" borderId="0" xfId="1" applyFont="1" applyFill="1" applyBorder="1" applyAlignment="1" applyProtection="1">
      <alignment vertical="center"/>
      <protection hidden="1"/>
    </xf>
    <xf numFmtId="0" fontId="9" fillId="2" borderId="0" xfId="1" applyFont="1" applyFill="1" applyBorder="1" applyAlignment="1" applyProtection="1">
      <alignment vertical="center"/>
      <protection hidden="1"/>
    </xf>
    <xf numFmtId="0" fontId="3" fillId="2" borderId="0" xfId="1" applyFont="1" applyFill="1"/>
    <xf numFmtId="0" fontId="10" fillId="2" borderId="0" xfId="0" applyFont="1" applyFill="1" applyAlignment="1">
      <alignment horizontal="right" vertical="center"/>
    </xf>
    <xf numFmtId="0" fontId="0" fillId="0" borderId="0" xfId="0" applyAlignment="1">
      <alignment horizontal="center" vertical="center"/>
    </xf>
    <xf numFmtId="0" fontId="1" fillId="0" borderId="0" xfId="0" applyFont="1"/>
    <xf numFmtId="0" fontId="1" fillId="0" borderId="0" xfId="0" applyFont="1" applyAlignment="1">
      <alignment horizontal="left"/>
    </xf>
    <xf numFmtId="0" fontId="1" fillId="0" borderId="0" xfId="0" applyFont="1" applyAlignment="1">
      <alignment horizontal="right" readingOrder="1"/>
    </xf>
    <xf numFmtId="0" fontId="2" fillId="2" borderId="0" xfId="1" applyFont="1" applyFill="1" applyBorder="1" applyAlignment="1" applyProtection="1">
      <alignment horizontal="center" vertical="center"/>
      <protection hidden="1"/>
    </xf>
    <xf numFmtId="0" fontId="2" fillId="2" borderId="0" xfId="1" applyFont="1" applyFill="1" applyBorder="1" applyAlignment="1" applyProtection="1">
      <alignment horizontal="right" vertical="center" readingOrder="2"/>
      <protection hidden="1"/>
    </xf>
    <xf numFmtId="0" fontId="2" fillId="2" borderId="0" xfId="1" applyFont="1" applyFill="1" applyBorder="1" applyAlignment="1" applyProtection="1">
      <alignment horizontal="left" vertical="center"/>
      <protection hidden="1"/>
    </xf>
    <xf numFmtId="0" fontId="6" fillId="2" borderId="0" xfId="1" applyFont="1" applyFill="1" applyBorder="1" applyAlignment="1" applyProtection="1">
      <alignment horizontal="center" vertical="center"/>
      <protection hidden="1"/>
    </xf>
    <xf numFmtId="0" fontId="3" fillId="2" borderId="0" xfId="1" applyFont="1" applyFill="1" applyBorder="1" applyAlignment="1" applyProtection="1">
      <alignment horizontal="center" vertical="center"/>
      <protection hidden="1"/>
    </xf>
    <xf numFmtId="0" fontId="15" fillId="2" borderId="0" xfId="0" applyNumberFormat="1" applyFont="1" applyFill="1" applyBorder="1" applyAlignment="1">
      <alignment vertical="center"/>
    </xf>
    <xf numFmtId="0" fontId="19" fillId="2" borderId="0" xfId="0" applyNumberFormat="1" applyFont="1" applyFill="1" applyBorder="1" applyAlignment="1">
      <alignment vertical="center"/>
    </xf>
    <xf numFmtId="0" fontId="19" fillId="2" borderId="5" xfId="0" applyFont="1" applyFill="1" applyBorder="1" applyAlignment="1">
      <alignment horizontal="right" vertical="center" readingOrder="2"/>
    </xf>
    <xf numFmtId="0" fontId="12" fillId="2" borderId="5" xfId="0" applyFont="1" applyFill="1" applyBorder="1" applyAlignment="1">
      <alignment horizontal="center"/>
    </xf>
    <xf numFmtId="0" fontId="12" fillId="2" borderId="5" xfId="0" applyFont="1" applyFill="1" applyBorder="1"/>
    <xf numFmtId="0" fontId="19" fillId="2" borderId="0" xfId="0" applyFont="1" applyFill="1" applyBorder="1" applyAlignment="1">
      <alignment vertical="center"/>
    </xf>
    <xf numFmtId="0" fontId="14" fillId="2" borderId="0" xfId="0" applyFont="1" applyFill="1" applyBorder="1" applyAlignment="1">
      <alignment vertical="center"/>
    </xf>
    <xf numFmtId="0" fontId="13" fillId="2" borderId="0" xfId="0" applyFont="1" applyFill="1" applyBorder="1" applyAlignment="1">
      <alignment vertical="center"/>
    </xf>
    <xf numFmtId="0" fontId="15" fillId="2" borderId="7" xfId="0" applyFont="1" applyFill="1" applyBorder="1" applyAlignment="1">
      <alignment vertical="center"/>
    </xf>
    <xf numFmtId="14" fontId="15" fillId="2" borderId="0" xfId="0" applyNumberFormat="1" applyFont="1" applyFill="1" applyBorder="1" applyAlignment="1">
      <alignment vertical="center"/>
    </xf>
    <xf numFmtId="0" fontId="19" fillId="2" borderId="7" xfId="0" applyNumberFormat="1" applyFont="1" applyFill="1" applyBorder="1" applyAlignment="1">
      <alignment vertical="center"/>
    </xf>
    <xf numFmtId="0" fontId="21" fillId="3" borderId="11" xfId="0" applyNumberFormat="1" applyFont="1" applyFill="1" applyBorder="1" applyAlignment="1">
      <alignment horizontal="center" vertical="center"/>
    </xf>
    <xf numFmtId="0" fontId="21" fillId="3" borderId="2" xfId="0" applyFont="1" applyFill="1" applyBorder="1" applyAlignment="1">
      <alignment horizontal="right" vertical="center" wrapText="1" readingOrder="2"/>
    </xf>
    <xf numFmtId="0" fontId="21" fillId="3" borderId="2" xfId="0" applyFont="1" applyFill="1" applyBorder="1" applyAlignment="1">
      <alignment horizontal="center" vertical="center" wrapText="1"/>
    </xf>
    <xf numFmtId="0" fontId="21" fillId="3" borderId="2" xfId="0" applyFont="1" applyFill="1" applyBorder="1" applyAlignment="1">
      <alignment horizontal="center" vertical="center"/>
    </xf>
    <xf numFmtId="4" fontId="21" fillId="3" borderId="2" xfId="1" applyNumberFormat="1" applyFont="1" applyFill="1" applyBorder="1" applyAlignment="1">
      <alignment horizontal="center" vertical="center"/>
    </xf>
    <xf numFmtId="0" fontId="21" fillId="3" borderId="12" xfId="0" applyFont="1" applyFill="1" applyBorder="1" applyAlignment="1">
      <alignment horizontal="center" vertical="center"/>
    </xf>
    <xf numFmtId="0" fontId="20" fillId="2" borderId="11" xfId="0" applyNumberFormat="1" applyFont="1" applyFill="1" applyBorder="1" applyAlignment="1">
      <alignment horizontal="center" vertical="center"/>
    </xf>
    <xf numFmtId="0" fontId="20" fillId="2" borderId="2" xfId="0" applyFont="1" applyFill="1" applyBorder="1" applyAlignment="1">
      <alignment horizontal="right" vertical="center" wrapText="1" readingOrder="2"/>
    </xf>
    <xf numFmtId="0" fontId="20" fillId="2" borderId="2" xfId="0" applyFont="1" applyFill="1" applyBorder="1" applyAlignment="1">
      <alignment horizontal="right" vertical="center" wrapText="1"/>
    </xf>
    <xf numFmtId="0" fontId="20" fillId="2" borderId="2"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13" xfId="0" applyNumberFormat="1" applyFont="1" applyFill="1" applyBorder="1" applyAlignment="1">
      <alignment horizontal="center" vertical="center"/>
    </xf>
    <xf numFmtId="0" fontId="20" fillId="2" borderId="14" xfId="0" applyFont="1" applyFill="1" applyBorder="1" applyAlignment="1">
      <alignment horizontal="right" vertical="center" wrapText="1" readingOrder="2"/>
    </xf>
    <xf numFmtId="0" fontId="20" fillId="2" borderId="14" xfId="0" applyFont="1" applyFill="1" applyBorder="1" applyAlignment="1">
      <alignment horizontal="right" vertical="center" wrapText="1"/>
    </xf>
    <xf numFmtId="0" fontId="20" fillId="2" borderId="14"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19" fillId="2" borderId="0" xfId="0" applyFont="1" applyFill="1" applyBorder="1" applyAlignment="1">
      <alignment horizontal="center" vertical="center"/>
    </xf>
    <xf numFmtId="0" fontId="19" fillId="2" borderId="0" xfId="0" applyNumberFormat="1" applyFont="1" applyFill="1" applyBorder="1" applyAlignment="1">
      <alignment horizontal="center" vertical="center"/>
    </xf>
    <xf numFmtId="0" fontId="19" fillId="2" borderId="5" xfId="0" applyFont="1" applyFill="1" applyBorder="1" applyAlignment="1">
      <alignment horizontal="center" vertical="center"/>
    </xf>
    <xf numFmtId="0" fontId="9" fillId="0" borderId="0" xfId="1" applyFont="1" applyFill="1" applyBorder="1" applyAlignment="1" applyProtection="1">
      <alignment vertical="center"/>
      <protection hidden="1"/>
    </xf>
    <xf numFmtId="0" fontId="20" fillId="5" borderId="11" xfId="0" applyNumberFormat="1" applyFont="1" applyFill="1" applyBorder="1" applyAlignment="1">
      <alignment horizontal="center" vertical="center"/>
    </xf>
    <xf numFmtId="0" fontId="20" fillId="5" borderId="2" xfId="0" applyFont="1" applyFill="1" applyBorder="1" applyAlignment="1">
      <alignment horizontal="right" vertical="center" wrapText="1" readingOrder="2"/>
    </xf>
    <xf numFmtId="0" fontId="20" fillId="5" borderId="2" xfId="0" applyFont="1" applyFill="1" applyBorder="1" applyAlignment="1">
      <alignment horizontal="center" vertical="center" wrapText="1"/>
    </xf>
    <xf numFmtId="0" fontId="20" fillId="5" borderId="12" xfId="0" applyFont="1" applyFill="1" applyBorder="1" applyAlignment="1">
      <alignment horizontal="center" vertical="center"/>
    </xf>
    <xf numFmtId="0" fontId="19" fillId="2" borderId="7" xfId="0" applyFont="1" applyFill="1" applyBorder="1" applyAlignment="1">
      <alignment vertical="center" wrapText="1"/>
    </xf>
    <xf numFmtId="0" fontId="19" fillId="2" borderId="0" xfId="0" applyFont="1" applyFill="1" applyBorder="1" applyAlignment="1">
      <alignment vertical="center" wrapText="1"/>
    </xf>
    <xf numFmtId="0" fontId="19" fillId="2" borderId="0" xfId="0" applyFont="1" applyFill="1" applyBorder="1" applyAlignment="1">
      <alignment horizontal="center" vertical="center" wrapText="1"/>
    </xf>
    <xf numFmtId="0" fontId="15" fillId="2" borderId="0" xfId="0" applyFont="1" applyFill="1" applyBorder="1" applyAlignment="1">
      <alignment vertical="center" wrapText="1"/>
    </xf>
    <xf numFmtId="0" fontId="21" fillId="3" borderId="9" xfId="0" applyNumberFormat="1" applyFont="1" applyFill="1" applyBorder="1" applyAlignment="1">
      <alignment horizontal="center" vertical="center"/>
    </xf>
    <xf numFmtId="0" fontId="21" fillId="3" borderId="3" xfId="0" applyFont="1" applyFill="1" applyBorder="1" applyAlignment="1">
      <alignment horizontal="right" vertical="center" wrapText="1" readingOrder="2"/>
    </xf>
    <xf numFmtId="0" fontId="21" fillId="3" borderId="3" xfId="0" applyFont="1" applyFill="1" applyBorder="1" applyAlignment="1">
      <alignment horizontal="center" vertical="center" wrapText="1"/>
    </xf>
    <xf numFmtId="0" fontId="21" fillId="3" borderId="3" xfId="0" applyFont="1" applyFill="1" applyBorder="1" applyAlignment="1">
      <alignment horizontal="center" vertical="center"/>
    </xf>
    <xf numFmtId="4" fontId="21" fillId="3" borderId="3" xfId="1" applyNumberFormat="1" applyFont="1" applyFill="1" applyBorder="1" applyAlignment="1">
      <alignment horizontal="center" vertical="center"/>
    </xf>
    <xf numFmtId="0" fontId="21" fillId="3" borderId="10" xfId="0" applyFont="1" applyFill="1" applyBorder="1" applyAlignment="1">
      <alignment horizontal="center" vertical="center"/>
    </xf>
    <xf numFmtId="0" fontId="22" fillId="4" borderId="16" xfId="0" applyFont="1" applyFill="1" applyBorder="1" applyAlignment="1">
      <alignment horizontal="center" vertical="center"/>
    </xf>
    <xf numFmtId="0" fontId="22" fillId="4" borderId="17" xfId="0" applyFont="1" applyFill="1" applyBorder="1" applyAlignment="1">
      <alignment horizontal="right" vertical="center" readingOrder="2"/>
    </xf>
    <xf numFmtId="0" fontId="22" fillId="4" borderId="17" xfId="0" applyFont="1" applyFill="1" applyBorder="1" applyAlignment="1">
      <alignment horizontal="center" vertical="center"/>
    </xf>
    <xf numFmtId="0" fontId="22" fillId="4" borderId="17" xfId="0" applyFont="1" applyFill="1" applyBorder="1" applyAlignment="1">
      <alignment horizontal="center" vertical="center" readingOrder="2"/>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3" fillId="0" borderId="0" xfId="0" applyFont="1"/>
    <xf numFmtId="0" fontId="24" fillId="0" borderId="0" xfId="0" applyFont="1" applyFill="1" applyBorder="1"/>
    <xf numFmtId="0" fontId="0" fillId="0" borderId="0" xfId="0" applyAlignment="1">
      <alignment horizontal="right"/>
    </xf>
    <xf numFmtId="0" fontId="1" fillId="0" borderId="0" xfId="0" applyFont="1" applyAlignment="1">
      <alignment horizontal="right"/>
    </xf>
    <xf numFmtId="0" fontId="25" fillId="0" borderId="0" xfId="0" applyFont="1"/>
    <xf numFmtId="0" fontId="24" fillId="0" borderId="0" xfId="0" applyFont="1"/>
    <xf numFmtId="0" fontId="24" fillId="0" borderId="0" xfId="0" applyFont="1" applyAlignment="1">
      <alignment horizontal="right"/>
    </xf>
    <xf numFmtId="0" fontId="24" fillId="0" borderId="0" xfId="0" applyFont="1" applyFill="1" applyBorder="1" applyAlignment="1">
      <alignment horizontal="right"/>
    </xf>
    <xf numFmtId="4" fontId="18" fillId="2" borderId="5" xfId="0" applyNumberFormat="1" applyFont="1" applyFill="1" applyBorder="1" applyAlignment="1">
      <alignment horizontal="center"/>
    </xf>
    <xf numFmtId="4" fontId="18" fillId="2" borderId="6" xfId="0" applyNumberFormat="1" applyFont="1" applyFill="1" applyBorder="1" applyAlignment="1">
      <alignment horizontal="center"/>
    </xf>
    <xf numFmtId="4" fontId="18" fillId="2" borderId="0" xfId="0" applyNumberFormat="1" applyFont="1" applyFill="1" applyBorder="1" applyAlignment="1">
      <alignment horizontal="center"/>
    </xf>
    <xf numFmtId="4" fontId="18" fillId="2" borderId="8" xfId="0" applyNumberFormat="1" applyFont="1" applyFill="1" applyBorder="1" applyAlignment="1">
      <alignment horizontal="center"/>
    </xf>
    <xf numFmtId="0" fontId="15" fillId="2" borderId="7" xfId="0" applyFont="1" applyFill="1" applyBorder="1" applyAlignment="1">
      <alignment horizontal="right" vertical="center"/>
    </xf>
    <xf numFmtId="0" fontId="15" fillId="2" borderId="0" xfId="0" applyFont="1" applyFill="1" applyBorder="1" applyAlignment="1">
      <alignment horizontal="right" vertical="center"/>
    </xf>
    <xf numFmtId="0" fontId="15" fillId="2" borderId="4" xfId="0" applyFont="1" applyFill="1" applyBorder="1" applyAlignment="1">
      <alignment horizontal="right" vertical="center"/>
    </xf>
    <xf numFmtId="0" fontId="15" fillId="2" borderId="5" xfId="0" applyFont="1" applyFill="1" applyBorder="1" applyAlignment="1">
      <alignment horizontal="right" vertical="center"/>
    </xf>
  </cellXfs>
  <cellStyles count="5">
    <cellStyle name="Comma 2" xfId="4" xr:uid="{00000000-0005-0000-0000-000001000000}"/>
    <cellStyle name="Description" xfId="2" xr:uid="{00000000-0005-0000-0000-000002000000}"/>
    <cellStyle name="Normal" xfId="0" builtinId="0"/>
    <cellStyle name="Normal 2" xfId="1" xr:uid="{00000000-0005-0000-0000-000004000000}"/>
    <cellStyle name="Normal 3" xfId="3" xr:uid="{00000000-0005-0000-0000-000005000000}"/>
  </cellStyles>
  <dxfs count="4">
    <dxf>
      <alignment horizontal="right" vertical="bottom" textRotation="0" wrapText="0" indent="0" justifyLastLine="0" shrinkToFit="0"/>
    </dxf>
    <dxf>
      <alignment horizontal="center" vertical="center" textRotation="0" wrapText="0" indent="0" justifyLastLine="0" shrinkToFit="0" readingOrder="0"/>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3"/>
      <tableStyleElement type="headerRow"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1387929</xdr:colOff>
      <xdr:row>0</xdr:row>
      <xdr:rowOff>163286</xdr:rowOff>
    </xdr:from>
    <xdr:to>
      <xdr:col>9</xdr:col>
      <xdr:colOff>27215</xdr:colOff>
      <xdr:row>5</xdr:row>
      <xdr:rowOff>39309</xdr:rowOff>
    </xdr:to>
    <xdr:pic>
      <xdr:nvPicPr>
        <xdr:cNvPr id="6" name="Picture 5">
          <a:extLst>
            <a:ext uri="{FF2B5EF4-FFF2-40B4-BE49-F238E27FC236}">
              <a16:creationId xmlns:a16="http://schemas.microsoft.com/office/drawing/2014/main" id="{4F1B1A35-9DD1-B85D-2E4A-2130706B34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79505786" y="163286"/>
          <a:ext cx="5048250" cy="224366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D749FE-9A48-42CF-816D-2A4D3EA4BA54}" name="TblClass" displayName="TblClass" ref="A1:E86" totalsRowShown="0" headerRowDxfId="1">
  <autoFilter ref="A1:E86" xr:uid="{08D749FE-9A48-42CF-816D-2A4D3EA4BA54}"/>
  <tableColumns count="5">
    <tableColumn id="1" xr3:uid="{83BD256F-2E08-4F97-BB0C-43C553D3DA94}" name="Div"/>
    <tableColumn id="2" xr3:uid="{3BDD93BD-23FF-4219-A240-967ABE896551}" name="Class"/>
    <tableColumn id="3" xr3:uid="{9692E2EA-98AC-4294-AF63-ECCFFF4A80B0}" name="Type" dataDxfId="0"/>
    <tableColumn id="4" xr3:uid="{9453E01D-631F-4C7F-A222-018584F019D2}" name="Unit"/>
    <tableColumn id="5" xr3:uid="{480B410E-7C01-48F5-96AB-41ED39BADED2}" name="Rat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outlinePr summaryBelow="0" summaryRight="0"/>
    <pageSetUpPr fitToPage="1"/>
  </sheetPr>
  <dimension ref="B1:J137"/>
  <sheetViews>
    <sheetView showGridLines="0" rightToLeft="1" tabSelected="1" zoomScale="70" zoomScaleNormal="70" zoomScaleSheetLayoutView="57" workbookViewId="0">
      <pane ySplit="7" topLeftCell="A8" activePane="bottomLeft" state="frozen"/>
      <selection pane="bottomLeft" activeCell="D5" sqref="D5"/>
    </sheetView>
  </sheetViews>
  <sheetFormatPr defaultRowHeight="13.5"/>
  <cols>
    <col min="1" max="1" width="9.140625" style="6"/>
    <col min="2" max="2" width="21.28515625" style="12" customWidth="1"/>
    <col min="3" max="3" width="141" style="13" customWidth="1"/>
    <col min="4" max="4" width="20.85546875" style="12" customWidth="1"/>
    <col min="5" max="5" width="26" style="13" customWidth="1"/>
    <col min="6" max="6" width="45" style="12" customWidth="1"/>
    <col min="7" max="7" width="18.42578125" style="14" customWidth="1"/>
    <col min="8" max="8" width="18" style="15" customWidth="1"/>
    <col min="9" max="9" width="14.7109375" style="16" customWidth="1"/>
    <col min="10" max="10" width="20.5703125" style="15" customWidth="1"/>
    <col min="11" max="94" width="8.85546875" style="6"/>
    <col min="95" max="95" width="4.28515625" style="6" customWidth="1"/>
    <col min="96" max="96" width="3.85546875" style="6" customWidth="1"/>
    <col min="97" max="97" width="9.5703125" style="6" customWidth="1"/>
    <col min="98" max="98" width="89" style="6" customWidth="1"/>
    <col min="99" max="99" width="6.85546875" style="6" customWidth="1"/>
    <col min="100" max="100" width="10.7109375" style="6" customWidth="1"/>
    <col min="101" max="101" width="10.5703125" style="6" customWidth="1"/>
    <col min="102" max="103" width="11.7109375" style="6" customWidth="1"/>
    <col min="104" max="104" width="24.28515625" style="6" customWidth="1"/>
    <col min="105" max="350" width="8.85546875" style="6"/>
    <col min="351" max="351" width="4.28515625" style="6" customWidth="1"/>
    <col min="352" max="352" width="3.85546875" style="6" customWidth="1"/>
    <col min="353" max="353" width="9.5703125" style="6" customWidth="1"/>
    <col min="354" max="354" width="89" style="6" customWidth="1"/>
    <col min="355" max="355" width="6.85546875" style="6" customWidth="1"/>
    <col min="356" max="356" width="10.7109375" style="6" customWidth="1"/>
    <col min="357" max="357" width="10.5703125" style="6" customWidth="1"/>
    <col min="358" max="359" width="11.7109375" style="6" customWidth="1"/>
    <col min="360" max="360" width="24.28515625" style="6" customWidth="1"/>
    <col min="361" max="606" width="8.85546875" style="6"/>
    <col min="607" max="607" width="4.28515625" style="6" customWidth="1"/>
    <col min="608" max="608" width="3.85546875" style="6" customWidth="1"/>
    <col min="609" max="609" width="9.5703125" style="6" customWidth="1"/>
    <col min="610" max="610" width="89" style="6" customWidth="1"/>
    <col min="611" max="611" width="6.85546875" style="6" customWidth="1"/>
    <col min="612" max="612" width="10.7109375" style="6" customWidth="1"/>
    <col min="613" max="613" width="10.5703125" style="6" customWidth="1"/>
    <col min="614" max="615" width="11.7109375" style="6" customWidth="1"/>
    <col min="616" max="616" width="24.28515625" style="6" customWidth="1"/>
    <col min="617" max="862" width="8.85546875" style="6"/>
    <col min="863" max="863" width="4.28515625" style="6" customWidth="1"/>
    <col min="864" max="864" width="3.85546875" style="6" customWidth="1"/>
    <col min="865" max="865" width="9.5703125" style="6" customWidth="1"/>
    <col min="866" max="866" width="89" style="6" customWidth="1"/>
    <col min="867" max="867" width="6.85546875" style="6" customWidth="1"/>
    <col min="868" max="868" width="10.7109375" style="6" customWidth="1"/>
    <col min="869" max="869" width="10.5703125" style="6" customWidth="1"/>
    <col min="870" max="871" width="11.7109375" style="6" customWidth="1"/>
    <col min="872" max="872" width="24.28515625" style="6" customWidth="1"/>
    <col min="873" max="1118" width="8.85546875" style="6"/>
    <col min="1119" max="1119" width="4.28515625" style="6" customWidth="1"/>
    <col min="1120" max="1120" width="3.85546875" style="6" customWidth="1"/>
    <col min="1121" max="1121" width="9.5703125" style="6" customWidth="1"/>
    <col min="1122" max="1122" width="89" style="6" customWidth="1"/>
    <col min="1123" max="1123" width="6.85546875" style="6" customWidth="1"/>
    <col min="1124" max="1124" width="10.7109375" style="6" customWidth="1"/>
    <col min="1125" max="1125" width="10.5703125" style="6" customWidth="1"/>
    <col min="1126" max="1127" width="11.7109375" style="6" customWidth="1"/>
    <col min="1128" max="1128" width="24.28515625" style="6" customWidth="1"/>
    <col min="1129" max="1374" width="8.85546875" style="6"/>
    <col min="1375" max="1375" width="4.28515625" style="6" customWidth="1"/>
    <col min="1376" max="1376" width="3.85546875" style="6" customWidth="1"/>
    <col min="1377" max="1377" width="9.5703125" style="6" customWidth="1"/>
    <col min="1378" max="1378" width="89" style="6" customWidth="1"/>
    <col min="1379" max="1379" width="6.85546875" style="6" customWidth="1"/>
    <col min="1380" max="1380" width="10.7109375" style="6" customWidth="1"/>
    <col min="1381" max="1381" width="10.5703125" style="6" customWidth="1"/>
    <col min="1382" max="1383" width="11.7109375" style="6" customWidth="1"/>
    <col min="1384" max="1384" width="24.28515625" style="6" customWidth="1"/>
    <col min="1385" max="1630" width="8.85546875" style="6"/>
    <col min="1631" max="1631" width="4.28515625" style="6" customWidth="1"/>
    <col min="1632" max="1632" width="3.85546875" style="6" customWidth="1"/>
    <col min="1633" max="1633" width="9.5703125" style="6" customWidth="1"/>
    <col min="1634" max="1634" width="89" style="6" customWidth="1"/>
    <col min="1635" max="1635" width="6.85546875" style="6" customWidth="1"/>
    <col min="1636" max="1636" width="10.7109375" style="6" customWidth="1"/>
    <col min="1637" max="1637" width="10.5703125" style="6" customWidth="1"/>
    <col min="1638" max="1639" width="11.7109375" style="6" customWidth="1"/>
    <col min="1640" max="1640" width="24.28515625" style="6" customWidth="1"/>
    <col min="1641" max="1886" width="8.85546875" style="6"/>
    <col min="1887" max="1887" width="4.28515625" style="6" customWidth="1"/>
    <col min="1888" max="1888" width="3.85546875" style="6" customWidth="1"/>
    <col min="1889" max="1889" width="9.5703125" style="6" customWidth="1"/>
    <col min="1890" max="1890" width="89" style="6" customWidth="1"/>
    <col min="1891" max="1891" width="6.85546875" style="6" customWidth="1"/>
    <col min="1892" max="1892" width="10.7109375" style="6" customWidth="1"/>
    <col min="1893" max="1893" width="10.5703125" style="6" customWidth="1"/>
    <col min="1894" max="1895" width="11.7109375" style="6" customWidth="1"/>
    <col min="1896" max="1896" width="24.28515625" style="6" customWidth="1"/>
    <col min="1897" max="2142" width="8.85546875" style="6"/>
    <col min="2143" max="2143" width="4.28515625" style="6" customWidth="1"/>
    <col min="2144" max="2144" width="3.85546875" style="6" customWidth="1"/>
    <col min="2145" max="2145" width="9.5703125" style="6" customWidth="1"/>
    <col min="2146" max="2146" width="89" style="6" customWidth="1"/>
    <col min="2147" max="2147" width="6.85546875" style="6" customWidth="1"/>
    <col min="2148" max="2148" width="10.7109375" style="6" customWidth="1"/>
    <col min="2149" max="2149" width="10.5703125" style="6" customWidth="1"/>
    <col min="2150" max="2151" width="11.7109375" style="6" customWidth="1"/>
    <col min="2152" max="2152" width="24.28515625" style="6" customWidth="1"/>
    <col min="2153" max="2398" width="8.85546875" style="6"/>
    <col min="2399" max="2399" width="4.28515625" style="6" customWidth="1"/>
    <col min="2400" max="2400" width="3.85546875" style="6" customWidth="1"/>
    <col min="2401" max="2401" width="9.5703125" style="6" customWidth="1"/>
    <col min="2402" max="2402" width="89" style="6" customWidth="1"/>
    <col min="2403" max="2403" width="6.85546875" style="6" customWidth="1"/>
    <col min="2404" max="2404" width="10.7109375" style="6" customWidth="1"/>
    <col min="2405" max="2405" width="10.5703125" style="6" customWidth="1"/>
    <col min="2406" max="2407" width="11.7109375" style="6" customWidth="1"/>
    <col min="2408" max="2408" width="24.28515625" style="6" customWidth="1"/>
    <col min="2409" max="2654" width="8.85546875" style="6"/>
    <col min="2655" max="2655" width="4.28515625" style="6" customWidth="1"/>
    <col min="2656" max="2656" width="3.85546875" style="6" customWidth="1"/>
    <col min="2657" max="2657" width="9.5703125" style="6" customWidth="1"/>
    <col min="2658" max="2658" width="89" style="6" customWidth="1"/>
    <col min="2659" max="2659" width="6.85546875" style="6" customWidth="1"/>
    <col min="2660" max="2660" width="10.7109375" style="6" customWidth="1"/>
    <col min="2661" max="2661" width="10.5703125" style="6" customWidth="1"/>
    <col min="2662" max="2663" width="11.7109375" style="6" customWidth="1"/>
    <col min="2664" max="2664" width="24.28515625" style="6" customWidth="1"/>
    <col min="2665" max="2910" width="8.85546875" style="6"/>
    <col min="2911" max="2911" width="4.28515625" style="6" customWidth="1"/>
    <col min="2912" max="2912" width="3.85546875" style="6" customWidth="1"/>
    <col min="2913" max="2913" width="9.5703125" style="6" customWidth="1"/>
    <col min="2914" max="2914" width="89" style="6" customWidth="1"/>
    <col min="2915" max="2915" width="6.85546875" style="6" customWidth="1"/>
    <col min="2916" max="2916" width="10.7109375" style="6" customWidth="1"/>
    <col min="2917" max="2917" width="10.5703125" style="6" customWidth="1"/>
    <col min="2918" max="2919" width="11.7109375" style="6" customWidth="1"/>
    <col min="2920" max="2920" width="24.28515625" style="6" customWidth="1"/>
    <col min="2921" max="3166" width="8.85546875" style="6"/>
    <col min="3167" max="3167" width="4.28515625" style="6" customWidth="1"/>
    <col min="3168" max="3168" width="3.85546875" style="6" customWidth="1"/>
    <col min="3169" max="3169" width="9.5703125" style="6" customWidth="1"/>
    <col min="3170" max="3170" width="89" style="6" customWidth="1"/>
    <col min="3171" max="3171" width="6.85546875" style="6" customWidth="1"/>
    <col min="3172" max="3172" width="10.7109375" style="6" customWidth="1"/>
    <col min="3173" max="3173" width="10.5703125" style="6" customWidth="1"/>
    <col min="3174" max="3175" width="11.7109375" style="6" customWidth="1"/>
    <col min="3176" max="3176" width="24.28515625" style="6" customWidth="1"/>
    <col min="3177" max="3422" width="8.85546875" style="6"/>
    <col min="3423" max="3423" width="4.28515625" style="6" customWidth="1"/>
    <col min="3424" max="3424" width="3.85546875" style="6" customWidth="1"/>
    <col min="3425" max="3425" width="9.5703125" style="6" customWidth="1"/>
    <col min="3426" max="3426" width="89" style="6" customWidth="1"/>
    <col min="3427" max="3427" width="6.85546875" style="6" customWidth="1"/>
    <col min="3428" max="3428" width="10.7109375" style="6" customWidth="1"/>
    <col min="3429" max="3429" width="10.5703125" style="6" customWidth="1"/>
    <col min="3430" max="3431" width="11.7109375" style="6" customWidth="1"/>
    <col min="3432" max="3432" width="24.28515625" style="6" customWidth="1"/>
    <col min="3433" max="3678" width="8.85546875" style="6"/>
    <col min="3679" max="3679" width="4.28515625" style="6" customWidth="1"/>
    <col min="3680" max="3680" width="3.85546875" style="6" customWidth="1"/>
    <col min="3681" max="3681" width="9.5703125" style="6" customWidth="1"/>
    <col min="3682" max="3682" width="89" style="6" customWidth="1"/>
    <col min="3683" max="3683" width="6.85546875" style="6" customWidth="1"/>
    <col min="3684" max="3684" width="10.7109375" style="6" customWidth="1"/>
    <col min="3685" max="3685" width="10.5703125" style="6" customWidth="1"/>
    <col min="3686" max="3687" width="11.7109375" style="6" customWidth="1"/>
    <col min="3688" max="3688" width="24.28515625" style="6" customWidth="1"/>
    <col min="3689" max="3934" width="8.85546875" style="6"/>
    <col min="3935" max="3935" width="4.28515625" style="6" customWidth="1"/>
    <col min="3936" max="3936" width="3.85546875" style="6" customWidth="1"/>
    <col min="3937" max="3937" width="9.5703125" style="6" customWidth="1"/>
    <col min="3938" max="3938" width="89" style="6" customWidth="1"/>
    <col min="3939" max="3939" width="6.85546875" style="6" customWidth="1"/>
    <col min="3940" max="3940" width="10.7109375" style="6" customWidth="1"/>
    <col min="3941" max="3941" width="10.5703125" style="6" customWidth="1"/>
    <col min="3942" max="3943" width="11.7109375" style="6" customWidth="1"/>
    <col min="3944" max="3944" width="24.28515625" style="6" customWidth="1"/>
    <col min="3945" max="4190" width="8.85546875" style="6"/>
    <col min="4191" max="4191" width="4.28515625" style="6" customWidth="1"/>
    <col min="4192" max="4192" width="3.85546875" style="6" customWidth="1"/>
    <col min="4193" max="4193" width="9.5703125" style="6" customWidth="1"/>
    <col min="4194" max="4194" width="89" style="6" customWidth="1"/>
    <col min="4195" max="4195" width="6.85546875" style="6" customWidth="1"/>
    <col min="4196" max="4196" width="10.7109375" style="6" customWidth="1"/>
    <col min="4197" max="4197" width="10.5703125" style="6" customWidth="1"/>
    <col min="4198" max="4199" width="11.7109375" style="6" customWidth="1"/>
    <col min="4200" max="4200" width="24.28515625" style="6" customWidth="1"/>
    <col min="4201" max="4446" width="8.85546875" style="6"/>
    <col min="4447" max="4447" width="4.28515625" style="6" customWidth="1"/>
    <col min="4448" max="4448" width="3.85546875" style="6" customWidth="1"/>
    <col min="4449" max="4449" width="9.5703125" style="6" customWidth="1"/>
    <col min="4450" max="4450" width="89" style="6" customWidth="1"/>
    <col min="4451" max="4451" width="6.85546875" style="6" customWidth="1"/>
    <col min="4452" max="4452" width="10.7109375" style="6" customWidth="1"/>
    <col min="4453" max="4453" width="10.5703125" style="6" customWidth="1"/>
    <col min="4454" max="4455" width="11.7109375" style="6" customWidth="1"/>
    <col min="4456" max="4456" width="24.28515625" style="6" customWidth="1"/>
    <col min="4457" max="4702" width="8.85546875" style="6"/>
    <col min="4703" max="4703" width="4.28515625" style="6" customWidth="1"/>
    <col min="4704" max="4704" width="3.85546875" style="6" customWidth="1"/>
    <col min="4705" max="4705" width="9.5703125" style="6" customWidth="1"/>
    <col min="4706" max="4706" width="89" style="6" customWidth="1"/>
    <col min="4707" max="4707" width="6.85546875" style="6" customWidth="1"/>
    <col min="4708" max="4708" width="10.7109375" style="6" customWidth="1"/>
    <col min="4709" max="4709" width="10.5703125" style="6" customWidth="1"/>
    <col min="4710" max="4711" width="11.7109375" style="6" customWidth="1"/>
    <col min="4712" max="4712" width="24.28515625" style="6" customWidth="1"/>
    <col min="4713" max="4958" width="8.85546875" style="6"/>
    <col min="4959" max="4959" width="4.28515625" style="6" customWidth="1"/>
    <col min="4960" max="4960" width="3.85546875" style="6" customWidth="1"/>
    <col min="4961" max="4961" width="9.5703125" style="6" customWidth="1"/>
    <col min="4962" max="4962" width="89" style="6" customWidth="1"/>
    <col min="4963" max="4963" width="6.85546875" style="6" customWidth="1"/>
    <col min="4964" max="4964" width="10.7109375" style="6" customWidth="1"/>
    <col min="4965" max="4965" width="10.5703125" style="6" customWidth="1"/>
    <col min="4966" max="4967" width="11.7109375" style="6" customWidth="1"/>
    <col min="4968" max="4968" width="24.28515625" style="6" customWidth="1"/>
    <col min="4969" max="5214" width="8.85546875" style="6"/>
    <col min="5215" max="5215" width="4.28515625" style="6" customWidth="1"/>
    <col min="5216" max="5216" width="3.85546875" style="6" customWidth="1"/>
    <col min="5217" max="5217" width="9.5703125" style="6" customWidth="1"/>
    <col min="5218" max="5218" width="89" style="6" customWidth="1"/>
    <col min="5219" max="5219" width="6.85546875" style="6" customWidth="1"/>
    <col min="5220" max="5220" width="10.7109375" style="6" customWidth="1"/>
    <col min="5221" max="5221" width="10.5703125" style="6" customWidth="1"/>
    <col min="5222" max="5223" width="11.7109375" style="6" customWidth="1"/>
    <col min="5224" max="5224" width="24.28515625" style="6" customWidth="1"/>
    <col min="5225" max="5470" width="8.85546875" style="6"/>
    <col min="5471" max="5471" width="4.28515625" style="6" customWidth="1"/>
    <col min="5472" max="5472" width="3.85546875" style="6" customWidth="1"/>
    <col min="5473" max="5473" width="9.5703125" style="6" customWidth="1"/>
    <col min="5474" max="5474" width="89" style="6" customWidth="1"/>
    <col min="5475" max="5475" width="6.85546875" style="6" customWidth="1"/>
    <col min="5476" max="5476" width="10.7109375" style="6" customWidth="1"/>
    <col min="5477" max="5477" width="10.5703125" style="6" customWidth="1"/>
    <col min="5478" max="5479" width="11.7109375" style="6" customWidth="1"/>
    <col min="5480" max="5480" width="24.28515625" style="6" customWidth="1"/>
    <col min="5481" max="5726" width="8.85546875" style="6"/>
    <col min="5727" max="5727" width="4.28515625" style="6" customWidth="1"/>
    <col min="5728" max="5728" width="3.85546875" style="6" customWidth="1"/>
    <col min="5729" max="5729" width="9.5703125" style="6" customWidth="1"/>
    <col min="5730" max="5730" width="89" style="6" customWidth="1"/>
    <col min="5731" max="5731" width="6.85546875" style="6" customWidth="1"/>
    <col min="5732" max="5732" width="10.7109375" style="6" customWidth="1"/>
    <col min="5733" max="5733" width="10.5703125" style="6" customWidth="1"/>
    <col min="5734" max="5735" width="11.7109375" style="6" customWidth="1"/>
    <col min="5736" max="5736" width="24.28515625" style="6" customWidth="1"/>
    <col min="5737" max="5982" width="8.85546875" style="6"/>
    <col min="5983" max="5983" width="4.28515625" style="6" customWidth="1"/>
    <col min="5984" max="5984" width="3.85546875" style="6" customWidth="1"/>
    <col min="5985" max="5985" width="9.5703125" style="6" customWidth="1"/>
    <col min="5986" max="5986" width="89" style="6" customWidth="1"/>
    <col min="5987" max="5987" width="6.85546875" style="6" customWidth="1"/>
    <col min="5988" max="5988" width="10.7109375" style="6" customWidth="1"/>
    <col min="5989" max="5989" width="10.5703125" style="6" customWidth="1"/>
    <col min="5990" max="5991" width="11.7109375" style="6" customWidth="1"/>
    <col min="5992" max="5992" width="24.28515625" style="6" customWidth="1"/>
    <col min="5993" max="6238" width="8.85546875" style="6"/>
    <col min="6239" max="6239" width="4.28515625" style="6" customWidth="1"/>
    <col min="6240" max="6240" width="3.85546875" style="6" customWidth="1"/>
    <col min="6241" max="6241" width="9.5703125" style="6" customWidth="1"/>
    <col min="6242" max="6242" width="89" style="6" customWidth="1"/>
    <col min="6243" max="6243" width="6.85546875" style="6" customWidth="1"/>
    <col min="6244" max="6244" width="10.7109375" style="6" customWidth="1"/>
    <col min="6245" max="6245" width="10.5703125" style="6" customWidth="1"/>
    <col min="6246" max="6247" width="11.7109375" style="6" customWidth="1"/>
    <col min="6248" max="6248" width="24.28515625" style="6" customWidth="1"/>
    <col min="6249" max="6494" width="8.85546875" style="6"/>
    <col min="6495" max="6495" width="4.28515625" style="6" customWidth="1"/>
    <col min="6496" max="6496" width="3.85546875" style="6" customWidth="1"/>
    <col min="6497" max="6497" width="9.5703125" style="6" customWidth="1"/>
    <col min="6498" max="6498" width="89" style="6" customWidth="1"/>
    <col min="6499" max="6499" width="6.85546875" style="6" customWidth="1"/>
    <col min="6500" max="6500" width="10.7109375" style="6" customWidth="1"/>
    <col min="6501" max="6501" width="10.5703125" style="6" customWidth="1"/>
    <col min="6502" max="6503" width="11.7109375" style="6" customWidth="1"/>
    <col min="6504" max="6504" width="24.28515625" style="6" customWidth="1"/>
    <col min="6505" max="6750" width="8.85546875" style="6"/>
    <col min="6751" max="6751" width="4.28515625" style="6" customWidth="1"/>
    <col min="6752" max="6752" width="3.85546875" style="6" customWidth="1"/>
    <col min="6753" max="6753" width="9.5703125" style="6" customWidth="1"/>
    <col min="6754" max="6754" width="89" style="6" customWidth="1"/>
    <col min="6755" max="6755" width="6.85546875" style="6" customWidth="1"/>
    <col min="6756" max="6756" width="10.7109375" style="6" customWidth="1"/>
    <col min="6757" max="6757" width="10.5703125" style="6" customWidth="1"/>
    <col min="6758" max="6759" width="11.7109375" style="6" customWidth="1"/>
    <col min="6760" max="6760" width="24.28515625" style="6" customWidth="1"/>
    <col min="6761" max="7006" width="8.85546875" style="6"/>
    <col min="7007" max="7007" width="4.28515625" style="6" customWidth="1"/>
    <col min="7008" max="7008" width="3.85546875" style="6" customWidth="1"/>
    <col min="7009" max="7009" width="9.5703125" style="6" customWidth="1"/>
    <col min="7010" max="7010" width="89" style="6" customWidth="1"/>
    <col min="7011" max="7011" width="6.85546875" style="6" customWidth="1"/>
    <col min="7012" max="7012" width="10.7109375" style="6" customWidth="1"/>
    <col min="7013" max="7013" width="10.5703125" style="6" customWidth="1"/>
    <col min="7014" max="7015" width="11.7109375" style="6" customWidth="1"/>
    <col min="7016" max="7016" width="24.28515625" style="6" customWidth="1"/>
    <col min="7017" max="7262" width="8.85546875" style="6"/>
    <col min="7263" max="7263" width="4.28515625" style="6" customWidth="1"/>
    <col min="7264" max="7264" width="3.85546875" style="6" customWidth="1"/>
    <col min="7265" max="7265" width="9.5703125" style="6" customWidth="1"/>
    <col min="7266" max="7266" width="89" style="6" customWidth="1"/>
    <col min="7267" max="7267" width="6.85546875" style="6" customWidth="1"/>
    <col min="7268" max="7268" width="10.7109375" style="6" customWidth="1"/>
    <col min="7269" max="7269" width="10.5703125" style="6" customWidth="1"/>
    <col min="7270" max="7271" width="11.7109375" style="6" customWidth="1"/>
    <col min="7272" max="7272" width="24.28515625" style="6" customWidth="1"/>
    <col min="7273" max="7518" width="8.85546875" style="6"/>
    <col min="7519" max="7519" width="4.28515625" style="6" customWidth="1"/>
    <col min="7520" max="7520" width="3.85546875" style="6" customWidth="1"/>
    <col min="7521" max="7521" width="9.5703125" style="6" customWidth="1"/>
    <col min="7522" max="7522" width="89" style="6" customWidth="1"/>
    <col min="7523" max="7523" width="6.85546875" style="6" customWidth="1"/>
    <col min="7524" max="7524" width="10.7109375" style="6" customWidth="1"/>
    <col min="7525" max="7525" width="10.5703125" style="6" customWidth="1"/>
    <col min="7526" max="7527" width="11.7109375" style="6" customWidth="1"/>
    <col min="7528" max="7528" width="24.28515625" style="6" customWidth="1"/>
    <col min="7529" max="7774" width="8.85546875" style="6"/>
    <col min="7775" max="7775" width="4.28515625" style="6" customWidth="1"/>
    <col min="7776" max="7776" width="3.85546875" style="6" customWidth="1"/>
    <col min="7777" max="7777" width="9.5703125" style="6" customWidth="1"/>
    <col min="7778" max="7778" width="89" style="6" customWidth="1"/>
    <col min="7779" max="7779" width="6.85546875" style="6" customWidth="1"/>
    <col min="7780" max="7780" width="10.7109375" style="6" customWidth="1"/>
    <col min="7781" max="7781" width="10.5703125" style="6" customWidth="1"/>
    <col min="7782" max="7783" width="11.7109375" style="6" customWidth="1"/>
    <col min="7784" max="7784" width="24.28515625" style="6" customWidth="1"/>
    <col min="7785" max="8030" width="8.85546875" style="6"/>
    <col min="8031" max="8031" width="4.28515625" style="6" customWidth="1"/>
    <col min="8032" max="8032" width="3.85546875" style="6" customWidth="1"/>
    <col min="8033" max="8033" width="9.5703125" style="6" customWidth="1"/>
    <col min="8034" max="8034" width="89" style="6" customWidth="1"/>
    <col min="8035" max="8035" width="6.85546875" style="6" customWidth="1"/>
    <col min="8036" max="8036" width="10.7109375" style="6" customWidth="1"/>
    <col min="8037" max="8037" width="10.5703125" style="6" customWidth="1"/>
    <col min="8038" max="8039" width="11.7109375" style="6" customWidth="1"/>
    <col min="8040" max="8040" width="24.28515625" style="6" customWidth="1"/>
    <col min="8041" max="8286" width="8.85546875" style="6"/>
    <col min="8287" max="8287" width="4.28515625" style="6" customWidth="1"/>
    <col min="8288" max="8288" width="3.85546875" style="6" customWidth="1"/>
    <col min="8289" max="8289" width="9.5703125" style="6" customWidth="1"/>
    <col min="8290" max="8290" width="89" style="6" customWidth="1"/>
    <col min="8291" max="8291" width="6.85546875" style="6" customWidth="1"/>
    <col min="8292" max="8292" width="10.7109375" style="6" customWidth="1"/>
    <col min="8293" max="8293" width="10.5703125" style="6" customWidth="1"/>
    <col min="8294" max="8295" width="11.7109375" style="6" customWidth="1"/>
    <col min="8296" max="8296" width="24.28515625" style="6" customWidth="1"/>
    <col min="8297" max="8542" width="8.85546875" style="6"/>
    <col min="8543" max="8543" width="4.28515625" style="6" customWidth="1"/>
    <col min="8544" max="8544" width="3.85546875" style="6" customWidth="1"/>
    <col min="8545" max="8545" width="9.5703125" style="6" customWidth="1"/>
    <col min="8546" max="8546" width="89" style="6" customWidth="1"/>
    <col min="8547" max="8547" width="6.85546875" style="6" customWidth="1"/>
    <col min="8548" max="8548" width="10.7109375" style="6" customWidth="1"/>
    <col min="8549" max="8549" width="10.5703125" style="6" customWidth="1"/>
    <col min="8550" max="8551" width="11.7109375" style="6" customWidth="1"/>
    <col min="8552" max="8552" width="24.28515625" style="6" customWidth="1"/>
    <col min="8553" max="8798" width="8.85546875" style="6"/>
    <col min="8799" max="8799" width="4.28515625" style="6" customWidth="1"/>
    <col min="8800" max="8800" width="3.85546875" style="6" customWidth="1"/>
    <col min="8801" max="8801" width="9.5703125" style="6" customWidth="1"/>
    <col min="8802" max="8802" width="89" style="6" customWidth="1"/>
    <col min="8803" max="8803" width="6.85546875" style="6" customWidth="1"/>
    <col min="8804" max="8804" width="10.7109375" style="6" customWidth="1"/>
    <col min="8805" max="8805" width="10.5703125" style="6" customWidth="1"/>
    <col min="8806" max="8807" width="11.7109375" style="6" customWidth="1"/>
    <col min="8808" max="8808" width="24.28515625" style="6" customWidth="1"/>
    <col min="8809" max="9054" width="8.85546875" style="6"/>
    <col min="9055" max="9055" width="4.28515625" style="6" customWidth="1"/>
    <col min="9056" max="9056" width="3.85546875" style="6" customWidth="1"/>
    <col min="9057" max="9057" width="9.5703125" style="6" customWidth="1"/>
    <col min="9058" max="9058" width="89" style="6" customWidth="1"/>
    <col min="9059" max="9059" width="6.85546875" style="6" customWidth="1"/>
    <col min="9060" max="9060" width="10.7109375" style="6" customWidth="1"/>
    <col min="9061" max="9061" width="10.5703125" style="6" customWidth="1"/>
    <col min="9062" max="9063" width="11.7109375" style="6" customWidth="1"/>
    <col min="9064" max="9064" width="24.28515625" style="6" customWidth="1"/>
    <col min="9065" max="9310" width="8.85546875" style="6"/>
    <col min="9311" max="9311" width="4.28515625" style="6" customWidth="1"/>
    <col min="9312" max="9312" width="3.85546875" style="6" customWidth="1"/>
    <col min="9313" max="9313" width="9.5703125" style="6" customWidth="1"/>
    <col min="9314" max="9314" width="89" style="6" customWidth="1"/>
    <col min="9315" max="9315" width="6.85546875" style="6" customWidth="1"/>
    <col min="9316" max="9316" width="10.7109375" style="6" customWidth="1"/>
    <col min="9317" max="9317" width="10.5703125" style="6" customWidth="1"/>
    <col min="9318" max="9319" width="11.7109375" style="6" customWidth="1"/>
    <col min="9320" max="9320" width="24.28515625" style="6" customWidth="1"/>
    <col min="9321" max="9566" width="8.85546875" style="6"/>
    <col min="9567" max="9567" width="4.28515625" style="6" customWidth="1"/>
    <col min="9568" max="9568" width="3.85546875" style="6" customWidth="1"/>
    <col min="9569" max="9569" width="9.5703125" style="6" customWidth="1"/>
    <col min="9570" max="9570" width="89" style="6" customWidth="1"/>
    <col min="9571" max="9571" width="6.85546875" style="6" customWidth="1"/>
    <col min="9572" max="9572" width="10.7109375" style="6" customWidth="1"/>
    <col min="9573" max="9573" width="10.5703125" style="6" customWidth="1"/>
    <col min="9574" max="9575" width="11.7109375" style="6" customWidth="1"/>
    <col min="9576" max="9576" width="24.28515625" style="6" customWidth="1"/>
    <col min="9577" max="9822" width="8.85546875" style="6"/>
    <col min="9823" max="9823" width="4.28515625" style="6" customWidth="1"/>
    <col min="9824" max="9824" width="3.85546875" style="6" customWidth="1"/>
    <col min="9825" max="9825" width="9.5703125" style="6" customWidth="1"/>
    <col min="9826" max="9826" width="89" style="6" customWidth="1"/>
    <col min="9827" max="9827" width="6.85546875" style="6" customWidth="1"/>
    <col min="9828" max="9828" width="10.7109375" style="6" customWidth="1"/>
    <col min="9829" max="9829" width="10.5703125" style="6" customWidth="1"/>
    <col min="9830" max="9831" width="11.7109375" style="6" customWidth="1"/>
    <col min="9832" max="9832" width="24.28515625" style="6" customWidth="1"/>
    <col min="9833" max="10078" width="8.85546875" style="6"/>
    <col min="10079" max="10079" width="4.28515625" style="6" customWidth="1"/>
    <col min="10080" max="10080" width="3.85546875" style="6" customWidth="1"/>
    <col min="10081" max="10081" width="9.5703125" style="6" customWidth="1"/>
    <col min="10082" max="10082" width="89" style="6" customWidth="1"/>
    <col min="10083" max="10083" width="6.85546875" style="6" customWidth="1"/>
    <col min="10084" max="10084" width="10.7109375" style="6" customWidth="1"/>
    <col min="10085" max="10085" width="10.5703125" style="6" customWidth="1"/>
    <col min="10086" max="10087" width="11.7109375" style="6" customWidth="1"/>
    <col min="10088" max="10088" width="24.28515625" style="6" customWidth="1"/>
    <col min="10089" max="10334" width="8.85546875" style="6"/>
    <col min="10335" max="10335" width="4.28515625" style="6" customWidth="1"/>
    <col min="10336" max="10336" width="3.85546875" style="6" customWidth="1"/>
    <col min="10337" max="10337" width="9.5703125" style="6" customWidth="1"/>
    <col min="10338" max="10338" width="89" style="6" customWidth="1"/>
    <col min="10339" max="10339" width="6.85546875" style="6" customWidth="1"/>
    <col min="10340" max="10340" width="10.7109375" style="6" customWidth="1"/>
    <col min="10341" max="10341" width="10.5703125" style="6" customWidth="1"/>
    <col min="10342" max="10343" width="11.7109375" style="6" customWidth="1"/>
    <col min="10344" max="10344" width="24.28515625" style="6" customWidth="1"/>
    <col min="10345" max="10590" width="8.85546875" style="6"/>
    <col min="10591" max="10591" width="4.28515625" style="6" customWidth="1"/>
    <col min="10592" max="10592" width="3.85546875" style="6" customWidth="1"/>
    <col min="10593" max="10593" width="9.5703125" style="6" customWidth="1"/>
    <col min="10594" max="10594" width="89" style="6" customWidth="1"/>
    <col min="10595" max="10595" width="6.85546875" style="6" customWidth="1"/>
    <col min="10596" max="10596" width="10.7109375" style="6" customWidth="1"/>
    <col min="10597" max="10597" width="10.5703125" style="6" customWidth="1"/>
    <col min="10598" max="10599" width="11.7109375" style="6" customWidth="1"/>
    <col min="10600" max="10600" width="24.28515625" style="6" customWidth="1"/>
    <col min="10601" max="10846" width="8.85546875" style="6"/>
    <col min="10847" max="10847" width="4.28515625" style="6" customWidth="1"/>
    <col min="10848" max="10848" width="3.85546875" style="6" customWidth="1"/>
    <col min="10849" max="10849" width="9.5703125" style="6" customWidth="1"/>
    <col min="10850" max="10850" width="89" style="6" customWidth="1"/>
    <col min="10851" max="10851" width="6.85546875" style="6" customWidth="1"/>
    <col min="10852" max="10852" width="10.7109375" style="6" customWidth="1"/>
    <col min="10853" max="10853" width="10.5703125" style="6" customWidth="1"/>
    <col min="10854" max="10855" width="11.7109375" style="6" customWidth="1"/>
    <col min="10856" max="10856" width="24.28515625" style="6" customWidth="1"/>
    <col min="10857" max="11102" width="8.85546875" style="6"/>
    <col min="11103" max="11103" width="4.28515625" style="6" customWidth="1"/>
    <col min="11104" max="11104" width="3.85546875" style="6" customWidth="1"/>
    <col min="11105" max="11105" width="9.5703125" style="6" customWidth="1"/>
    <col min="11106" max="11106" width="89" style="6" customWidth="1"/>
    <col min="11107" max="11107" width="6.85546875" style="6" customWidth="1"/>
    <col min="11108" max="11108" width="10.7109375" style="6" customWidth="1"/>
    <col min="11109" max="11109" width="10.5703125" style="6" customWidth="1"/>
    <col min="11110" max="11111" width="11.7109375" style="6" customWidth="1"/>
    <col min="11112" max="11112" width="24.28515625" style="6" customWidth="1"/>
    <col min="11113" max="11358" width="8.85546875" style="6"/>
    <col min="11359" max="11359" width="4.28515625" style="6" customWidth="1"/>
    <col min="11360" max="11360" width="3.85546875" style="6" customWidth="1"/>
    <col min="11361" max="11361" width="9.5703125" style="6" customWidth="1"/>
    <col min="11362" max="11362" width="89" style="6" customWidth="1"/>
    <col min="11363" max="11363" width="6.85546875" style="6" customWidth="1"/>
    <col min="11364" max="11364" width="10.7109375" style="6" customWidth="1"/>
    <col min="11365" max="11365" width="10.5703125" style="6" customWidth="1"/>
    <col min="11366" max="11367" width="11.7109375" style="6" customWidth="1"/>
    <col min="11368" max="11368" width="24.28515625" style="6" customWidth="1"/>
    <col min="11369" max="11614" width="8.85546875" style="6"/>
    <col min="11615" max="11615" width="4.28515625" style="6" customWidth="1"/>
    <col min="11616" max="11616" width="3.85546875" style="6" customWidth="1"/>
    <col min="11617" max="11617" width="9.5703125" style="6" customWidth="1"/>
    <col min="11618" max="11618" width="89" style="6" customWidth="1"/>
    <col min="11619" max="11619" width="6.85546875" style="6" customWidth="1"/>
    <col min="11620" max="11620" width="10.7109375" style="6" customWidth="1"/>
    <col min="11621" max="11621" width="10.5703125" style="6" customWidth="1"/>
    <col min="11622" max="11623" width="11.7109375" style="6" customWidth="1"/>
    <col min="11624" max="11624" width="24.28515625" style="6" customWidth="1"/>
    <col min="11625" max="11870" width="8.85546875" style="6"/>
    <col min="11871" max="11871" width="4.28515625" style="6" customWidth="1"/>
    <col min="11872" max="11872" width="3.85546875" style="6" customWidth="1"/>
    <col min="11873" max="11873" width="9.5703125" style="6" customWidth="1"/>
    <col min="11874" max="11874" width="89" style="6" customWidth="1"/>
    <col min="11875" max="11875" width="6.85546875" style="6" customWidth="1"/>
    <col min="11876" max="11876" width="10.7109375" style="6" customWidth="1"/>
    <col min="11877" max="11877" width="10.5703125" style="6" customWidth="1"/>
    <col min="11878" max="11879" width="11.7109375" style="6" customWidth="1"/>
    <col min="11880" max="11880" width="24.28515625" style="6" customWidth="1"/>
    <col min="11881" max="12126" width="8.85546875" style="6"/>
    <col min="12127" max="12127" width="4.28515625" style="6" customWidth="1"/>
    <col min="12128" max="12128" width="3.85546875" style="6" customWidth="1"/>
    <col min="12129" max="12129" width="9.5703125" style="6" customWidth="1"/>
    <col min="12130" max="12130" width="89" style="6" customWidth="1"/>
    <col min="12131" max="12131" width="6.85546875" style="6" customWidth="1"/>
    <col min="12132" max="12132" width="10.7109375" style="6" customWidth="1"/>
    <col min="12133" max="12133" width="10.5703125" style="6" customWidth="1"/>
    <col min="12134" max="12135" width="11.7109375" style="6" customWidth="1"/>
    <col min="12136" max="12136" width="24.28515625" style="6" customWidth="1"/>
    <col min="12137" max="12382" width="8.85546875" style="6"/>
    <col min="12383" max="12383" width="4.28515625" style="6" customWidth="1"/>
    <col min="12384" max="12384" width="3.85546875" style="6" customWidth="1"/>
    <col min="12385" max="12385" width="9.5703125" style="6" customWidth="1"/>
    <col min="12386" max="12386" width="89" style="6" customWidth="1"/>
    <col min="12387" max="12387" width="6.85546875" style="6" customWidth="1"/>
    <col min="12388" max="12388" width="10.7109375" style="6" customWidth="1"/>
    <col min="12389" max="12389" width="10.5703125" style="6" customWidth="1"/>
    <col min="12390" max="12391" width="11.7109375" style="6" customWidth="1"/>
    <col min="12392" max="12392" width="24.28515625" style="6" customWidth="1"/>
    <col min="12393" max="12638" width="8.85546875" style="6"/>
    <col min="12639" max="12639" width="4.28515625" style="6" customWidth="1"/>
    <col min="12640" max="12640" width="3.85546875" style="6" customWidth="1"/>
    <col min="12641" max="12641" width="9.5703125" style="6" customWidth="1"/>
    <col min="12642" max="12642" width="89" style="6" customWidth="1"/>
    <col min="12643" max="12643" width="6.85546875" style="6" customWidth="1"/>
    <col min="12644" max="12644" width="10.7109375" style="6" customWidth="1"/>
    <col min="12645" max="12645" width="10.5703125" style="6" customWidth="1"/>
    <col min="12646" max="12647" width="11.7109375" style="6" customWidth="1"/>
    <col min="12648" max="12648" width="24.28515625" style="6" customWidth="1"/>
    <col min="12649" max="12894" width="8.85546875" style="6"/>
    <col min="12895" max="12895" width="4.28515625" style="6" customWidth="1"/>
    <col min="12896" max="12896" width="3.85546875" style="6" customWidth="1"/>
    <col min="12897" max="12897" width="9.5703125" style="6" customWidth="1"/>
    <col min="12898" max="12898" width="89" style="6" customWidth="1"/>
    <col min="12899" max="12899" width="6.85546875" style="6" customWidth="1"/>
    <col min="12900" max="12900" width="10.7109375" style="6" customWidth="1"/>
    <col min="12901" max="12901" width="10.5703125" style="6" customWidth="1"/>
    <col min="12902" max="12903" width="11.7109375" style="6" customWidth="1"/>
    <col min="12904" max="12904" width="24.28515625" style="6" customWidth="1"/>
    <col min="12905" max="13150" width="8.85546875" style="6"/>
    <col min="13151" max="13151" width="4.28515625" style="6" customWidth="1"/>
    <col min="13152" max="13152" width="3.85546875" style="6" customWidth="1"/>
    <col min="13153" max="13153" width="9.5703125" style="6" customWidth="1"/>
    <col min="13154" max="13154" width="89" style="6" customWidth="1"/>
    <col min="13155" max="13155" width="6.85546875" style="6" customWidth="1"/>
    <col min="13156" max="13156" width="10.7109375" style="6" customWidth="1"/>
    <col min="13157" max="13157" width="10.5703125" style="6" customWidth="1"/>
    <col min="13158" max="13159" width="11.7109375" style="6" customWidth="1"/>
    <col min="13160" max="13160" width="24.28515625" style="6" customWidth="1"/>
    <col min="13161" max="13406" width="8.85546875" style="6"/>
    <col min="13407" max="13407" width="4.28515625" style="6" customWidth="1"/>
    <col min="13408" max="13408" width="3.85546875" style="6" customWidth="1"/>
    <col min="13409" max="13409" width="9.5703125" style="6" customWidth="1"/>
    <col min="13410" max="13410" width="89" style="6" customWidth="1"/>
    <col min="13411" max="13411" width="6.85546875" style="6" customWidth="1"/>
    <col min="13412" max="13412" width="10.7109375" style="6" customWidth="1"/>
    <col min="13413" max="13413" width="10.5703125" style="6" customWidth="1"/>
    <col min="13414" max="13415" width="11.7109375" style="6" customWidth="1"/>
    <col min="13416" max="13416" width="24.28515625" style="6" customWidth="1"/>
    <col min="13417" max="13662" width="8.85546875" style="6"/>
    <col min="13663" max="13663" width="4.28515625" style="6" customWidth="1"/>
    <col min="13664" max="13664" width="3.85546875" style="6" customWidth="1"/>
    <col min="13665" max="13665" width="9.5703125" style="6" customWidth="1"/>
    <col min="13666" max="13666" width="89" style="6" customWidth="1"/>
    <col min="13667" max="13667" width="6.85546875" style="6" customWidth="1"/>
    <col min="13668" max="13668" width="10.7109375" style="6" customWidth="1"/>
    <col min="13669" max="13669" width="10.5703125" style="6" customWidth="1"/>
    <col min="13670" max="13671" width="11.7109375" style="6" customWidth="1"/>
    <col min="13672" max="13672" width="24.28515625" style="6" customWidth="1"/>
    <col min="13673" max="13918" width="8.85546875" style="6"/>
    <col min="13919" max="13919" width="4.28515625" style="6" customWidth="1"/>
    <col min="13920" max="13920" width="3.85546875" style="6" customWidth="1"/>
    <col min="13921" max="13921" width="9.5703125" style="6" customWidth="1"/>
    <col min="13922" max="13922" width="89" style="6" customWidth="1"/>
    <col min="13923" max="13923" width="6.85546875" style="6" customWidth="1"/>
    <col min="13924" max="13924" width="10.7109375" style="6" customWidth="1"/>
    <col min="13925" max="13925" width="10.5703125" style="6" customWidth="1"/>
    <col min="13926" max="13927" width="11.7109375" style="6" customWidth="1"/>
    <col min="13928" max="13928" width="24.28515625" style="6" customWidth="1"/>
    <col min="13929" max="14174" width="8.85546875" style="6"/>
    <col min="14175" max="14175" width="4.28515625" style="6" customWidth="1"/>
    <col min="14176" max="14176" width="3.85546875" style="6" customWidth="1"/>
    <col min="14177" max="14177" width="9.5703125" style="6" customWidth="1"/>
    <col min="14178" max="14178" width="89" style="6" customWidth="1"/>
    <col min="14179" max="14179" width="6.85546875" style="6" customWidth="1"/>
    <col min="14180" max="14180" width="10.7109375" style="6" customWidth="1"/>
    <col min="14181" max="14181" width="10.5703125" style="6" customWidth="1"/>
    <col min="14182" max="14183" width="11.7109375" style="6" customWidth="1"/>
    <col min="14184" max="14184" width="24.28515625" style="6" customWidth="1"/>
    <col min="14185" max="14430" width="8.85546875" style="6"/>
    <col min="14431" max="14431" width="4.28515625" style="6" customWidth="1"/>
    <col min="14432" max="14432" width="3.85546875" style="6" customWidth="1"/>
    <col min="14433" max="14433" width="9.5703125" style="6" customWidth="1"/>
    <col min="14434" max="14434" width="89" style="6" customWidth="1"/>
    <col min="14435" max="14435" width="6.85546875" style="6" customWidth="1"/>
    <col min="14436" max="14436" width="10.7109375" style="6" customWidth="1"/>
    <col min="14437" max="14437" width="10.5703125" style="6" customWidth="1"/>
    <col min="14438" max="14439" width="11.7109375" style="6" customWidth="1"/>
    <col min="14440" max="14440" width="24.28515625" style="6" customWidth="1"/>
    <col min="14441" max="14686" width="8.85546875" style="6"/>
    <col min="14687" max="14687" width="4.28515625" style="6" customWidth="1"/>
    <col min="14688" max="14688" width="3.85546875" style="6" customWidth="1"/>
    <col min="14689" max="14689" width="9.5703125" style="6" customWidth="1"/>
    <col min="14690" max="14690" width="89" style="6" customWidth="1"/>
    <col min="14691" max="14691" width="6.85546875" style="6" customWidth="1"/>
    <col min="14692" max="14692" width="10.7109375" style="6" customWidth="1"/>
    <col min="14693" max="14693" width="10.5703125" style="6" customWidth="1"/>
    <col min="14694" max="14695" width="11.7109375" style="6" customWidth="1"/>
    <col min="14696" max="14696" width="24.28515625" style="6" customWidth="1"/>
    <col min="14697" max="14942" width="8.85546875" style="6"/>
    <col min="14943" max="14943" width="4.28515625" style="6" customWidth="1"/>
    <col min="14944" max="14944" width="3.85546875" style="6" customWidth="1"/>
    <col min="14945" max="14945" width="9.5703125" style="6" customWidth="1"/>
    <col min="14946" max="14946" width="89" style="6" customWidth="1"/>
    <col min="14947" max="14947" width="6.85546875" style="6" customWidth="1"/>
    <col min="14948" max="14948" width="10.7109375" style="6" customWidth="1"/>
    <col min="14949" max="14949" width="10.5703125" style="6" customWidth="1"/>
    <col min="14950" max="14951" width="11.7109375" style="6" customWidth="1"/>
    <col min="14952" max="14952" width="24.28515625" style="6" customWidth="1"/>
    <col min="14953" max="15198" width="8.85546875" style="6"/>
    <col min="15199" max="15199" width="4.28515625" style="6" customWidth="1"/>
    <col min="15200" max="15200" width="3.85546875" style="6" customWidth="1"/>
    <col min="15201" max="15201" width="9.5703125" style="6" customWidth="1"/>
    <col min="15202" max="15202" width="89" style="6" customWidth="1"/>
    <col min="15203" max="15203" width="6.85546875" style="6" customWidth="1"/>
    <col min="15204" max="15204" width="10.7109375" style="6" customWidth="1"/>
    <col min="15205" max="15205" width="10.5703125" style="6" customWidth="1"/>
    <col min="15206" max="15207" width="11.7109375" style="6" customWidth="1"/>
    <col min="15208" max="15208" width="24.28515625" style="6" customWidth="1"/>
    <col min="15209" max="15454" width="8.85546875" style="6"/>
    <col min="15455" max="15455" width="4.28515625" style="6" customWidth="1"/>
    <col min="15456" max="15456" width="3.85546875" style="6" customWidth="1"/>
    <col min="15457" max="15457" width="9.5703125" style="6" customWidth="1"/>
    <col min="15458" max="15458" width="89" style="6" customWidth="1"/>
    <col min="15459" max="15459" width="6.85546875" style="6" customWidth="1"/>
    <col min="15460" max="15460" width="10.7109375" style="6" customWidth="1"/>
    <col min="15461" max="15461" width="10.5703125" style="6" customWidth="1"/>
    <col min="15462" max="15463" width="11.7109375" style="6" customWidth="1"/>
    <col min="15464" max="15464" width="24.28515625" style="6" customWidth="1"/>
    <col min="15465" max="15710" width="8.85546875" style="6"/>
    <col min="15711" max="15711" width="4.28515625" style="6" customWidth="1"/>
    <col min="15712" max="15712" width="3.85546875" style="6" customWidth="1"/>
    <col min="15713" max="15713" width="9.5703125" style="6" customWidth="1"/>
    <col min="15714" max="15714" width="89" style="6" customWidth="1"/>
    <col min="15715" max="15715" width="6.85546875" style="6" customWidth="1"/>
    <col min="15716" max="15716" width="10.7109375" style="6" customWidth="1"/>
    <col min="15717" max="15717" width="10.5703125" style="6" customWidth="1"/>
    <col min="15718" max="15719" width="11.7109375" style="6" customWidth="1"/>
    <col min="15720" max="15720" width="24.28515625" style="6" customWidth="1"/>
    <col min="15721" max="15966" width="8.85546875" style="6"/>
    <col min="15967" max="15967" width="4.28515625" style="6" customWidth="1"/>
    <col min="15968" max="15968" width="3.85546875" style="6" customWidth="1"/>
    <col min="15969" max="15969" width="9.5703125" style="6" customWidth="1"/>
    <col min="15970" max="15970" width="89" style="6" customWidth="1"/>
    <col min="15971" max="15971" width="6.85546875" style="6" customWidth="1"/>
    <col min="15972" max="15972" width="10.7109375" style="6" customWidth="1"/>
    <col min="15973" max="15973" width="10.5703125" style="6" customWidth="1"/>
    <col min="15974" max="15975" width="11.7109375" style="6" customWidth="1"/>
    <col min="15976" max="15976" width="24.28515625" style="6" customWidth="1"/>
    <col min="15977" max="16223" width="8.85546875" style="6"/>
    <col min="16224" max="16384" width="8.85546875" style="6" customWidth="1"/>
  </cols>
  <sheetData>
    <row r="1" spans="2:10" s="1" customFormat="1" ht="32.25" customHeight="1">
      <c r="B1" s="82"/>
      <c r="C1" s="83"/>
      <c r="D1" s="46"/>
      <c r="E1" s="19"/>
      <c r="F1" s="20"/>
      <c r="G1" s="21"/>
      <c r="H1" s="76"/>
      <c r="I1" s="76"/>
      <c r="J1" s="77"/>
    </row>
    <row r="2" spans="2:10" s="2" customFormat="1" ht="44.25">
      <c r="B2" s="80" t="s">
        <v>195</v>
      </c>
      <c r="C2" s="81"/>
      <c r="D2" s="44"/>
      <c r="E2" s="22"/>
      <c r="F2" s="23"/>
      <c r="G2" s="23"/>
      <c r="H2" s="78"/>
      <c r="I2" s="78"/>
      <c r="J2" s="79"/>
    </row>
    <row r="3" spans="2:10" s="2" customFormat="1" ht="32.25" customHeight="1">
      <c r="B3" s="80" t="s">
        <v>196</v>
      </c>
      <c r="C3" s="81"/>
      <c r="D3" s="73"/>
      <c r="E3" s="22"/>
      <c r="F3" s="24"/>
      <c r="G3" s="24"/>
      <c r="H3" s="78"/>
      <c r="I3" s="78"/>
      <c r="J3" s="79"/>
    </row>
    <row r="4" spans="2:10" s="7" customFormat="1" ht="33">
      <c r="B4" s="25" t="s">
        <v>197</v>
      </c>
      <c r="C4" s="26">
        <f ca="1">TODAY()</f>
        <v>45490</v>
      </c>
      <c r="D4" s="45"/>
      <c r="E4" s="18"/>
      <c r="F4" s="17"/>
      <c r="G4" s="17"/>
      <c r="H4" s="78"/>
      <c r="I4" s="78"/>
      <c r="J4" s="79"/>
    </row>
    <row r="5" spans="2:10" s="7" customFormat="1" ht="33">
      <c r="B5" s="27"/>
      <c r="C5" s="18"/>
      <c r="D5" s="45"/>
      <c r="E5" s="18"/>
      <c r="F5" s="17"/>
      <c r="G5" s="17"/>
      <c r="H5" s="78"/>
      <c r="I5" s="78"/>
      <c r="J5" s="79"/>
    </row>
    <row r="6" spans="2:10" s="7" customFormat="1" ht="33.75" thickBot="1">
      <c r="B6" s="52"/>
      <c r="C6" s="53" t="s">
        <v>231</v>
      </c>
      <c r="D6" s="54"/>
      <c r="E6" s="53"/>
      <c r="F6" s="55"/>
      <c r="G6" s="55"/>
      <c r="H6" s="78"/>
      <c r="I6" s="78"/>
      <c r="J6" s="79"/>
    </row>
    <row r="7" spans="2:10" s="3" customFormat="1" ht="135.75" customHeight="1" thickBot="1">
      <c r="B7" s="62" t="s">
        <v>108</v>
      </c>
      <c r="C7" s="63" t="s">
        <v>120</v>
      </c>
      <c r="D7" s="64" t="s">
        <v>121</v>
      </c>
      <c r="E7" s="65" t="s">
        <v>207</v>
      </c>
      <c r="F7" s="64" t="s">
        <v>122</v>
      </c>
      <c r="G7" s="64" t="s">
        <v>124</v>
      </c>
      <c r="H7" s="66" t="s">
        <v>123</v>
      </c>
      <c r="I7" s="64" t="s">
        <v>0</v>
      </c>
      <c r="J7" s="67" t="s">
        <v>125</v>
      </c>
    </row>
    <row r="8" spans="2:10" s="4" customFormat="1" ht="27">
      <c r="B8" s="56" t="s">
        <v>98</v>
      </c>
      <c r="C8" s="57" t="s">
        <v>127</v>
      </c>
      <c r="D8" s="58"/>
      <c r="E8" s="57"/>
      <c r="F8" s="58"/>
      <c r="G8" s="58"/>
      <c r="H8" s="59"/>
      <c r="I8" s="60"/>
      <c r="J8" s="61"/>
    </row>
    <row r="9" spans="2:10" s="5" customFormat="1" ht="69.75">
      <c r="B9" s="34" t="s">
        <v>99</v>
      </c>
      <c r="C9" s="35" t="s">
        <v>126</v>
      </c>
      <c r="D9" s="37" t="s">
        <v>233</v>
      </c>
      <c r="E9" s="35"/>
      <c r="F9" s="37" t="s">
        <v>113</v>
      </c>
      <c r="G9" s="37"/>
      <c r="H9" s="37"/>
      <c r="I9" s="37" t="str" cm="1">
        <f t="array" ref="I9">INDEX(TblClass[Rate], MATCH(1, (TblClass[Div]='BOQSheet '!$B9)*(TblClass[Class]='BOQSheet '!$D9), 0))</f>
        <v>m3</v>
      </c>
      <c r="J9" s="38">
        <f>H9*G9</f>
        <v>0</v>
      </c>
    </row>
    <row r="10" spans="2:10" s="5" customFormat="1" ht="116.25">
      <c r="B10" s="34" t="s">
        <v>100</v>
      </c>
      <c r="C10" s="35" t="s">
        <v>116</v>
      </c>
      <c r="D10" s="37"/>
      <c r="E10" s="35"/>
      <c r="F10" s="36"/>
      <c r="G10" s="37"/>
      <c r="H10" s="37"/>
      <c r="I10" s="37"/>
      <c r="J10" s="38"/>
    </row>
    <row r="11" spans="2:10" s="5" customFormat="1" ht="116.25">
      <c r="B11" s="34" t="s">
        <v>101</v>
      </c>
      <c r="C11" s="35" t="s">
        <v>208</v>
      </c>
      <c r="D11" s="37"/>
      <c r="E11" s="35"/>
      <c r="F11" s="36"/>
      <c r="G11" s="37"/>
      <c r="H11" s="37"/>
      <c r="I11" s="37"/>
      <c r="J11" s="38"/>
    </row>
    <row r="12" spans="2:10" s="5" customFormat="1" ht="23.25">
      <c r="B12" s="34" t="s">
        <v>102</v>
      </c>
      <c r="C12" s="35" t="s">
        <v>137</v>
      </c>
      <c r="D12" s="37"/>
      <c r="E12" s="35"/>
      <c r="F12" s="36"/>
      <c r="G12" s="37"/>
      <c r="H12" s="37"/>
      <c r="I12" s="37"/>
      <c r="J12" s="38"/>
    </row>
    <row r="13" spans="2:10" s="5" customFormat="1" ht="23.25">
      <c r="B13" s="34" t="s">
        <v>103</v>
      </c>
      <c r="C13" s="35" t="s">
        <v>138</v>
      </c>
      <c r="D13" s="37"/>
      <c r="E13" s="35"/>
      <c r="F13" s="36"/>
      <c r="G13" s="37"/>
      <c r="H13" s="37"/>
      <c r="I13" s="37"/>
      <c r="J13" s="38"/>
    </row>
    <row r="14" spans="2:10" s="5" customFormat="1" ht="23.25">
      <c r="B14" s="34" t="s">
        <v>104</v>
      </c>
      <c r="C14" s="35" t="s">
        <v>140</v>
      </c>
      <c r="D14" s="37"/>
      <c r="E14" s="35"/>
      <c r="F14" s="36"/>
      <c r="G14" s="37"/>
      <c r="H14" s="37"/>
      <c r="I14" s="37"/>
      <c r="J14" s="38"/>
    </row>
    <row r="15" spans="2:10" s="5" customFormat="1" ht="23.25">
      <c r="B15" s="34" t="s">
        <v>105</v>
      </c>
      <c r="C15" s="35" t="s">
        <v>144</v>
      </c>
      <c r="D15" s="37"/>
      <c r="E15" s="35"/>
      <c r="F15" s="36"/>
      <c r="G15" s="37"/>
      <c r="H15" s="37"/>
      <c r="I15" s="37"/>
      <c r="J15" s="38"/>
    </row>
    <row r="16" spans="2:10" s="5" customFormat="1" ht="23.25">
      <c r="B16" s="34" t="s">
        <v>106</v>
      </c>
      <c r="C16" s="35" t="s">
        <v>145</v>
      </c>
      <c r="D16" s="37"/>
      <c r="E16" s="35"/>
      <c r="F16" s="36"/>
      <c r="G16" s="37"/>
      <c r="H16" s="37"/>
      <c r="I16" s="37"/>
      <c r="J16" s="38"/>
    </row>
    <row r="17" spans="2:10" s="5" customFormat="1" ht="23.25">
      <c r="B17" s="34" t="s">
        <v>107</v>
      </c>
      <c r="C17" s="35" t="s">
        <v>148</v>
      </c>
      <c r="D17" s="37"/>
      <c r="E17" s="35"/>
      <c r="F17" s="36"/>
      <c r="G17" s="37"/>
      <c r="H17" s="37"/>
      <c r="I17" s="37"/>
      <c r="J17" s="38"/>
    </row>
    <row r="18" spans="2:10" s="5" customFormat="1" ht="23.25">
      <c r="B18" s="28" t="s">
        <v>149</v>
      </c>
      <c r="C18" s="29" t="s">
        <v>1</v>
      </c>
      <c r="D18" s="29"/>
      <c r="E18" s="29"/>
      <c r="F18" s="30"/>
      <c r="G18" s="30"/>
      <c r="H18" s="31"/>
      <c r="I18" s="32"/>
      <c r="J18" s="33"/>
    </row>
    <row r="19" spans="2:10" s="47" customFormat="1" ht="46.5">
      <c r="B19" s="48" t="s">
        <v>210</v>
      </c>
      <c r="C19" s="49" t="s">
        <v>214</v>
      </c>
      <c r="D19" s="50"/>
      <c r="E19" s="50"/>
      <c r="F19" s="50"/>
      <c r="G19" s="50"/>
      <c r="H19" s="50"/>
      <c r="I19" s="50"/>
      <c r="J19" s="51"/>
    </row>
    <row r="20" spans="2:10" s="5" customFormat="1" ht="93">
      <c r="B20" s="34" t="s">
        <v>150</v>
      </c>
      <c r="C20" s="35" t="s">
        <v>209</v>
      </c>
      <c r="D20" s="37"/>
      <c r="E20" s="35"/>
      <c r="F20" s="36"/>
      <c r="G20" s="37"/>
      <c r="H20" s="37"/>
      <c r="I20" s="37"/>
      <c r="J20" s="38"/>
    </row>
    <row r="21" spans="2:10" s="5" customFormat="1" ht="93">
      <c r="B21" s="34" t="s">
        <v>151</v>
      </c>
      <c r="C21" s="35" t="s">
        <v>155</v>
      </c>
      <c r="D21" s="37"/>
      <c r="E21" s="35"/>
      <c r="F21" s="36"/>
      <c r="G21" s="37"/>
      <c r="H21" s="37"/>
      <c r="I21" s="37"/>
      <c r="J21" s="38"/>
    </row>
    <row r="22" spans="2:10" s="5" customFormat="1" ht="69.75">
      <c r="B22" s="34" t="s">
        <v>152</v>
      </c>
      <c r="C22" s="35" t="s">
        <v>180</v>
      </c>
      <c r="D22" s="37"/>
      <c r="E22" s="35"/>
      <c r="F22" s="36"/>
      <c r="G22" s="37"/>
      <c r="H22" s="37"/>
      <c r="I22" s="37"/>
      <c r="J22" s="38"/>
    </row>
    <row r="23" spans="2:10" s="5" customFormat="1" ht="93">
      <c r="B23" s="34" t="s">
        <v>156</v>
      </c>
      <c r="C23" s="35" t="s">
        <v>206</v>
      </c>
      <c r="D23" s="37"/>
      <c r="E23" s="35"/>
      <c r="F23" s="36"/>
      <c r="G23" s="37"/>
      <c r="H23" s="37"/>
      <c r="I23" s="37"/>
      <c r="J23" s="38"/>
    </row>
    <row r="24" spans="2:10" s="5" customFormat="1" ht="93">
      <c r="B24" s="34" t="s">
        <v>157</v>
      </c>
      <c r="C24" s="35" t="s">
        <v>163</v>
      </c>
      <c r="D24" s="37"/>
      <c r="E24" s="35"/>
      <c r="F24" s="36"/>
      <c r="G24" s="37"/>
      <c r="H24" s="37"/>
      <c r="I24" s="37"/>
      <c r="J24" s="38"/>
    </row>
    <row r="25" spans="2:10" s="5" customFormat="1" ht="93">
      <c r="B25" s="34" t="s">
        <v>158</v>
      </c>
      <c r="C25" s="35" t="s">
        <v>167</v>
      </c>
      <c r="D25" s="37"/>
      <c r="E25" s="35"/>
      <c r="F25" s="36"/>
      <c r="G25" s="37"/>
      <c r="H25" s="37"/>
      <c r="I25" s="37"/>
      <c r="J25" s="38"/>
    </row>
    <row r="26" spans="2:10" s="5" customFormat="1" ht="69.75">
      <c r="B26" s="34" t="s">
        <v>162</v>
      </c>
      <c r="C26" s="35" t="s">
        <v>164</v>
      </c>
      <c r="D26" s="37"/>
      <c r="E26" s="35"/>
      <c r="F26" s="36"/>
      <c r="G26" s="37"/>
      <c r="H26" s="37"/>
      <c r="I26" s="37"/>
      <c r="J26" s="38"/>
    </row>
    <row r="27" spans="2:10" s="5" customFormat="1" ht="23.25">
      <c r="B27" s="28" t="s">
        <v>168</v>
      </c>
      <c r="C27" s="29" t="s">
        <v>2</v>
      </c>
      <c r="D27" s="37"/>
      <c r="E27" s="29"/>
      <c r="F27" s="30"/>
      <c r="G27" s="30"/>
      <c r="H27" s="31"/>
      <c r="I27" s="32"/>
      <c r="J27" s="33"/>
    </row>
    <row r="28" spans="2:10" s="5" customFormat="1" ht="46.5">
      <c r="B28" s="34" t="s">
        <v>170</v>
      </c>
      <c r="C28" s="35" t="s">
        <v>169</v>
      </c>
      <c r="D28" s="37"/>
      <c r="E28" s="35"/>
      <c r="F28" s="36"/>
      <c r="G28" s="37"/>
      <c r="H28" s="37"/>
      <c r="I28" s="37"/>
      <c r="J28" s="38"/>
    </row>
    <row r="29" spans="2:10" s="5" customFormat="1" ht="46.5">
      <c r="B29" s="34" t="s">
        <v>171</v>
      </c>
      <c r="C29" s="35" t="s">
        <v>175</v>
      </c>
      <c r="D29" s="37"/>
      <c r="E29" s="35"/>
      <c r="F29" s="36"/>
      <c r="G29" s="37"/>
      <c r="H29" s="37"/>
      <c r="I29" s="37"/>
      <c r="J29" s="38"/>
    </row>
    <row r="30" spans="2:10" s="5" customFormat="1" ht="23.25">
      <c r="B30" s="28" t="s">
        <v>182</v>
      </c>
      <c r="C30" s="29" t="s">
        <v>3</v>
      </c>
      <c r="D30" s="30"/>
      <c r="E30" s="29"/>
      <c r="F30" s="30"/>
      <c r="G30" s="30"/>
      <c r="H30" s="31"/>
      <c r="I30" s="32"/>
      <c r="J30" s="33"/>
    </row>
    <row r="31" spans="2:10" s="5" customFormat="1" ht="46.5">
      <c r="B31" s="34" t="s">
        <v>183</v>
      </c>
      <c r="C31" s="35" t="s">
        <v>181</v>
      </c>
      <c r="D31" s="37"/>
      <c r="E31" s="35"/>
      <c r="F31" s="36"/>
      <c r="G31" s="37"/>
      <c r="H31" s="37"/>
      <c r="I31" s="37"/>
      <c r="J31" s="38"/>
    </row>
    <row r="32" spans="2:10" s="5" customFormat="1" ht="46.5">
      <c r="B32" s="34" t="s">
        <v>184</v>
      </c>
      <c r="C32" s="35" t="s">
        <v>36</v>
      </c>
      <c r="D32" s="37"/>
      <c r="E32" s="35"/>
      <c r="F32" s="36"/>
      <c r="G32" s="37"/>
      <c r="H32" s="37"/>
      <c r="I32" s="37"/>
      <c r="J32" s="38"/>
    </row>
    <row r="33" spans="2:10" s="5" customFormat="1" ht="69.75">
      <c r="B33" s="34" t="s">
        <v>185</v>
      </c>
      <c r="C33" s="35" t="s">
        <v>179</v>
      </c>
      <c r="D33" s="37"/>
      <c r="E33" s="35"/>
      <c r="F33" s="36"/>
      <c r="G33" s="37"/>
      <c r="H33" s="37"/>
      <c r="I33" s="37"/>
      <c r="J33" s="38"/>
    </row>
    <row r="34" spans="2:10" s="5" customFormat="1" ht="46.5">
      <c r="B34" s="34" t="s">
        <v>188</v>
      </c>
      <c r="C34" s="35" t="s">
        <v>193</v>
      </c>
      <c r="D34" s="37"/>
      <c r="E34" s="35"/>
      <c r="F34" s="35"/>
      <c r="G34" s="37"/>
      <c r="H34" s="37"/>
      <c r="I34" s="37"/>
      <c r="J34" s="38"/>
    </row>
    <row r="35" spans="2:10" s="5" customFormat="1" ht="23.25">
      <c r="B35" s="28" t="s">
        <v>194</v>
      </c>
      <c r="C35" s="29" t="s">
        <v>228</v>
      </c>
      <c r="D35" s="30"/>
      <c r="E35" s="29"/>
      <c r="F35" s="30"/>
      <c r="G35" s="30"/>
      <c r="H35" s="31"/>
      <c r="I35" s="32"/>
      <c r="J35" s="33"/>
    </row>
    <row r="36" spans="2:10" s="5" customFormat="1" ht="69.75">
      <c r="B36" s="34" t="s">
        <v>198</v>
      </c>
      <c r="C36" s="35" t="s">
        <v>205</v>
      </c>
      <c r="D36" s="37"/>
      <c r="E36" s="35"/>
      <c r="F36" s="36"/>
      <c r="G36" s="37"/>
      <c r="H36" s="37"/>
      <c r="I36" s="37"/>
      <c r="J36" s="38"/>
    </row>
    <row r="37" spans="2:10" s="5" customFormat="1" ht="69.75">
      <c r="B37" s="34" t="s">
        <v>202</v>
      </c>
      <c r="C37" s="35" t="s">
        <v>219</v>
      </c>
      <c r="D37" s="37"/>
      <c r="E37" s="35"/>
      <c r="F37" s="36"/>
      <c r="G37" s="37"/>
      <c r="H37" s="37"/>
      <c r="I37" s="37"/>
      <c r="J37" s="38"/>
    </row>
    <row r="38" spans="2:10" s="5" customFormat="1" ht="69.75">
      <c r="B38" s="34" t="s">
        <v>220</v>
      </c>
      <c r="C38" s="35" t="s">
        <v>221</v>
      </c>
      <c r="D38" s="37"/>
      <c r="E38" s="35"/>
      <c r="F38" s="36"/>
      <c r="G38" s="37"/>
      <c r="H38" s="37"/>
      <c r="I38" s="37"/>
      <c r="J38" s="38"/>
    </row>
    <row r="39" spans="2:10" s="5" customFormat="1" ht="23.25">
      <c r="B39" s="28" t="s">
        <v>203</v>
      </c>
      <c r="C39" s="29" t="s">
        <v>227</v>
      </c>
      <c r="D39" s="30"/>
      <c r="E39" s="29"/>
      <c r="F39" s="30"/>
      <c r="G39" s="30"/>
      <c r="H39" s="31"/>
      <c r="I39" s="32"/>
      <c r="J39" s="33"/>
    </row>
    <row r="40" spans="2:10" s="5" customFormat="1" ht="69.75">
      <c r="B40" s="34" t="s">
        <v>204</v>
      </c>
      <c r="C40" s="35" t="s">
        <v>224</v>
      </c>
      <c r="D40" s="37"/>
      <c r="E40" s="35"/>
      <c r="F40" s="36"/>
      <c r="G40" s="37"/>
      <c r="H40" s="37"/>
      <c r="I40" s="37"/>
      <c r="J40" s="38"/>
    </row>
    <row r="41" spans="2:10" s="5" customFormat="1" ht="46.5">
      <c r="B41" s="34" t="s">
        <v>222</v>
      </c>
      <c r="C41" s="35" t="s">
        <v>223</v>
      </c>
      <c r="D41" s="37"/>
      <c r="E41" s="35"/>
      <c r="F41" s="36"/>
      <c r="G41" s="37"/>
      <c r="H41" s="37"/>
      <c r="I41" s="37"/>
      <c r="J41" s="38"/>
    </row>
    <row r="42" spans="2:10" s="5" customFormat="1" ht="23.25">
      <c r="B42" s="28"/>
      <c r="C42" s="29" t="s">
        <v>229</v>
      </c>
      <c r="D42" s="30"/>
      <c r="E42" s="29"/>
      <c r="F42" s="30"/>
      <c r="G42" s="30"/>
      <c r="H42" s="31"/>
      <c r="I42" s="32"/>
      <c r="J42" s="33"/>
    </row>
    <row r="43" spans="2:10" s="5" customFormat="1" ht="46.5">
      <c r="B43" s="34"/>
      <c r="C43" s="35" t="s">
        <v>43</v>
      </c>
      <c r="D43" s="37"/>
      <c r="E43" s="35"/>
      <c r="F43" s="36"/>
      <c r="G43" s="37"/>
      <c r="H43" s="37"/>
      <c r="I43" s="37"/>
      <c r="J43" s="38"/>
    </row>
    <row r="44" spans="2:10" s="5" customFormat="1" ht="46.5">
      <c r="B44" s="34"/>
      <c r="C44" s="35" t="s">
        <v>44</v>
      </c>
      <c r="D44" s="37"/>
      <c r="E44" s="35"/>
      <c r="F44" s="36"/>
      <c r="G44" s="37"/>
      <c r="H44" s="37"/>
      <c r="I44" s="37"/>
      <c r="J44" s="38"/>
    </row>
    <row r="45" spans="2:10" s="5" customFormat="1" ht="46.5">
      <c r="B45" s="34"/>
      <c r="C45" s="35" t="s">
        <v>47</v>
      </c>
      <c r="D45" s="37"/>
      <c r="E45" s="35"/>
      <c r="F45" s="36"/>
      <c r="G45" s="37"/>
      <c r="H45" s="37"/>
      <c r="I45" s="37"/>
      <c r="J45" s="38"/>
    </row>
    <row r="46" spans="2:10" s="5" customFormat="1" ht="46.5">
      <c r="B46" s="34"/>
      <c r="C46" s="35" t="s">
        <v>48</v>
      </c>
      <c r="D46" s="37"/>
      <c r="E46" s="35"/>
      <c r="F46" s="36"/>
      <c r="G46" s="37"/>
      <c r="H46" s="37"/>
      <c r="I46" s="37"/>
      <c r="J46" s="38"/>
    </row>
    <row r="47" spans="2:10" s="5" customFormat="1" ht="46.5">
      <c r="B47" s="34"/>
      <c r="C47" s="35" t="s">
        <v>49</v>
      </c>
      <c r="D47" s="37"/>
      <c r="E47" s="35"/>
      <c r="F47" s="36"/>
      <c r="G47" s="37"/>
      <c r="H47" s="37"/>
      <c r="I47" s="37"/>
      <c r="J47" s="38"/>
    </row>
    <row r="48" spans="2:10" s="5" customFormat="1" ht="46.5">
      <c r="B48" s="34"/>
      <c r="C48" s="35" t="s">
        <v>50</v>
      </c>
      <c r="D48" s="37"/>
      <c r="E48" s="35"/>
      <c r="F48" s="36"/>
      <c r="G48" s="37"/>
      <c r="H48" s="37"/>
      <c r="I48" s="37"/>
      <c r="J48" s="38"/>
    </row>
    <row r="49" spans="2:10" s="5" customFormat="1" ht="46.5">
      <c r="B49" s="34"/>
      <c r="C49" s="35" t="s">
        <v>51</v>
      </c>
      <c r="D49" s="37"/>
      <c r="E49" s="35"/>
      <c r="F49" s="36"/>
      <c r="G49" s="37"/>
      <c r="H49" s="37"/>
      <c r="I49" s="37"/>
      <c r="J49" s="38"/>
    </row>
    <row r="50" spans="2:10" s="5" customFormat="1" ht="46.5">
      <c r="B50" s="34"/>
      <c r="C50" s="35" t="s">
        <v>52</v>
      </c>
      <c r="D50" s="37"/>
      <c r="E50" s="35"/>
      <c r="F50" s="36"/>
      <c r="G50" s="37"/>
      <c r="H50" s="37"/>
      <c r="I50" s="37"/>
      <c r="J50" s="38"/>
    </row>
    <row r="51" spans="2:10" s="5" customFormat="1" ht="46.5">
      <c r="B51" s="34"/>
      <c r="C51" s="35" t="s">
        <v>54</v>
      </c>
      <c r="D51" s="37"/>
      <c r="E51" s="35"/>
      <c r="F51" s="36"/>
      <c r="G51" s="37"/>
      <c r="H51" s="37"/>
      <c r="I51" s="37"/>
      <c r="J51" s="38"/>
    </row>
    <row r="52" spans="2:10" s="5" customFormat="1" ht="23.25">
      <c r="B52" s="34"/>
      <c r="C52" s="35" t="s">
        <v>41</v>
      </c>
      <c r="D52" s="37"/>
      <c r="E52" s="35"/>
      <c r="F52" s="36"/>
      <c r="G52" s="37"/>
      <c r="H52" s="37"/>
      <c r="I52" s="37"/>
      <c r="J52" s="38"/>
    </row>
    <row r="53" spans="2:10" s="5" customFormat="1" ht="23.25">
      <c r="B53" s="34"/>
      <c r="C53" s="35" t="s">
        <v>45</v>
      </c>
      <c r="D53" s="37"/>
      <c r="E53" s="35"/>
      <c r="F53" s="36"/>
      <c r="G53" s="37"/>
      <c r="H53" s="37"/>
      <c r="I53" s="37"/>
      <c r="J53" s="38"/>
    </row>
    <row r="54" spans="2:10" s="5" customFormat="1" ht="23.25">
      <c r="B54" s="34"/>
      <c r="C54" s="35" t="s">
        <v>42</v>
      </c>
      <c r="D54" s="37"/>
      <c r="E54" s="35"/>
      <c r="F54" s="36"/>
      <c r="G54" s="37"/>
      <c r="H54" s="37"/>
      <c r="I54" s="37"/>
      <c r="J54" s="38"/>
    </row>
    <row r="55" spans="2:10" s="5" customFormat="1" ht="46.5">
      <c r="B55" s="34"/>
      <c r="C55" s="35" t="s">
        <v>53</v>
      </c>
      <c r="D55" s="37"/>
      <c r="E55" s="35"/>
      <c r="F55" s="36"/>
      <c r="G55" s="37"/>
      <c r="H55" s="37"/>
      <c r="I55" s="37"/>
      <c r="J55" s="38"/>
    </row>
    <row r="56" spans="2:10" s="5" customFormat="1" ht="46.5">
      <c r="B56" s="34"/>
      <c r="C56" s="35" t="s">
        <v>55</v>
      </c>
      <c r="D56" s="37"/>
      <c r="E56" s="35"/>
      <c r="F56" s="36"/>
      <c r="G56" s="37"/>
      <c r="H56" s="37"/>
      <c r="I56" s="37"/>
      <c r="J56" s="38"/>
    </row>
    <row r="57" spans="2:10" s="5" customFormat="1" ht="23.25">
      <c r="B57" s="34"/>
      <c r="C57" s="35" t="s">
        <v>41</v>
      </c>
      <c r="D57" s="37"/>
      <c r="E57" s="35"/>
      <c r="F57" s="36"/>
      <c r="G57" s="37"/>
      <c r="H57" s="37"/>
      <c r="I57" s="37"/>
      <c r="J57" s="38"/>
    </row>
    <row r="58" spans="2:10" s="5" customFormat="1" ht="23.25">
      <c r="B58" s="34"/>
      <c r="C58" s="35" t="s">
        <v>45</v>
      </c>
      <c r="D58" s="37"/>
      <c r="E58" s="35"/>
      <c r="F58" s="36"/>
      <c r="G58" s="37"/>
      <c r="H58" s="37"/>
      <c r="I58" s="37"/>
      <c r="J58" s="38"/>
    </row>
    <row r="59" spans="2:10" s="5" customFormat="1" ht="23.25">
      <c r="B59" s="34"/>
      <c r="C59" s="35" t="s">
        <v>42</v>
      </c>
      <c r="D59" s="37"/>
      <c r="E59" s="35"/>
      <c r="F59" s="36"/>
      <c r="G59" s="37"/>
      <c r="H59" s="37"/>
      <c r="I59" s="37"/>
      <c r="J59" s="38"/>
    </row>
    <row r="60" spans="2:10" s="5" customFormat="1" ht="23.25">
      <c r="B60" s="34"/>
      <c r="C60" s="35" t="s">
        <v>46</v>
      </c>
      <c r="D60" s="37"/>
      <c r="E60" s="35"/>
      <c r="F60" s="36"/>
      <c r="G60" s="37"/>
      <c r="H60" s="37"/>
      <c r="I60" s="37"/>
      <c r="J60" s="38"/>
    </row>
    <row r="61" spans="2:10" s="5" customFormat="1" ht="46.5">
      <c r="B61" s="34"/>
      <c r="C61" s="35" t="s">
        <v>56</v>
      </c>
      <c r="D61" s="37"/>
      <c r="E61" s="35"/>
      <c r="F61" s="36"/>
      <c r="G61" s="37"/>
      <c r="H61" s="37"/>
      <c r="I61" s="37"/>
      <c r="J61" s="38"/>
    </row>
    <row r="62" spans="2:10" s="5" customFormat="1" ht="46.5">
      <c r="B62" s="34"/>
      <c r="C62" s="35" t="s">
        <v>37</v>
      </c>
      <c r="D62" s="37"/>
      <c r="E62" s="35"/>
      <c r="F62" s="36"/>
      <c r="G62" s="37"/>
      <c r="H62" s="37"/>
      <c r="I62" s="37"/>
      <c r="J62" s="38"/>
    </row>
    <row r="63" spans="2:10" s="5" customFormat="1" ht="23.25">
      <c r="B63" s="34"/>
      <c r="C63" s="35" t="s">
        <v>38</v>
      </c>
      <c r="D63" s="37"/>
      <c r="E63" s="35"/>
      <c r="F63" s="36"/>
      <c r="G63" s="37"/>
      <c r="H63" s="37"/>
      <c r="I63" s="37"/>
      <c r="J63" s="38"/>
    </row>
    <row r="64" spans="2:10" s="5" customFormat="1" ht="23.25">
      <c r="B64" s="34"/>
      <c r="C64" s="35" t="s">
        <v>39</v>
      </c>
      <c r="D64" s="37"/>
      <c r="E64" s="35"/>
      <c r="F64" s="36"/>
      <c r="G64" s="37"/>
      <c r="H64" s="37"/>
      <c r="I64" s="37"/>
      <c r="J64" s="38"/>
    </row>
    <row r="65" spans="2:10" s="5" customFormat="1" ht="23.25">
      <c r="B65" s="34"/>
      <c r="C65" s="35" t="s">
        <v>40</v>
      </c>
      <c r="D65" s="37"/>
      <c r="E65" s="35"/>
      <c r="F65" s="36"/>
      <c r="G65" s="37"/>
      <c r="H65" s="37"/>
      <c r="I65" s="37"/>
      <c r="J65" s="38"/>
    </row>
    <row r="66" spans="2:10" s="5" customFormat="1" ht="69.75">
      <c r="B66" s="34"/>
      <c r="C66" s="35" t="s">
        <v>57</v>
      </c>
      <c r="D66" s="37"/>
      <c r="E66" s="35"/>
      <c r="F66" s="36"/>
      <c r="G66" s="37"/>
      <c r="H66" s="37"/>
      <c r="I66" s="37"/>
      <c r="J66" s="38"/>
    </row>
    <row r="67" spans="2:10" s="5" customFormat="1" ht="23.25">
      <c r="B67" s="34"/>
      <c r="C67" s="35" t="s">
        <v>58</v>
      </c>
      <c r="D67" s="37"/>
      <c r="E67" s="35"/>
      <c r="F67" s="36"/>
      <c r="G67" s="37"/>
      <c r="H67" s="37"/>
      <c r="I67" s="37"/>
      <c r="J67" s="38"/>
    </row>
    <row r="68" spans="2:10" s="5" customFormat="1" ht="69.75">
      <c r="B68" s="34"/>
      <c r="C68" s="35" t="s">
        <v>59</v>
      </c>
      <c r="D68" s="37"/>
      <c r="E68" s="35"/>
      <c r="F68" s="36"/>
      <c r="G68" s="37"/>
      <c r="H68" s="37"/>
      <c r="I68" s="37"/>
      <c r="J68" s="38"/>
    </row>
    <row r="69" spans="2:10" s="5" customFormat="1" ht="69.75">
      <c r="B69" s="34"/>
      <c r="C69" s="35" t="s">
        <v>60</v>
      </c>
      <c r="D69" s="37"/>
      <c r="E69" s="35"/>
      <c r="F69" s="36"/>
      <c r="G69" s="37"/>
      <c r="H69" s="37"/>
      <c r="I69" s="37"/>
      <c r="J69" s="38"/>
    </row>
    <row r="70" spans="2:10" s="5" customFormat="1" ht="69.75">
      <c r="B70" s="34"/>
      <c r="C70" s="35" t="s">
        <v>63</v>
      </c>
      <c r="D70" s="37"/>
      <c r="E70" s="35"/>
      <c r="F70" s="36"/>
      <c r="G70" s="37"/>
      <c r="H70" s="37"/>
      <c r="I70" s="37"/>
      <c r="J70" s="38"/>
    </row>
    <row r="71" spans="2:10" s="5" customFormat="1" ht="69.75">
      <c r="B71" s="34"/>
      <c r="C71" s="35" t="s">
        <v>62</v>
      </c>
      <c r="D71" s="37"/>
      <c r="E71" s="35"/>
      <c r="F71" s="36"/>
      <c r="G71" s="37"/>
      <c r="H71" s="37"/>
      <c r="I71" s="37"/>
      <c r="J71" s="38"/>
    </row>
    <row r="72" spans="2:10" s="5" customFormat="1" ht="69.75">
      <c r="B72" s="34"/>
      <c r="C72" s="35" t="s">
        <v>61</v>
      </c>
      <c r="D72" s="37"/>
      <c r="E72" s="35"/>
      <c r="F72" s="36"/>
      <c r="G72" s="37"/>
      <c r="H72" s="37"/>
      <c r="I72" s="37"/>
      <c r="J72" s="38"/>
    </row>
    <row r="73" spans="2:10" ht="23.25">
      <c r="B73" s="34"/>
      <c r="C73" s="35" t="s">
        <v>80</v>
      </c>
      <c r="D73" s="37"/>
      <c r="E73" s="35"/>
      <c r="F73" s="36"/>
      <c r="G73" s="37"/>
      <c r="H73" s="37"/>
      <c r="I73" s="37"/>
      <c r="J73" s="38"/>
    </row>
    <row r="74" spans="2:10" ht="46.5">
      <c r="B74" s="34"/>
      <c r="C74" s="35" t="s">
        <v>4</v>
      </c>
      <c r="D74" s="37"/>
      <c r="E74" s="35"/>
      <c r="F74" s="36"/>
      <c r="G74" s="37"/>
      <c r="H74" s="37"/>
      <c r="I74" s="37"/>
      <c r="J74" s="38"/>
    </row>
    <row r="75" spans="2:10" ht="69.75">
      <c r="B75" s="34"/>
      <c r="C75" s="35" t="s">
        <v>5</v>
      </c>
      <c r="D75" s="37"/>
      <c r="E75" s="35"/>
      <c r="F75" s="36"/>
      <c r="G75" s="37"/>
      <c r="H75" s="37"/>
      <c r="I75" s="37"/>
      <c r="J75" s="38"/>
    </row>
    <row r="76" spans="2:10" ht="46.5">
      <c r="B76" s="34"/>
      <c r="C76" s="35" t="s">
        <v>64</v>
      </c>
      <c r="D76" s="37"/>
      <c r="E76" s="35"/>
      <c r="F76" s="36"/>
      <c r="G76" s="37"/>
      <c r="H76" s="37"/>
      <c r="I76" s="37"/>
      <c r="J76" s="38"/>
    </row>
    <row r="77" spans="2:10" ht="46.5">
      <c r="B77" s="34"/>
      <c r="C77" s="35" t="s">
        <v>65</v>
      </c>
      <c r="D77" s="37"/>
      <c r="E77" s="35"/>
      <c r="F77" s="36"/>
      <c r="G77" s="37"/>
      <c r="H77" s="37"/>
      <c r="I77" s="37"/>
      <c r="J77" s="38"/>
    </row>
    <row r="78" spans="2:10" ht="93">
      <c r="B78" s="34"/>
      <c r="C78" s="35" t="s">
        <v>66</v>
      </c>
      <c r="D78" s="37"/>
      <c r="E78" s="35"/>
      <c r="F78" s="36"/>
      <c r="G78" s="37"/>
      <c r="H78" s="37"/>
      <c r="I78" s="37"/>
      <c r="J78" s="38"/>
    </row>
    <row r="79" spans="2:10" ht="23.25">
      <c r="B79" s="34"/>
      <c r="C79" s="35" t="s">
        <v>67</v>
      </c>
      <c r="D79" s="37"/>
      <c r="E79" s="35"/>
      <c r="F79" s="36"/>
      <c r="G79" s="37"/>
      <c r="H79" s="37"/>
      <c r="I79" s="37"/>
      <c r="J79" s="38"/>
    </row>
    <row r="80" spans="2:10" ht="23.25">
      <c r="B80" s="34"/>
      <c r="C80" s="35" t="s">
        <v>68</v>
      </c>
      <c r="D80" s="37"/>
      <c r="E80" s="35"/>
      <c r="F80" s="36"/>
      <c r="G80" s="37"/>
      <c r="H80" s="37"/>
      <c r="I80" s="37"/>
      <c r="J80" s="38"/>
    </row>
    <row r="81" spans="2:10" ht="69.75">
      <c r="B81" s="34"/>
      <c r="C81" s="35" t="s">
        <v>69</v>
      </c>
      <c r="D81" s="37"/>
      <c r="E81" s="35"/>
      <c r="F81" s="36"/>
      <c r="G81" s="37"/>
      <c r="H81" s="37"/>
      <c r="I81" s="37"/>
      <c r="J81" s="38"/>
    </row>
    <row r="82" spans="2:10" ht="46.5">
      <c r="B82" s="34"/>
      <c r="C82" s="35" t="s">
        <v>70</v>
      </c>
      <c r="D82" s="37"/>
      <c r="E82" s="35"/>
      <c r="F82" s="36"/>
      <c r="G82" s="37"/>
      <c r="H82" s="37"/>
      <c r="I82" s="37"/>
      <c r="J82" s="38"/>
    </row>
    <row r="83" spans="2:10" ht="23.25">
      <c r="B83" s="34"/>
      <c r="C83" s="35" t="s">
        <v>81</v>
      </c>
      <c r="D83" s="37"/>
      <c r="E83" s="35"/>
      <c r="F83" s="36"/>
      <c r="G83" s="37"/>
      <c r="H83" s="37"/>
      <c r="I83" s="37"/>
      <c r="J83" s="38"/>
    </row>
    <row r="84" spans="2:10" ht="23.25">
      <c r="B84" s="34"/>
      <c r="C84" s="35" t="s">
        <v>71</v>
      </c>
      <c r="D84" s="37"/>
      <c r="E84" s="35"/>
      <c r="F84" s="36"/>
      <c r="G84" s="37"/>
      <c r="H84" s="37"/>
      <c r="I84" s="37"/>
      <c r="J84" s="38"/>
    </row>
    <row r="85" spans="2:10" ht="46.5">
      <c r="B85" s="34"/>
      <c r="C85" s="35" t="s">
        <v>82</v>
      </c>
      <c r="D85" s="37"/>
      <c r="E85" s="35"/>
      <c r="F85" s="36"/>
      <c r="G85" s="37"/>
      <c r="H85" s="37"/>
      <c r="I85" s="37"/>
      <c r="J85" s="38"/>
    </row>
    <row r="86" spans="2:10" ht="46.5">
      <c r="B86" s="34"/>
      <c r="C86" s="35" t="s">
        <v>83</v>
      </c>
      <c r="D86" s="37"/>
      <c r="E86" s="35"/>
      <c r="F86" s="36"/>
      <c r="G86" s="37"/>
      <c r="H86" s="37"/>
      <c r="I86" s="37"/>
      <c r="J86" s="38"/>
    </row>
    <row r="87" spans="2:10" ht="93">
      <c r="B87" s="34"/>
      <c r="C87" s="35" t="s">
        <v>72</v>
      </c>
      <c r="D87" s="37"/>
      <c r="E87" s="35"/>
      <c r="F87" s="36"/>
      <c r="G87" s="37"/>
      <c r="H87" s="37"/>
      <c r="I87" s="37"/>
      <c r="J87" s="38"/>
    </row>
    <row r="88" spans="2:10" ht="46.5">
      <c r="B88" s="34"/>
      <c r="C88" s="35" t="s">
        <v>73</v>
      </c>
      <c r="D88" s="37"/>
      <c r="E88" s="35"/>
      <c r="F88" s="36"/>
      <c r="G88" s="37"/>
      <c r="H88" s="37"/>
      <c r="I88" s="37"/>
      <c r="J88" s="38"/>
    </row>
    <row r="89" spans="2:10" ht="69.75">
      <c r="B89" s="34"/>
      <c r="C89" s="35" t="s">
        <v>75</v>
      </c>
      <c r="D89" s="37"/>
      <c r="E89" s="35"/>
      <c r="F89" s="36"/>
      <c r="G89" s="37"/>
      <c r="H89" s="37"/>
      <c r="I89" s="37"/>
      <c r="J89" s="38"/>
    </row>
    <row r="90" spans="2:10" ht="69.75">
      <c r="B90" s="34"/>
      <c r="C90" s="35" t="s">
        <v>76</v>
      </c>
      <c r="D90" s="37"/>
      <c r="E90" s="35"/>
      <c r="F90" s="36"/>
      <c r="G90" s="37"/>
      <c r="H90" s="37"/>
      <c r="I90" s="37"/>
      <c r="J90" s="38"/>
    </row>
    <row r="91" spans="2:10" ht="23.25">
      <c r="B91" s="34"/>
      <c r="C91" s="35" t="s">
        <v>7</v>
      </c>
      <c r="D91" s="37"/>
      <c r="E91" s="35"/>
      <c r="F91" s="36"/>
      <c r="G91" s="37"/>
      <c r="H91" s="37"/>
      <c r="I91" s="37"/>
      <c r="J91" s="38"/>
    </row>
    <row r="92" spans="2:10" ht="69.75">
      <c r="B92" s="34"/>
      <c r="C92" s="35" t="s">
        <v>74</v>
      </c>
      <c r="D92" s="37"/>
      <c r="E92" s="35"/>
      <c r="F92" s="36"/>
      <c r="G92" s="37"/>
      <c r="H92" s="37"/>
      <c r="I92" s="37"/>
      <c r="J92" s="38"/>
    </row>
    <row r="93" spans="2:10" ht="46.5">
      <c r="B93" s="34"/>
      <c r="C93" s="35" t="s">
        <v>78</v>
      </c>
      <c r="D93" s="37"/>
      <c r="E93" s="35"/>
      <c r="F93" s="36"/>
      <c r="G93" s="37"/>
      <c r="H93" s="37"/>
      <c r="I93" s="37"/>
      <c r="J93" s="38"/>
    </row>
    <row r="94" spans="2:10" ht="23.25">
      <c r="B94" s="34"/>
      <c r="C94" s="35" t="s">
        <v>77</v>
      </c>
      <c r="D94" s="37"/>
      <c r="E94" s="35"/>
      <c r="F94" s="36"/>
      <c r="G94" s="37"/>
      <c r="H94" s="37"/>
      <c r="I94" s="37"/>
      <c r="J94" s="38"/>
    </row>
    <row r="95" spans="2:10" ht="46.5">
      <c r="B95" s="34"/>
      <c r="C95" s="35" t="s">
        <v>79</v>
      </c>
      <c r="D95" s="37"/>
      <c r="E95" s="35"/>
      <c r="F95" s="36"/>
      <c r="G95" s="37"/>
      <c r="H95" s="37"/>
      <c r="I95" s="37"/>
      <c r="J95" s="38"/>
    </row>
    <row r="96" spans="2:10" ht="23.25">
      <c r="B96" s="34"/>
      <c r="C96" s="35" t="s">
        <v>84</v>
      </c>
      <c r="D96" s="37"/>
      <c r="E96" s="35"/>
      <c r="F96" s="36"/>
      <c r="G96" s="37"/>
      <c r="H96" s="37"/>
      <c r="I96" s="37"/>
      <c r="J96" s="38"/>
    </row>
    <row r="97" spans="2:10" ht="23.25">
      <c r="B97" s="34"/>
      <c r="C97" s="35" t="s">
        <v>8</v>
      </c>
      <c r="D97" s="37"/>
      <c r="E97" s="35"/>
      <c r="F97" s="36"/>
      <c r="G97" s="37"/>
      <c r="H97" s="37"/>
      <c r="I97" s="37"/>
      <c r="J97" s="38"/>
    </row>
    <row r="98" spans="2:10" ht="46.5">
      <c r="B98" s="34"/>
      <c r="C98" s="35" t="s">
        <v>85</v>
      </c>
      <c r="D98" s="37"/>
      <c r="E98" s="35"/>
      <c r="F98" s="36"/>
      <c r="G98" s="37"/>
      <c r="H98" s="37"/>
      <c r="I98" s="37"/>
      <c r="J98" s="38"/>
    </row>
    <row r="99" spans="2:10" ht="46.5">
      <c r="B99" s="34"/>
      <c r="C99" s="35" t="s">
        <v>86</v>
      </c>
      <c r="D99" s="37"/>
      <c r="E99" s="35"/>
      <c r="F99" s="36"/>
      <c r="G99" s="37"/>
      <c r="H99" s="37"/>
      <c r="I99" s="37"/>
      <c r="J99" s="38"/>
    </row>
    <row r="100" spans="2:10" ht="23.25">
      <c r="B100" s="34"/>
      <c r="C100" s="35" t="s">
        <v>89</v>
      </c>
      <c r="D100" s="37"/>
      <c r="E100" s="35"/>
      <c r="F100" s="36"/>
      <c r="G100" s="37"/>
      <c r="H100" s="37"/>
      <c r="I100" s="37"/>
      <c r="J100" s="38"/>
    </row>
    <row r="101" spans="2:10" ht="46.5">
      <c r="B101" s="34"/>
      <c r="C101" s="35" t="s">
        <v>90</v>
      </c>
      <c r="D101" s="37"/>
      <c r="E101" s="35"/>
      <c r="F101" s="36"/>
      <c r="G101" s="37"/>
      <c r="H101" s="37"/>
      <c r="I101" s="37"/>
      <c r="J101" s="38"/>
    </row>
    <row r="102" spans="2:10" ht="23.25">
      <c r="B102" s="34"/>
      <c r="C102" s="35" t="s">
        <v>91</v>
      </c>
      <c r="D102" s="37"/>
      <c r="E102" s="35"/>
      <c r="F102" s="36"/>
      <c r="G102" s="37"/>
      <c r="H102" s="37"/>
      <c r="I102" s="37"/>
      <c r="J102" s="38"/>
    </row>
    <row r="103" spans="2:10" ht="69.75">
      <c r="B103" s="34"/>
      <c r="C103" s="35" t="s">
        <v>9</v>
      </c>
      <c r="D103" s="37"/>
      <c r="E103" s="35"/>
      <c r="F103" s="36"/>
      <c r="G103" s="37"/>
      <c r="H103" s="37"/>
      <c r="I103" s="37"/>
      <c r="J103" s="38"/>
    </row>
    <row r="104" spans="2:10" ht="69.75">
      <c r="B104" s="34"/>
      <c r="C104" s="35" t="s">
        <v>10</v>
      </c>
      <c r="D104" s="37"/>
      <c r="E104" s="35"/>
      <c r="F104" s="36"/>
      <c r="G104" s="37"/>
      <c r="H104" s="37"/>
      <c r="I104" s="37"/>
      <c r="J104" s="38"/>
    </row>
    <row r="105" spans="2:10" ht="23.25">
      <c r="B105" s="34"/>
      <c r="C105" s="35" t="s">
        <v>87</v>
      </c>
      <c r="D105" s="37"/>
      <c r="E105" s="35"/>
      <c r="F105" s="36"/>
      <c r="G105" s="37"/>
      <c r="H105" s="37"/>
      <c r="I105" s="37"/>
      <c r="J105" s="38"/>
    </row>
    <row r="106" spans="2:10" ht="69.75">
      <c r="B106" s="34"/>
      <c r="C106" s="35" t="s">
        <v>11</v>
      </c>
      <c r="D106" s="37"/>
      <c r="E106" s="35"/>
      <c r="F106" s="36"/>
      <c r="G106" s="37"/>
      <c r="H106" s="37"/>
      <c r="I106" s="37"/>
      <c r="J106" s="38"/>
    </row>
    <row r="107" spans="2:10" ht="46.5">
      <c r="B107" s="34"/>
      <c r="C107" s="35" t="s">
        <v>88</v>
      </c>
      <c r="D107" s="37"/>
      <c r="E107" s="35"/>
      <c r="F107" s="36"/>
      <c r="G107" s="37"/>
      <c r="H107" s="37"/>
      <c r="I107" s="37"/>
      <c r="J107" s="38"/>
    </row>
    <row r="108" spans="2:10" ht="46.5">
      <c r="B108" s="34"/>
      <c r="C108" s="35" t="s">
        <v>12</v>
      </c>
      <c r="D108" s="37"/>
      <c r="E108" s="35"/>
      <c r="F108" s="36"/>
      <c r="G108" s="37"/>
      <c r="H108" s="37"/>
      <c r="I108" s="37"/>
      <c r="J108" s="38"/>
    </row>
    <row r="109" spans="2:10" ht="23.25">
      <c r="B109" s="34"/>
      <c r="C109" s="35" t="s">
        <v>13</v>
      </c>
      <c r="D109" s="37"/>
      <c r="E109" s="35"/>
      <c r="F109" s="36"/>
      <c r="G109" s="37"/>
      <c r="H109" s="37"/>
      <c r="I109" s="37"/>
      <c r="J109" s="38"/>
    </row>
    <row r="110" spans="2:10" ht="23.25">
      <c r="B110" s="34"/>
      <c r="C110" s="35" t="s">
        <v>14</v>
      </c>
      <c r="D110" s="37"/>
      <c r="E110" s="35"/>
      <c r="F110" s="36"/>
      <c r="G110" s="37"/>
      <c r="H110" s="37"/>
      <c r="I110" s="37"/>
      <c r="J110" s="38"/>
    </row>
    <row r="111" spans="2:10" ht="69.75">
      <c r="B111" s="34"/>
      <c r="C111" s="35" t="s">
        <v>15</v>
      </c>
      <c r="D111" s="37"/>
      <c r="E111" s="35"/>
      <c r="F111" s="36"/>
      <c r="G111" s="37"/>
      <c r="H111" s="37"/>
      <c r="I111" s="37"/>
      <c r="J111" s="38"/>
    </row>
    <row r="112" spans="2:10" ht="23.25">
      <c r="B112" s="34"/>
      <c r="C112" s="35" t="s">
        <v>16</v>
      </c>
      <c r="D112" s="37"/>
      <c r="E112" s="35"/>
      <c r="F112" s="36"/>
      <c r="G112" s="37"/>
      <c r="H112" s="37"/>
      <c r="I112" s="37"/>
      <c r="J112" s="38"/>
    </row>
    <row r="113" spans="2:10" ht="279">
      <c r="B113" s="34"/>
      <c r="C113" s="35" t="s">
        <v>97</v>
      </c>
      <c r="D113" s="37"/>
      <c r="E113" s="35"/>
      <c r="F113" s="36"/>
      <c r="G113" s="37"/>
      <c r="H113" s="37"/>
      <c r="I113" s="37"/>
      <c r="J113" s="38"/>
    </row>
    <row r="114" spans="2:10" ht="23.25">
      <c r="B114" s="34"/>
      <c r="C114" s="35" t="s">
        <v>95</v>
      </c>
      <c r="D114" s="37"/>
      <c r="E114" s="35"/>
      <c r="F114" s="36"/>
      <c r="G114" s="37"/>
      <c r="H114" s="37"/>
      <c r="I114" s="37"/>
      <c r="J114" s="38"/>
    </row>
    <row r="115" spans="2:10" ht="23.25">
      <c r="B115" s="34"/>
      <c r="C115" s="35" t="s">
        <v>96</v>
      </c>
      <c r="D115" s="37"/>
      <c r="E115" s="35"/>
      <c r="F115" s="36"/>
      <c r="G115" s="37"/>
      <c r="H115" s="37"/>
      <c r="I115" s="37"/>
      <c r="J115" s="38"/>
    </row>
    <row r="116" spans="2:10" ht="46.5">
      <c r="B116" s="34"/>
      <c r="C116" s="35" t="s">
        <v>17</v>
      </c>
      <c r="D116" s="37"/>
      <c r="E116" s="35"/>
      <c r="F116" s="36"/>
      <c r="G116" s="37"/>
      <c r="H116" s="37"/>
      <c r="I116" s="37"/>
      <c r="J116" s="38"/>
    </row>
    <row r="117" spans="2:10" ht="23.25">
      <c r="B117" s="34"/>
      <c r="C117" s="35" t="s">
        <v>18</v>
      </c>
      <c r="D117" s="37"/>
      <c r="E117" s="35"/>
      <c r="F117" s="36"/>
      <c r="G117" s="37"/>
      <c r="H117" s="37"/>
      <c r="I117" s="37"/>
      <c r="J117" s="38"/>
    </row>
    <row r="118" spans="2:10" ht="23.25">
      <c r="B118" s="34"/>
      <c r="C118" s="35" t="s">
        <v>19</v>
      </c>
      <c r="D118" s="37"/>
      <c r="E118" s="35"/>
      <c r="F118" s="36"/>
      <c r="G118" s="37"/>
      <c r="H118" s="37"/>
      <c r="I118" s="37"/>
      <c r="J118" s="38"/>
    </row>
    <row r="119" spans="2:10" ht="23.25">
      <c r="B119" s="34"/>
      <c r="C119" s="35" t="s">
        <v>20</v>
      </c>
      <c r="D119" s="37"/>
      <c r="E119" s="35"/>
      <c r="F119" s="36"/>
      <c r="G119" s="37"/>
      <c r="H119" s="37"/>
      <c r="I119" s="37"/>
      <c r="J119" s="38"/>
    </row>
    <row r="120" spans="2:10" ht="23.25">
      <c r="B120" s="34"/>
      <c r="C120" s="35" t="s">
        <v>21</v>
      </c>
      <c r="D120" s="37"/>
      <c r="E120" s="35"/>
      <c r="F120" s="36"/>
      <c r="G120" s="37"/>
      <c r="H120" s="37"/>
      <c r="I120" s="37"/>
      <c r="J120" s="38"/>
    </row>
    <row r="121" spans="2:10" ht="23.25">
      <c r="B121" s="34"/>
      <c r="C121" s="35" t="s">
        <v>22</v>
      </c>
      <c r="D121" s="37"/>
      <c r="E121" s="35"/>
      <c r="F121" s="36"/>
      <c r="G121" s="37"/>
      <c r="H121" s="37"/>
      <c r="I121" s="37"/>
      <c r="J121" s="38"/>
    </row>
    <row r="122" spans="2:10" ht="46.5">
      <c r="B122" s="34"/>
      <c r="C122" s="35" t="s">
        <v>23</v>
      </c>
      <c r="D122" s="37"/>
      <c r="E122" s="35"/>
      <c r="F122" s="36"/>
      <c r="G122" s="37"/>
      <c r="H122" s="37"/>
      <c r="I122" s="37"/>
      <c r="J122" s="38"/>
    </row>
    <row r="123" spans="2:10" ht="69.75">
      <c r="B123" s="34"/>
      <c r="C123" s="35" t="s">
        <v>92</v>
      </c>
      <c r="D123" s="37"/>
      <c r="E123" s="35"/>
      <c r="F123" s="36"/>
      <c r="G123" s="37"/>
      <c r="H123" s="37"/>
      <c r="I123" s="37"/>
      <c r="J123" s="38"/>
    </row>
    <row r="124" spans="2:10" ht="46.5">
      <c r="B124" s="34"/>
      <c r="C124" s="35" t="s">
        <v>24</v>
      </c>
      <c r="D124" s="37"/>
      <c r="E124" s="35"/>
      <c r="F124" s="36"/>
      <c r="G124" s="37"/>
      <c r="H124" s="37"/>
      <c r="I124" s="37"/>
      <c r="J124" s="38"/>
    </row>
    <row r="125" spans="2:10" ht="46.5">
      <c r="B125" s="34"/>
      <c r="C125" s="35" t="s">
        <v>25</v>
      </c>
      <c r="D125" s="37"/>
      <c r="E125" s="35"/>
      <c r="F125" s="36"/>
      <c r="G125" s="37"/>
      <c r="H125" s="37"/>
      <c r="I125" s="37"/>
      <c r="J125" s="38"/>
    </row>
    <row r="126" spans="2:10" ht="46.5">
      <c r="B126" s="34"/>
      <c r="C126" s="35" t="s">
        <v>26</v>
      </c>
      <c r="D126" s="37"/>
      <c r="E126" s="35"/>
      <c r="F126" s="36"/>
      <c r="G126" s="37"/>
      <c r="H126" s="37"/>
      <c r="I126" s="37"/>
      <c r="J126" s="38"/>
    </row>
    <row r="127" spans="2:10" ht="46.5">
      <c r="B127" s="34"/>
      <c r="C127" s="35" t="s">
        <v>27</v>
      </c>
      <c r="D127" s="37"/>
      <c r="E127" s="35"/>
      <c r="F127" s="36"/>
      <c r="G127" s="37"/>
      <c r="H127" s="37"/>
      <c r="I127" s="37"/>
      <c r="J127" s="38"/>
    </row>
    <row r="128" spans="2:10" ht="46.5">
      <c r="B128" s="34"/>
      <c r="C128" s="35" t="s">
        <v>28</v>
      </c>
      <c r="D128" s="37"/>
      <c r="E128" s="35"/>
      <c r="F128" s="36"/>
      <c r="G128" s="37"/>
      <c r="H128" s="37"/>
      <c r="I128" s="37"/>
      <c r="J128" s="38"/>
    </row>
    <row r="129" spans="2:10" ht="46.5">
      <c r="B129" s="34"/>
      <c r="C129" s="35" t="s">
        <v>29</v>
      </c>
      <c r="D129" s="37"/>
      <c r="E129" s="35"/>
      <c r="F129" s="36"/>
      <c r="G129" s="37"/>
      <c r="H129" s="37"/>
      <c r="I129" s="37"/>
      <c r="J129" s="38"/>
    </row>
    <row r="130" spans="2:10" ht="23.25">
      <c r="B130" s="34"/>
      <c r="C130" s="35" t="s">
        <v>30</v>
      </c>
      <c r="D130" s="37"/>
      <c r="E130" s="35"/>
      <c r="F130" s="36"/>
      <c r="G130" s="37"/>
      <c r="H130" s="37"/>
      <c r="I130" s="37"/>
      <c r="J130" s="38"/>
    </row>
    <row r="131" spans="2:10" ht="93">
      <c r="B131" s="34"/>
      <c r="C131" s="35" t="s">
        <v>31</v>
      </c>
      <c r="D131" s="37"/>
      <c r="E131" s="35"/>
      <c r="F131" s="36"/>
      <c r="G131" s="37"/>
      <c r="H131" s="37"/>
      <c r="I131" s="37"/>
      <c r="J131" s="38"/>
    </row>
    <row r="132" spans="2:10" ht="46.5">
      <c r="B132" s="34"/>
      <c r="C132" s="35" t="s">
        <v>32</v>
      </c>
      <c r="D132" s="37"/>
      <c r="E132" s="35"/>
      <c r="F132" s="36"/>
      <c r="G132" s="37"/>
      <c r="H132" s="37"/>
      <c r="I132" s="37"/>
      <c r="J132" s="38"/>
    </row>
    <row r="133" spans="2:10" ht="23.25">
      <c r="B133" s="34"/>
      <c r="C133" s="35" t="s">
        <v>33</v>
      </c>
      <c r="D133" s="37"/>
      <c r="E133" s="35"/>
      <c r="F133" s="36"/>
      <c r="G133" s="37"/>
      <c r="H133" s="37"/>
      <c r="I133" s="37"/>
      <c r="J133" s="38"/>
    </row>
    <row r="134" spans="2:10" ht="69.75">
      <c r="B134" s="34"/>
      <c r="C134" s="35" t="s">
        <v>93</v>
      </c>
      <c r="D134" s="37"/>
      <c r="E134" s="35"/>
      <c r="F134" s="36"/>
      <c r="G134" s="37"/>
      <c r="H134" s="37"/>
      <c r="I134" s="37"/>
      <c r="J134" s="38"/>
    </row>
    <row r="135" spans="2:10" ht="69.75">
      <c r="B135" s="34"/>
      <c r="C135" s="35" t="s">
        <v>34</v>
      </c>
      <c r="D135" s="37"/>
      <c r="E135" s="35"/>
      <c r="F135" s="36"/>
      <c r="G135" s="37"/>
      <c r="H135" s="37"/>
      <c r="I135" s="37"/>
      <c r="J135" s="38"/>
    </row>
    <row r="136" spans="2:10" ht="46.5">
      <c r="B136" s="34"/>
      <c r="C136" s="35" t="s">
        <v>35</v>
      </c>
      <c r="D136" s="37"/>
      <c r="E136" s="35"/>
      <c r="F136" s="36"/>
      <c r="G136" s="37"/>
      <c r="H136" s="37"/>
      <c r="I136" s="37"/>
      <c r="J136" s="38"/>
    </row>
    <row r="137" spans="2:10" ht="47.25" thickBot="1">
      <c r="B137" s="39"/>
      <c r="C137" s="40" t="s">
        <v>94</v>
      </c>
      <c r="D137" s="37"/>
      <c r="E137" s="40"/>
      <c r="F137" s="41"/>
      <c r="G137" s="42"/>
      <c r="H137" s="42"/>
      <c r="I137" s="42"/>
      <c r="J137" s="43"/>
    </row>
  </sheetData>
  <sheetProtection password="CE4B"/>
  <mergeCells count="4">
    <mergeCell ref="H1:J6"/>
    <mergeCell ref="B2:C2"/>
    <mergeCell ref="B1:C1"/>
    <mergeCell ref="B3:C3"/>
  </mergeCells>
  <phoneticPr fontId="11" type="noConversion"/>
  <dataValidations count="1">
    <dataValidation type="list" allowBlank="1" showInputMessage="1" showErrorMessage="1" sqref="C6" xr:uid="{F43F0946-EAA2-46F9-8B32-9675024F43A9}">
      <formula1>"Class.A+,Class.B+,Class.C+"</formula1>
    </dataValidation>
  </dataValidations>
  <printOptions horizontalCentered="1"/>
  <pageMargins left="0" right="0" top="0" bottom="0" header="0" footer="0.118110236220472"/>
  <pageSetup paperSize="9" scale="25" fitToHeight="0" pageOrder="overThenDown" orientation="portrait" useFirstPageNumber="1"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52A5E839-B278-4005-BD7C-94E368E87202}">
          <x14:formula1>
            <xm:f>_xlfn.ANCHORARRAY(ClassSheet!$M$2)</xm:f>
          </x14:formula1>
          <xm:sqref>D9</xm:sqref>
        </x14:dataValidation>
        <x14:dataValidation type="list" allowBlank="1" showInputMessage="1" showErrorMessage="1" xr:uid="{E0FE993C-A1A2-48B5-AE2C-7951E7FD47E8}">
          <x14:formula1>
            <xm:f>_xlfn.ANCHORARRAY(ClassSheet!$N$2)</xm:f>
          </x14:formula1>
          <xm:sqref>B9</xm:sqref>
        </x14:dataValidation>
        <x14:dataValidation type="list" allowBlank="1" showInputMessage="1" showErrorMessage="1" xr:uid="{78C3511A-2B7B-4FD5-A788-4AC748487C37}">
          <x14:formula1>
            <xm:f>_xlfn.ANCHORARRAY(ClassSheet!$O$2)</xm:f>
          </x14:formula1>
          <xm:sqref>F9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6B21A-00D0-4E75-92FA-26F910AB0EE7}">
  <dimension ref="A1:Q86"/>
  <sheetViews>
    <sheetView rightToLeft="1" workbookViewId="0">
      <selection activeCell="M3" sqref="M3"/>
    </sheetView>
  </sheetViews>
  <sheetFormatPr defaultRowHeight="12.75"/>
  <cols>
    <col min="1" max="1" width="12.7109375" customWidth="1"/>
    <col min="2" max="2" width="39.5703125" customWidth="1"/>
    <col min="3" max="3" width="21.7109375" customWidth="1"/>
    <col min="4" max="4" width="20.5703125" customWidth="1"/>
    <col min="5" max="5" width="27.140625" customWidth="1"/>
    <col min="7" max="7" width="10.28515625" customWidth="1"/>
    <col min="8" max="8" width="26.5703125" style="74" customWidth="1"/>
    <col min="9" max="15" width="26.5703125" style="73" customWidth="1"/>
  </cols>
  <sheetData>
    <row r="1" spans="1:17" ht="52.5" customHeight="1">
      <c r="A1" s="8" t="s">
        <v>108</v>
      </c>
      <c r="B1" s="8" t="s">
        <v>109</v>
      </c>
      <c r="C1" s="8" t="s">
        <v>110</v>
      </c>
      <c r="D1" s="8" t="s">
        <v>112</v>
      </c>
      <c r="E1" s="8" t="s">
        <v>111</v>
      </c>
    </row>
    <row r="2" spans="1:17">
      <c r="A2" t="s">
        <v>99</v>
      </c>
      <c r="B2" s="68" t="s">
        <v>233</v>
      </c>
      <c r="C2" s="70" t="s">
        <v>113</v>
      </c>
      <c r="E2" s="9" t="s">
        <v>136</v>
      </c>
      <c r="H2" s="75"/>
      <c r="I2" s="73" t="str" cm="1">
        <f t="array" ref="I2:I86">TblClass[Class]</f>
        <v>A+</v>
      </c>
      <c r="J2" s="69" t="str" cm="1">
        <f t="array" ref="J2:J86">TblClass[Type]</f>
        <v>تربة صخرية</v>
      </c>
      <c r="K2" s="73" t="str" cm="1">
        <f t="array" ref="K2:K86">TblClass[Div]</f>
        <v>DIV-01-01</v>
      </c>
      <c r="M2" s="73" t="str" cm="1">
        <f t="array" ref="M2:M4">_xlfn.UNIQUE(_xlfn._xlws.FILTER(B2:B297,B2:B297&lt;&gt;""))</f>
        <v>A+</v>
      </c>
      <c r="N2" s="73" t="str" cm="1">
        <f t="array" ref="N2:N29">_xlfn._xlws.SORT(_xlfn.UNIQUE(_xlfn._xlws.FILTER(A2:A297,(A2:A297 &lt;&gt;"")*( B2:B297='BOQSheet '!D9),"")))</f>
        <v>DIV-01-01</v>
      </c>
      <c r="O2" s="73" cm="1">
        <f t="array" ref="O2:O3">_xlfn._xlws.SORT(_xlfn.UNIQUE(_xlfn._xlws.FILTER(C2:C300,(C2:C300 &lt;&gt;"")*(A2:A300='BOQSheet '!B9)*( B2:B300='BOQSheet '!D9),"")))</f>
        <v>123456</v>
      </c>
    </row>
    <row r="3" spans="1:17">
      <c r="A3" s="68" t="s">
        <v>99</v>
      </c>
      <c r="B3" s="68" t="s">
        <v>233</v>
      </c>
      <c r="C3" s="70">
        <v>123456</v>
      </c>
      <c r="E3" s="9" t="s">
        <v>232</v>
      </c>
      <c r="G3" s="69"/>
      <c r="I3" s="73" t="str">
        <v>A+</v>
      </c>
      <c r="J3" s="69">
        <v>123456</v>
      </c>
      <c r="K3" s="73" t="str">
        <v>DIV-01-01</v>
      </c>
      <c r="M3" s="73" t="str">
        <v>B+</v>
      </c>
      <c r="N3" s="73" t="str">
        <v>DIV-01-02</v>
      </c>
      <c r="O3" s="73" t="str">
        <v>تربة صخرية</v>
      </c>
    </row>
    <row r="4" spans="1:17">
      <c r="A4" t="s">
        <v>99</v>
      </c>
      <c r="B4" s="68" t="s">
        <v>234</v>
      </c>
      <c r="C4" s="70" t="s">
        <v>114</v>
      </c>
      <c r="E4" s="9" t="s">
        <v>136</v>
      </c>
      <c r="G4" s="72"/>
      <c r="I4" s="73" t="str">
        <v>B+</v>
      </c>
      <c r="J4" s="69" t="str">
        <v>تربة متماسكة</v>
      </c>
      <c r="K4" s="73" t="str">
        <v>DIV-01-01</v>
      </c>
      <c r="M4" s="73" t="str">
        <v>C+</v>
      </c>
      <c r="N4" s="73" t="str">
        <v>DIV-01-03</v>
      </c>
    </row>
    <row r="5" spans="1:17">
      <c r="A5" t="s">
        <v>99</v>
      </c>
      <c r="B5" s="68" t="s">
        <v>235</v>
      </c>
      <c r="C5" s="70" t="s">
        <v>115</v>
      </c>
      <c r="E5" s="9" t="s">
        <v>136</v>
      </c>
      <c r="G5" s="72"/>
      <c r="I5" s="73" t="str">
        <v>C+</v>
      </c>
      <c r="J5" s="69" t="str">
        <v>تربة رملية</v>
      </c>
      <c r="K5" s="73" t="str">
        <v>DIV-01-01</v>
      </c>
      <c r="N5" s="73" t="str">
        <v>DIV-01-04</v>
      </c>
    </row>
    <row r="6" spans="1:17">
      <c r="A6" t="s">
        <v>100</v>
      </c>
      <c r="B6" s="68" t="s">
        <v>234</v>
      </c>
      <c r="C6" s="70" t="s">
        <v>117</v>
      </c>
      <c r="E6" s="9" t="s">
        <v>136</v>
      </c>
      <c r="G6" s="69"/>
      <c r="I6" s="73" t="str">
        <v>B+</v>
      </c>
      <c r="J6" s="69" t="str">
        <v>بحص زيرو</v>
      </c>
      <c r="K6" s="73" t="str">
        <v>DIV-01-02</v>
      </c>
      <c r="N6" s="73" t="str">
        <v>DIV-01-05</v>
      </c>
    </row>
    <row r="7" spans="1:17">
      <c r="A7" t="s">
        <v>100</v>
      </c>
      <c r="B7" s="68" t="s">
        <v>235</v>
      </c>
      <c r="C7" s="70" t="s">
        <v>118</v>
      </c>
      <c r="E7" s="9" t="s">
        <v>136</v>
      </c>
      <c r="G7" s="69"/>
      <c r="H7" s="75"/>
      <c r="I7" s="73" t="str">
        <v>C+</v>
      </c>
      <c r="J7" s="69" t="str">
        <v>بحص 3/8 خليط</v>
      </c>
      <c r="K7" s="73" t="str">
        <v>DIV-01-02</v>
      </c>
      <c r="N7" s="73" t="str">
        <v>DIV-01-06</v>
      </c>
    </row>
    <row r="8" spans="1:17">
      <c r="A8" t="s">
        <v>100</v>
      </c>
      <c r="B8" s="68" t="s">
        <v>233</v>
      </c>
      <c r="C8" s="70" t="s">
        <v>119</v>
      </c>
      <c r="E8" s="9" t="s">
        <v>136</v>
      </c>
      <c r="G8" s="69"/>
      <c r="H8" s="75"/>
      <c r="I8" s="73" t="str">
        <v>A+</v>
      </c>
      <c r="J8" s="69" t="str">
        <v>خليط بحص ورمل</v>
      </c>
      <c r="K8" s="73" t="str">
        <v>DIV-01-02</v>
      </c>
      <c r="N8" s="73" t="str">
        <v>DIV-01-07</v>
      </c>
    </row>
    <row r="9" spans="1:17">
      <c r="A9" t="s">
        <v>101</v>
      </c>
      <c r="B9" s="68" t="s">
        <v>234</v>
      </c>
      <c r="C9" s="71" t="s">
        <v>130</v>
      </c>
      <c r="E9" s="9" t="s">
        <v>136</v>
      </c>
      <c r="G9" s="69"/>
      <c r="H9" s="75"/>
      <c r="I9" s="73" t="str">
        <v>B+</v>
      </c>
      <c r="J9" s="69" t="str">
        <v>كسر الحجر الجيري</v>
      </c>
      <c r="K9" s="73" t="str">
        <v>DIV-01-03</v>
      </c>
      <c r="N9" s="73" t="str">
        <v>DIV-01-08</v>
      </c>
    </row>
    <row r="10" spans="1:17">
      <c r="A10" t="s">
        <v>101</v>
      </c>
      <c r="B10" s="68" t="s">
        <v>235</v>
      </c>
      <c r="C10" s="71" t="s">
        <v>128</v>
      </c>
      <c r="E10" s="9" t="s">
        <v>136</v>
      </c>
      <c r="G10" s="72"/>
      <c r="I10" s="73" t="str">
        <v>C+</v>
      </c>
      <c r="J10" s="69" t="str">
        <v>رمل نظيف مورد من الخارج</v>
      </c>
      <c r="K10" s="73" t="str">
        <v>DIV-01-03</v>
      </c>
      <c r="L10" s="69"/>
      <c r="M10" s="69"/>
      <c r="N10" s="69" t="str">
        <v>DIV-01-09</v>
      </c>
      <c r="O10" s="69"/>
      <c r="P10" s="69"/>
      <c r="Q10" s="69"/>
    </row>
    <row r="11" spans="1:17">
      <c r="A11" t="s">
        <v>101</v>
      </c>
      <c r="B11" s="68" t="s">
        <v>233</v>
      </c>
      <c r="C11" s="71" t="s">
        <v>129</v>
      </c>
      <c r="E11" s="9" t="s">
        <v>136</v>
      </c>
      <c r="G11" s="72"/>
      <c r="I11" s="73" t="str">
        <v>A+</v>
      </c>
      <c r="J11" s="69" t="str">
        <v>إستخدام ناتج دفان الحفر</v>
      </c>
      <c r="K11" s="73" t="str">
        <v>DIV-01-03</v>
      </c>
      <c r="L11" s="69"/>
      <c r="M11" s="69"/>
      <c r="N11" s="69" t="str">
        <v>DIV-02-00</v>
      </c>
      <c r="O11" s="69"/>
      <c r="P11" s="69"/>
      <c r="Q11" s="69"/>
    </row>
    <row r="12" spans="1:17">
      <c r="A12" t="s">
        <v>102</v>
      </c>
      <c r="B12" s="68" t="s">
        <v>234</v>
      </c>
      <c r="C12" s="71" t="s">
        <v>132</v>
      </c>
      <c r="E12" s="9" t="s">
        <v>135</v>
      </c>
      <c r="G12" s="72"/>
      <c r="I12" s="73" t="str">
        <v>B+</v>
      </c>
      <c r="J12" s="69" t="str">
        <v>مع الترحيل والحاويات</v>
      </c>
      <c r="K12" s="73" t="str">
        <v>DIV-01-04</v>
      </c>
      <c r="L12" s="69"/>
      <c r="M12" s="69"/>
      <c r="N12" s="69" t="str">
        <v>DIV-02-01</v>
      </c>
      <c r="O12" s="69"/>
      <c r="P12" s="69"/>
      <c r="Q12" s="69"/>
    </row>
    <row r="13" spans="1:17">
      <c r="A13" t="s">
        <v>102</v>
      </c>
      <c r="B13" s="68" t="s">
        <v>235</v>
      </c>
      <c r="C13" s="71" t="s">
        <v>131</v>
      </c>
      <c r="E13" s="9" t="s">
        <v>135</v>
      </c>
      <c r="G13" s="72"/>
      <c r="I13" s="73" t="str">
        <v>C+</v>
      </c>
      <c r="J13" s="69" t="str">
        <v>مع الترحيل</v>
      </c>
      <c r="K13" s="69" t="str">
        <v>DIV-01-04</v>
      </c>
      <c r="L13" s="69"/>
      <c r="M13" s="69"/>
      <c r="N13" s="69" t="str">
        <v>DIV-02-02</v>
      </c>
      <c r="O13" s="69"/>
      <c r="P13" s="69"/>
      <c r="Q13" s="69"/>
    </row>
    <row r="14" spans="1:17">
      <c r="A14" t="s">
        <v>102</v>
      </c>
      <c r="B14" s="68" t="s">
        <v>233</v>
      </c>
      <c r="C14" s="71" t="s">
        <v>133</v>
      </c>
      <c r="E14" s="9" t="s">
        <v>135</v>
      </c>
      <c r="G14" s="72"/>
      <c r="H14" s="75"/>
      <c r="I14" s="73" t="str">
        <v>A+</v>
      </c>
      <c r="J14" s="69" t="str">
        <v>بدون ترحيل أو حاويات</v>
      </c>
      <c r="K14" s="69" t="str">
        <v>DIV-01-04</v>
      </c>
      <c r="L14" s="69"/>
      <c r="M14" s="69"/>
      <c r="N14" s="69" t="str">
        <v>DIV-02-03</v>
      </c>
      <c r="O14" s="69"/>
      <c r="P14" s="69"/>
      <c r="Q14" s="69"/>
    </row>
    <row r="15" spans="1:17">
      <c r="A15" s="9" t="s">
        <v>103</v>
      </c>
      <c r="B15" s="68" t="s">
        <v>234</v>
      </c>
      <c r="C15" s="71" t="s">
        <v>132</v>
      </c>
      <c r="E15" s="9" t="s">
        <v>139</v>
      </c>
      <c r="G15" s="69"/>
      <c r="H15" s="75"/>
      <c r="I15" s="73" t="str">
        <v>B+</v>
      </c>
      <c r="J15" s="69" t="str">
        <v>مع الترحيل والحاويات</v>
      </c>
      <c r="K15" s="69" t="str">
        <v>DIV-01-05</v>
      </c>
      <c r="L15" s="69"/>
      <c r="M15" s="69"/>
      <c r="N15" s="69" t="str">
        <v>DIV-02-04</v>
      </c>
      <c r="O15" s="69"/>
      <c r="P15" s="69"/>
      <c r="Q15" s="69"/>
    </row>
    <row r="16" spans="1:17">
      <c r="A16" s="9" t="s">
        <v>103</v>
      </c>
      <c r="B16" s="68" t="s">
        <v>235</v>
      </c>
      <c r="C16" s="71" t="s">
        <v>131</v>
      </c>
      <c r="E16" s="9" t="s">
        <v>139</v>
      </c>
      <c r="G16" s="69"/>
      <c r="H16" s="75"/>
      <c r="I16" s="73" t="str">
        <v>C+</v>
      </c>
      <c r="J16" s="69" t="str">
        <v>مع الترحيل</v>
      </c>
      <c r="K16" s="69" t="str">
        <v>DIV-01-05</v>
      </c>
      <c r="L16" s="69"/>
      <c r="M16" s="69"/>
      <c r="N16" s="69" t="str">
        <v>DIV-02-05</v>
      </c>
      <c r="O16" s="69"/>
      <c r="P16" s="69"/>
      <c r="Q16" s="69"/>
    </row>
    <row r="17" spans="1:17">
      <c r="A17" s="9" t="s">
        <v>103</v>
      </c>
      <c r="B17" s="68" t="s">
        <v>233</v>
      </c>
      <c r="C17" s="71" t="s">
        <v>133</v>
      </c>
      <c r="E17" s="9" t="s">
        <v>139</v>
      </c>
      <c r="G17" s="69"/>
      <c r="H17" s="75" t="s">
        <v>236</v>
      </c>
      <c r="I17" s="73" t="str">
        <v>A+</v>
      </c>
      <c r="J17" s="69" t="str">
        <v>بدون ترحيل أو حاويات</v>
      </c>
      <c r="K17" s="69" t="str">
        <v>DIV-01-05</v>
      </c>
      <c r="L17" s="69"/>
      <c r="M17" s="69"/>
      <c r="N17" s="69" t="str">
        <v>DIV-02-06</v>
      </c>
      <c r="O17" s="69"/>
      <c r="P17" s="69"/>
      <c r="Q17" s="69"/>
    </row>
    <row r="18" spans="1:17">
      <c r="A18" s="9" t="s">
        <v>104</v>
      </c>
      <c r="B18" s="68" t="s">
        <v>234</v>
      </c>
      <c r="C18" s="71" t="s">
        <v>132</v>
      </c>
      <c r="E18" s="9" t="s">
        <v>135</v>
      </c>
      <c r="G18" s="69"/>
      <c r="H18" s="75"/>
      <c r="I18" s="73" t="str">
        <v>B+</v>
      </c>
      <c r="J18" s="69" t="str">
        <v>مع الترحيل والحاويات</v>
      </c>
      <c r="K18" s="69" t="str">
        <v>DIV-01-06</v>
      </c>
      <c r="L18" s="69"/>
      <c r="M18" s="69"/>
      <c r="N18" s="69" t="str">
        <v>DIV-02-07</v>
      </c>
      <c r="O18" s="69"/>
      <c r="P18" s="69"/>
      <c r="Q18" s="69"/>
    </row>
    <row r="19" spans="1:17">
      <c r="A19" s="9" t="s">
        <v>104</v>
      </c>
      <c r="B19" s="68" t="s">
        <v>235</v>
      </c>
      <c r="C19" s="71" t="s">
        <v>131</v>
      </c>
      <c r="E19" s="9" t="s">
        <v>135</v>
      </c>
      <c r="G19" s="69"/>
      <c r="H19" s="75"/>
      <c r="I19" s="73" t="str">
        <v>C+</v>
      </c>
      <c r="J19" s="69" t="str">
        <v>مع الترحيل</v>
      </c>
      <c r="K19" s="69" t="str">
        <v>DIV-01-06</v>
      </c>
      <c r="L19" s="69"/>
      <c r="M19" s="69"/>
      <c r="N19" s="69" t="str">
        <v>DIV-03-01</v>
      </c>
      <c r="O19" s="69"/>
      <c r="P19" s="69"/>
      <c r="Q19" s="69"/>
    </row>
    <row r="20" spans="1:17">
      <c r="A20" s="9" t="s">
        <v>104</v>
      </c>
      <c r="B20" s="68" t="s">
        <v>233</v>
      </c>
      <c r="C20" s="71" t="s">
        <v>133</v>
      </c>
      <c r="E20" s="9" t="s">
        <v>135</v>
      </c>
      <c r="G20" s="69"/>
      <c r="H20" s="75"/>
      <c r="I20" s="73" t="str">
        <v>A+</v>
      </c>
      <c r="J20" s="69" t="str">
        <v>بدون ترحيل أو حاويات</v>
      </c>
      <c r="K20" s="69" t="str">
        <v>DIV-01-06</v>
      </c>
      <c r="L20" s="69"/>
      <c r="M20" s="69"/>
      <c r="N20" s="69" t="str">
        <v>DIV-03-02</v>
      </c>
      <c r="O20" s="69"/>
      <c r="P20" s="69"/>
      <c r="Q20" s="69"/>
    </row>
    <row r="21" spans="1:17">
      <c r="A21" s="9" t="s">
        <v>105</v>
      </c>
      <c r="B21" s="68" t="s">
        <v>234</v>
      </c>
      <c r="C21" s="71" t="s">
        <v>141</v>
      </c>
      <c r="E21" s="10" t="s">
        <v>6</v>
      </c>
      <c r="G21" s="69"/>
      <c r="H21" s="75"/>
      <c r="I21" s="73" t="str">
        <v>B+</v>
      </c>
      <c r="J21" s="69" t="str">
        <v>مع التوصيل للمالك</v>
      </c>
      <c r="K21" s="69" t="str">
        <v>DIV-01-07</v>
      </c>
      <c r="L21" s="69"/>
      <c r="M21" s="69"/>
      <c r="N21" s="69" t="str">
        <v>DIV-04-01</v>
      </c>
      <c r="O21" s="69"/>
      <c r="P21" s="69"/>
      <c r="Q21" s="69"/>
    </row>
    <row r="22" spans="1:17">
      <c r="A22" s="9" t="s">
        <v>105</v>
      </c>
      <c r="B22" s="68" t="s">
        <v>235</v>
      </c>
      <c r="C22" s="71" t="s">
        <v>142</v>
      </c>
      <c r="E22" s="10" t="s">
        <v>6</v>
      </c>
      <c r="G22" s="69"/>
      <c r="H22" s="75"/>
      <c r="I22" s="73" t="str">
        <v>C+</v>
      </c>
      <c r="J22" s="69" t="str">
        <v>بدون التوصيل للمالك</v>
      </c>
      <c r="K22" s="69" t="str">
        <v>DIV-01-07</v>
      </c>
      <c r="L22" s="69"/>
      <c r="M22" s="69"/>
      <c r="N22" s="69" t="str">
        <v>DIV-04-02</v>
      </c>
      <c r="O22" s="69"/>
      <c r="P22" s="69"/>
      <c r="Q22" s="69"/>
    </row>
    <row r="23" spans="1:17">
      <c r="A23" s="9" t="s">
        <v>105</v>
      </c>
      <c r="B23" s="68" t="s">
        <v>233</v>
      </c>
      <c r="C23" s="71" t="s">
        <v>143</v>
      </c>
      <c r="E23" s="10" t="s">
        <v>6</v>
      </c>
      <c r="G23" s="69"/>
      <c r="H23" s="75"/>
      <c r="I23" s="73" t="str">
        <v>A+</v>
      </c>
      <c r="J23" s="69" t="str">
        <v>فك فقط</v>
      </c>
      <c r="K23" s="69" t="str">
        <v>DIV-01-07</v>
      </c>
      <c r="L23" s="69"/>
      <c r="M23" s="69"/>
      <c r="N23" s="69" t="str">
        <v>DIV-04-03</v>
      </c>
      <c r="O23" s="69"/>
      <c r="P23" s="69"/>
      <c r="Q23" s="69"/>
    </row>
    <row r="24" spans="1:17">
      <c r="A24" s="9" t="s">
        <v>106</v>
      </c>
      <c r="B24" s="68" t="s">
        <v>234</v>
      </c>
      <c r="C24" s="71" t="s">
        <v>141</v>
      </c>
      <c r="E24" s="10" t="s">
        <v>6</v>
      </c>
      <c r="G24" s="69"/>
      <c r="H24" s="75"/>
      <c r="I24" s="73" t="str">
        <v>B+</v>
      </c>
      <c r="J24" s="69" t="str">
        <v>مع التوصيل للمالك</v>
      </c>
      <c r="K24" s="69" t="str">
        <v>DIV-01-08</v>
      </c>
      <c r="L24" s="69"/>
      <c r="M24" s="69"/>
      <c r="N24" s="69" t="str">
        <v>DIV-04-04</v>
      </c>
      <c r="O24" s="69"/>
      <c r="P24" s="69"/>
      <c r="Q24" s="69"/>
    </row>
    <row r="25" spans="1:17">
      <c r="A25" s="9" t="s">
        <v>106</v>
      </c>
      <c r="B25" s="68" t="s">
        <v>235</v>
      </c>
      <c r="C25" s="71" t="s">
        <v>142</v>
      </c>
      <c r="E25" s="10" t="s">
        <v>6</v>
      </c>
      <c r="G25" s="69"/>
      <c r="H25" s="75"/>
      <c r="I25" s="73" t="str">
        <v>C+</v>
      </c>
      <c r="J25" s="69" t="str">
        <v>بدون التوصيل للمالك</v>
      </c>
      <c r="K25" s="69" t="str">
        <v>DIV-01-08</v>
      </c>
      <c r="L25" s="69"/>
      <c r="M25" s="69"/>
      <c r="N25" s="69" t="str">
        <v>DIV-05-01</v>
      </c>
      <c r="O25" s="69"/>
      <c r="P25" s="69"/>
      <c r="Q25" s="69"/>
    </row>
    <row r="26" spans="1:17">
      <c r="A26" s="9" t="s">
        <v>106</v>
      </c>
      <c r="B26" s="68" t="s">
        <v>233</v>
      </c>
      <c r="C26" s="71" t="s">
        <v>143</v>
      </c>
      <c r="E26" s="10" t="s">
        <v>6</v>
      </c>
      <c r="G26" s="69"/>
      <c r="H26" s="75"/>
      <c r="I26" s="73" t="str">
        <v>A+</v>
      </c>
      <c r="J26" s="69" t="str">
        <v>فك فقط</v>
      </c>
      <c r="K26" s="69" t="str">
        <v>DIV-01-08</v>
      </c>
      <c r="L26" s="69"/>
      <c r="M26" s="69"/>
      <c r="N26" s="69" t="str">
        <v>DIV-05-02</v>
      </c>
      <c r="O26" s="69"/>
      <c r="P26" s="69"/>
      <c r="Q26" s="69"/>
    </row>
    <row r="27" spans="1:17">
      <c r="A27" s="9" t="s">
        <v>107</v>
      </c>
      <c r="B27" s="68" t="s">
        <v>234</v>
      </c>
      <c r="C27" s="71" t="s">
        <v>146</v>
      </c>
      <c r="E27" s="10" t="s">
        <v>6</v>
      </c>
      <c r="G27" s="69"/>
      <c r="H27" s="75"/>
      <c r="I27" s="73" t="str">
        <v>B+</v>
      </c>
      <c r="J27" s="69" t="str">
        <v>مع إعادة التركيب</v>
      </c>
      <c r="K27" s="69" t="str">
        <v>DIV-01-09</v>
      </c>
      <c r="L27" s="69"/>
      <c r="M27" s="69"/>
      <c r="N27" s="69" t="str">
        <v>DIV-05-03</v>
      </c>
      <c r="O27" s="69"/>
      <c r="P27" s="69"/>
      <c r="Q27" s="69"/>
    </row>
    <row r="28" spans="1:17">
      <c r="A28" s="9" t="s">
        <v>107</v>
      </c>
      <c r="B28" s="68" t="s">
        <v>235</v>
      </c>
      <c r="C28" s="71" t="s">
        <v>147</v>
      </c>
      <c r="E28" s="10" t="s">
        <v>6</v>
      </c>
      <c r="G28" s="69"/>
      <c r="H28" s="75"/>
      <c r="I28" s="73" t="str">
        <v>C+</v>
      </c>
      <c r="J28" s="69" t="str">
        <v>بدون إعادة تركيب</v>
      </c>
      <c r="K28" s="69" t="str">
        <v>DIV-01-09</v>
      </c>
      <c r="L28" s="69"/>
      <c r="M28" s="69"/>
      <c r="N28" s="69" t="str">
        <v>DIV-06-01</v>
      </c>
      <c r="O28" s="69"/>
      <c r="P28" s="69"/>
      <c r="Q28" s="69"/>
    </row>
    <row r="29" spans="1:17">
      <c r="A29" s="9" t="s">
        <v>107</v>
      </c>
      <c r="B29" s="68" t="s">
        <v>233</v>
      </c>
      <c r="C29" s="71" t="s">
        <v>143</v>
      </c>
      <c r="E29" s="10" t="s">
        <v>6</v>
      </c>
      <c r="G29" s="72"/>
      <c r="I29" s="73" t="str">
        <v>A+</v>
      </c>
      <c r="J29" s="69" t="str">
        <v>فك فقط</v>
      </c>
      <c r="K29" s="73" t="str">
        <v>DIV-01-09</v>
      </c>
      <c r="N29" s="73" t="str">
        <v>DIV-06-02</v>
      </c>
    </row>
    <row r="30" spans="1:17">
      <c r="A30" s="9" t="s">
        <v>210</v>
      </c>
      <c r="B30" s="68" t="s">
        <v>234</v>
      </c>
      <c r="C30" s="71" t="s">
        <v>211</v>
      </c>
      <c r="E30" s="10"/>
      <c r="G30" s="72"/>
      <c r="I30" s="73" t="str">
        <v>B+</v>
      </c>
      <c r="J30" s="69" t="str">
        <v>عبر الخليج,الفلوة,السعودية</v>
      </c>
      <c r="K30" s="73" t="str">
        <v>DIV-02-00</v>
      </c>
    </row>
    <row r="31" spans="1:17">
      <c r="A31" s="9" t="s">
        <v>210</v>
      </c>
      <c r="B31" s="68" t="s">
        <v>235</v>
      </c>
      <c r="C31" s="71" t="s">
        <v>213</v>
      </c>
      <c r="E31" s="10"/>
      <c r="G31" s="72"/>
      <c r="I31" s="73" t="str">
        <v>C+</v>
      </c>
      <c r="J31" s="69" t="str">
        <v>ستارميكس,تجهيز الخليج</v>
      </c>
      <c r="K31" s="73" t="str">
        <v>DIV-02-00</v>
      </c>
    </row>
    <row r="32" spans="1:17">
      <c r="A32" s="9" t="s">
        <v>210</v>
      </c>
      <c r="B32" s="68" t="s">
        <v>233</v>
      </c>
      <c r="C32" s="71" t="s">
        <v>212</v>
      </c>
      <c r="E32" s="10"/>
      <c r="I32" s="73" t="str">
        <v>A+</v>
      </c>
      <c r="J32" s="69" t="str">
        <v>كون ميكس,سارميكس</v>
      </c>
      <c r="K32" s="73" t="str">
        <v>DIV-02-00</v>
      </c>
    </row>
    <row r="33" spans="1:11">
      <c r="A33" s="9" t="s">
        <v>150</v>
      </c>
      <c r="B33" s="68" t="s">
        <v>234</v>
      </c>
      <c r="C33" s="71" t="s">
        <v>153</v>
      </c>
      <c r="E33" s="9" t="s">
        <v>139</v>
      </c>
      <c r="I33" s="73" t="str">
        <v>B+</v>
      </c>
      <c r="J33" s="69" t="str">
        <v>فرش نايلون أسفلها</v>
      </c>
      <c r="K33" s="73" t="str">
        <v>DIV-02-01</v>
      </c>
    </row>
    <row r="34" spans="1:11">
      <c r="A34" s="9" t="s">
        <v>150</v>
      </c>
      <c r="B34" s="68" t="s">
        <v>235</v>
      </c>
      <c r="C34" s="71" t="s">
        <v>154</v>
      </c>
      <c r="E34" s="9" t="s">
        <v>139</v>
      </c>
      <c r="I34" s="73" t="str">
        <v>C+</v>
      </c>
      <c r="J34" s="69" t="str">
        <v>بدون فرش نايلون أسفلها</v>
      </c>
      <c r="K34" s="73" t="str">
        <v>DIV-02-01</v>
      </c>
    </row>
    <row r="35" spans="1:11">
      <c r="A35" s="9" t="s">
        <v>150</v>
      </c>
      <c r="B35" s="68" t="s">
        <v>233</v>
      </c>
      <c r="C35" s="71" t="s">
        <v>154</v>
      </c>
      <c r="E35" s="9" t="s">
        <v>139</v>
      </c>
      <c r="I35" s="73" t="str">
        <v>A+</v>
      </c>
      <c r="J35" s="69" t="str">
        <v>بدون فرش نايلون أسفلها</v>
      </c>
      <c r="K35" s="73" t="str">
        <v>DIV-02-01</v>
      </c>
    </row>
    <row r="36" spans="1:11">
      <c r="A36" s="9" t="s">
        <v>151</v>
      </c>
      <c r="B36" s="68" t="s">
        <v>234</v>
      </c>
      <c r="C36" s="71" t="s">
        <v>153</v>
      </c>
      <c r="E36" s="9" t="s">
        <v>134</v>
      </c>
      <c r="I36" s="73" t="str">
        <v>B+</v>
      </c>
      <c r="J36" s="69" t="str">
        <v>فرش نايلون أسفلها</v>
      </c>
      <c r="K36" s="73" t="str">
        <v>DIV-02-02</v>
      </c>
    </row>
    <row r="37" spans="1:11">
      <c r="A37" s="9" t="s">
        <v>151</v>
      </c>
      <c r="B37" s="68" t="s">
        <v>235</v>
      </c>
      <c r="C37" s="71" t="s">
        <v>154</v>
      </c>
      <c r="E37" s="9" t="s">
        <v>134</v>
      </c>
      <c r="I37" s="73" t="str">
        <v>C+</v>
      </c>
      <c r="J37" s="69" t="str">
        <v>بدون فرش نايلون أسفلها</v>
      </c>
      <c r="K37" s="73" t="str">
        <v>DIV-02-02</v>
      </c>
    </row>
    <row r="38" spans="1:11">
      <c r="A38" s="9" t="s">
        <v>151</v>
      </c>
      <c r="B38" s="68" t="s">
        <v>233</v>
      </c>
      <c r="C38" s="71" t="s">
        <v>154</v>
      </c>
      <c r="E38" s="9" t="s">
        <v>134</v>
      </c>
      <c r="I38" s="73" t="str">
        <v>A+</v>
      </c>
      <c r="J38" s="69" t="str">
        <v>بدون فرش نايلون أسفلها</v>
      </c>
      <c r="K38" s="73" t="str">
        <v>DIV-02-02</v>
      </c>
    </row>
    <row r="39" spans="1:11">
      <c r="A39" s="9" t="s">
        <v>152</v>
      </c>
      <c r="B39" s="68" t="s">
        <v>234</v>
      </c>
      <c r="C39" s="71" t="s">
        <v>230</v>
      </c>
      <c r="E39" s="9" t="s">
        <v>134</v>
      </c>
      <c r="I39" s="73" t="str">
        <v>B+</v>
      </c>
      <c r="J39" s="69" t="str">
        <v>#</v>
      </c>
      <c r="K39" s="73" t="str">
        <v>DIV-02-03</v>
      </c>
    </row>
    <row r="40" spans="1:11">
      <c r="A40" s="9" t="s">
        <v>152</v>
      </c>
      <c r="B40" s="68" t="s">
        <v>235</v>
      </c>
      <c r="C40" s="71" t="s">
        <v>230</v>
      </c>
      <c r="E40" s="9" t="s">
        <v>134</v>
      </c>
      <c r="I40" s="73" t="str">
        <v>C+</v>
      </c>
      <c r="J40" s="69" t="str">
        <v>#</v>
      </c>
      <c r="K40" s="73" t="str">
        <v>DIV-02-03</v>
      </c>
    </row>
    <row r="41" spans="1:11">
      <c r="A41" s="9" t="s">
        <v>152</v>
      </c>
      <c r="B41" s="68" t="s">
        <v>233</v>
      </c>
      <c r="C41" s="71" t="s">
        <v>230</v>
      </c>
      <c r="E41" s="9" t="s">
        <v>134</v>
      </c>
      <c r="I41" s="73" t="str">
        <v>A+</v>
      </c>
      <c r="J41" s="69" t="str">
        <v>#</v>
      </c>
      <c r="K41" s="73" t="str">
        <v>DIV-02-03</v>
      </c>
    </row>
    <row r="42" spans="1:11">
      <c r="A42" s="9" t="s">
        <v>156</v>
      </c>
      <c r="B42" s="68" t="s">
        <v>234</v>
      </c>
      <c r="C42" s="71" t="s">
        <v>159</v>
      </c>
      <c r="E42" s="9" t="s">
        <v>139</v>
      </c>
      <c r="I42" s="73" t="str">
        <v>B+</v>
      </c>
      <c r="J42" s="69" t="str">
        <v>C30</v>
      </c>
      <c r="K42" s="73" t="str">
        <v>DIV-02-04</v>
      </c>
    </row>
    <row r="43" spans="1:11">
      <c r="A43" s="9" t="s">
        <v>156</v>
      </c>
      <c r="B43" s="68" t="s">
        <v>235</v>
      </c>
      <c r="C43" s="71" t="s">
        <v>159</v>
      </c>
      <c r="E43" s="9" t="s">
        <v>139</v>
      </c>
      <c r="I43" s="73" t="str">
        <v>C+</v>
      </c>
      <c r="J43" s="69" t="str">
        <v>C30</v>
      </c>
      <c r="K43" s="73" t="str">
        <v>DIV-02-04</v>
      </c>
    </row>
    <row r="44" spans="1:11">
      <c r="A44" s="9" t="s">
        <v>156</v>
      </c>
      <c r="B44" s="68" t="s">
        <v>233</v>
      </c>
      <c r="C44" s="71" t="s">
        <v>159</v>
      </c>
      <c r="E44" s="9" t="s">
        <v>139</v>
      </c>
      <c r="I44" s="73" t="str">
        <v>A+</v>
      </c>
      <c r="J44" s="69" t="str">
        <v>C30</v>
      </c>
      <c r="K44" s="73" t="str">
        <v>DIV-02-04</v>
      </c>
    </row>
    <row r="45" spans="1:11">
      <c r="A45" s="9" t="s">
        <v>157</v>
      </c>
      <c r="B45" s="68" t="s">
        <v>234</v>
      </c>
      <c r="C45" s="71" t="s">
        <v>160</v>
      </c>
      <c r="E45" s="9" t="s">
        <v>139</v>
      </c>
      <c r="I45" s="73" t="str">
        <v>B+</v>
      </c>
      <c r="J45" s="69" t="str">
        <v>C35</v>
      </c>
      <c r="K45" s="73" t="str">
        <v>DIV-02-05</v>
      </c>
    </row>
    <row r="46" spans="1:11">
      <c r="A46" s="9" t="s">
        <v>157</v>
      </c>
      <c r="B46" s="68" t="s">
        <v>235</v>
      </c>
      <c r="C46" s="71" t="s">
        <v>160</v>
      </c>
      <c r="E46" s="9" t="s">
        <v>139</v>
      </c>
      <c r="I46" s="73" t="str">
        <v>C+</v>
      </c>
      <c r="J46" s="69" t="str">
        <v>C35</v>
      </c>
      <c r="K46" s="73" t="str">
        <v>DIV-02-05</v>
      </c>
    </row>
    <row r="47" spans="1:11">
      <c r="A47" s="9" t="s">
        <v>157</v>
      </c>
      <c r="B47" s="68" t="s">
        <v>233</v>
      </c>
      <c r="C47" s="71" t="s">
        <v>160</v>
      </c>
      <c r="E47" s="9" t="s">
        <v>139</v>
      </c>
      <c r="I47" s="73" t="str">
        <v>A+</v>
      </c>
      <c r="J47" s="69" t="str">
        <v>C35</v>
      </c>
      <c r="K47" s="73" t="str">
        <v>DIV-02-05</v>
      </c>
    </row>
    <row r="48" spans="1:11">
      <c r="A48" s="9" t="s">
        <v>158</v>
      </c>
      <c r="B48" s="68" t="s">
        <v>234</v>
      </c>
      <c r="C48" s="71" t="s">
        <v>161</v>
      </c>
      <c r="E48" s="9" t="s">
        <v>139</v>
      </c>
      <c r="I48" s="73" t="str">
        <v>B+</v>
      </c>
      <c r="J48" s="69" t="str">
        <v>C40</v>
      </c>
      <c r="K48" s="73" t="str">
        <v>DIV-02-06</v>
      </c>
    </row>
    <row r="49" spans="1:11">
      <c r="A49" s="9" t="s">
        <v>158</v>
      </c>
      <c r="B49" s="68" t="s">
        <v>235</v>
      </c>
      <c r="C49" s="71" t="s">
        <v>161</v>
      </c>
      <c r="E49" s="9" t="s">
        <v>139</v>
      </c>
      <c r="I49" s="73" t="str">
        <v>C+</v>
      </c>
      <c r="J49" s="69" t="str">
        <v>C40</v>
      </c>
      <c r="K49" s="73" t="str">
        <v>DIV-02-06</v>
      </c>
    </row>
    <row r="50" spans="1:11">
      <c r="A50" s="9" t="s">
        <v>158</v>
      </c>
      <c r="B50" s="68" t="s">
        <v>233</v>
      </c>
      <c r="C50" s="71" t="s">
        <v>161</v>
      </c>
      <c r="E50" s="9" t="s">
        <v>139</v>
      </c>
      <c r="I50" s="73" t="str">
        <v>A+</v>
      </c>
      <c r="J50" s="69" t="str">
        <v>C40</v>
      </c>
      <c r="K50" s="73" t="str">
        <v>DIV-02-06</v>
      </c>
    </row>
    <row r="51" spans="1:11">
      <c r="A51" s="9" t="s">
        <v>162</v>
      </c>
      <c r="B51" s="68" t="s">
        <v>234</v>
      </c>
      <c r="C51" s="71" t="s">
        <v>165</v>
      </c>
      <c r="E51" s="9" t="s">
        <v>139</v>
      </c>
      <c r="I51" s="73" t="str">
        <v>B+</v>
      </c>
      <c r="J51" s="69" t="str">
        <v>قطر 10 مللي</v>
      </c>
      <c r="K51" s="73" t="str">
        <v>DIV-02-07</v>
      </c>
    </row>
    <row r="52" spans="1:11">
      <c r="A52" s="9" t="s">
        <v>162</v>
      </c>
      <c r="B52" s="68" t="s">
        <v>235</v>
      </c>
      <c r="C52" s="71" t="s">
        <v>166</v>
      </c>
      <c r="E52" s="9" t="s">
        <v>139</v>
      </c>
      <c r="I52" s="73" t="str">
        <v>C+</v>
      </c>
      <c r="J52" s="69" t="str">
        <v>قطر 8 مللي</v>
      </c>
      <c r="K52" s="73" t="str">
        <v>DIV-02-07</v>
      </c>
    </row>
    <row r="53" spans="1:11">
      <c r="A53" s="9" t="s">
        <v>162</v>
      </c>
      <c r="B53" s="68" t="s">
        <v>233</v>
      </c>
      <c r="C53" s="71" t="s">
        <v>166</v>
      </c>
      <c r="E53" s="9" t="s">
        <v>139</v>
      </c>
      <c r="I53" s="73" t="str">
        <v>A+</v>
      </c>
      <c r="J53" s="69" t="str">
        <v>قطر 8 مللي</v>
      </c>
      <c r="K53" s="73" t="str">
        <v>DIV-02-07</v>
      </c>
    </row>
    <row r="54" spans="1:11">
      <c r="A54" s="9" t="s">
        <v>170</v>
      </c>
      <c r="B54" s="68" t="s">
        <v>234</v>
      </c>
      <c r="C54" s="71" t="s">
        <v>173</v>
      </c>
      <c r="E54" s="9" t="s">
        <v>139</v>
      </c>
      <c r="I54" s="73" t="str">
        <v>B+</v>
      </c>
      <c r="J54" s="69" t="str">
        <v>بخاري نخب أول</v>
      </c>
      <c r="K54" s="73" t="str">
        <v>DIV-03-01</v>
      </c>
    </row>
    <row r="55" spans="1:11">
      <c r="A55" s="9" t="s">
        <v>170</v>
      </c>
      <c r="B55" s="68" t="s">
        <v>235</v>
      </c>
      <c r="C55" s="71" t="s">
        <v>172</v>
      </c>
      <c r="E55" s="9" t="s">
        <v>139</v>
      </c>
      <c r="I55" s="73" t="str">
        <v>C+</v>
      </c>
      <c r="J55" s="69" t="str">
        <v>عادي نخب أول</v>
      </c>
      <c r="K55" s="73" t="str">
        <v>DIV-03-01</v>
      </c>
    </row>
    <row r="56" spans="1:11">
      <c r="A56" s="9" t="s">
        <v>170</v>
      </c>
      <c r="B56" s="68" t="s">
        <v>233</v>
      </c>
      <c r="C56" s="71" t="s">
        <v>174</v>
      </c>
      <c r="E56" s="9" t="s">
        <v>139</v>
      </c>
      <c r="I56" s="73" t="str">
        <v>A+</v>
      </c>
      <c r="J56" s="69" t="str">
        <v>عادي نخب ثاني</v>
      </c>
      <c r="K56" s="73" t="str">
        <v>DIV-03-01</v>
      </c>
    </row>
    <row r="57" spans="1:11">
      <c r="A57" s="9" t="s">
        <v>171</v>
      </c>
      <c r="B57" s="68" t="s">
        <v>234</v>
      </c>
      <c r="C57" s="71" t="s">
        <v>178</v>
      </c>
      <c r="E57" s="9" t="s">
        <v>139</v>
      </c>
      <c r="I57" s="73" t="str">
        <v>B+</v>
      </c>
      <c r="J57" s="69" t="str">
        <v>بركاني معزول/ألواح جفالي</v>
      </c>
      <c r="K57" s="73" t="str">
        <v>DIV-03-02</v>
      </c>
    </row>
    <row r="58" spans="1:11">
      <c r="A58" s="9" t="s">
        <v>171</v>
      </c>
      <c r="B58" s="68" t="s">
        <v>235</v>
      </c>
      <c r="C58" s="71" t="s">
        <v>176</v>
      </c>
      <c r="E58" s="9" t="s">
        <v>139</v>
      </c>
      <c r="I58" s="73" t="str">
        <v>C+</v>
      </c>
      <c r="J58" s="69" t="str">
        <v>معزول جفالي أزرق ساندوتش</v>
      </c>
      <c r="K58" s="73" t="str">
        <v>DIV-03-02</v>
      </c>
    </row>
    <row r="59" spans="1:11">
      <c r="A59" s="9" t="s">
        <v>171</v>
      </c>
      <c r="B59" s="68" t="s">
        <v>233</v>
      </c>
      <c r="C59" s="71" t="s">
        <v>177</v>
      </c>
      <c r="E59" s="9" t="s">
        <v>139</v>
      </c>
      <c r="I59" s="73" t="str">
        <v>A+</v>
      </c>
      <c r="J59" s="69" t="str">
        <v>معزول عادي</v>
      </c>
      <c r="K59" s="73" t="str">
        <v>DIV-03-02</v>
      </c>
    </row>
    <row r="60" spans="1:11">
      <c r="A60" s="9" t="s">
        <v>183</v>
      </c>
      <c r="B60" s="68" t="s">
        <v>234</v>
      </c>
      <c r="C60" s="71" t="s">
        <v>186</v>
      </c>
      <c r="E60" s="9" t="s">
        <v>134</v>
      </c>
      <c r="I60" s="73" t="str">
        <v>B+</v>
      </c>
      <c r="J60" s="69" t="str">
        <v>وطني سعودي</v>
      </c>
      <c r="K60" s="73" t="str">
        <v>DIV-04-01</v>
      </c>
    </row>
    <row r="61" spans="1:11">
      <c r="A61" s="9" t="s">
        <v>183</v>
      </c>
      <c r="B61" s="68" t="s">
        <v>235</v>
      </c>
      <c r="C61" s="71" t="s">
        <v>186</v>
      </c>
      <c r="E61" s="9" t="s">
        <v>134</v>
      </c>
      <c r="I61" s="73" t="str">
        <v>C+</v>
      </c>
      <c r="J61" s="69" t="str">
        <v>وطني سعودي</v>
      </c>
      <c r="K61" s="73" t="str">
        <v>DIV-04-01</v>
      </c>
    </row>
    <row r="62" spans="1:11">
      <c r="A62" s="9" t="s">
        <v>183</v>
      </c>
      <c r="B62" s="68" t="s">
        <v>233</v>
      </c>
      <c r="C62" s="71" t="s">
        <v>186</v>
      </c>
      <c r="E62" s="9" t="s">
        <v>134</v>
      </c>
      <c r="I62" s="73" t="str">
        <v>A+</v>
      </c>
      <c r="J62" s="69" t="str">
        <v>وطني سعودي</v>
      </c>
      <c r="K62" s="73" t="str">
        <v>DIV-04-01</v>
      </c>
    </row>
    <row r="63" spans="1:11">
      <c r="A63" s="9" t="s">
        <v>184</v>
      </c>
      <c r="B63" s="68" t="s">
        <v>234</v>
      </c>
      <c r="C63" s="71" t="s">
        <v>187</v>
      </c>
      <c r="E63" s="9" t="s">
        <v>134</v>
      </c>
      <c r="I63" s="73" t="str">
        <v>B+</v>
      </c>
      <c r="J63" s="69" t="str">
        <v>أمريكي</v>
      </c>
      <c r="K63" s="73" t="str">
        <v>DIV-04-02</v>
      </c>
    </row>
    <row r="64" spans="1:11">
      <c r="A64" s="9" t="s">
        <v>184</v>
      </c>
      <c r="B64" s="68" t="s">
        <v>235</v>
      </c>
      <c r="C64" s="71" t="s">
        <v>186</v>
      </c>
      <c r="E64" s="9" t="s">
        <v>134</v>
      </c>
      <c r="I64" s="73" t="str">
        <v>C+</v>
      </c>
      <c r="J64" s="69" t="str">
        <v>وطني سعودي</v>
      </c>
      <c r="K64" s="73" t="str">
        <v>DIV-04-02</v>
      </c>
    </row>
    <row r="65" spans="1:11">
      <c r="A65" s="9" t="s">
        <v>184</v>
      </c>
      <c r="B65" s="68" t="s">
        <v>233</v>
      </c>
      <c r="C65" s="71" t="s">
        <v>186</v>
      </c>
      <c r="E65" s="9" t="s">
        <v>134</v>
      </c>
      <c r="I65" s="73" t="str">
        <v>A+</v>
      </c>
      <c r="J65" s="69" t="str">
        <v>وطني سعودي</v>
      </c>
      <c r="K65" s="73" t="str">
        <v>DIV-04-02</v>
      </c>
    </row>
    <row r="66" spans="1:11">
      <c r="A66" s="9" t="s">
        <v>185</v>
      </c>
      <c r="B66" s="68" t="s">
        <v>234</v>
      </c>
      <c r="C66" s="71" t="s">
        <v>189</v>
      </c>
      <c r="E66" s="9" t="s">
        <v>134</v>
      </c>
      <c r="I66" s="73" t="str">
        <v>B+</v>
      </c>
      <c r="J66" s="69" t="str">
        <v>شامل الأسمنت</v>
      </c>
      <c r="K66" s="73" t="str">
        <v>DIV-04-03</v>
      </c>
    </row>
    <row r="67" spans="1:11">
      <c r="A67" s="9" t="s">
        <v>185</v>
      </c>
      <c r="B67" s="68" t="s">
        <v>235</v>
      </c>
      <c r="C67" s="71" t="s">
        <v>190</v>
      </c>
      <c r="E67" s="9" t="s">
        <v>134</v>
      </c>
      <c r="I67" s="73" t="str">
        <v>C+</v>
      </c>
      <c r="J67" s="69" t="str">
        <v>غير شامل الأسمنت</v>
      </c>
      <c r="K67" s="73" t="str">
        <v>DIV-04-03</v>
      </c>
    </row>
    <row r="68" spans="1:11">
      <c r="A68" s="9" t="s">
        <v>185</v>
      </c>
      <c r="B68" s="68" t="s">
        <v>233</v>
      </c>
      <c r="C68" s="71" t="s">
        <v>190</v>
      </c>
      <c r="E68" s="9" t="s">
        <v>134</v>
      </c>
      <c r="I68" s="73" t="str">
        <v>A+</v>
      </c>
      <c r="J68" s="69" t="str">
        <v>غير شامل الأسمنت</v>
      </c>
      <c r="K68" s="73" t="str">
        <v>DIV-04-03</v>
      </c>
    </row>
    <row r="69" spans="1:11">
      <c r="A69" s="9" t="s">
        <v>188</v>
      </c>
      <c r="B69" s="68" t="s">
        <v>234</v>
      </c>
      <c r="C69" s="11" t="s">
        <v>192</v>
      </c>
      <c r="E69" s="9" t="s">
        <v>134</v>
      </c>
      <c r="I69" s="73" t="str">
        <v>B+</v>
      </c>
      <c r="J69" s="69" t="str">
        <v>5 سم</v>
      </c>
      <c r="K69" s="73" t="str">
        <v>DIV-04-04</v>
      </c>
    </row>
    <row r="70" spans="1:11">
      <c r="A70" s="9" t="s">
        <v>188</v>
      </c>
      <c r="B70" s="68" t="s">
        <v>235</v>
      </c>
      <c r="C70" s="11" t="s">
        <v>191</v>
      </c>
      <c r="E70" s="9" t="s">
        <v>134</v>
      </c>
      <c r="I70" s="73" t="str">
        <v>C+</v>
      </c>
      <c r="J70" s="69" t="str">
        <v>4 سم</v>
      </c>
      <c r="K70" s="73" t="str">
        <v>DIV-04-04</v>
      </c>
    </row>
    <row r="71" spans="1:11">
      <c r="A71" s="9" t="s">
        <v>188</v>
      </c>
      <c r="B71" s="68" t="s">
        <v>233</v>
      </c>
      <c r="C71" s="11" t="s">
        <v>191</v>
      </c>
      <c r="E71" s="9" t="s">
        <v>134</v>
      </c>
      <c r="I71" s="73" t="str">
        <v>A+</v>
      </c>
      <c r="J71" s="69" t="str">
        <v>4 سم</v>
      </c>
      <c r="K71" s="73" t="str">
        <v>DIV-04-04</v>
      </c>
    </row>
    <row r="72" spans="1:11">
      <c r="A72" s="9" t="s">
        <v>198</v>
      </c>
      <c r="B72" s="68" t="s">
        <v>234</v>
      </c>
      <c r="C72" s="11" t="s">
        <v>199</v>
      </c>
      <c r="E72" s="9" t="s">
        <v>134</v>
      </c>
      <c r="I72" s="73" t="str">
        <v>B+</v>
      </c>
      <c r="J72" s="69" t="str">
        <v>بؤج وأوتار</v>
      </c>
      <c r="K72" s="73" t="str">
        <v>DIV-05-01</v>
      </c>
    </row>
    <row r="73" spans="1:11">
      <c r="A73" s="9" t="s">
        <v>198</v>
      </c>
      <c r="B73" s="68" t="s">
        <v>235</v>
      </c>
      <c r="C73" s="11" t="s">
        <v>200</v>
      </c>
      <c r="E73" s="9" t="s">
        <v>134</v>
      </c>
      <c r="I73" s="73" t="str">
        <v>C+</v>
      </c>
      <c r="J73" s="69" t="str">
        <v>بؤج فقط</v>
      </c>
      <c r="K73" s="73" t="str">
        <v>DIV-05-01</v>
      </c>
    </row>
    <row r="74" spans="1:11">
      <c r="A74" s="9" t="s">
        <v>198</v>
      </c>
      <c r="B74" s="68" t="s">
        <v>233</v>
      </c>
      <c r="C74" s="11" t="s">
        <v>201</v>
      </c>
      <c r="E74" s="9" t="s">
        <v>134</v>
      </c>
      <c r="I74" s="73" t="str">
        <v>A+</v>
      </c>
      <c r="J74" s="69" t="str">
        <v>قدة وميزان</v>
      </c>
      <c r="K74" s="73" t="str">
        <v>DIV-05-01</v>
      </c>
    </row>
    <row r="75" spans="1:11">
      <c r="A75" s="9" t="s">
        <v>202</v>
      </c>
      <c r="B75" s="68" t="s">
        <v>234</v>
      </c>
      <c r="C75" s="11" t="s">
        <v>199</v>
      </c>
      <c r="E75" s="9" t="s">
        <v>134</v>
      </c>
      <c r="I75" s="73" t="str">
        <v>B+</v>
      </c>
      <c r="J75" s="69" t="str">
        <v>بؤج وأوتار</v>
      </c>
      <c r="K75" s="73" t="str">
        <v>DIV-05-02</v>
      </c>
    </row>
    <row r="76" spans="1:11">
      <c r="A76" s="9" t="s">
        <v>202</v>
      </c>
      <c r="B76" s="68" t="s">
        <v>235</v>
      </c>
      <c r="C76" s="11" t="s">
        <v>200</v>
      </c>
      <c r="E76" s="9" t="s">
        <v>134</v>
      </c>
      <c r="I76" s="73" t="str">
        <v>C+</v>
      </c>
      <c r="J76" s="69" t="str">
        <v>بؤج فقط</v>
      </c>
      <c r="K76" s="73" t="str">
        <v>DIV-05-02</v>
      </c>
    </row>
    <row r="77" spans="1:11">
      <c r="A77" s="9" t="s">
        <v>202</v>
      </c>
      <c r="B77" s="68" t="s">
        <v>233</v>
      </c>
      <c r="C77" s="11" t="s">
        <v>201</v>
      </c>
      <c r="E77" s="9" t="s">
        <v>134</v>
      </c>
      <c r="I77" s="73" t="str">
        <v>A+</v>
      </c>
      <c r="J77" s="69" t="str">
        <v>قدة وميزان</v>
      </c>
      <c r="K77" s="73" t="str">
        <v>DIV-05-02</v>
      </c>
    </row>
    <row r="78" spans="1:11">
      <c r="A78" s="9" t="s">
        <v>220</v>
      </c>
      <c r="B78" s="68" t="s">
        <v>234</v>
      </c>
      <c r="C78" s="11" t="s">
        <v>199</v>
      </c>
      <c r="E78" s="9" t="s">
        <v>134</v>
      </c>
      <c r="I78" s="73" t="str">
        <v>B+</v>
      </c>
      <c r="J78" s="69" t="str">
        <v>بؤج وأوتار</v>
      </c>
      <c r="K78" s="73" t="str">
        <v>DIV-05-03</v>
      </c>
    </row>
    <row r="79" spans="1:11">
      <c r="A79" s="9" t="s">
        <v>220</v>
      </c>
      <c r="B79" s="68" t="s">
        <v>235</v>
      </c>
      <c r="C79" s="11" t="s">
        <v>200</v>
      </c>
      <c r="E79" s="9" t="s">
        <v>134</v>
      </c>
      <c r="I79" s="73" t="str">
        <v>C+</v>
      </c>
      <c r="J79" s="69" t="str">
        <v>بؤج فقط</v>
      </c>
      <c r="K79" s="73" t="str">
        <v>DIV-05-03</v>
      </c>
    </row>
    <row r="80" spans="1:11">
      <c r="A80" s="9" t="s">
        <v>220</v>
      </c>
      <c r="B80" s="68" t="s">
        <v>233</v>
      </c>
      <c r="C80" s="11" t="s">
        <v>201</v>
      </c>
      <c r="E80" s="9" t="s">
        <v>134</v>
      </c>
      <c r="I80" s="73" t="str">
        <v>A+</v>
      </c>
      <c r="J80" s="69" t="str">
        <v>قدة وميزان</v>
      </c>
      <c r="K80" s="73" t="str">
        <v>DIV-05-03</v>
      </c>
    </row>
    <row r="81" spans="1:11">
      <c r="A81" s="9" t="s">
        <v>204</v>
      </c>
      <c r="B81" s="68" t="s">
        <v>234</v>
      </c>
      <c r="C81" s="11" t="s">
        <v>216</v>
      </c>
      <c r="E81" s="9" t="s">
        <v>134</v>
      </c>
      <c r="I81" s="73" t="str">
        <v>B+</v>
      </c>
      <c r="J81" s="69" t="str">
        <v>الرياض الأبيض</v>
      </c>
      <c r="K81" s="73" t="str">
        <v>DIV-06-01</v>
      </c>
    </row>
    <row r="82" spans="1:11">
      <c r="A82" s="9" t="s">
        <v>204</v>
      </c>
      <c r="B82" s="68" t="s">
        <v>235</v>
      </c>
      <c r="C82" s="11" t="s">
        <v>217</v>
      </c>
      <c r="E82" s="9" t="s">
        <v>134</v>
      </c>
      <c r="I82" s="73" t="str">
        <v>C+</v>
      </c>
      <c r="J82" s="69" t="str">
        <v>الرياض الأصفر</v>
      </c>
      <c r="K82" s="73" t="str">
        <v>DIV-06-01</v>
      </c>
    </row>
    <row r="83" spans="1:11">
      <c r="A83" s="9" t="s">
        <v>204</v>
      </c>
      <c r="B83" s="68" t="s">
        <v>233</v>
      </c>
      <c r="C83" s="11" t="s">
        <v>218</v>
      </c>
      <c r="E83" s="9" t="s">
        <v>134</v>
      </c>
      <c r="I83" s="73" t="str">
        <v>A+</v>
      </c>
      <c r="J83" s="69" t="str">
        <v xml:space="preserve"> الرياض كريمي</v>
      </c>
      <c r="K83" s="73" t="str">
        <v>DIV-06-01</v>
      </c>
    </row>
    <row r="84" spans="1:11">
      <c r="A84" s="9" t="s">
        <v>222</v>
      </c>
      <c r="B84" s="68" t="s">
        <v>234</v>
      </c>
      <c r="C84" s="11" t="s">
        <v>215</v>
      </c>
      <c r="E84" s="9" t="s">
        <v>134</v>
      </c>
      <c r="I84" s="73" t="str">
        <v>B+</v>
      </c>
      <c r="J84" s="69" t="str">
        <v>ترافنتينو</v>
      </c>
      <c r="K84" s="73" t="str">
        <v>DIV-06-02</v>
      </c>
    </row>
    <row r="85" spans="1:11">
      <c r="A85" s="9" t="s">
        <v>222</v>
      </c>
      <c r="B85" s="68" t="s">
        <v>235</v>
      </c>
      <c r="C85" s="11" t="s">
        <v>226</v>
      </c>
      <c r="E85" s="9" t="s">
        <v>134</v>
      </c>
      <c r="I85" s="73" t="str">
        <v>C+</v>
      </c>
      <c r="J85" s="69" t="str">
        <v>رخام طبيعي</v>
      </c>
      <c r="K85" s="73" t="str">
        <v>DIV-06-02</v>
      </c>
    </row>
    <row r="86" spans="1:11">
      <c r="A86" s="9" t="s">
        <v>222</v>
      </c>
      <c r="B86" s="68" t="s">
        <v>233</v>
      </c>
      <c r="C86" s="11" t="s">
        <v>225</v>
      </c>
      <c r="E86" s="9" t="s">
        <v>134</v>
      </c>
      <c r="I86" s="73" t="str">
        <v>A+</v>
      </c>
      <c r="J86" s="69" t="str">
        <v>رخام صناعي</v>
      </c>
      <c r="K86" s="73" t="str">
        <v>DIV-06-02</v>
      </c>
    </row>
  </sheetData>
  <phoneticPr fontId="11"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BOQSheet </vt:lpstr>
      <vt:lpstr>ClassSheet</vt:lpstr>
      <vt:lpstr>Level1Choose</vt:lpstr>
      <vt:lpstr>Level2Result</vt:lpstr>
      <vt:lpstr>'BOQSheet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Moatasem Fouda</dc:creator>
  <cp:lastModifiedBy>HICHAM</cp:lastModifiedBy>
  <cp:lastPrinted>2024-07-16T13:10:18Z</cp:lastPrinted>
  <dcterms:created xsi:type="dcterms:W3CDTF">2015-08-27T09:08:17Z</dcterms:created>
  <dcterms:modified xsi:type="dcterms:W3CDTF">2024-07-16T23:39:15Z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44a91ef4-9d44-4aad-8b4e-aabd6fab9fd8</vt:lpwstr>
  </property>
</Properties>
</file>